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firstSheet="1" activeTab="2"/>
  </bookViews>
  <sheets>
    <sheet name="Календарный учебный график" sheetId="5" r:id="rId1"/>
    <sheet name="Сводные по бюджету врем" sheetId="2" r:id="rId2"/>
    <sheet name="Учебный план " sheetId="4" r:id="rId3"/>
    <sheet name=" Часы по практик" sheetId="1" r:id="rId4"/>
  </sheets>
  <calcPr calcId="162913"/>
</workbook>
</file>

<file path=xl/calcChain.xml><?xml version="1.0" encoding="utf-8"?>
<calcChain xmlns="http://schemas.openxmlformats.org/spreadsheetml/2006/main">
  <c r="E28" i="4" l="1"/>
  <c r="E29" i="4"/>
  <c r="E30" i="4"/>
  <c r="E31" i="4"/>
  <c r="E32" i="4"/>
  <c r="E33" i="4"/>
  <c r="E34" i="4"/>
  <c r="E35" i="4"/>
  <c r="E36" i="4"/>
  <c r="E37" i="4"/>
  <c r="E38" i="4"/>
  <c r="E27" i="4"/>
  <c r="G26" i="4" l="1"/>
  <c r="H26" i="4"/>
  <c r="I26" i="4"/>
  <c r="J26" i="4"/>
  <c r="K26" i="4"/>
  <c r="L26" i="4"/>
  <c r="M26" i="4"/>
  <c r="N26" i="4"/>
  <c r="O26" i="4"/>
  <c r="H12" i="4" l="1"/>
  <c r="H13" i="4"/>
  <c r="H14" i="4"/>
  <c r="H15" i="4"/>
  <c r="H16" i="4"/>
  <c r="H17" i="4"/>
  <c r="H18" i="4"/>
  <c r="H19" i="4"/>
  <c r="H20" i="4"/>
  <c r="H21" i="4"/>
  <c r="H22" i="4"/>
  <c r="H23" i="4"/>
  <c r="H24" i="4"/>
  <c r="H11" i="4"/>
  <c r="K12" i="1" l="1"/>
  <c r="I12" i="1"/>
  <c r="I11" i="1"/>
  <c r="E11" i="1"/>
  <c r="K11" i="1" s="1"/>
  <c r="AZ10" i="2"/>
  <c r="B10" i="2"/>
  <c r="E10" i="2"/>
  <c r="E9" i="2"/>
  <c r="B9" i="2"/>
  <c r="AZ9" i="2" s="1"/>
  <c r="K11" i="2"/>
  <c r="Q11" i="2"/>
  <c r="K9" i="2"/>
  <c r="O7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30" i="4"/>
  <c r="P31" i="4"/>
  <c r="P32" i="4"/>
  <c r="P33" i="4"/>
  <c r="P36" i="4"/>
  <c r="P37" i="4"/>
  <c r="P38" i="4"/>
  <c r="P41" i="4"/>
  <c r="P42" i="4"/>
  <c r="P43" i="4"/>
  <c r="P44" i="4"/>
  <c r="P46" i="4"/>
  <c r="P47" i="4"/>
  <c r="P48" i="4"/>
  <c r="P49" i="4"/>
  <c r="P50" i="4"/>
  <c r="P52" i="4"/>
  <c r="P53" i="4"/>
  <c r="P54" i="4"/>
  <c r="P55" i="4"/>
  <c r="P56" i="4"/>
  <c r="P11" i="4"/>
  <c r="H10" i="4"/>
  <c r="I10" i="4"/>
  <c r="J10" i="4"/>
  <c r="K10" i="4"/>
  <c r="L10" i="4"/>
  <c r="M10" i="4"/>
  <c r="N10" i="4"/>
  <c r="O10" i="4"/>
  <c r="M40" i="4"/>
  <c r="N40" i="4"/>
  <c r="O40" i="4"/>
  <c r="Q54" i="4" l="1"/>
  <c r="Q53" i="4"/>
  <c r="Q49" i="4"/>
  <c r="Q48" i="4"/>
  <c r="Q43" i="4"/>
  <c r="Q42" i="4"/>
  <c r="H40" i="4"/>
  <c r="I40" i="4"/>
  <c r="J40" i="4"/>
  <c r="K40" i="4"/>
  <c r="L40" i="4"/>
  <c r="H51" i="4"/>
  <c r="I51" i="4"/>
  <c r="J51" i="4"/>
  <c r="K51" i="4"/>
  <c r="L51" i="4"/>
  <c r="M51" i="4"/>
  <c r="N51" i="4"/>
  <c r="O51" i="4"/>
  <c r="H45" i="4"/>
  <c r="I45" i="4"/>
  <c r="J45" i="4"/>
  <c r="K45" i="4"/>
  <c r="L45" i="4"/>
  <c r="M45" i="4"/>
  <c r="M39" i="4" s="1"/>
  <c r="N45" i="4"/>
  <c r="O45" i="4"/>
  <c r="P45" i="4" l="1"/>
  <c r="O39" i="4"/>
  <c r="N39" i="4"/>
  <c r="K39" i="4"/>
  <c r="L39" i="4"/>
  <c r="J39" i="4"/>
  <c r="P40" i="4"/>
  <c r="P51" i="4"/>
  <c r="Q56" i="4"/>
  <c r="G40" i="4"/>
  <c r="G51" i="4"/>
  <c r="F10" i="4"/>
  <c r="G10" i="4"/>
  <c r="E10" i="4"/>
  <c r="M7" i="4"/>
  <c r="N7" i="4"/>
  <c r="L7" i="4"/>
  <c r="P39" i="4" l="1"/>
  <c r="K25" i="4"/>
  <c r="K57" i="4" s="1"/>
  <c r="J25" i="4"/>
  <c r="J57" i="4" s="1"/>
  <c r="P26" i="4"/>
  <c r="P7" i="4"/>
  <c r="O25" i="4" l="1"/>
  <c r="O8" i="4" s="1"/>
  <c r="O58" i="4" s="1"/>
  <c r="L25" i="4"/>
  <c r="L8" i="4" s="1"/>
  <c r="L9" i="4" l="1"/>
  <c r="L58" i="4"/>
  <c r="M25" i="4"/>
  <c r="O9" i="4"/>
  <c r="N25" i="4"/>
  <c r="AJ11" i="2"/>
  <c r="AO11" i="2"/>
  <c r="AC11" i="2"/>
  <c r="AF11" i="2"/>
  <c r="AH11" i="2"/>
  <c r="B11" i="2" l="1"/>
  <c r="P25" i="4"/>
  <c r="N8" i="4"/>
  <c r="N9" i="4" s="1"/>
  <c r="M8" i="4"/>
  <c r="M58" i="4" s="1"/>
  <c r="E11" i="2"/>
  <c r="AZ11" i="2"/>
  <c r="P57" i="4" l="1"/>
  <c r="M9" i="4"/>
  <c r="P9" i="4" s="1"/>
  <c r="P8" i="4"/>
  <c r="E56" i="4"/>
  <c r="E52" i="4"/>
  <c r="E51" i="4" s="1"/>
  <c r="E47" i="4"/>
  <c r="E41" i="4"/>
  <c r="F26" i="4" l="1"/>
  <c r="E40" i="4"/>
  <c r="E46" i="4"/>
  <c r="E45" i="4" s="1"/>
  <c r="G45" i="4"/>
  <c r="G39" i="4" s="1"/>
  <c r="G25" i="4" s="1"/>
  <c r="G57" i="4" s="1"/>
  <c r="I39" i="4"/>
  <c r="I25" i="4" s="1"/>
  <c r="I57" i="4" s="1"/>
  <c r="H39" i="4"/>
  <c r="H25" i="4" s="1"/>
  <c r="H57" i="4" s="1"/>
  <c r="E39" i="4" l="1"/>
  <c r="E26" i="4"/>
  <c r="F25" i="4"/>
  <c r="Q39" i="4"/>
  <c r="E25" i="4" l="1"/>
  <c r="E57" i="4" s="1"/>
  <c r="G62" i="4"/>
</calcChain>
</file>

<file path=xl/sharedStrings.xml><?xml version="1.0" encoding="utf-8"?>
<sst xmlns="http://schemas.openxmlformats.org/spreadsheetml/2006/main" count="440" uniqueCount="276">
  <si>
    <t>Индекс</t>
  </si>
  <si>
    <t>Наименование циклов, дисциплин, профессиональных модулей, МДК, практик</t>
  </si>
  <si>
    <t xml:space="preserve">максимальная </t>
  </si>
  <si>
    <t>самостоятельная работа</t>
  </si>
  <si>
    <t>обязательная аудиторная</t>
  </si>
  <si>
    <t>всего занятий</t>
  </si>
  <si>
    <t>в т.ч.</t>
  </si>
  <si>
    <t>лекций, уроков</t>
  </si>
  <si>
    <t>лаб. и практич. работ</t>
  </si>
  <si>
    <t>1 курс</t>
  </si>
  <si>
    <t>2 курс</t>
  </si>
  <si>
    <t>1 семестр</t>
  </si>
  <si>
    <t>2 семестр</t>
  </si>
  <si>
    <t>3 семестр</t>
  </si>
  <si>
    <t>4 семестр</t>
  </si>
  <si>
    <t>Распределение  обязательной нагрузки по курсам и семестрам</t>
  </si>
  <si>
    <t>Учебная нагрузка обучающихся</t>
  </si>
  <si>
    <t>Иностранный язык</t>
  </si>
  <si>
    <t>История</t>
  </si>
  <si>
    <t>Физическая культура</t>
  </si>
  <si>
    <t>Общеобразовательный цикл</t>
  </si>
  <si>
    <t>Общепрофессиональный цикл</t>
  </si>
  <si>
    <t>ОП.00</t>
  </si>
  <si>
    <t>ОП.01</t>
  </si>
  <si>
    <t>ОП.02</t>
  </si>
  <si>
    <t>ОП.03</t>
  </si>
  <si>
    <t>ОП.04</t>
  </si>
  <si>
    <t>ОП.05</t>
  </si>
  <si>
    <t>ОП.06</t>
  </si>
  <si>
    <t>Охрана труда</t>
  </si>
  <si>
    <t>Безопасность жизнедеятельности</t>
  </si>
  <si>
    <t>ПМ.00</t>
  </si>
  <si>
    <t>Профессиональные модули</t>
  </si>
  <si>
    <t>ПМ.01</t>
  </si>
  <si>
    <t>ПМ.02</t>
  </si>
  <si>
    <t>ПМ.03</t>
  </si>
  <si>
    <t>МДК.01.01</t>
  </si>
  <si>
    <t>МДК.02.01</t>
  </si>
  <si>
    <t>МДК.02.02</t>
  </si>
  <si>
    <t>МДК.03.01</t>
  </si>
  <si>
    <t>ФК.00</t>
  </si>
  <si>
    <t>Всего</t>
  </si>
  <si>
    <t>дисциплин и МДК</t>
  </si>
  <si>
    <t>экзаменов</t>
  </si>
  <si>
    <t>дифф.зачётов</t>
  </si>
  <si>
    <t>Всего обучения по циклам ОПОП</t>
  </si>
  <si>
    <t>Учебная практика, производственная практика</t>
  </si>
  <si>
    <t>ПА.00</t>
  </si>
  <si>
    <t>Промежуточная аттестация</t>
  </si>
  <si>
    <t>ГИА.00</t>
  </si>
  <si>
    <t>количество недель</t>
  </si>
  <si>
    <t>Консультации на каждый год обучения-100 часов</t>
  </si>
  <si>
    <t>учебной практики, производст практики</t>
  </si>
  <si>
    <t>Э</t>
  </si>
  <si>
    <t>ДЗ</t>
  </si>
  <si>
    <t>ОУД.04</t>
  </si>
  <si>
    <t>ОУД.06</t>
  </si>
  <si>
    <t>ОУД.10</t>
  </si>
  <si>
    <t>ОУД.11</t>
  </si>
  <si>
    <t>ОУД.12</t>
  </si>
  <si>
    <t>УД.01</t>
  </si>
  <si>
    <t>Э,Э</t>
  </si>
  <si>
    <t>Название профессиональных модулей</t>
  </si>
  <si>
    <t>1курс</t>
  </si>
  <si>
    <t>2курс</t>
  </si>
  <si>
    <t>Название МДК</t>
  </si>
  <si>
    <t>1семестр</t>
  </si>
  <si>
    <t>2семестр</t>
  </si>
  <si>
    <t>3семестр</t>
  </si>
  <si>
    <t>4семестр</t>
  </si>
  <si>
    <t>у/п</t>
  </si>
  <si>
    <t>п/п</t>
  </si>
  <si>
    <t>Итого часов</t>
  </si>
  <si>
    <t>Итого недель</t>
  </si>
  <si>
    <t>Обучение по дисциплинам и междисциплинарным курсам</t>
  </si>
  <si>
    <t>Каникулы</t>
  </si>
  <si>
    <t>1 сем</t>
  </si>
  <si>
    <t>2 сем</t>
  </si>
  <si>
    <t>Литература</t>
  </si>
  <si>
    <t xml:space="preserve">Русский язык </t>
  </si>
  <si>
    <t>Распределение часов практики                                                                                                                                                                                                                                 13.01.10  Электромонтёр по ремонту и обслуживанию электрооборудования (по отраслям)</t>
  </si>
  <si>
    <t xml:space="preserve">у/п    </t>
  </si>
  <si>
    <t>13.01.10  Электромонтёр по ремонту и обслуживанию электрооборудования                               (по отраслям)</t>
  </si>
  <si>
    <t>1 Календарный учебный график</t>
  </si>
  <si>
    <t>Курс</t>
  </si>
  <si>
    <t>Сентябрь</t>
  </si>
  <si>
    <t>29 сен - 5 окт</t>
  </si>
  <si>
    <t>Октябрь</t>
  </si>
  <si>
    <t>27 окт - 2 ноя</t>
  </si>
  <si>
    <t>Ноябрь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</si>
  <si>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</si>
  <si>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</si>
  <si>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</si>
  <si>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</si>
  <si>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</si>
  <si>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</si>
  <si>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</si>
  <si>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</si>
  <si>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</si>
  <si>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</si>
  <si>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</si>
  <si>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</si>
  <si>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</si>
  <si>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</si>
  <si>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</si>
  <si>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</si>
  <si>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</si>
  <si>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</si>
  <si>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</si>
  <si>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</si>
  <si>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</si>
  <si>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</si>
  <si>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</si>
  <si>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</si>
  <si>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</si>
  <si>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</si>
  <si>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24 - 30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</si>
  <si>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</si>
  <si>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</si>
  <si>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</si>
  <si>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</si>
  <si>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</si>
  <si>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</si>
  <si>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</si>
  <si>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</si>
  <si>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</si>
  <si>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</si>
  <si>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</si>
  <si>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24 - 31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</si>
  <si>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</si>
  <si>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</si>
  <si>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</si>
  <si>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</si>
  <si>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</si>
  <si>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</si>
  <si>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</si>
  <si>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</si>
  <si>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</si>
  <si>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</si>
  <si>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</si>
  <si>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</si>
  <si>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</si>
  <si>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</si>
  <si>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</si>
  <si>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</si>
  <si>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</si>
  <si>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</si>
  <si>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</si>
  <si>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</si>
  <si>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</si>
  <si>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</si>
  <si>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</si>
  <si>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</si>
  <si>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</si>
  <si>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</si>
  <si>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</si>
  <si>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</si>
  <si>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</si>
  <si>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</si>
  <si>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</si>
  <si>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</si>
  <si>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</si>
  <si>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</si>
  <si>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</si>
  <si>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</si>
  <si>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</si>
  <si>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</si>
  <si>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</si>
  <si>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</si>
  <si>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</si>
  <si>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</si>
  <si>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</si>
  <si>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</si>
  <si>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</si>
  <si>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</si>
  <si>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</si>
  <si>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</si>
  <si>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</si>
  <si>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</si>
  <si>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</si>
  <si>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</si>
  <si>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0</t>
  </si>
  <si>
    <t>I</t>
  </si>
  <si>
    <t>II</t>
  </si>
  <si>
    <t>III</t>
  </si>
  <si>
    <t>X</t>
  </si>
  <si>
    <t>::</t>
  </si>
  <si>
    <t>=</t>
  </si>
  <si>
    <t>D</t>
  </si>
  <si>
    <t>*</t>
  </si>
  <si>
    <t>Обозначения:</t>
  </si>
  <si>
    <t xml:space="preserve">   Обучение по дисциплинам и междисциплинарным курсам</t>
  </si>
  <si>
    <t xml:space="preserve">   Учебная практика</t>
  </si>
  <si>
    <t xml:space="preserve">   Промежуточная аттестация</t>
  </si>
  <si>
    <t xml:space="preserve">   Производственная практика (по профилю специальности)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</si>
  <si>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</si>
  <si>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</si>
  <si>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</si>
  <si>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 xml:space="preserve">   Подготовка к ГИА</t>
  </si>
  <si>
    <t xml:space="preserve"> ГИА</t>
  </si>
  <si>
    <t>2 Сводные данные по бюджету времени</t>
  </si>
  <si>
    <t>Практики</t>
  </si>
  <si>
    <t>ГИА</t>
  </si>
  <si>
    <t>Учебная практика</t>
  </si>
  <si>
    <t>Производственная практика (по профилю специальности)</t>
  </si>
  <si>
    <t>нед.</t>
  </si>
  <si>
    <t>час. обяз. уч. занятий</t>
  </si>
  <si>
    <t xml:space="preserve">11 </t>
  </si>
  <si>
    <t xml:space="preserve">49 </t>
  </si>
  <si>
    <t>УП.00   ПП.00</t>
  </si>
  <si>
    <t>ОУД.01</t>
  </si>
  <si>
    <t>ОУД.03</t>
  </si>
  <si>
    <t>ОУД.07</t>
  </si>
  <si>
    <t>ОУД.08</t>
  </si>
  <si>
    <t>Основы проектной деятельности</t>
  </si>
  <si>
    <t>ЭК (2 сем)</t>
  </si>
  <si>
    <t>ЭК (4 сем)</t>
  </si>
  <si>
    <t>ОУД.02</t>
  </si>
  <si>
    <t>ОУД.05</t>
  </si>
  <si>
    <t>География</t>
  </si>
  <si>
    <t xml:space="preserve">Информатика </t>
  </si>
  <si>
    <t>ОУД.09</t>
  </si>
  <si>
    <t>дз,дз</t>
  </si>
  <si>
    <t>Химия</t>
  </si>
  <si>
    <t>ОУД.13</t>
  </si>
  <si>
    <t>Биология</t>
  </si>
  <si>
    <t>промежуточная аттестация</t>
  </si>
  <si>
    <t>консультации</t>
  </si>
  <si>
    <t>план</t>
  </si>
  <si>
    <t>факт</t>
  </si>
  <si>
    <t>разница</t>
  </si>
  <si>
    <t>Экзамен</t>
  </si>
  <si>
    <t>Зачет</t>
  </si>
  <si>
    <t>УП 01</t>
  </si>
  <si>
    <t>ПП 01</t>
  </si>
  <si>
    <t>Производственная практика</t>
  </si>
  <si>
    <t>КЭ</t>
  </si>
  <si>
    <t>Квалиффикационный экзамен</t>
  </si>
  <si>
    <t>Общий объем образовательной программы</t>
  </si>
  <si>
    <t xml:space="preserve">Профессиональный цикл </t>
  </si>
  <si>
    <t>ЭК ( 4 сем)</t>
  </si>
  <si>
    <t>ОП.07</t>
  </si>
  <si>
    <t>36                       72</t>
  </si>
  <si>
    <t>3(2КЭ)</t>
  </si>
  <si>
    <t>Государственная (итоговая) аттестация в форме ДЭ</t>
  </si>
  <si>
    <t>Промежуточная аттестация ( в том числе)</t>
  </si>
  <si>
    <t>144                              396</t>
  </si>
  <si>
    <t>648 часа</t>
  </si>
  <si>
    <t xml:space="preserve">Обществознание </t>
  </si>
  <si>
    <t>Математика (У)</t>
  </si>
  <si>
    <t>История России</t>
  </si>
  <si>
    <t>Иностранный язык в профессиональной детельности</t>
  </si>
  <si>
    <t>Основы бережливого производства</t>
  </si>
  <si>
    <t xml:space="preserve">Основы технической механики </t>
  </si>
  <si>
    <t>Электроматериаловедение</t>
  </si>
  <si>
    <t>Электробезопасность</t>
  </si>
  <si>
    <t>Электрические машины, электропривод и системы управления электроснабжением</t>
  </si>
  <si>
    <t>Электротехника с основами электроники</t>
  </si>
  <si>
    <t xml:space="preserve">Основы финансовой грамотности </t>
  </si>
  <si>
    <t>Выполнение монтажа и наладки устройств электроснабжения и электрооборудования (по отрослям)</t>
  </si>
  <si>
    <t>Выполнение работ по сборке, монтажу устройств электроснабжения и электрооборудования</t>
  </si>
  <si>
    <t>Выполнение технического обслуживания устройств электроснабжеения и электрооборудования (по отрпслям)</t>
  </si>
  <si>
    <t xml:space="preserve">Выполнение плановых осмотров и испытаний устройств электроснабжения и электрооборудования </t>
  </si>
  <si>
    <t>Контроль и учет состояния электрооборудованиия и устройств электроснабжения</t>
  </si>
  <si>
    <t>Выполнение ремонта и работ по предупреждению аварий и неполадок устройств электроснабжения и электрооборудования ( по отрпслям)</t>
  </si>
  <si>
    <t>Организация и выполнение ремонтных работ устройств электроснабжения и электрооборудования</t>
  </si>
  <si>
    <t>Техническое черчение и чтение чертежей (компас)</t>
  </si>
  <si>
    <t>ОП.08</t>
  </si>
  <si>
    <t>ОП.09</t>
  </si>
  <si>
    <t>ОП.10</t>
  </si>
  <si>
    <t>ОП.11</t>
  </si>
  <si>
    <t>ОП.12</t>
  </si>
  <si>
    <t>Физика (У)</t>
  </si>
  <si>
    <t>5(1КЭ)</t>
  </si>
  <si>
    <t>84 ПЭ</t>
  </si>
  <si>
    <t>Основы безопасности и защиты Родины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</si>
</sst>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color indexed="8"/>
      <name val="Tahoma"/>
      <family val="2"/>
      <charset val="204"/>
    </font>
    <font>
      <b/>
      <sz val="11"/>
      <color indexed="8"/>
      <name val="Arial"/>
      <family val="2"/>
      <charset val="204"/>
    </font>
    <font>
      <b/>
      <sz val="8"/>
      <color indexed="8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sz val="7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2" fillId="0" borderId="0"/>
  </cellStyleXfs>
  <cellXfs count="20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5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wrapText="1"/>
    </xf>
    <xf numFmtId="0" fontId="10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center" wrapText="1"/>
    </xf>
    <xf numFmtId="0" fontId="11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13" fillId="3" borderId="0" xfId="0" applyFont="1" applyFill="1"/>
    <xf numFmtId="0" fontId="3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wrapText="1"/>
    </xf>
    <xf numFmtId="0" fontId="20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center" wrapText="1"/>
    </xf>
    <xf numFmtId="0" fontId="22" fillId="0" borderId="0" xfId="1" applyFont="1" applyFill="1" applyAlignment="1" applyProtection="1">
      <alignment horizontal="center" vertical="center"/>
      <protection locked="0"/>
    </xf>
    <xf numFmtId="0" fontId="22" fillId="0" borderId="0" xfId="1" applyFill="1"/>
    <xf numFmtId="0" fontId="22" fillId="0" borderId="0" xfId="1" applyFont="1" applyFill="1" applyAlignment="1" applyProtection="1">
      <alignment horizontal="left" vertical="center"/>
      <protection locked="0"/>
    </xf>
    <xf numFmtId="0" fontId="22" fillId="3" borderId="15" xfId="1" applyNumberFormat="1" applyFont="1" applyFill="1" applyBorder="1" applyAlignment="1" applyProtection="1">
      <alignment horizontal="center" vertical="center"/>
      <protection locked="0"/>
    </xf>
    <xf numFmtId="0" fontId="22" fillId="3" borderId="0" xfId="1" applyFill="1"/>
    <xf numFmtId="0" fontId="22" fillId="3" borderId="15" xfId="1" applyNumberFormat="1" applyFont="1" applyFill="1" applyBorder="1" applyAlignment="1" applyProtection="1">
      <alignment horizontal="center" vertical="center" textRotation="90"/>
      <protection locked="0"/>
    </xf>
    <xf numFmtId="0" fontId="22" fillId="3" borderId="15" xfId="1" applyNumberFormat="1" applyFont="1" applyFill="1" applyBorder="1" applyAlignment="1" applyProtection="1">
      <alignment horizontal="left" vertical="center" textRotation="90"/>
      <protection locked="0"/>
    </xf>
    <xf numFmtId="0" fontId="22" fillId="3" borderId="15" xfId="1" applyNumberFormat="1" applyFont="1" applyFill="1" applyBorder="1" applyAlignment="1" applyProtection="1">
      <alignment horizontal="left" vertical="center"/>
      <protection locked="0"/>
    </xf>
    <xf numFmtId="0" fontId="22" fillId="3" borderId="0" xfId="1" applyFont="1" applyFill="1" applyAlignment="1" applyProtection="1">
      <alignment horizontal="center" vertical="center"/>
      <protection locked="0"/>
    </xf>
    <xf numFmtId="0" fontId="22" fillId="3" borderId="0" xfId="1" applyFont="1" applyFill="1" applyAlignment="1" applyProtection="1">
      <alignment horizontal="left" vertical="center"/>
      <protection locked="0"/>
    </xf>
    <xf numFmtId="0" fontId="22" fillId="3" borderId="16" xfId="1" applyNumberFormat="1" applyFont="1" applyFill="1" applyBorder="1" applyAlignment="1" applyProtection="1">
      <alignment horizontal="center" vertical="center"/>
      <protection locked="0"/>
    </xf>
    <xf numFmtId="0" fontId="22" fillId="3" borderId="0" xfId="1" applyFont="1" applyFill="1" applyAlignment="1" applyProtection="1">
      <alignment horizontal="left" vertical="top" wrapText="1"/>
      <protection locked="0"/>
    </xf>
    <xf numFmtId="0" fontId="27" fillId="3" borderId="15" xfId="1" applyNumberFormat="1" applyFont="1" applyFill="1" applyBorder="1" applyAlignment="1" applyProtection="1">
      <alignment horizontal="center" vertical="center"/>
      <protection locked="0"/>
    </xf>
    <xf numFmtId="0" fontId="22" fillId="3" borderId="1" xfId="1" applyNumberFormat="1" applyFont="1" applyFill="1" applyBorder="1" applyAlignment="1" applyProtection="1">
      <alignment horizontal="center" vertical="center"/>
      <protection locked="0"/>
    </xf>
    <xf numFmtId="0" fontId="24" fillId="3" borderId="15" xfId="1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center" vertical="center"/>
    </xf>
    <xf numFmtId="0" fontId="3" fillId="8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2" borderId="1" xfId="0" applyFont="1" applyFill="1" applyBorder="1"/>
    <xf numFmtId="0" fontId="31" fillId="2" borderId="1" xfId="0" applyFont="1" applyFill="1" applyBorder="1" applyAlignment="1">
      <alignment horizontal="center" wrapText="1"/>
    </xf>
    <xf numFmtId="0" fontId="20" fillId="2" borderId="1" xfId="0" applyFont="1" applyFill="1" applyBorder="1" applyAlignment="1">
      <alignment horizontal="center" wrapText="1"/>
    </xf>
    <xf numFmtId="0" fontId="14" fillId="0" borderId="10" xfId="0" applyFont="1" applyFill="1" applyBorder="1" applyAlignment="1">
      <alignment horizontal="center" vertical="top" wrapText="1"/>
    </xf>
    <xf numFmtId="0" fontId="32" fillId="0" borderId="1" xfId="0" applyFont="1" applyFill="1" applyBorder="1" applyAlignment="1">
      <alignment wrapText="1"/>
    </xf>
    <xf numFmtId="0" fontId="33" fillId="0" borderId="1" xfId="0" applyFont="1" applyFill="1" applyBorder="1" applyAlignment="1">
      <alignment horizontal="center"/>
    </xf>
    <xf numFmtId="49" fontId="33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left" wrapText="1"/>
    </xf>
    <xf numFmtId="0" fontId="3" fillId="7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left" wrapText="1"/>
    </xf>
    <xf numFmtId="0" fontId="3" fillId="9" borderId="1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0" fontId="5" fillId="0" borderId="11" xfId="0" applyFont="1" applyBorder="1" applyAlignment="1">
      <alignment horizontal="left" wrapText="1"/>
    </xf>
    <xf numFmtId="0" fontId="3" fillId="0" borderId="12" xfId="0" applyFont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10" borderId="1" xfId="0" applyFont="1" applyFill="1" applyBorder="1" applyAlignment="1">
      <alignment horizontal="center"/>
    </xf>
    <xf numFmtId="0" fontId="20" fillId="10" borderId="1" xfId="0" applyFont="1" applyFill="1" applyBorder="1" applyAlignment="1">
      <alignment horizontal="center"/>
    </xf>
    <xf numFmtId="0" fontId="19" fillId="9" borderId="1" xfId="0" applyFont="1" applyFill="1" applyBorder="1" applyAlignment="1">
      <alignment horizontal="center"/>
    </xf>
    <xf numFmtId="0" fontId="20" fillId="9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0" fontId="32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wrapText="1"/>
    </xf>
    <xf numFmtId="49" fontId="9" fillId="5" borderId="1" xfId="0" applyNumberFormat="1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/>
    </xf>
    <xf numFmtId="0" fontId="35" fillId="5" borderId="1" xfId="0" applyFont="1" applyFill="1" applyBorder="1" applyAlignment="1">
      <alignment horizontal="left" wrapText="1"/>
    </xf>
    <xf numFmtId="49" fontId="9" fillId="0" borderId="1" xfId="0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49" fontId="3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10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18" fillId="2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3" fillId="0" borderId="14" xfId="0" applyFont="1" applyFill="1" applyBorder="1" applyAlignment="1">
      <alignment wrapText="1"/>
    </xf>
    <xf numFmtId="0" fontId="14" fillId="0" borderId="1" xfId="0" applyFont="1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/>
    </xf>
    <xf numFmtId="0" fontId="34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23" fillId="0" borderId="0" xfId="1" applyFont="1" applyFill="1" applyBorder="1" applyAlignment="1" applyProtection="1">
      <alignment horizontal="left" vertical="center"/>
      <protection locked="0"/>
    </xf>
    <xf numFmtId="0" fontId="24" fillId="3" borderId="16" xfId="1" applyNumberFormat="1" applyFont="1" applyFill="1" applyBorder="1" applyAlignment="1" applyProtection="1">
      <alignment horizontal="center" vertical="center" textRotation="90"/>
      <protection locked="0"/>
    </xf>
    <xf numFmtId="0" fontId="24" fillId="3" borderId="18" xfId="1" applyNumberFormat="1" applyFont="1" applyFill="1" applyBorder="1" applyAlignment="1" applyProtection="1">
      <alignment horizontal="center" vertical="center" textRotation="90"/>
      <protection locked="0"/>
    </xf>
    <xf numFmtId="0" fontId="24" fillId="3" borderId="17" xfId="1" applyNumberFormat="1" applyFont="1" applyFill="1" applyBorder="1" applyAlignment="1" applyProtection="1">
      <alignment horizontal="center" vertical="center" textRotation="90"/>
      <protection locked="0"/>
    </xf>
    <xf numFmtId="0" fontId="22" fillId="3" borderId="15" xfId="1" applyNumberFormat="1" applyFont="1" applyFill="1" applyBorder="1" applyAlignment="1" applyProtection="1">
      <alignment horizontal="center" vertical="center"/>
      <protection locked="0"/>
    </xf>
    <xf numFmtId="0" fontId="22" fillId="3" borderId="15" xfId="1" applyNumberFormat="1" applyFont="1" applyFill="1" applyBorder="1" applyAlignment="1" applyProtection="1">
      <alignment horizontal="center" vertical="center" textRotation="90"/>
      <protection locked="0"/>
    </xf>
    <xf numFmtId="0" fontId="22" fillId="3" borderId="0" xfId="1" applyFont="1" applyFill="1" applyBorder="1" applyAlignment="1" applyProtection="1">
      <alignment horizontal="center" vertical="center"/>
      <protection locked="0"/>
    </xf>
    <xf numFmtId="0" fontId="24" fillId="3" borderId="1" xfId="1" applyNumberFormat="1" applyFont="1" applyFill="1" applyBorder="1" applyAlignment="1" applyProtection="1">
      <alignment horizontal="center" vertical="center"/>
      <protection locked="0"/>
    </xf>
    <xf numFmtId="0" fontId="25" fillId="3" borderId="1" xfId="1" applyNumberFormat="1" applyFont="1" applyFill="1" applyBorder="1" applyAlignment="1" applyProtection="1">
      <alignment horizontal="center" vertical="center"/>
      <protection locked="0"/>
    </xf>
    <xf numFmtId="0" fontId="22" fillId="3" borderId="1" xfId="1" applyFont="1" applyFill="1" applyBorder="1" applyAlignment="1" applyProtection="1">
      <alignment horizontal="center" vertical="center"/>
      <protection locked="0"/>
    </xf>
    <xf numFmtId="0" fontId="22" fillId="3" borderId="0" xfId="1" applyFont="1" applyFill="1" applyBorder="1" applyAlignment="1" applyProtection="1">
      <alignment horizontal="left" vertical="center"/>
      <protection locked="0"/>
    </xf>
    <xf numFmtId="0" fontId="22" fillId="3" borderId="0" xfId="1" applyFont="1" applyFill="1" applyBorder="1" applyAlignment="1" applyProtection="1">
      <alignment horizontal="left" vertical="top" wrapText="1"/>
      <protection locked="0"/>
    </xf>
    <xf numFmtId="0" fontId="26" fillId="3" borderId="0" xfId="1" applyFont="1" applyFill="1" applyBorder="1" applyAlignment="1" applyProtection="1">
      <alignment horizontal="left" vertical="top"/>
      <protection locked="0"/>
    </xf>
    <xf numFmtId="0" fontId="22" fillId="3" borderId="15" xfId="1" applyNumberFormat="1" applyFont="1" applyFill="1" applyBorder="1" applyAlignment="1" applyProtection="1">
      <alignment horizontal="center" vertical="center" wrapText="1"/>
      <protection locked="0"/>
    </xf>
    <xf numFmtId="0" fontId="28" fillId="3" borderId="15" xfId="1" applyNumberFormat="1" applyFont="1" applyFill="1" applyBorder="1" applyAlignment="1" applyProtection="1">
      <alignment horizontal="center" vertical="center" wrapText="1"/>
      <protection locked="0"/>
    </xf>
    <xf numFmtId="0" fontId="28" fillId="3" borderId="15" xfId="1" applyNumberFormat="1" applyFont="1" applyFill="1" applyBorder="1" applyAlignment="1" applyProtection="1">
      <alignment horizontal="center" vertical="center"/>
      <protection locked="0"/>
    </xf>
    <xf numFmtId="0" fontId="23" fillId="3" borderId="0" xfId="1" applyFont="1" applyFill="1" applyBorder="1" applyAlignment="1" applyProtection="1">
      <alignment horizontal="left" vertical="top"/>
      <protection locked="0"/>
    </xf>
    <xf numFmtId="0" fontId="24" fillId="3" borderId="15" xfId="1" applyNumberFormat="1" applyFont="1" applyFill="1" applyBorder="1" applyAlignment="1" applyProtection="1">
      <alignment horizontal="center" vertical="center"/>
      <protection locked="0"/>
    </xf>
    <xf numFmtId="0" fontId="22" fillId="3" borderId="19" xfId="1" applyNumberFormat="1" applyFont="1" applyFill="1" applyBorder="1" applyAlignment="1" applyProtection="1">
      <alignment horizontal="center" vertical="center"/>
      <protection locked="0"/>
    </xf>
    <xf numFmtId="0" fontId="22" fillId="3" borderId="20" xfId="1" applyNumberFormat="1" applyFont="1" applyFill="1" applyBorder="1" applyAlignment="1" applyProtection="1">
      <alignment horizontal="center" vertical="center"/>
      <protection locked="0"/>
    </xf>
    <xf numFmtId="0" fontId="22" fillId="3" borderId="21" xfId="1" applyNumberFormat="1" applyFont="1" applyFill="1" applyBorder="1" applyAlignment="1" applyProtection="1">
      <alignment horizontal="center" vertical="center"/>
      <protection locked="0"/>
    </xf>
    <xf numFmtId="0" fontId="0" fillId="3" borderId="2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28" fillId="3" borderId="27" xfId="1" applyNumberFormat="1" applyFont="1" applyFill="1" applyBorder="1" applyAlignment="1" applyProtection="1">
      <alignment horizontal="center" vertical="center"/>
      <protection locked="0"/>
    </xf>
    <xf numFmtId="0" fontId="28" fillId="3" borderId="28" xfId="1" applyNumberFormat="1" applyFont="1" applyFill="1" applyBorder="1" applyAlignment="1" applyProtection="1">
      <alignment horizontal="center" vertical="center"/>
      <protection locked="0"/>
    </xf>
    <xf numFmtId="0" fontId="0" fillId="3" borderId="28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29" fillId="3" borderId="27" xfId="1" applyNumberFormat="1" applyFont="1" applyFill="1" applyBorder="1" applyAlignment="1" applyProtection="1">
      <alignment horizontal="center" vertical="center"/>
      <protection locked="0"/>
    </xf>
    <xf numFmtId="0" fontId="29" fillId="3" borderId="28" xfId="1" applyNumberFormat="1" applyFont="1" applyFill="1" applyBorder="1" applyAlignment="1" applyProtection="1">
      <alignment horizontal="center" vertical="center"/>
      <protection locked="0"/>
    </xf>
    <xf numFmtId="0" fontId="30" fillId="3" borderId="28" xfId="0" applyFont="1" applyFill="1" applyBorder="1" applyAlignment="1">
      <alignment horizontal="center" vertical="center"/>
    </xf>
    <xf numFmtId="0" fontId="30" fillId="3" borderId="2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textRotation="90" wrapText="1"/>
    </xf>
    <xf numFmtId="0" fontId="0" fillId="0" borderId="14" xfId="0" applyFill="1" applyBorder="1" applyAlignment="1">
      <alignment horizontal="center" vertical="center" textRotation="90" wrapText="1"/>
    </xf>
    <xf numFmtId="0" fontId="0" fillId="0" borderId="9" xfId="0" applyFill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0" fillId="0" borderId="14" xfId="0" applyBorder="1" applyAlignment="1">
      <alignment horizontal="center" vertical="center" textRotation="90" wrapText="1"/>
    </xf>
    <xf numFmtId="0" fontId="0" fillId="0" borderId="9" xfId="0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17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8"/>
  <sheetViews>
    <sheetView topLeftCell="A9" workbookViewId="0">
      <selection activeCell="B2" sqref="A2:BL39"/>
    </sheetView>
  </sheetViews>
  <sheetFormatPr defaultRowHeight="15" x14ac:dyDescent="0.25"/>
  <cols>
    <col min="1" max="1" width="3.140625" customWidth="1"/>
    <col min="2" max="53" width="2.5703125" customWidth="1"/>
    <col min="54" max="64" width="9.140625" hidden="1" customWidth="1"/>
  </cols>
  <sheetData>
    <row r="1" spans="1:64" ht="15.75" x14ac:dyDescent="0.25">
      <c r="A1" s="5"/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64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</row>
    <row r="3" spans="1:64" x14ac:dyDescent="0.25">
      <c r="A3" s="128" t="s">
        <v>83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</row>
    <row r="4" spans="1:64" x14ac:dyDescent="0.25">
      <c r="A4" s="129" t="s">
        <v>84</v>
      </c>
      <c r="B4" s="132" t="s">
        <v>85</v>
      </c>
      <c r="C4" s="132"/>
      <c r="D4" s="132"/>
      <c r="E4" s="132"/>
      <c r="F4" s="133" t="s">
        <v>86</v>
      </c>
      <c r="G4" s="132" t="s">
        <v>87</v>
      </c>
      <c r="H4" s="132"/>
      <c r="I4" s="132"/>
      <c r="J4" s="133" t="s">
        <v>88</v>
      </c>
      <c r="K4" s="132" t="s">
        <v>89</v>
      </c>
      <c r="L4" s="132"/>
      <c r="M4" s="132"/>
      <c r="N4" s="45"/>
      <c r="O4" s="132" t="s">
        <v>90</v>
      </c>
      <c r="P4" s="132"/>
      <c r="Q4" s="132"/>
      <c r="R4" s="132"/>
      <c r="S4" s="133" t="s">
        <v>91</v>
      </c>
      <c r="T4" s="132" t="s">
        <v>92</v>
      </c>
      <c r="U4" s="132"/>
      <c r="V4" s="132"/>
      <c r="W4" s="133" t="s">
        <v>93</v>
      </c>
      <c r="X4" s="132" t="s">
        <v>94</v>
      </c>
      <c r="Y4" s="132"/>
      <c r="Z4" s="132"/>
      <c r="AA4" s="133" t="s">
        <v>95</v>
      </c>
      <c r="AB4" s="132" t="s">
        <v>96</v>
      </c>
      <c r="AC4" s="132"/>
      <c r="AD4" s="132"/>
      <c r="AE4" s="132"/>
      <c r="AF4" s="133" t="s">
        <v>97</v>
      </c>
      <c r="AG4" s="132" t="s">
        <v>98</v>
      </c>
      <c r="AH4" s="132"/>
      <c r="AI4" s="132"/>
      <c r="AJ4" s="133" t="s">
        <v>99</v>
      </c>
      <c r="AK4" s="132" t="s">
        <v>100</v>
      </c>
      <c r="AL4" s="132"/>
      <c r="AM4" s="132"/>
      <c r="AN4" s="132"/>
      <c r="AO4" s="132" t="s">
        <v>101</v>
      </c>
      <c r="AP4" s="132"/>
      <c r="AQ4" s="132"/>
      <c r="AR4" s="132"/>
      <c r="AS4" s="133" t="s">
        <v>102</v>
      </c>
      <c r="AT4" s="132" t="s">
        <v>103</v>
      </c>
      <c r="AU4" s="132"/>
      <c r="AV4" s="132"/>
      <c r="AW4" s="133" t="s">
        <v>104</v>
      </c>
      <c r="AX4" s="132" t="s">
        <v>105</v>
      </c>
      <c r="AY4" s="132"/>
      <c r="AZ4" s="132"/>
      <c r="BA4" s="132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</row>
    <row r="5" spans="1:64" ht="50.45" customHeight="1" x14ac:dyDescent="0.25">
      <c r="A5" s="130"/>
      <c r="B5" s="47" t="s">
        <v>106</v>
      </c>
      <c r="C5" s="47" t="s">
        <v>107</v>
      </c>
      <c r="D5" s="47" t="s">
        <v>108</v>
      </c>
      <c r="E5" s="47" t="s">
        <v>109</v>
      </c>
      <c r="F5" s="133"/>
      <c r="G5" s="47" t="s">
        <v>110</v>
      </c>
      <c r="H5" s="47" t="s">
        <v>111</v>
      </c>
      <c r="I5" s="47" t="s">
        <v>112</v>
      </c>
      <c r="J5" s="133"/>
      <c r="K5" s="47" t="s">
        <v>113</v>
      </c>
      <c r="L5" s="47" t="s">
        <v>114</v>
      </c>
      <c r="M5" s="47" t="s">
        <v>115</v>
      </c>
      <c r="N5" s="47" t="s">
        <v>116</v>
      </c>
      <c r="O5" s="47" t="s">
        <v>106</v>
      </c>
      <c r="P5" s="47" t="s">
        <v>107</v>
      </c>
      <c r="Q5" s="47" t="s">
        <v>108</v>
      </c>
      <c r="R5" s="47" t="s">
        <v>109</v>
      </c>
      <c r="S5" s="133"/>
      <c r="T5" s="47" t="s">
        <v>117</v>
      </c>
      <c r="U5" s="47" t="s">
        <v>118</v>
      </c>
      <c r="V5" s="47" t="s">
        <v>119</v>
      </c>
      <c r="W5" s="133"/>
      <c r="X5" s="47" t="s">
        <v>120</v>
      </c>
      <c r="Y5" s="47" t="s">
        <v>121</v>
      </c>
      <c r="Z5" s="47" t="s">
        <v>122</v>
      </c>
      <c r="AA5" s="133"/>
      <c r="AB5" s="47" t="s">
        <v>120</v>
      </c>
      <c r="AC5" s="47" t="s">
        <v>121</v>
      </c>
      <c r="AD5" s="47" t="s">
        <v>122</v>
      </c>
      <c r="AE5" s="47" t="s">
        <v>123</v>
      </c>
      <c r="AF5" s="133"/>
      <c r="AG5" s="47" t="s">
        <v>110</v>
      </c>
      <c r="AH5" s="47" t="s">
        <v>111</v>
      </c>
      <c r="AI5" s="47" t="s">
        <v>112</v>
      </c>
      <c r="AJ5" s="133"/>
      <c r="AK5" s="47" t="s">
        <v>124</v>
      </c>
      <c r="AL5" s="47" t="s">
        <v>125</v>
      </c>
      <c r="AM5" s="47" t="s">
        <v>126</v>
      </c>
      <c r="AN5" s="47" t="s">
        <v>127</v>
      </c>
      <c r="AO5" s="47" t="s">
        <v>106</v>
      </c>
      <c r="AP5" s="47" t="s">
        <v>107</v>
      </c>
      <c r="AQ5" s="47" t="s">
        <v>108</v>
      </c>
      <c r="AR5" s="47" t="s">
        <v>109</v>
      </c>
      <c r="AS5" s="133"/>
      <c r="AT5" s="47" t="s">
        <v>110</v>
      </c>
      <c r="AU5" s="47" t="s">
        <v>111</v>
      </c>
      <c r="AV5" s="47" t="s">
        <v>112</v>
      </c>
      <c r="AW5" s="133"/>
      <c r="AX5" s="47" t="s">
        <v>113</v>
      </c>
      <c r="AY5" s="47" t="s">
        <v>114</v>
      </c>
      <c r="AZ5" s="47" t="s">
        <v>115</v>
      </c>
      <c r="BA5" s="48" t="s">
        <v>128</v>
      </c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</row>
    <row r="6" spans="1:64" x14ac:dyDescent="0.25">
      <c r="A6" s="131"/>
      <c r="B6" s="45" t="s">
        <v>129</v>
      </c>
      <c r="C6" s="45" t="s">
        <v>130</v>
      </c>
      <c r="D6" s="45" t="s">
        <v>131</v>
      </c>
      <c r="E6" s="45" t="s">
        <v>132</v>
      </c>
      <c r="F6" s="45" t="s">
        <v>133</v>
      </c>
      <c r="G6" s="45" t="s">
        <v>134</v>
      </c>
      <c r="H6" s="45" t="s">
        <v>135</v>
      </c>
      <c r="I6" s="45" t="s">
        <v>136</v>
      </c>
      <c r="J6" s="45" t="s">
        <v>137</v>
      </c>
      <c r="K6" s="45" t="s">
        <v>138</v>
      </c>
      <c r="L6" s="45" t="s">
        <v>139</v>
      </c>
      <c r="M6" s="45" t="s">
        <v>140</v>
      </c>
      <c r="N6" s="45" t="s">
        <v>141</v>
      </c>
      <c r="O6" s="45" t="s">
        <v>142</v>
      </c>
      <c r="P6" s="45" t="s">
        <v>143</v>
      </c>
      <c r="Q6" s="45" t="s">
        <v>144</v>
      </c>
      <c r="R6" s="45" t="s">
        <v>145</v>
      </c>
      <c r="S6" s="45" t="s">
        <v>146</v>
      </c>
      <c r="T6" s="45" t="s">
        <v>147</v>
      </c>
      <c r="U6" s="45" t="s">
        <v>148</v>
      </c>
      <c r="V6" s="45" t="s">
        <v>149</v>
      </c>
      <c r="W6" s="45" t="s">
        <v>150</v>
      </c>
      <c r="X6" s="45" t="s">
        <v>151</v>
      </c>
      <c r="Y6" s="45" t="s">
        <v>152</v>
      </c>
      <c r="Z6" s="45" t="s">
        <v>153</v>
      </c>
      <c r="AA6" s="45" t="s">
        <v>154</v>
      </c>
      <c r="AB6" s="45" t="s">
        <v>155</v>
      </c>
      <c r="AC6" s="45" t="s">
        <v>156</v>
      </c>
      <c r="AD6" s="45" t="s">
        <v>157</v>
      </c>
      <c r="AE6" s="45" t="s">
        <v>158</v>
      </c>
      <c r="AF6" s="45" t="s">
        <v>159</v>
      </c>
      <c r="AG6" s="45" t="s">
        <v>160</v>
      </c>
      <c r="AH6" s="45" t="s">
        <v>161</v>
      </c>
      <c r="AI6" s="45" t="s">
        <v>162</v>
      </c>
      <c r="AJ6" s="45" t="s">
        <v>163</v>
      </c>
      <c r="AK6" s="45" t="s">
        <v>164</v>
      </c>
      <c r="AL6" s="45" t="s">
        <v>165</v>
      </c>
      <c r="AM6" s="45" t="s">
        <v>166</v>
      </c>
      <c r="AN6" s="45" t="s">
        <v>167</v>
      </c>
      <c r="AO6" s="45" t="s">
        <v>168</v>
      </c>
      <c r="AP6" s="45" t="s">
        <v>169</v>
      </c>
      <c r="AQ6" s="45" t="s">
        <v>170</v>
      </c>
      <c r="AR6" s="45" t="s">
        <v>171</v>
      </c>
      <c r="AS6" s="45" t="s">
        <v>172</v>
      </c>
      <c r="AT6" s="45" t="s">
        <v>173</v>
      </c>
      <c r="AU6" s="45" t="s">
        <v>174</v>
      </c>
      <c r="AV6" s="45" t="s">
        <v>175</v>
      </c>
      <c r="AW6" s="45" t="s">
        <v>176</v>
      </c>
      <c r="AX6" s="45" t="s">
        <v>177</v>
      </c>
      <c r="AY6" s="45" t="s">
        <v>178</v>
      </c>
      <c r="AZ6" s="45" t="s">
        <v>179</v>
      </c>
      <c r="BA6" s="49" t="s">
        <v>180</v>
      </c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</row>
    <row r="7" spans="1:64" ht="6" customHeight="1" x14ac:dyDescent="0.25">
      <c r="A7" s="45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</row>
    <row r="8" spans="1:64" ht="0.6" customHeight="1" x14ac:dyDescent="0.25">
      <c r="A8" s="45"/>
      <c r="B8" s="50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</row>
    <row r="9" spans="1:64" ht="5.45" customHeight="1" x14ac:dyDescent="0.25">
      <c r="A9" s="45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51"/>
      <c r="BC9" s="50"/>
      <c r="BD9" s="51"/>
      <c r="BE9" s="51"/>
      <c r="BF9" s="50"/>
      <c r="BG9" s="51"/>
      <c r="BH9" s="51"/>
      <c r="BI9" s="50"/>
      <c r="BJ9" s="51"/>
      <c r="BK9" s="51"/>
      <c r="BL9" s="50"/>
    </row>
    <row r="10" spans="1:64" ht="15.75" hidden="1" thickBot="1" x14ac:dyDescent="0.3">
      <c r="A10" s="52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51"/>
      <c r="BC10" s="50"/>
      <c r="BD10" s="51"/>
      <c r="BE10" s="51"/>
      <c r="BF10" s="50"/>
      <c r="BG10" s="51"/>
      <c r="BH10" s="51"/>
      <c r="BI10" s="50"/>
      <c r="BJ10" s="51"/>
      <c r="BK10" s="51"/>
      <c r="BL10" s="50"/>
    </row>
    <row r="11" spans="1:64" x14ac:dyDescent="0.25">
      <c r="A11" s="135" t="s">
        <v>182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>
        <v>0</v>
      </c>
      <c r="R11" s="136" t="s">
        <v>186</v>
      </c>
      <c r="S11" s="136" t="s">
        <v>187</v>
      </c>
      <c r="T11" s="136" t="s">
        <v>187</v>
      </c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 t="s">
        <v>186</v>
      </c>
      <c r="AM11" s="136">
        <v>0</v>
      </c>
      <c r="AN11" s="136">
        <v>8</v>
      </c>
      <c r="AO11" s="136">
        <v>8</v>
      </c>
      <c r="AP11" s="136">
        <v>8</v>
      </c>
      <c r="AQ11" s="136">
        <v>8</v>
      </c>
      <c r="AR11" s="136">
        <v>8</v>
      </c>
      <c r="AS11" s="136" t="s">
        <v>187</v>
      </c>
      <c r="AT11" s="136" t="s">
        <v>187</v>
      </c>
      <c r="AU11" s="136" t="s">
        <v>187</v>
      </c>
      <c r="AV11" s="136" t="s">
        <v>187</v>
      </c>
      <c r="AW11" s="136" t="s">
        <v>187</v>
      </c>
      <c r="AX11" s="136" t="s">
        <v>187</v>
      </c>
      <c r="AY11" s="136" t="s">
        <v>187</v>
      </c>
      <c r="AZ11" s="136" t="s">
        <v>187</v>
      </c>
      <c r="BA11" s="136" t="s">
        <v>187</v>
      </c>
      <c r="BB11" s="51"/>
      <c r="BC11" s="50"/>
      <c r="BD11" s="51"/>
      <c r="BE11" s="51"/>
      <c r="BF11" s="50"/>
      <c r="BG11" s="51"/>
      <c r="BH11" s="51"/>
      <c r="BI11" s="50"/>
      <c r="BJ11" s="51"/>
      <c r="BK11" s="51"/>
      <c r="BL11" s="50"/>
    </row>
    <row r="12" spans="1:64" ht="6.6" customHeight="1" x14ac:dyDescent="0.25">
      <c r="A12" s="135"/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51"/>
      <c r="BC12" s="50"/>
      <c r="BD12" s="51"/>
      <c r="BE12" s="51"/>
      <c r="BF12" s="50"/>
      <c r="BG12" s="51"/>
      <c r="BH12" s="51"/>
      <c r="BI12" s="50"/>
      <c r="BJ12" s="51"/>
      <c r="BK12" s="51"/>
      <c r="BL12" s="50"/>
    </row>
    <row r="13" spans="1:64" ht="15" hidden="1" customHeight="1" thickBot="1" x14ac:dyDescent="0.3">
      <c r="A13" s="135"/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51"/>
      <c r="BC13" s="50"/>
      <c r="BD13" s="51"/>
      <c r="BE13" s="51"/>
      <c r="BF13" s="50"/>
      <c r="BG13" s="51"/>
      <c r="BH13" s="51"/>
      <c r="BI13" s="50"/>
      <c r="BJ13" s="51"/>
      <c r="BK13" s="51"/>
      <c r="BL13" s="50"/>
    </row>
    <row r="14" spans="1:64" ht="15" hidden="1" customHeight="1" thickBot="1" x14ac:dyDescent="0.3">
      <c r="A14" s="135"/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51"/>
      <c r="BC14" s="50"/>
      <c r="BD14" s="51"/>
      <c r="BE14" s="51"/>
      <c r="BF14" s="50"/>
      <c r="BG14" s="51"/>
      <c r="BH14" s="51"/>
      <c r="BI14" s="50"/>
      <c r="BJ14" s="51"/>
      <c r="BK14" s="51"/>
      <c r="BL14" s="50"/>
    </row>
    <row r="15" spans="1:64" ht="15" hidden="1" customHeight="1" thickBot="1" x14ac:dyDescent="0.3">
      <c r="A15" s="135"/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51"/>
      <c r="BC15" s="50"/>
      <c r="BD15" s="51"/>
      <c r="BE15" s="51"/>
      <c r="BF15" s="50"/>
      <c r="BG15" s="51"/>
      <c r="BH15" s="51"/>
      <c r="BI15" s="50"/>
      <c r="BJ15" s="51"/>
      <c r="BK15" s="51"/>
      <c r="BL15" s="50"/>
    </row>
    <row r="16" spans="1:64" ht="15" hidden="1" customHeight="1" thickBot="1" x14ac:dyDescent="0.3">
      <c r="A16" s="135"/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51"/>
      <c r="BC16" s="50"/>
      <c r="BD16" s="51"/>
      <c r="BE16" s="51"/>
      <c r="BF16" s="50"/>
      <c r="BG16" s="51"/>
      <c r="BH16" s="51"/>
      <c r="BI16" s="50"/>
      <c r="BJ16" s="51"/>
      <c r="BK16" s="51"/>
      <c r="BL16" s="50"/>
    </row>
    <row r="17" spans="1:64" ht="8.4499999999999993" customHeight="1" x14ac:dyDescent="0.25">
      <c r="A17" s="55"/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  <c r="BA17" s="137"/>
      <c r="BB17" s="51"/>
      <c r="BC17" s="50"/>
      <c r="BD17" s="51"/>
      <c r="BE17" s="51"/>
      <c r="BF17" s="50"/>
      <c r="BG17" s="51"/>
      <c r="BH17" s="51"/>
      <c r="BI17" s="50"/>
      <c r="BJ17" s="51"/>
      <c r="BK17" s="51"/>
      <c r="BL17" s="50"/>
    </row>
    <row r="18" spans="1:64" x14ac:dyDescent="0.25">
      <c r="A18" s="135" t="s">
        <v>183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>
        <v>0</v>
      </c>
      <c r="Q18" s="136">
        <v>0</v>
      </c>
      <c r="R18" s="136" t="s">
        <v>186</v>
      </c>
      <c r="S18" s="136" t="s">
        <v>187</v>
      </c>
      <c r="T18" s="136" t="s">
        <v>187</v>
      </c>
      <c r="U18" s="136"/>
      <c r="V18" s="136"/>
      <c r="W18" s="136"/>
      <c r="X18" s="136"/>
      <c r="Y18" s="136"/>
      <c r="Z18" s="136"/>
      <c r="AA18" s="136"/>
      <c r="AB18" s="136"/>
      <c r="AC18" s="136" t="s">
        <v>186</v>
      </c>
      <c r="AD18" s="136">
        <v>0</v>
      </c>
      <c r="AE18" s="136">
        <v>8</v>
      </c>
      <c r="AF18" s="136">
        <v>8</v>
      </c>
      <c r="AG18" s="136">
        <v>8</v>
      </c>
      <c r="AH18" s="136">
        <v>8</v>
      </c>
      <c r="AI18" s="136">
        <v>8</v>
      </c>
      <c r="AJ18" s="136">
        <v>8</v>
      </c>
      <c r="AK18" s="136">
        <v>8</v>
      </c>
      <c r="AL18" s="136">
        <v>8</v>
      </c>
      <c r="AM18" s="136">
        <v>8</v>
      </c>
      <c r="AN18" s="136">
        <v>8</v>
      </c>
      <c r="AO18" s="136" t="s">
        <v>136</v>
      </c>
      <c r="AP18" s="136" t="s">
        <v>136</v>
      </c>
      <c r="AQ18" s="136" t="s">
        <v>136</v>
      </c>
      <c r="AR18" s="136" t="s">
        <v>136</v>
      </c>
      <c r="AS18" s="136" t="s">
        <v>187</v>
      </c>
      <c r="AT18" s="136" t="s">
        <v>187</v>
      </c>
      <c r="AU18" s="136" t="s">
        <v>187</v>
      </c>
      <c r="AV18" s="136" t="s">
        <v>187</v>
      </c>
      <c r="AW18" s="136" t="s">
        <v>187</v>
      </c>
      <c r="AX18" s="136" t="s">
        <v>187</v>
      </c>
      <c r="AY18" s="136" t="s">
        <v>187</v>
      </c>
      <c r="AZ18" s="136" t="s">
        <v>187</v>
      </c>
      <c r="BA18" s="136" t="s">
        <v>187</v>
      </c>
      <c r="BB18" s="51"/>
      <c r="BC18" s="50"/>
      <c r="BD18" s="51"/>
      <c r="BE18" s="51"/>
      <c r="BF18" s="50"/>
      <c r="BG18" s="51"/>
      <c r="BH18" s="51"/>
      <c r="BI18" s="50"/>
      <c r="BJ18" s="51"/>
      <c r="BK18" s="51"/>
      <c r="BL18" s="50"/>
    </row>
    <row r="19" spans="1:64" ht="4.5" customHeight="1" x14ac:dyDescent="0.25">
      <c r="A19" s="135"/>
      <c r="B19" s="136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51"/>
      <c r="BC19" s="50"/>
      <c r="BD19" s="51"/>
      <c r="BE19" s="51"/>
      <c r="BF19" s="50"/>
      <c r="BG19" s="51"/>
      <c r="BH19" s="51"/>
      <c r="BI19" s="50"/>
      <c r="BJ19" s="51"/>
      <c r="BK19" s="51"/>
      <c r="BL19" s="50"/>
    </row>
    <row r="20" spans="1:64" ht="15" hidden="1" customHeight="1" thickBot="1" x14ac:dyDescent="0.3">
      <c r="A20" s="135"/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51"/>
      <c r="BC20" s="50"/>
      <c r="BD20" s="51"/>
      <c r="BE20" s="51"/>
      <c r="BF20" s="50"/>
      <c r="BG20" s="51"/>
      <c r="BH20" s="51"/>
      <c r="BI20" s="50"/>
      <c r="BJ20" s="51"/>
      <c r="BK20" s="51"/>
      <c r="BL20" s="50"/>
    </row>
    <row r="21" spans="1:64" ht="15" hidden="1" customHeight="1" thickBot="1" x14ac:dyDescent="0.3">
      <c r="A21" s="135"/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51"/>
      <c r="BC21" s="50"/>
      <c r="BD21" s="51"/>
      <c r="BE21" s="51"/>
      <c r="BF21" s="50"/>
      <c r="BG21" s="51"/>
      <c r="BH21" s="51"/>
      <c r="BI21" s="50"/>
      <c r="BJ21" s="51"/>
      <c r="BK21" s="51"/>
      <c r="BL21" s="50"/>
    </row>
    <row r="22" spans="1:64" ht="15" hidden="1" customHeight="1" thickBot="1" x14ac:dyDescent="0.3">
      <c r="A22" s="135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51"/>
      <c r="BC22" s="50"/>
      <c r="BD22" s="51"/>
      <c r="BE22" s="51"/>
      <c r="BF22" s="50"/>
      <c r="BG22" s="51"/>
      <c r="BH22" s="51"/>
      <c r="BI22" s="50"/>
      <c r="BJ22" s="51"/>
      <c r="BK22" s="51"/>
      <c r="BL22" s="50"/>
    </row>
    <row r="23" spans="1:64" ht="15" hidden="1" customHeight="1" thickBot="1" x14ac:dyDescent="0.3">
      <c r="A23" s="135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51"/>
      <c r="BC23" s="50"/>
      <c r="BD23" s="51"/>
      <c r="BE23" s="51"/>
      <c r="BF23" s="50"/>
      <c r="BG23" s="51"/>
      <c r="BH23" s="51"/>
      <c r="BI23" s="50"/>
      <c r="BJ23" s="51"/>
      <c r="BK23" s="51"/>
      <c r="BL23" s="50"/>
    </row>
    <row r="24" spans="1:64" ht="8.4499999999999993" customHeight="1" x14ac:dyDescent="0.25">
      <c r="A24" s="55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  <c r="AN24" s="137"/>
      <c r="AO24" s="137"/>
      <c r="AP24" s="137"/>
      <c r="AQ24" s="137"/>
      <c r="AR24" s="137"/>
      <c r="AS24" s="137"/>
      <c r="AT24" s="137"/>
      <c r="AU24" s="137"/>
      <c r="AV24" s="137"/>
      <c r="AW24" s="137"/>
      <c r="AX24" s="137"/>
      <c r="AY24" s="137"/>
      <c r="AZ24" s="137"/>
      <c r="BA24" s="137"/>
      <c r="BB24" s="51"/>
      <c r="BC24" s="50"/>
      <c r="BD24" s="51"/>
      <c r="BE24" s="51"/>
      <c r="BF24" s="50"/>
      <c r="BG24" s="51"/>
      <c r="BH24" s="51"/>
      <c r="BI24" s="50"/>
      <c r="BJ24" s="51"/>
      <c r="BK24" s="51"/>
      <c r="BL24" s="50"/>
    </row>
    <row r="25" spans="1:64" x14ac:dyDescent="0.25">
      <c r="A25" s="135" t="s">
        <v>184</v>
      </c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 t="s">
        <v>186</v>
      </c>
      <c r="S25" s="136" t="s">
        <v>187</v>
      </c>
      <c r="T25" s="136" t="s">
        <v>187</v>
      </c>
      <c r="U25" s="136"/>
      <c r="V25" s="136"/>
      <c r="W25" s="136"/>
      <c r="X25" s="136"/>
      <c r="Y25" s="136"/>
      <c r="Z25" s="136"/>
      <c r="AA25" s="136" t="s">
        <v>186</v>
      </c>
      <c r="AB25" s="136">
        <v>0</v>
      </c>
      <c r="AC25" s="136">
        <v>0</v>
      </c>
      <c r="AD25" s="136">
        <v>8</v>
      </c>
      <c r="AE25" s="136">
        <v>8</v>
      </c>
      <c r="AF25" s="136">
        <v>8</v>
      </c>
      <c r="AG25" s="136">
        <v>8</v>
      </c>
      <c r="AH25" s="136">
        <v>8</v>
      </c>
      <c r="AI25" s="136">
        <v>8</v>
      </c>
      <c r="AJ25" s="136">
        <v>8</v>
      </c>
      <c r="AK25" s="136">
        <v>8</v>
      </c>
      <c r="AL25" s="136">
        <v>8</v>
      </c>
      <c r="AM25" s="136">
        <v>8</v>
      </c>
      <c r="AN25" s="136" t="s">
        <v>136</v>
      </c>
      <c r="AO25" s="136" t="s">
        <v>136</v>
      </c>
      <c r="AP25" s="136" t="s">
        <v>136</v>
      </c>
      <c r="AQ25" s="136" t="s">
        <v>184</v>
      </c>
      <c r="AR25" s="136" t="s">
        <v>184</v>
      </c>
      <c r="AS25" s="136" t="s">
        <v>189</v>
      </c>
      <c r="AT25" s="136" t="s">
        <v>189</v>
      </c>
      <c r="AU25" s="136" t="s">
        <v>189</v>
      </c>
      <c r="AV25" s="136" t="s">
        <v>189</v>
      </c>
      <c r="AW25" s="136" t="s">
        <v>189</v>
      </c>
      <c r="AX25" s="136" t="s">
        <v>189</v>
      </c>
      <c r="AY25" s="136" t="s">
        <v>189</v>
      </c>
      <c r="AZ25" s="136" t="s">
        <v>189</v>
      </c>
      <c r="BA25" s="136" t="s">
        <v>189</v>
      </c>
      <c r="BB25" s="51"/>
      <c r="BC25" s="50"/>
      <c r="BD25" s="51"/>
      <c r="BE25" s="51"/>
      <c r="BF25" s="50"/>
      <c r="BG25" s="51"/>
      <c r="BH25" s="51"/>
      <c r="BI25" s="50"/>
      <c r="BJ25" s="51"/>
      <c r="BK25" s="51"/>
      <c r="BL25" s="50"/>
    </row>
    <row r="26" spans="1:64" ht="8.1" customHeight="1" x14ac:dyDescent="0.25">
      <c r="A26" s="135"/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  <c r="AV26" s="136"/>
      <c r="AW26" s="136"/>
      <c r="AX26" s="136"/>
      <c r="AY26" s="136"/>
      <c r="AZ26" s="136"/>
      <c r="BA26" s="136"/>
      <c r="BB26" s="51"/>
      <c r="BC26" s="50"/>
      <c r="BD26" s="51"/>
      <c r="BE26" s="51"/>
      <c r="BF26" s="50"/>
      <c r="BG26" s="51"/>
      <c r="BH26" s="51"/>
      <c r="BI26" s="50"/>
      <c r="BJ26" s="51"/>
      <c r="BK26" s="51"/>
      <c r="BL26" s="50"/>
    </row>
    <row r="27" spans="1:64" ht="14.45" hidden="1" customHeight="1" x14ac:dyDescent="0.25">
      <c r="A27" s="135"/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51"/>
      <c r="BC27" s="50"/>
      <c r="BD27" s="51"/>
      <c r="BE27" s="51"/>
      <c r="BF27" s="50"/>
      <c r="BG27" s="51"/>
      <c r="BH27" s="51"/>
      <c r="BI27" s="50"/>
      <c r="BJ27" s="51"/>
      <c r="BK27" s="51"/>
      <c r="BL27" s="50"/>
    </row>
    <row r="28" spans="1:64" ht="14.45" hidden="1" customHeight="1" x14ac:dyDescent="0.25">
      <c r="A28" s="135"/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51"/>
      <c r="BC28" s="50"/>
      <c r="BD28" s="51"/>
      <c r="BE28" s="51"/>
      <c r="BF28" s="50"/>
      <c r="BG28" s="51"/>
      <c r="BH28" s="51"/>
      <c r="BI28" s="50"/>
      <c r="BJ28" s="51"/>
      <c r="BK28" s="51"/>
      <c r="BL28" s="50"/>
    </row>
    <row r="29" spans="1:64" ht="14.45" hidden="1" customHeight="1" x14ac:dyDescent="0.25">
      <c r="A29" s="135"/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51"/>
      <c r="BC29" s="50"/>
      <c r="BD29" s="51"/>
      <c r="BE29" s="51"/>
      <c r="BF29" s="50"/>
      <c r="BG29" s="51"/>
      <c r="BH29" s="51"/>
      <c r="BI29" s="50"/>
      <c r="BJ29" s="51"/>
      <c r="BK29" s="51"/>
      <c r="BL29" s="50"/>
    </row>
    <row r="30" spans="1:64" ht="14.45" hidden="1" customHeight="1" x14ac:dyDescent="0.25">
      <c r="A30" s="135"/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  <c r="AV30" s="136"/>
      <c r="AW30" s="136"/>
      <c r="AX30" s="136"/>
      <c r="AY30" s="136"/>
      <c r="AZ30" s="136"/>
      <c r="BA30" s="136"/>
      <c r="BB30" s="51"/>
      <c r="BC30" s="50"/>
      <c r="BD30" s="51"/>
      <c r="BE30" s="51"/>
      <c r="BF30" s="50"/>
      <c r="BG30" s="51"/>
      <c r="BH30" s="51"/>
      <c r="BI30" s="50"/>
      <c r="BJ30" s="51"/>
      <c r="BK30" s="51"/>
      <c r="BL30" s="50"/>
    </row>
    <row r="31" spans="1:64" x14ac:dyDescent="0.25">
      <c r="A31" s="55"/>
      <c r="B31" s="137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  <c r="AN31" s="137"/>
      <c r="AO31" s="137"/>
      <c r="AP31" s="137"/>
      <c r="AQ31" s="137"/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51"/>
      <c r="BC31" s="50"/>
      <c r="BD31" s="51"/>
      <c r="BE31" s="51"/>
      <c r="BF31" s="50"/>
      <c r="BG31" s="51"/>
      <c r="BH31" s="51"/>
      <c r="BI31" s="50"/>
      <c r="BJ31" s="51"/>
      <c r="BK31" s="51"/>
      <c r="BL31" s="50"/>
    </row>
    <row r="32" spans="1:64" x14ac:dyDescent="0.25">
      <c r="A32" s="50"/>
      <c r="B32" s="50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51"/>
      <c r="BC32" s="50"/>
      <c r="BD32" s="51"/>
      <c r="BE32" s="51"/>
      <c r="BF32" s="50"/>
      <c r="BG32" s="51"/>
      <c r="BH32" s="51"/>
      <c r="BI32" s="50"/>
      <c r="BJ32" s="51"/>
      <c r="BK32" s="51"/>
      <c r="BL32" s="50"/>
    </row>
    <row r="33" spans="1:64" x14ac:dyDescent="0.25">
      <c r="A33" s="140" t="s">
        <v>190</v>
      </c>
      <c r="B33" s="140"/>
      <c r="C33" s="140"/>
      <c r="D33" s="140"/>
      <c r="E33" s="140"/>
      <c r="F33" s="140"/>
      <c r="G33" s="45"/>
      <c r="H33" s="138" t="s">
        <v>191</v>
      </c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50"/>
      <c r="Y33" s="45" t="s">
        <v>181</v>
      </c>
      <c r="Z33" s="139" t="s">
        <v>192</v>
      </c>
      <c r="AA33" s="139"/>
      <c r="AB33" s="139"/>
      <c r="AC33" s="139"/>
      <c r="AD33" s="139"/>
      <c r="AE33" s="139"/>
      <c r="AF33" s="139"/>
      <c r="AG33" s="50"/>
      <c r="AH33" s="50"/>
      <c r="AI33" s="50"/>
      <c r="AJ33" s="50"/>
      <c r="AK33" s="50"/>
      <c r="AL33" s="50"/>
      <c r="AM33" s="50"/>
      <c r="AN33" s="50"/>
      <c r="AO33" s="53"/>
      <c r="AP33" s="50"/>
      <c r="AQ33" s="50"/>
      <c r="AR33" s="54" t="s">
        <v>188</v>
      </c>
      <c r="AS33" s="139" t="s">
        <v>198</v>
      </c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39"/>
      <c r="BE33" s="139"/>
      <c r="BF33" s="139"/>
      <c r="BG33" s="139"/>
      <c r="BH33" s="139"/>
      <c r="BI33" s="139"/>
      <c r="BJ33" s="139"/>
      <c r="BK33" s="139"/>
      <c r="BL33" s="139"/>
    </row>
    <row r="34" spans="1:64" x14ac:dyDescent="0.25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3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1"/>
      <c r="BB34" s="51"/>
      <c r="BC34" s="50"/>
      <c r="BD34" s="51"/>
      <c r="BE34" s="51"/>
      <c r="BF34" s="50"/>
      <c r="BG34" s="51"/>
      <c r="BH34" s="51"/>
      <c r="BI34" s="50"/>
      <c r="BJ34" s="51"/>
      <c r="BK34" s="51"/>
      <c r="BL34" s="50"/>
    </row>
    <row r="35" spans="1:64" x14ac:dyDescent="0.25">
      <c r="A35" s="50"/>
      <c r="B35" s="50"/>
      <c r="C35" s="50"/>
      <c r="D35" s="50"/>
      <c r="E35" s="50"/>
      <c r="F35" s="50"/>
      <c r="G35" s="45" t="s">
        <v>186</v>
      </c>
      <c r="H35" s="138" t="s">
        <v>193</v>
      </c>
      <c r="I35" s="138"/>
      <c r="J35" s="138"/>
      <c r="K35" s="138"/>
      <c r="L35" s="138"/>
      <c r="M35" s="138"/>
      <c r="N35" s="138"/>
      <c r="O35" s="138"/>
      <c r="P35" s="138"/>
      <c r="Q35" s="138"/>
      <c r="R35" s="50"/>
      <c r="S35" s="50"/>
      <c r="T35" s="50"/>
      <c r="U35" s="51"/>
      <c r="V35" s="50"/>
      <c r="W35" s="50"/>
      <c r="X35" s="50"/>
      <c r="Y35" s="45" t="s">
        <v>136</v>
      </c>
      <c r="Z35" s="138" t="s">
        <v>194</v>
      </c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8"/>
      <c r="AM35" s="138"/>
      <c r="AN35" s="138"/>
      <c r="AO35" s="138"/>
      <c r="AP35" s="138"/>
      <c r="AQ35" s="50"/>
      <c r="AR35" s="45" t="s">
        <v>184</v>
      </c>
      <c r="AS35" s="139" t="s">
        <v>199</v>
      </c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G35" s="51"/>
      <c r="BH35" s="51"/>
      <c r="BI35" s="50"/>
      <c r="BJ35" s="51"/>
      <c r="BK35" s="51"/>
      <c r="BL35" s="50"/>
    </row>
    <row r="36" spans="1:64" x14ac:dyDescent="0.25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1"/>
      <c r="BB36" s="51"/>
      <c r="BC36" s="50"/>
      <c r="BD36" s="51"/>
      <c r="BE36" s="51"/>
      <c r="BF36" s="50"/>
      <c r="BG36" s="51"/>
      <c r="BH36" s="51"/>
      <c r="BI36" s="50"/>
      <c r="BJ36" s="51"/>
      <c r="BK36" s="51"/>
      <c r="BL36" s="50"/>
    </row>
    <row r="37" spans="1:64" x14ac:dyDescent="0.25">
      <c r="A37" s="50"/>
      <c r="B37" s="50"/>
      <c r="C37" s="50"/>
      <c r="D37" s="50"/>
      <c r="E37" s="50"/>
      <c r="F37" s="50"/>
      <c r="G37" s="45" t="s">
        <v>187</v>
      </c>
      <c r="H37" s="138" t="s">
        <v>195</v>
      </c>
      <c r="I37" s="138"/>
      <c r="J37" s="138"/>
      <c r="K37" s="138"/>
      <c r="L37" s="138"/>
      <c r="M37" s="138"/>
      <c r="N37" s="138"/>
      <c r="O37" s="138"/>
      <c r="P37" s="138"/>
      <c r="Q37" s="138"/>
      <c r="R37" s="50"/>
      <c r="S37" s="50"/>
      <c r="T37" s="50"/>
      <c r="U37" s="51"/>
      <c r="V37" s="50"/>
      <c r="W37" s="50"/>
      <c r="X37" s="50"/>
      <c r="Y37" s="45" t="s">
        <v>185</v>
      </c>
      <c r="Z37" s="138" t="s">
        <v>196</v>
      </c>
      <c r="AA37" s="138"/>
      <c r="AB37" s="138"/>
      <c r="AC37" s="138"/>
      <c r="AD37" s="138"/>
      <c r="AE37" s="138"/>
      <c r="AF37" s="138"/>
      <c r="AG37" s="138"/>
      <c r="AH37" s="138"/>
      <c r="AI37" s="138"/>
      <c r="AJ37" s="138"/>
      <c r="AK37" s="138"/>
      <c r="AL37" s="138"/>
      <c r="AM37" s="138"/>
      <c r="AN37" s="138"/>
      <c r="AO37" s="138"/>
      <c r="AP37" s="138"/>
      <c r="AQ37" s="50"/>
      <c r="AR37" s="45" t="s">
        <v>189</v>
      </c>
      <c r="AS37" s="138" t="s">
        <v>197</v>
      </c>
      <c r="AT37" s="138"/>
      <c r="AU37" s="138"/>
      <c r="AV37" s="138"/>
      <c r="AW37" s="138"/>
      <c r="AX37" s="138"/>
      <c r="AY37" s="138"/>
      <c r="AZ37" s="138"/>
      <c r="BA37" s="138"/>
      <c r="BB37" s="138"/>
      <c r="BC37" s="50"/>
      <c r="BD37" s="51"/>
      <c r="BE37" s="51"/>
      <c r="BF37" s="50"/>
      <c r="BG37" s="51"/>
      <c r="BH37" s="51"/>
      <c r="BI37" s="50"/>
      <c r="BJ37" s="51"/>
      <c r="BK37" s="51"/>
      <c r="BL37" s="50"/>
    </row>
    <row r="38" spans="1:64" x14ac:dyDescent="0.25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4"/>
      <c r="BB38" s="44"/>
      <c r="BC38" s="42"/>
      <c r="BD38" s="44"/>
      <c r="BE38" s="44"/>
      <c r="BF38" s="42"/>
      <c r="BG38" s="44"/>
      <c r="BH38" s="44"/>
      <c r="BI38" s="42"/>
      <c r="BJ38" s="44"/>
      <c r="BK38" s="44"/>
      <c r="BL38" s="42"/>
    </row>
  </sheetData>
  <mergeCells count="198">
    <mergeCell ref="H35:Q35"/>
    <mergeCell ref="Z35:AP35"/>
    <mergeCell ref="AS35:BF35"/>
    <mergeCell ref="H37:Q37"/>
    <mergeCell ref="Z37:AP37"/>
    <mergeCell ref="AS37:BB37"/>
    <mergeCell ref="A33:F33"/>
    <mergeCell ref="H33:W33"/>
    <mergeCell ref="Z33:AF33"/>
    <mergeCell ref="AS33:BL33"/>
    <mergeCell ref="B31:BA31"/>
    <mergeCell ref="AV25:AV30"/>
    <mergeCell ref="AW25:AW30"/>
    <mergeCell ref="AX25:AX30"/>
    <mergeCell ref="AY25:AY30"/>
    <mergeCell ref="AZ25:AZ30"/>
    <mergeCell ref="BA25:BA30"/>
    <mergeCell ref="AP25:AP30"/>
    <mergeCell ref="AQ25:AQ30"/>
    <mergeCell ref="AR25:AR30"/>
    <mergeCell ref="AS25:AS30"/>
    <mergeCell ref="AT25:AT30"/>
    <mergeCell ref="AU25:AU30"/>
    <mergeCell ref="AJ25:AJ30"/>
    <mergeCell ref="AK25:AK30"/>
    <mergeCell ref="AL25:AL30"/>
    <mergeCell ref="AM25:AM30"/>
    <mergeCell ref="AN25:AN30"/>
    <mergeCell ref="AO25:AO30"/>
    <mergeCell ref="AD25:AD30"/>
    <mergeCell ref="AE25:AE30"/>
    <mergeCell ref="AF25:AF30"/>
    <mergeCell ref="AG25:AG30"/>
    <mergeCell ref="AH25:AH30"/>
    <mergeCell ref="AI25:AI30"/>
    <mergeCell ref="X25:X30"/>
    <mergeCell ref="Y25:Y30"/>
    <mergeCell ref="Z25:Z30"/>
    <mergeCell ref="AA25:AA30"/>
    <mergeCell ref="AB25:AB30"/>
    <mergeCell ref="AC25:AC30"/>
    <mergeCell ref="R25:R30"/>
    <mergeCell ref="S25:S30"/>
    <mergeCell ref="T25:T30"/>
    <mergeCell ref="U25:U30"/>
    <mergeCell ref="V25:V30"/>
    <mergeCell ref="W25:W30"/>
    <mergeCell ref="L25:L30"/>
    <mergeCell ref="M25:M30"/>
    <mergeCell ref="N25:N30"/>
    <mergeCell ref="O25:O30"/>
    <mergeCell ref="P25:P30"/>
    <mergeCell ref="Q25:Q30"/>
    <mergeCell ref="F25:F30"/>
    <mergeCell ref="G25:G30"/>
    <mergeCell ref="H25:H30"/>
    <mergeCell ref="I25:I30"/>
    <mergeCell ref="J25:J30"/>
    <mergeCell ref="K25:K30"/>
    <mergeCell ref="AX18:AX23"/>
    <mergeCell ref="AY18:AY23"/>
    <mergeCell ref="AZ18:AZ23"/>
    <mergeCell ref="BA18:BA23"/>
    <mergeCell ref="B24:BA24"/>
    <mergeCell ref="A25:A30"/>
    <mergeCell ref="B25:B30"/>
    <mergeCell ref="C25:C30"/>
    <mergeCell ref="D25:D30"/>
    <mergeCell ref="E25:E30"/>
    <mergeCell ref="AR18:AR23"/>
    <mergeCell ref="AS18:AS23"/>
    <mergeCell ref="AT18:AT23"/>
    <mergeCell ref="AU18:AU23"/>
    <mergeCell ref="AV18:AV23"/>
    <mergeCell ref="AW18:AW23"/>
    <mergeCell ref="AL18:AL23"/>
    <mergeCell ref="AM18:AM23"/>
    <mergeCell ref="AN18:AN23"/>
    <mergeCell ref="AO18:AO23"/>
    <mergeCell ref="AP18:AP23"/>
    <mergeCell ref="AQ18:AQ23"/>
    <mergeCell ref="AF18:AF23"/>
    <mergeCell ref="AG18:AG23"/>
    <mergeCell ref="AH18:AH23"/>
    <mergeCell ref="AI18:AI23"/>
    <mergeCell ref="AJ18:AJ23"/>
    <mergeCell ref="AK18:AK23"/>
    <mergeCell ref="Z18:Z23"/>
    <mergeCell ref="AA18:AA23"/>
    <mergeCell ref="AB18:AB23"/>
    <mergeCell ref="AD18:AD23"/>
    <mergeCell ref="AE18:AE23"/>
    <mergeCell ref="AC18:AC23"/>
    <mergeCell ref="T18:T23"/>
    <mergeCell ref="U18:U23"/>
    <mergeCell ref="V18:V23"/>
    <mergeCell ref="W18:W23"/>
    <mergeCell ref="X18:X23"/>
    <mergeCell ref="Y18:Y23"/>
    <mergeCell ref="N18:N23"/>
    <mergeCell ref="O18:O23"/>
    <mergeCell ref="P18:P23"/>
    <mergeCell ref="Q18:Q23"/>
    <mergeCell ref="R18:R23"/>
    <mergeCell ref="S18:S23"/>
    <mergeCell ref="H18:H23"/>
    <mergeCell ref="I18:I23"/>
    <mergeCell ref="J18:J23"/>
    <mergeCell ref="K18:K23"/>
    <mergeCell ref="L18:L23"/>
    <mergeCell ref="M18:M23"/>
    <mergeCell ref="AZ11:AZ16"/>
    <mergeCell ref="BA11:BA16"/>
    <mergeCell ref="B17:BA17"/>
    <mergeCell ref="AV11:AV16"/>
    <mergeCell ref="AW11:AW16"/>
    <mergeCell ref="AX11:AX16"/>
    <mergeCell ref="AY11:AY16"/>
    <mergeCell ref="AE11:AE16"/>
    <mergeCell ref="AF11:AF16"/>
    <mergeCell ref="AG11:AG16"/>
    <mergeCell ref="V11:V16"/>
    <mergeCell ref="W11:W16"/>
    <mergeCell ref="X11:X16"/>
    <mergeCell ref="Y11:Y16"/>
    <mergeCell ref="Z11:Z16"/>
    <mergeCell ref="AA11:AA16"/>
    <mergeCell ref="P11:P16"/>
    <mergeCell ref="Q11:Q16"/>
    <mergeCell ref="A18:A23"/>
    <mergeCell ref="B18:B23"/>
    <mergeCell ref="C18:C23"/>
    <mergeCell ref="D18:D23"/>
    <mergeCell ref="E18:E23"/>
    <mergeCell ref="F18:F23"/>
    <mergeCell ref="G18:G23"/>
    <mergeCell ref="AT11:AT16"/>
    <mergeCell ref="AU11:AU16"/>
    <mergeCell ref="AN11:AN16"/>
    <mergeCell ref="AO11:AO16"/>
    <mergeCell ref="AP11:AP16"/>
    <mergeCell ref="AQ11:AQ16"/>
    <mergeCell ref="AL11:AL16"/>
    <mergeCell ref="AS11:AS16"/>
    <mergeCell ref="AR11:AR16"/>
    <mergeCell ref="AH11:AH16"/>
    <mergeCell ref="AI11:AI16"/>
    <mergeCell ref="AJ11:AJ16"/>
    <mergeCell ref="AK11:AK16"/>
    <mergeCell ref="AM11:AM16"/>
    <mergeCell ref="AB11:AB16"/>
    <mergeCell ref="AC11:AC16"/>
    <mergeCell ref="AD11:AD16"/>
    <mergeCell ref="AB4:AE4"/>
    <mergeCell ref="B10:BA10"/>
    <mergeCell ref="A11:A16"/>
    <mergeCell ref="B11:B16"/>
    <mergeCell ref="C11:C16"/>
    <mergeCell ref="D11:D16"/>
    <mergeCell ref="E11:E16"/>
    <mergeCell ref="F11:F16"/>
    <mergeCell ref="G11:G16"/>
    <mergeCell ref="H11:H16"/>
    <mergeCell ref="I11:I16"/>
    <mergeCell ref="R11:R16"/>
    <mergeCell ref="S11:S16"/>
    <mergeCell ref="T11:T16"/>
    <mergeCell ref="U11:U16"/>
    <mergeCell ref="J11:J16"/>
    <mergeCell ref="K11:K16"/>
    <mergeCell ref="L11:L16"/>
    <mergeCell ref="M11:M16"/>
    <mergeCell ref="N11:N16"/>
    <mergeCell ref="O11:O16"/>
    <mergeCell ref="A3:Q3"/>
    <mergeCell ref="A4:A6"/>
    <mergeCell ref="B4:E4"/>
    <mergeCell ref="F4:F5"/>
    <mergeCell ref="G4:I4"/>
    <mergeCell ref="J4:J5"/>
    <mergeCell ref="K4:M4"/>
    <mergeCell ref="O4:R4"/>
    <mergeCell ref="B9:BA9"/>
    <mergeCell ref="AT4:AV4"/>
    <mergeCell ref="AW4:AW5"/>
    <mergeCell ref="AX4:BA4"/>
    <mergeCell ref="B7:BA7"/>
    <mergeCell ref="AF4:AF5"/>
    <mergeCell ref="AG4:AI4"/>
    <mergeCell ref="AJ4:AJ5"/>
    <mergeCell ref="AK4:AN4"/>
    <mergeCell ref="AO4:AR4"/>
    <mergeCell ref="AS4:AS5"/>
    <mergeCell ref="S4:S5"/>
    <mergeCell ref="T4:V4"/>
    <mergeCell ref="W4:W5"/>
    <mergeCell ref="X4:Z4"/>
    <mergeCell ref="AA4:AA5"/>
  </mergeCells>
  <pageMargins left="0.23622047244094491" right="3.937007874015748E-2" top="0.39370078740157483" bottom="0.39370078740157483" header="0.11811023622047245" footer="0.11811023622047245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1"/>
  <sheetViews>
    <sheetView topLeftCell="A2" workbookViewId="0">
      <selection activeCell="Q16" sqref="Q16"/>
    </sheetView>
  </sheetViews>
  <sheetFormatPr defaultRowHeight="15" x14ac:dyDescent="0.25"/>
  <cols>
    <col min="1" max="1" width="5.140625" customWidth="1"/>
    <col min="2" max="6" width="2.5703125" customWidth="1"/>
    <col min="7" max="7" width="2.28515625" customWidth="1"/>
    <col min="8" max="9" width="2.5703125" customWidth="1"/>
    <col min="10" max="10" width="0.28515625" customWidth="1"/>
    <col min="11" max="15" width="2.5703125" customWidth="1"/>
    <col min="16" max="16" width="0.42578125" customWidth="1"/>
    <col min="17" max="18" width="2.5703125" customWidth="1"/>
    <col min="19" max="19" width="1.85546875" customWidth="1"/>
    <col min="20" max="21" width="2.5703125" customWidth="1"/>
    <col min="22" max="22" width="0.140625" customWidth="1"/>
    <col min="23" max="24" width="2.5703125" customWidth="1"/>
    <col min="25" max="25" width="0.28515625" customWidth="1"/>
    <col min="26" max="27" width="2.5703125" customWidth="1"/>
    <col min="28" max="28" width="0.140625" customWidth="1"/>
    <col min="29" max="30" width="2.5703125" customWidth="1"/>
    <col min="31" max="31" width="2.5703125" hidden="1" customWidth="1"/>
    <col min="32" max="37" width="2.5703125" customWidth="1"/>
    <col min="38" max="38" width="0.7109375" customWidth="1"/>
    <col min="39" max="43" width="2.5703125" customWidth="1"/>
    <col min="44" max="44" width="2.42578125" customWidth="1"/>
    <col min="45" max="45" width="2.5703125" hidden="1" customWidth="1"/>
    <col min="46" max="46" width="2.5703125" customWidth="1"/>
    <col min="47" max="47" width="2" customWidth="1"/>
    <col min="48" max="48" width="0.42578125" customWidth="1"/>
    <col min="49" max="54" width="2.5703125" customWidth="1"/>
  </cols>
  <sheetData>
    <row r="1" spans="1:54" ht="15.75" hidden="1" x14ac:dyDescent="0.25">
      <c r="A1" s="33"/>
      <c r="B1" s="33"/>
      <c r="C1" s="33"/>
      <c r="D1" s="33"/>
      <c r="E1" s="33"/>
      <c r="F1" s="33"/>
      <c r="G1" s="33"/>
      <c r="H1" s="33"/>
      <c r="I1" s="33"/>
    </row>
    <row r="3" spans="1:54" x14ac:dyDescent="0.25">
      <c r="A3" s="144" t="s">
        <v>200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51"/>
      <c r="AV3" s="50"/>
      <c r="AW3" s="51"/>
      <c r="AX3" s="51"/>
      <c r="AY3" s="50"/>
      <c r="AZ3" s="51"/>
      <c r="BA3" s="51"/>
      <c r="BB3" s="50"/>
    </row>
    <row r="4" spans="1:54" x14ac:dyDescent="0.25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</row>
    <row r="5" spans="1:54" ht="14.45" customHeight="1" x14ac:dyDescent="0.25">
      <c r="A5" s="132" t="s">
        <v>84</v>
      </c>
      <c r="B5" s="141" t="s">
        <v>74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 t="s">
        <v>245</v>
      </c>
      <c r="U5" s="141"/>
      <c r="V5" s="141"/>
      <c r="W5" s="141"/>
      <c r="X5" s="141"/>
      <c r="Y5" s="141"/>
      <c r="Z5" s="141"/>
      <c r="AA5" s="141"/>
      <c r="AB5" s="141"/>
      <c r="AC5" s="141" t="s">
        <v>201</v>
      </c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6" t="s">
        <v>202</v>
      </c>
      <c r="AR5" s="147"/>
      <c r="AS5" s="147"/>
      <c r="AT5" s="147"/>
      <c r="AU5" s="147"/>
      <c r="AV5" s="148"/>
      <c r="AW5" s="141" t="s">
        <v>75</v>
      </c>
      <c r="AX5" s="141"/>
      <c r="AY5" s="141"/>
      <c r="AZ5" s="141" t="s">
        <v>41</v>
      </c>
      <c r="BA5" s="141"/>
      <c r="BB5" s="141"/>
    </row>
    <row r="6" spans="1:54" ht="43.5" customHeight="1" x14ac:dyDescent="0.25">
      <c r="A6" s="132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 t="s">
        <v>203</v>
      </c>
      <c r="AD6" s="141"/>
      <c r="AE6" s="141"/>
      <c r="AF6" s="141"/>
      <c r="AG6" s="141"/>
      <c r="AH6" s="141"/>
      <c r="AI6" s="141"/>
      <c r="AJ6" s="141" t="s">
        <v>204</v>
      </c>
      <c r="AK6" s="141"/>
      <c r="AL6" s="141"/>
      <c r="AM6" s="141"/>
      <c r="AN6" s="141"/>
      <c r="AO6" s="141"/>
      <c r="AP6" s="141"/>
      <c r="AQ6" s="149"/>
      <c r="AR6" s="150"/>
      <c r="AS6" s="150"/>
      <c r="AT6" s="150"/>
      <c r="AU6" s="150"/>
      <c r="AV6" s="151"/>
      <c r="AW6" s="141"/>
      <c r="AX6" s="141"/>
      <c r="AY6" s="141"/>
      <c r="AZ6" s="141"/>
      <c r="BA6" s="141"/>
      <c r="BB6" s="141"/>
    </row>
    <row r="7" spans="1:54" ht="14.45" customHeight="1" x14ac:dyDescent="0.25">
      <c r="A7" s="132"/>
      <c r="B7" s="141" t="s">
        <v>41</v>
      </c>
      <c r="C7" s="141"/>
      <c r="D7" s="141"/>
      <c r="E7" s="141"/>
      <c r="F7" s="141"/>
      <c r="G7" s="141"/>
      <c r="H7" s="141" t="s">
        <v>76</v>
      </c>
      <c r="I7" s="141"/>
      <c r="J7" s="141"/>
      <c r="K7" s="141"/>
      <c r="L7" s="141"/>
      <c r="M7" s="141"/>
      <c r="N7" s="141" t="s">
        <v>77</v>
      </c>
      <c r="O7" s="141"/>
      <c r="P7" s="141"/>
      <c r="Q7" s="141"/>
      <c r="R7" s="141"/>
      <c r="S7" s="141"/>
      <c r="T7" s="141" t="s">
        <v>41</v>
      </c>
      <c r="U7" s="141"/>
      <c r="V7" s="141"/>
      <c r="W7" s="141" t="s">
        <v>76</v>
      </c>
      <c r="X7" s="141"/>
      <c r="Y7" s="141"/>
      <c r="Z7" s="141" t="s">
        <v>77</v>
      </c>
      <c r="AA7" s="141"/>
      <c r="AB7" s="141"/>
      <c r="AC7" s="141" t="s">
        <v>41</v>
      </c>
      <c r="AD7" s="141"/>
      <c r="AE7" s="141"/>
      <c r="AF7" s="141" t="s">
        <v>76</v>
      </c>
      <c r="AG7" s="141"/>
      <c r="AH7" s="141" t="s">
        <v>77</v>
      </c>
      <c r="AI7" s="141"/>
      <c r="AJ7" s="141" t="s">
        <v>41</v>
      </c>
      <c r="AK7" s="141"/>
      <c r="AL7" s="141"/>
      <c r="AM7" s="141" t="s">
        <v>76</v>
      </c>
      <c r="AN7" s="141"/>
      <c r="AO7" s="141" t="s">
        <v>77</v>
      </c>
      <c r="AP7" s="141"/>
      <c r="AQ7" s="152"/>
      <c r="AR7" s="153"/>
      <c r="AS7" s="153"/>
      <c r="AT7" s="153"/>
      <c r="AU7" s="153"/>
      <c r="AV7" s="154"/>
      <c r="AW7" s="141"/>
      <c r="AX7" s="141"/>
      <c r="AY7" s="141"/>
      <c r="AZ7" s="141"/>
      <c r="BA7" s="141"/>
      <c r="BB7" s="141"/>
    </row>
    <row r="8" spans="1:54" ht="30" customHeight="1" x14ac:dyDescent="0.25">
      <c r="A8" s="132"/>
      <c r="B8" s="143" t="s">
        <v>205</v>
      </c>
      <c r="C8" s="143"/>
      <c r="D8" s="143"/>
      <c r="E8" s="142" t="s">
        <v>206</v>
      </c>
      <c r="F8" s="142"/>
      <c r="G8" s="142"/>
      <c r="H8" s="143" t="s">
        <v>205</v>
      </c>
      <c r="I8" s="143"/>
      <c r="J8" s="143"/>
      <c r="K8" s="142" t="s">
        <v>206</v>
      </c>
      <c r="L8" s="142"/>
      <c r="M8" s="142"/>
      <c r="N8" s="143" t="s">
        <v>205</v>
      </c>
      <c r="O8" s="143"/>
      <c r="P8" s="143"/>
      <c r="Q8" s="142" t="s">
        <v>206</v>
      </c>
      <c r="R8" s="142"/>
      <c r="S8" s="142"/>
      <c r="T8" s="143" t="s">
        <v>205</v>
      </c>
      <c r="U8" s="143"/>
      <c r="V8" s="143"/>
      <c r="W8" s="143" t="s">
        <v>205</v>
      </c>
      <c r="X8" s="143"/>
      <c r="Y8" s="143"/>
      <c r="Z8" s="143" t="s">
        <v>205</v>
      </c>
      <c r="AA8" s="143"/>
      <c r="AB8" s="143"/>
      <c r="AC8" s="143" t="s">
        <v>205</v>
      </c>
      <c r="AD8" s="143"/>
      <c r="AE8" s="143"/>
      <c r="AF8" s="143" t="s">
        <v>205</v>
      </c>
      <c r="AG8" s="143"/>
      <c r="AH8" s="143" t="s">
        <v>205</v>
      </c>
      <c r="AI8" s="143"/>
      <c r="AJ8" s="143" t="s">
        <v>205</v>
      </c>
      <c r="AK8" s="143"/>
      <c r="AL8" s="143"/>
      <c r="AM8" s="143" t="s">
        <v>205</v>
      </c>
      <c r="AN8" s="143"/>
      <c r="AO8" s="143" t="s">
        <v>205</v>
      </c>
      <c r="AP8" s="143"/>
      <c r="AQ8" s="155" t="s">
        <v>205</v>
      </c>
      <c r="AR8" s="156"/>
      <c r="AS8" s="156"/>
      <c r="AT8" s="157"/>
      <c r="AU8" s="157"/>
      <c r="AV8" s="158"/>
      <c r="AW8" s="143" t="s">
        <v>205</v>
      </c>
      <c r="AX8" s="143"/>
      <c r="AY8" s="143"/>
      <c r="AZ8" s="143" t="s">
        <v>205</v>
      </c>
      <c r="BA8" s="143"/>
      <c r="BB8" s="143"/>
    </row>
    <row r="9" spans="1:54" x14ac:dyDescent="0.25">
      <c r="A9" s="45" t="s">
        <v>182</v>
      </c>
      <c r="B9" s="132">
        <f>H9+N9</f>
        <v>37</v>
      </c>
      <c r="C9" s="132"/>
      <c r="D9" s="132"/>
      <c r="E9" s="132">
        <f>K9+Q9</f>
        <v>1341</v>
      </c>
      <c r="F9" s="132"/>
      <c r="G9" s="132"/>
      <c r="H9" s="132">
        <v>17</v>
      </c>
      <c r="I9" s="132"/>
      <c r="J9" s="132"/>
      <c r="K9" s="132">
        <f>H9*36</f>
        <v>612</v>
      </c>
      <c r="L9" s="132"/>
      <c r="M9" s="132"/>
      <c r="N9" s="132">
        <v>20</v>
      </c>
      <c r="O9" s="132"/>
      <c r="P9" s="132"/>
      <c r="Q9" s="132">
        <v>729</v>
      </c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>
        <v>1</v>
      </c>
      <c r="AD9" s="132"/>
      <c r="AE9" s="132"/>
      <c r="AF9" s="132">
        <v>0</v>
      </c>
      <c r="AG9" s="132"/>
      <c r="AH9" s="132">
        <v>1</v>
      </c>
      <c r="AI9" s="132"/>
      <c r="AJ9" s="132">
        <v>3</v>
      </c>
      <c r="AK9" s="132"/>
      <c r="AL9" s="132"/>
      <c r="AM9" s="132">
        <v>0</v>
      </c>
      <c r="AN9" s="132"/>
      <c r="AO9" s="132">
        <v>3</v>
      </c>
      <c r="AP9" s="132"/>
      <c r="AQ9" s="155"/>
      <c r="AR9" s="156"/>
      <c r="AS9" s="156"/>
      <c r="AT9" s="157"/>
      <c r="AU9" s="157"/>
      <c r="AV9" s="158"/>
      <c r="AW9" s="132" t="s">
        <v>207</v>
      </c>
      <c r="AX9" s="132"/>
      <c r="AY9" s="132"/>
      <c r="AZ9" s="132">
        <f>B9+AC9+AJ9</f>
        <v>41</v>
      </c>
      <c r="BA9" s="132"/>
      <c r="BB9" s="132"/>
    </row>
    <row r="10" spans="1:54" x14ac:dyDescent="0.25">
      <c r="A10" s="45" t="s">
        <v>183</v>
      </c>
      <c r="B10" s="132">
        <f>H10+N10</f>
        <v>25</v>
      </c>
      <c r="C10" s="132"/>
      <c r="D10" s="132"/>
      <c r="E10" s="132">
        <f>K10+Q10</f>
        <v>900</v>
      </c>
      <c r="F10" s="132"/>
      <c r="G10" s="132"/>
      <c r="H10" s="132">
        <v>17</v>
      </c>
      <c r="I10" s="132"/>
      <c r="J10" s="132"/>
      <c r="K10" s="132">
        <v>612</v>
      </c>
      <c r="L10" s="132"/>
      <c r="M10" s="132"/>
      <c r="N10" s="132">
        <v>8</v>
      </c>
      <c r="O10" s="132"/>
      <c r="P10" s="132"/>
      <c r="Q10" s="132">
        <v>288</v>
      </c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>
        <v>4</v>
      </c>
      <c r="AD10" s="132"/>
      <c r="AE10" s="132"/>
      <c r="AF10" s="132"/>
      <c r="AG10" s="132"/>
      <c r="AH10" s="132">
        <v>4</v>
      </c>
      <c r="AI10" s="132"/>
      <c r="AJ10" s="132">
        <v>11</v>
      </c>
      <c r="AK10" s="132"/>
      <c r="AL10" s="132"/>
      <c r="AM10" s="132">
        <v>0</v>
      </c>
      <c r="AN10" s="132"/>
      <c r="AO10" s="132">
        <v>11</v>
      </c>
      <c r="AP10" s="132"/>
      <c r="AQ10" s="155">
        <v>1</v>
      </c>
      <c r="AR10" s="156"/>
      <c r="AS10" s="156"/>
      <c r="AT10" s="157"/>
      <c r="AU10" s="157"/>
      <c r="AV10" s="158"/>
      <c r="AW10" s="132">
        <v>2</v>
      </c>
      <c r="AX10" s="132"/>
      <c r="AY10" s="132"/>
      <c r="AZ10" s="132">
        <f>B10+AC10+AJ10+AQ10</f>
        <v>41</v>
      </c>
      <c r="BA10" s="132"/>
      <c r="BB10" s="132"/>
    </row>
    <row r="11" spans="1:54" x14ac:dyDescent="0.25">
      <c r="A11" s="56" t="s">
        <v>41</v>
      </c>
      <c r="B11" s="145">
        <f>SUM(B9:B10)</f>
        <v>62</v>
      </c>
      <c r="C11" s="145"/>
      <c r="D11" s="145"/>
      <c r="E11" s="145">
        <f>SUM(E9:E10)</f>
        <v>2241</v>
      </c>
      <c r="F11" s="145"/>
      <c r="G11" s="145"/>
      <c r="H11" s="145" t="s">
        <v>208</v>
      </c>
      <c r="I11" s="145"/>
      <c r="J11" s="145"/>
      <c r="K11" s="145">
        <f>K9+K10</f>
        <v>1224</v>
      </c>
      <c r="L11" s="145"/>
      <c r="M11" s="145"/>
      <c r="N11" s="145">
        <v>53</v>
      </c>
      <c r="O11" s="145"/>
      <c r="P11" s="145"/>
      <c r="Q11" s="145">
        <f>SUM(Q9+Q10)</f>
        <v>1017</v>
      </c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>
        <f>SUM(AC9:AC10)</f>
        <v>5</v>
      </c>
      <c r="AD11" s="145"/>
      <c r="AE11" s="145"/>
      <c r="AF11" s="145">
        <f>SUM(AF9:AF10)</f>
        <v>0</v>
      </c>
      <c r="AG11" s="145"/>
      <c r="AH11" s="145">
        <f>SUM(AH9:AH10)</f>
        <v>5</v>
      </c>
      <c r="AI11" s="145"/>
      <c r="AJ11" s="145">
        <f>SUM(AJ9:AJ10)</f>
        <v>14</v>
      </c>
      <c r="AK11" s="145"/>
      <c r="AL11" s="145"/>
      <c r="AM11" s="145">
        <v>0</v>
      </c>
      <c r="AN11" s="145"/>
      <c r="AO11" s="145">
        <f>SUM(AO9:AO10)</f>
        <v>14</v>
      </c>
      <c r="AP11" s="145"/>
      <c r="AQ11" s="159">
        <v>1</v>
      </c>
      <c r="AR11" s="160"/>
      <c r="AS11" s="160"/>
      <c r="AT11" s="161"/>
      <c r="AU11" s="161"/>
      <c r="AV11" s="162"/>
      <c r="AW11" s="145">
        <v>13</v>
      </c>
      <c r="AX11" s="145"/>
      <c r="AY11" s="145"/>
      <c r="AZ11" s="145">
        <f>SUM(AZ9:AZ10)</f>
        <v>82</v>
      </c>
      <c r="BA11" s="145"/>
      <c r="BB11" s="145"/>
    </row>
  </sheetData>
  <mergeCells count="95">
    <mergeCell ref="AZ11:BB11"/>
    <mergeCell ref="AQ11:AV11"/>
    <mergeCell ref="AM11:AN11"/>
    <mergeCell ref="AO11:AP11"/>
    <mergeCell ref="AW10:AY10"/>
    <mergeCell ref="AZ10:BB10"/>
    <mergeCell ref="AM10:AN10"/>
    <mergeCell ref="AO10:AP10"/>
    <mergeCell ref="AQ10:AV10"/>
    <mergeCell ref="AW11:AY11"/>
    <mergeCell ref="AZ9:BB9"/>
    <mergeCell ref="AW8:AY8"/>
    <mergeCell ref="AZ8:BB8"/>
    <mergeCell ref="AO9:AP9"/>
    <mergeCell ref="AM7:AN7"/>
    <mergeCell ref="AQ5:AV7"/>
    <mergeCell ref="AQ8:AV8"/>
    <mergeCell ref="AQ9:AV9"/>
    <mergeCell ref="AW9:AY9"/>
    <mergeCell ref="B11:D11"/>
    <mergeCell ref="E11:G11"/>
    <mergeCell ref="H11:J11"/>
    <mergeCell ref="K11:M11"/>
    <mergeCell ref="N11:P11"/>
    <mergeCell ref="Q11:S11"/>
    <mergeCell ref="T11:V11"/>
    <mergeCell ref="W11:Y11"/>
    <mergeCell ref="Z11:AB11"/>
    <mergeCell ref="AC11:AE11"/>
    <mergeCell ref="AF11:AG11"/>
    <mergeCell ref="AH11:AI11"/>
    <mergeCell ref="AJ11:AL11"/>
    <mergeCell ref="B9:D9"/>
    <mergeCell ref="E9:G9"/>
    <mergeCell ref="H9:J9"/>
    <mergeCell ref="K9:M9"/>
    <mergeCell ref="N9:P9"/>
    <mergeCell ref="AC10:AE10"/>
    <mergeCell ref="AF10:AG10"/>
    <mergeCell ref="AH10:AI10"/>
    <mergeCell ref="AJ10:AL10"/>
    <mergeCell ref="AF9:AG9"/>
    <mergeCell ref="AH9:AI9"/>
    <mergeCell ref="AJ9:AL9"/>
    <mergeCell ref="B10:D10"/>
    <mergeCell ref="E10:G10"/>
    <mergeCell ref="H10:J10"/>
    <mergeCell ref="K10:M10"/>
    <mergeCell ref="N10:P10"/>
    <mergeCell ref="Q10:S10"/>
    <mergeCell ref="T10:V10"/>
    <mergeCell ref="W10:Y10"/>
    <mergeCell ref="Z10:AB10"/>
    <mergeCell ref="T7:V7"/>
    <mergeCell ref="Q9:S9"/>
    <mergeCell ref="T9:V9"/>
    <mergeCell ref="W9:Y9"/>
    <mergeCell ref="Z9:AB9"/>
    <mergeCell ref="T8:V8"/>
    <mergeCell ref="AC9:AE9"/>
    <mergeCell ref="AM9:AN9"/>
    <mergeCell ref="W8:Y8"/>
    <mergeCell ref="Z8:AB8"/>
    <mergeCell ref="AC8:AE8"/>
    <mergeCell ref="AF8:AG8"/>
    <mergeCell ref="AH8:AI8"/>
    <mergeCell ref="AC7:AE7"/>
    <mergeCell ref="AF7:AG7"/>
    <mergeCell ref="AH7:AI7"/>
    <mergeCell ref="AJ7:AL7"/>
    <mergeCell ref="W7:Y7"/>
    <mergeCell ref="Z7:AB7"/>
    <mergeCell ref="A3:AT3"/>
    <mergeCell ref="A4:BB4"/>
    <mergeCell ref="A5:A8"/>
    <mergeCell ref="B5:S6"/>
    <mergeCell ref="T5:AB6"/>
    <mergeCell ref="AC5:AP5"/>
    <mergeCell ref="AW5:AY7"/>
    <mergeCell ref="AZ5:BB7"/>
    <mergeCell ref="AC6:AI6"/>
    <mergeCell ref="AJ6:AP6"/>
    <mergeCell ref="B7:G7"/>
    <mergeCell ref="AJ8:AL8"/>
    <mergeCell ref="AM8:AN8"/>
    <mergeCell ref="AO8:AP8"/>
    <mergeCell ref="AO7:AP7"/>
    <mergeCell ref="B8:D8"/>
    <mergeCell ref="H7:M7"/>
    <mergeCell ref="N7:S7"/>
    <mergeCell ref="E8:G8"/>
    <mergeCell ref="H8:J8"/>
    <mergeCell ref="K8:M8"/>
    <mergeCell ref="N8:P8"/>
    <mergeCell ref="Q8:S8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3"/>
  <sheetViews>
    <sheetView tabSelected="1" topLeftCell="A28" zoomScaleNormal="100" workbookViewId="0">
      <selection activeCell="S18" sqref="S18"/>
    </sheetView>
  </sheetViews>
  <sheetFormatPr defaultRowHeight="15" x14ac:dyDescent="0.25"/>
  <cols>
    <col min="1" max="1" width="9.5703125" customWidth="1"/>
    <col min="2" max="2" width="27.7109375" customWidth="1"/>
    <col min="3" max="4" width="5.85546875" customWidth="1"/>
    <col min="5" max="5" width="7" customWidth="1"/>
    <col min="6" max="6" width="6.5703125" hidden="1" customWidth="1"/>
    <col min="7" max="7" width="8" style="103" customWidth="1"/>
    <col min="8" max="8" width="10.28515625" customWidth="1"/>
    <col min="9" max="9" width="7.42578125" customWidth="1"/>
    <col min="10" max="11" width="7.42578125" style="103" customWidth="1"/>
    <col min="12" max="12" width="9.140625" style="103" customWidth="1"/>
    <col min="13" max="13" width="8.5703125" style="103" customWidth="1"/>
    <col min="14" max="15" width="9.140625" customWidth="1"/>
  </cols>
  <sheetData>
    <row r="1" spans="1:17" ht="22.5" customHeight="1" x14ac:dyDescent="0.25">
      <c r="A1" s="163" t="s">
        <v>0</v>
      </c>
      <c r="B1" s="164" t="s">
        <v>1</v>
      </c>
      <c r="C1" s="165" t="s">
        <v>231</v>
      </c>
      <c r="D1" s="188" t="s">
        <v>232</v>
      </c>
      <c r="E1" s="163" t="s">
        <v>16</v>
      </c>
      <c r="F1" s="163"/>
      <c r="G1" s="163"/>
      <c r="H1" s="163"/>
      <c r="I1" s="163"/>
      <c r="J1" s="98"/>
      <c r="K1" s="98"/>
      <c r="L1" s="164" t="s">
        <v>15</v>
      </c>
      <c r="M1" s="164"/>
      <c r="N1" s="164"/>
      <c r="O1" s="164"/>
    </row>
    <row r="2" spans="1:17" x14ac:dyDescent="0.25">
      <c r="A2" s="163"/>
      <c r="B2" s="163"/>
      <c r="C2" s="166"/>
      <c r="D2" s="189"/>
      <c r="E2" s="195" t="s">
        <v>2</v>
      </c>
      <c r="F2" s="195" t="s">
        <v>3</v>
      </c>
      <c r="G2" s="164" t="s">
        <v>4</v>
      </c>
      <c r="H2" s="164"/>
      <c r="I2" s="164"/>
      <c r="J2" s="115"/>
      <c r="K2" s="115"/>
      <c r="L2" s="181" t="s">
        <v>9</v>
      </c>
      <c r="M2" s="181"/>
      <c r="N2" s="181" t="s">
        <v>10</v>
      </c>
      <c r="O2" s="181"/>
      <c r="P2" s="103"/>
    </row>
    <row r="3" spans="1:17" ht="49.5" customHeight="1" x14ac:dyDescent="0.25">
      <c r="A3" s="163"/>
      <c r="B3" s="163"/>
      <c r="C3" s="166"/>
      <c r="D3" s="190"/>
      <c r="E3" s="196"/>
      <c r="F3" s="197"/>
      <c r="G3" s="112" t="s">
        <v>5</v>
      </c>
      <c r="H3" s="164" t="s">
        <v>6</v>
      </c>
      <c r="I3" s="164"/>
      <c r="J3" s="185" t="s">
        <v>226</v>
      </c>
      <c r="K3" s="185" t="s">
        <v>227</v>
      </c>
      <c r="L3" s="115" t="s">
        <v>11</v>
      </c>
      <c r="M3" s="115" t="s">
        <v>12</v>
      </c>
      <c r="N3" s="115" t="s">
        <v>13</v>
      </c>
      <c r="O3" s="115" t="s">
        <v>14</v>
      </c>
      <c r="P3" s="103"/>
    </row>
    <row r="4" spans="1:17" x14ac:dyDescent="0.25">
      <c r="A4" s="20"/>
      <c r="B4" s="20"/>
      <c r="C4" s="20"/>
      <c r="D4" s="71"/>
      <c r="E4" s="21"/>
      <c r="F4" s="22"/>
      <c r="G4" s="112"/>
      <c r="H4" s="19"/>
      <c r="I4" s="19"/>
      <c r="J4" s="186"/>
      <c r="K4" s="186"/>
      <c r="L4" s="182" t="s">
        <v>50</v>
      </c>
      <c r="M4" s="183"/>
      <c r="N4" s="183"/>
      <c r="O4" s="183"/>
      <c r="P4" s="103"/>
    </row>
    <row r="5" spans="1:17" ht="43.5" customHeight="1" x14ac:dyDescent="0.25">
      <c r="A5" s="41" t="s">
        <v>274</v>
      </c>
      <c r="B5" s="24" t="s">
        <v>82</v>
      </c>
      <c r="C5" s="20"/>
      <c r="D5" s="62"/>
      <c r="E5" s="20"/>
      <c r="F5" s="20"/>
      <c r="G5" s="98"/>
      <c r="H5" s="23" t="s">
        <v>7</v>
      </c>
      <c r="I5" s="23" t="s">
        <v>8</v>
      </c>
      <c r="J5" s="187"/>
      <c r="K5" s="187"/>
      <c r="L5" s="98">
        <v>17</v>
      </c>
      <c r="M5" s="98">
        <v>24</v>
      </c>
      <c r="N5" s="98">
        <v>17</v>
      </c>
      <c r="O5" s="98">
        <v>23</v>
      </c>
      <c r="P5" s="103"/>
    </row>
    <row r="6" spans="1:17" ht="16.5" customHeight="1" x14ac:dyDescent="0.25">
      <c r="A6" s="20">
        <v>1</v>
      </c>
      <c r="B6" s="20">
        <v>2</v>
      </c>
      <c r="C6" s="20">
        <v>3</v>
      </c>
      <c r="D6" s="62"/>
      <c r="E6" s="20">
        <v>4</v>
      </c>
      <c r="F6" s="20">
        <v>5</v>
      </c>
      <c r="G6" s="98">
        <v>6</v>
      </c>
      <c r="H6" s="20">
        <v>7</v>
      </c>
      <c r="I6" s="20">
        <v>8</v>
      </c>
      <c r="J6" s="98"/>
      <c r="K6" s="98"/>
      <c r="L6" s="98">
        <v>9</v>
      </c>
      <c r="M6" s="98">
        <v>10</v>
      </c>
      <c r="N6" s="98">
        <v>11</v>
      </c>
      <c r="O6" s="98">
        <v>12</v>
      </c>
      <c r="P6" s="103"/>
    </row>
    <row r="7" spans="1:17" hidden="1" x14ac:dyDescent="0.25">
      <c r="A7" s="59"/>
      <c r="B7" s="59"/>
      <c r="C7" s="84"/>
      <c r="D7" s="84"/>
      <c r="E7" s="59"/>
      <c r="F7" s="59"/>
      <c r="G7" s="98"/>
      <c r="H7" s="59"/>
      <c r="I7" s="59"/>
      <c r="J7" s="98"/>
      <c r="K7" s="98"/>
      <c r="L7" s="98">
        <f>L5*36</f>
        <v>612</v>
      </c>
      <c r="M7" s="98">
        <f t="shared" ref="M7:N7" si="0">M5*36</f>
        <v>864</v>
      </c>
      <c r="N7" s="98">
        <f t="shared" si="0"/>
        <v>612</v>
      </c>
      <c r="O7" s="98">
        <f>O5*36</f>
        <v>828</v>
      </c>
      <c r="P7" s="123">
        <f>SUM(L7:O7)</f>
        <v>2916</v>
      </c>
      <c r="Q7" t="s">
        <v>228</v>
      </c>
    </row>
    <row r="8" spans="1:17" hidden="1" x14ac:dyDescent="0.25">
      <c r="A8" s="59"/>
      <c r="B8" s="59"/>
      <c r="C8" s="84"/>
      <c r="D8" s="84"/>
      <c r="E8" s="59"/>
      <c r="F8" s="59"/>
      <c r="G8" s="98"/>
      <c r="H8" s="59"/>
      <c r="I8" s="59"/>
      <c r="J8" s="98"/>
      <c r="K8" s="98"/>
      <c r="L8" s="98">
        <f>SUM(L10+L25+L56)</f>
        <v>612</v>
      </c>
      <c r="M8" s="98">
        <f>SUM(M10+M25+M56)</f>
        <v>864</v>
      </c>
      <c r="N8" s="98">
        <f>SUM(N10+N25+N56)</f>
        <v>612</v>
      </c>
      <c r="O8" s="98">
        <f>O10+O25+O56</f>
        <v>828</v>
      </c>
      <c r="P8" s="124">
        <f>SUM(L8:O8)</f>
        <v>2916</v>
      </c>
      <c r="Q8" t="s">
        <v>229</v>
      </c>
    </row>
    <row r="9" spans="1:17" hidden="1" x14ac:dyDescent="0.25">
      <c r="A9" s="62"/>
      <c r="B9" s="62"/>
      <c r="C9" s="84"/>
      <c r="D9" s="84"/>
      <c r="E9" s="62"/>
      <c r="F9" s="62"/>
      <c r="G9" s="98"/>
      <c r="H9" s="62"/>
      <c r="I9" s="62"/>
      <c r="J9" s="98"/>
      <c r="K9" s="98"/>
      <c r="L9" s="98">
        <f>L7-L8</f>
        <v>0</v>
      </c>
      <c r="M9" s="98">
        <f t="shared" ref="M9:O9" si="1">M7-M8</f>
        <v>0</v>
      </c>
      <c r="N9" s="98">
        <f t="shared" si="1"/>
        <v>0</v>
      </c>
      <c r="O9" s="98">
        <f t="shared" si="1"/>
        <v>0</v>
      </c>
      <c r="P9" s="124">
        <f>SUM(L9:O9)</f>
        <v>0</v>
      </c>
      <c r="Q9" t="s">
        <v>230</v>
      </c>
    </row>
    <row r="10" spans="1:17" ht="26.25" customHeight="1" x14ac:dyDescent="0.25">
      <c r="A10" s="63"/>
      <c r="B10" s="64" t="s">
        <v>20</v>
      </c>
      <c r="C10" s="65"/>
      <c r="D10" s="65"/>
      <c r="E10" s="39">
        <f>SUM(E11:E24)</f>
        <v>1476</v>
      </c>
      <c r="F10" s="39">
        <f>SUM(F11:F24)</f>
        <v>0</v>
      </c>
      <c r="G10" s="39">
        <f>SUM(G11:G24)</f>
        <v>1476</v>
      </c>
      <c r="H10" s="39">
        <f t="shared" ref="H10:O10" si="2">SUM(H11:H24)</f>
        <v>780</v>
      </c>
      <c r="I10" s="39">
        <f t="shared" si="2"/>
        <v>624</v>
      </c>
      <c r="J10" s="39">
        <f t="shared" si="2"/>
        <v>48</v>
      </c>
      <c r="K10" s="39">
        <f t="shared" si="2"/>
        <v>24</v>
      </c>
      <c r="L10" s="39">
        <f t="shared" si="2"/>
        <v>464</v>
      </c>
      <c r="M10" s="39">
        <f t="shared" si="2"/>
        <v>586</v>
      </c>
      <c r="N10" s="39">
        <f t="shared" si="2"/>
        <v>336</v>
      </c>
      <c r="O10" s="39">
        <f t="shared" si="2"/>
        <v>90</v>
      </c>
    </row>
    <row r="11" spans="1:17" x14ac:dyDescent="0.25">
      <c r="A11" s="66" t="s">
        <v>210</v>
      </c>
      <c r="B11" s="67" t="s">
        <v>79</v>
      </c>
      <c r="C11" s="68" t="s">
        <v>53</v>
      </c>
      <c r="D11" s="68"/>
      <c r="E11" s="68">
        <v>72</v>
      </c>
      <c r="F11" s="119"/>
      <c r="G11" s="68">
        <v>72</v>
      </c>
      <c r="H11" s="120">
        <f>G11-I11-J11-K11</f>
        <v>28</v>
      </c>
      <c r="I11" s="68">
        <v>36</v>
      </c>
      <c r="J11" s="68">
        <v>6</v>
      </c>
      <c r="K11" s="68">
        <v>2</v>
      </c>
      <c r="L11" s="68">
        <v>30</v>
      </c>
      <c r="M11" s="68">
        <v>42</v>
      </c>
      <c r="N11" s="68"/>
      <c r="O11" s="68"/>
      <c r="P11">
        <f t="shared" ref="P11:P26" si="3">SUM(L11:O11)</f>
        <v>72</v>
      </c>
    </row>
    <row r="12" spans="1:17" x14ac:dyDescent="0.25">
      <c r="A12" s="66" t="s">
        <v>217</v>
      </c>
      <c r="B12" s="67" t="s">
        <v>78</v>
      </c>
      <c r="C12" s="68"/>
      <c r="D12" s="121" t="s">
        <v>54</v>
      </c>
      <c r="E12" s="68">
        <v>108</v>
      </c>
      <c r="F12" s="119"/>
      <c r="G12" s="68">
        <v>108</v>
      </c>
      <c r="H12" s="120">
        <f t="shared" ref="H12:H24" si="4">G12-I12-J12-K12</f>
        <v>52</v>
      </c>
      <c r="I12" s="68">
        <v>54</v>
      </c>
      <c r="J12" s="68"/>
      <c r="K12" s="68">
        <v>2</v>
      </c>
      <c r="L12" s="68">
        <v>30</v>
      </c>
      <c r="M12" s="68">
        <v>36</v>
      </c>
      <c r="N12" s="68">
        <v>42</v>
      </c>
      <c r="O12" s="68"/>
      <c r="P12">
        <f t="shared" si="3"/>
        <v>108</v>
      </c>
    </row>
    <row r="13" spans="1:17" x14ac:dyDescent="0.25">
      <c r="A13" s="66" t="s">
        <v>211</v>
      </c>
      <c r="B13" s="67" t="s">
        <v>18</v>
      </c>
      <c r="C13" s="69"/>
      <c r="D13" s="69" t="s">
        <v>54</v>
      </c>
      <c r="E13" s="68">
        <v>136</v>
      </c>
      <c r="F13" s="119"/>
      <c r="G13" s="68">
        <v>136</v>
      </c>
      <c r="H13" s="120">
        <f t="shared" si="4"/>
        <v>64</v>
      </c>
      <c r="I13" s="68">
        <v>68</v>
      </c>
      <c r="J13" s="68"/>
      <c r="K13" s="68">
        <v>4</v>
      </c>
      <c r="L13" s="68">
        <v>36</v>
      </c>
      <c r="M13" s="68">
        <v>36</v>
      </c>
      <c r="N13" s="68">
        <v>64</v>
      </c>
      <c r="O13" s="68"/>
      <c r="P13">
        <f t="shared" si="3"/>
        <v>136</v>
      </c>
    </row>
    <row r="14" spans="1:17" x14ac:dyDescent="0.25">
      <c r="A14" s="66" t="s">
        <v>55</v>
      </c>
      <c r="B14" s="67" t="s">
        <v>248</v>
      </c>
      <c r="C14" s="69"/>
      <c r="D14" s="69" t="s">
        <v>54</v>
      </c>
      <c r="E14" s="68">
        <v>72</v>
      </c>
      <c r="F14" s="119"/>
      <c r="G14" s="68">
        <v>72</v>
      </c>
      <c r="H14" s="120">
        <f t="shared" si="4"/>
        <v>28</v>
      </c>
      <c r="I14" s="68">
        <v>36</v>
      </c>
      <c r="J14" s="68">
        <v>6</v>
      </c>
      <c r="K14" s="68">
        <v>2</v>
      </c>
      <c r="L14" s="68">
        <v>30</v>
      </c>
      <c r="M14" s="68">
        <v>42</v>
      </c>
      <c r="N14" s="68"/>
      <c r="O14" s="68"/>
      <c r="P14">
        <f t="shared" si="3"/>
        <v>72</v>
      </c>
    </row>
    <row r="15" spans="1:17" ht="36" customHeight="1" x14ac:dyDescent="0.25">
      <c r="A15" s="66" t="s">
        <v>218</v>
      </c>
      <c r="B15" s="67" t="s">
        <v>219</v>
      </c>
      <c r="C15" s="68"/>
      <c r="D15" s="69" t="s">
        <v>54</v>
      </c>
      <c r="E15" s="68">
        <v>72</v>
      </c>
      <c r="F15" s="119"/>
      <c r="G15" s="68">
        <v>72</v>
      </c>
      <c r="H15" s="120">
        <f t="shared" si="4"/>
        <v>36</v>
      </c>
      <c r="I15" s="68">
        <v>36</v>
      </c>
      <c r="J15" s="68"/>
      <c r="K15" s="68"/>
      <c r="L15" s="68">
        <v>30</v>
      </c>
      <c r="M15" s="122">
        <v>42</v>
      </c>
      <c r="N15" s="68"/>
      <c r="O15" s="68"/>
      <c r="P15">
        <f t="shared" si="3"/>
        <v>72</v>
      </c>
    </row>
    <row r="16" spans="1:17" x14ac:dyDescent="0.25">
      <c r="A16" s="66" t="s">
        <v>56</v>
      </c>
      <c r="B16" s="67" t="s">
        <v>17</v>
      </c>
      <c r="C16" s="69"/>
      <c r="D16" s="69" t="s">
        <v>54</v>
      </c>
      <c r="E16" s="68">
        <v>72</v>
      </c>
      <c r="F16" s="119"/>
      <c r="G16" s="68">
        <v>72</v>
      </c>
      <c r="H16" s="120">
        <f t="shared" si="4"/>
        <v>36</v>
      </c>
      <c r="I16" s="68">
        <v>36</v>
      </c>
      <c r="J16" s="68"/>
      <c r="K16" s="68"/>
      <c r="L16" s="68">
        <v>30</v>
      </c>
      <c r="M16" s="68">
        <v>42</v>
      </c>
      <c r="N16" s="68"/>
      <c r="O16" s="68"/>
      <c r="P16">
        <f t="shared" si="3"/>
        <v>72</v>
      </c>
    </row>
    <row r="17" spans="1:16" ht="17.25" customHeight="1" x14ac:dyDescent="0.25">
      <c r="A17" s="66" t="s">
        <v>212</v>
      </c>
      <c r="B17" s="67" t="s">
        <v>249</v>
      </c>
      <c r="C17" s="68" t="s">
        <v>61</v>
      </c>
      <c r="D17" s="118"/>
      <c r="E17" s="68">
        <v>340</v>
      </c>
      <c r="F17" s="119"/>
      <c r="G17" s="68">
        <v>340</v>
      </c>
      <c r="H17" s="120">
        <f t="shared" si="4"/>
        <v>206</v>
      </c>
      <c r="I17" s="68">
        <v>116</v>
      </c>
      <c r="J17" s="68">
        <v>12</v>
      </c>
      <c r="K17" s="68">
        <v>6</v>
      </c>
      <c r="L17" s="68">
        <v>76</v>
      </c>
      <c r="M17" s="68">
        <v>66</v>
      </c>
      <c r="N17" s="68">
        <v>108</v>
      </c>
      <c r="O17" s="68">
        <v>90</v>
      </c>
      <c r="P17">
        <f t="shared" si="3"/>
        <v>340</v>
      </c>
    </row>
    <row r="18" spans="1:16" x14ac:dyDescent="0.25">
      <c r="A18" s="66" t="s">
        <v>213</v>
      </c>
      <c r="B18" s="67" t="s">
        <v>220</v>
      </c>
      <c r="C18" s="68" t="s">
        <v>53</v>
      </c>
      <c r="D18" s="68" t="s">
        <v>54</v>
      </c>
      <c r="E18" s="68">
        <v>108</v>
      </c>
      <c r="F18" s="119"/>
      <c r="G18" s="68">
        <v>108</v>
      </c>
      <c r="H18" s="120">
        <f t="shared" si="4"/>
        <v>46</v>
      </c>
      <c r="I18" s="68">
        <v>54</v>
      </c>
      <c r="J18" s="68">
        <v>6</v>
      </c>
      <c r="K18" s="68">
        <v>2</v>
      </c>
      <c r="L18" s="68">
        <v>36</v>
      </c>
      <c r="M18" s="68">
        <v>36</v>
      </c>
      <c r="N18" s="68">
        <v>36</v>
      </c>
      <c r="O18" s="68"/>
      <c r="P18">
        <f t="shared" si="3"/>
        <v>108</v>
      </c>
    </row>
    <row r="19" spans="1:16" x14ac:dyDescent="0.25">
      <c r="A19" s="66" t="s">
        <v>221</v>
      </c>
      <c r="B19" s="67" t="s">
        <v>19</v>
      </c>
      <c r="C19" s="69"/>
      <c r="D19" s="69" t="s">
        <v>222</v>
      </c>
      <c r="E19" s="68">
        <v>72</v>
      </c>
      <c r="F19" s="119"/>
      <c r="G19" s="68">
        <v>72</v>
      </c>
      <c r="H19" s="120">
        <f t="shared" si="4"/>
        <v>72</v>
      </c>
      <c r="I19" s="68"/>
      <c r="J19" s="68"/>
      <c r="K19" s="68"/>
      <c r="L19" s="68">
        <v>30</v>
      </c>
      <c r="M19" s="68">
        <v>42</v>
      </c>
      <c r="N19" s="68"/>
      <c r="O19" s="68"/>
      <c r="P19">
        <f t="shared" si="3"/>
        <v>72</v>
      </c>
    </row>
    <row r="20" spans="1:16" ht="23.25" x14ac:dyDescent="0.25">
      <c r="A20" s="66" t="s">
        <v>57</v>
      </c>
      <c r="B20" s="67" t="s">
        <v>275</v>
      </c>
      <c r="C20" s="69"/>
      <c r="D20" s="69" t="s">
        <v>54</v>
      </c>
      <c r="E20" s="68">
        <v>68</v>
      </c>
      <c r="F20" s="119"/>
      <c r="G20" s="68">
        <v>68</v>
      </c>
      <c r="H20" s="120">
        <f t="shared" si="4"/>
        <v>34</v>
      </c>
      <c r="I20" s="68">
        <v>34</v>
      </c>
      <c r="J20" s="68"/>
      <c r="K20" s="68"/>
      <c r="L20" s="68">
        <v>30</v>
      </c>
      <c r="M20" s="68">
        <v>38</v>
      </c>
      <c r="N20" s="68"/>
      <c r="O20" s="68"/>
      <c r="P20">
        <f t="shared" si="3"/>
        <v>68</v>
      </c>
    </row>
    <row r="21" spans="1:16" ht="26.25" customHeight="1" x14ac:dyDescent="0.25">
      <c r="A21" s="66" t="s">
        <v>58</v>
      </c>
      <c r="B21" s="67" t="s">
        <v>272</v>
      </c>
      <c r="C21" s="68" t="s">
        <v>53</v>
      </c>
      <c r="D21" s="118"/>
      <c r="E21" s="68">
        <v>180</v>
      </c>
      <c r="F21" s="119"/>
      <c r="G21" s="68">
        <v>180</v>
      </c>
      <c r="H21" s="120">
        <f t="shared" si="4"/>
        <v>82</v>
      </c>
      <c r="I21" s="68">
        <v>82</v>
      </c>
      <c r="J21" s="68">
        <v>12</v>
      </c>
      <c r="K21" s="68">
        <v>4</v>
      </c>
      <c r="L21" s="68">
        <v>46</v>
      </c>
      <c r="M21" s="68">
        <v>48</v>
      </c>
      <c r="N21" s="68">
        <v>86</v>
      </c>
      <c r="O21" s="68"/>
      <c r="P21">
        <f t="shared" si="3"/>
        <v>180</v>
      </c>
    </row>
    <row r="22" spans="1:16" x14ac:dyDescent="0.25">
      <c r="A22" s="66" t="s">
        <v>59</v>
      </c>
      <c r="B22" s="67" t="s">
        <v>223</v>
      </c>
      <c r="C22" s="69" t="s">
        <v>53</v>
      </c>
      <c r="D22" s="69"/>
      <c r="E22" s="68">
        <v>72</v>
      </c>
      <c r="F22" s="119"/>
      <c r="G22" s="68">
        <v>72</v>
      </c>
      <c r="H22" s="120">
        <f t="shared" si="4"/>
        <v>28</v>
      </c>
      <c r="I22" s="68">
        <v>36</v>
      </c>
      <c r="J22" s="68">
        <v>6</v>
      </c>
      <c r="K22" s="68">
        <v>2</v>
      </c>
      <c r="L22" s="68">
        <v>30</v>
      </c>
      <c r="M22" s="68">
        <v>42</v>
      </c>
      <c r="N22" s="68"/>
      <c r="O22" s="68"/>
      <c r="P22">
        <f t="shared" si="3"/>
        <v>72</v>
      </c>
    </row>
    <row r="23" spans="1:16" ht="37.5" customHeight="1" x14ac:dyDescent="0.25">
      <c r="A23" s="66" t="s">
        <v>224</v>
      </c>
      <c r="B23" s="67" t="s">
        <v>225</v>
      </c>
      <c r="C23" s="69"/>
      <c r="D23" s="69" t="s">
        <v>54</v>
      </c>
      <c r="E23" s="68">
        <v>72</v>
      </c>
      <c r="F23" s="119"/>
      <c r="G23" s="68">
        <v>72</v>
      </c>
      <c r="H23" s="120">
        <f t="shared" si="4"/>
        <v>36</v>
      </c>
      <c r="I23" s="68">
        <v>36</v>
      </c>
      <c r="J23" s="68"/>
      <c r="K23" s="68"/>
      <c r="L23" s="68">
        <v>30</v>
      </c>
      <c r="M23" s="68">
        <v>42</v>
      </c>
      <c r="N23" s="68"/>
      <c r="O23" s="68"/>
      <c r="P23">
        <f t="shared" si="3"/>
        <v>72</v>
      </c>
    </row>
    <row r="24" spans="1:16" x14ac:dyDescent="0.25">
      <c r="A24" s="121" t="s">
        <v>60</v>
      </c>
      <c r="B24" s="67" t="s">
        <v>214</v>
      </c>
      <c r="C24" s="68"/>
      <c r="D24" s="69" t="s">
        <v>54</v>
      </c>
      <c r="E24" s="68">
        <v>32</v>
      </c>
      <c r="F24" s="119"/>
      <c r="G24" s="68">
        <v>32</v>
      </c>
      <c r="H24" s="120">
        <f t="shared" si="4"/>
        <v>32</v>
      </c>
      <c r="I24" s="68"/>
      <c r="J24" s="68"/>
      <c r="K24" s="68"/>
      <c r="L24" s="68"/>
      <c r="M24" s="68">
        <v>32</v>
      </c>
      <c r="N24" s="68"/>
      <c r="O24" s="68"/>
      <c r="P24">
        <f t="shared" si="3"/>
        <v>32</v>
      </c>
    </row>
    <row r="25" spans="1:16" x14ac:dyDescent="0.25">
      <c r="A25" s="91"/>
      <c r="B25" s="95" t="s">
        <v>239</v>
      </c>
      <c r="C25" s="92"/>
      <c r="D25" s="93"/>
      <c r="E25" s="94">
        <f>SUM(E26+E39)</f>
        <v>1368</v>
      </c>
      <c r="F25" s="94">
        <f>SUM(F26+F39)</f>
        <v>0</v>
      </c>
      <c r="G25" s="94">
        <f t="shared" ref="G25:O25" si="5">G26+G39</f>
        <v>1404</v>
      </c>
      <c r="H25" s="94">
        <f t="shared" si="5"/>
        <v>336</v>
      </c>
      <c r="I25" s="94">
        <f t="shared" si="5"/>
        <v>330</v>
      </c>
      <c r="J25" s="94">
        <f t="shared" si="5"/>
        <v>20</v>
      </c>
      <c r="K25" s="94">
        <f t="shared" si="5"/>
        <v>10</v>
      </c>
      <c r="L25" s="94">
        <f t="shared" si="5"/>
        <v>148</v>
      </c>
      <c r="M25" s="94">
        <f t="shared" si="5"/>
        <v>278</v>
      </c>
      <c r="N25" s="94">
        <f t="shared" si="5"/>
        <v>240</v>
      </c>
      <c r="O25" s="94">
        <f t="shared" si="5"/>
        <v>738</v>
      </c>
      <c r="P25">
        <f t="shared" si="3"/>
        <v>1404</v>
      </c>
    </row>
    <row r="26" spans="1:16" ht="15" customHeight="1" x14ac:dyDescent="0.25">
      <c r="A26" s="98" t="s">
        <v>22</v>
      </c>
      <c r="B26" s="116" t="s">
        <v>21</v>
      </c>
      <c r="C26" s="12"/>
      <c r="D26" s="69" t="s">
        <v>54</v>
      </c>
      <c r="E26" s="28">
        <f>SUM(E27:E38)</f>
        <v>342</v>
      </c>
      <c r="F26" s="28">
        <f t="shared" ref="F26:O26" si="6">SUM(F27:F38)</f>
        <v>0</v>
      </c>
      <c r="G26" s="28">
        <f t="shared" si="6"/>
        <v>342</v>
      </c>
      <c r="H26" s="28">
        <f t="shared" si="6"/>
        <v>174</v>
      </c>
      <c r="I26" s="28">
        <f t="shared" si="6"/>
        <v>168</v>
      </c>
      <c r="J26" s="28">
        <f t="shared" si="6"/>
        <v>4</v>
      </c>
      <c r="K26" s="28">
        <f t="shared" si="6"/>
        <v>4</v>
      </c>
      <c r="L26" s="28">
        <f t="shared" si="6"/>
        <v>90</v>
      </c>
      <c r="M26" s="28">
        <f t="shared" si="6"/>
        <v>72</v>
      </c>
      <c r="N26" s="28">
        <f t="shared" si="6"/>
        <v>126</v>
      </c>
      <c r="O26" s="28">
        <f t="shared" si="6"/>
        <v>54</v>
      </c>
      <c r="P26">
        <f t="shared" si="3"/>
        <v>342</v>
      </c>
    </row>
    <row r="27" spans="1:16" ht="15" customHeight="1" x14ac:dyDescent="0.25">
      <c r="A27" s="98" t="s">
        <v>23</v>
      </c>
      <c r="B27" s="116" t="s">
        <v>250</v>
      </c>
      <c r="C27" s="12"/>
      <c r="D27" s="69" t="s">
        <v>54</v>
      </c>
      <c r="E27" s="28">
        <f>G27</f>
        <v>18</v>
      </c>
      <c r="F27" s="28"/>
      <c r="G27" s="28">
        <v>18</v>
      </c>
      <c r="H27" s="28">
        <v>16</v>
      </c>
      <c r="I27" s="28">
        <v>2</v>
      </c>
      <c r="J27" s="28"/>
      <c r="K27" s="28"/>
      <c r="L27" s="28"/>
      <c r="M27" s="28"/>
      <c r="N27" s="28">
        <v>18</v>
      </c>
      <c r="O27" s="28"/>
    </row>
    <row r="28" spans="1:16" ht="26.25" customHeight="1" x14ac:dyDescent="0.25">
      <c r="A28" s="98" t="s">
        <v>24</v>
      </c>
      <c r="B28" s="116" t="s">
        <v>251</v>
      </c>
      <c r="C28" s="12"/>
      <c r="D28" s="69" t="s">
        <v>54</v>
      </c>
      <c r="E28" s="28">
        <f t="shared" ref="E28:E38" si="7">G28</f>
        <v>18</v>
      </c>
      <c r="F28" s="28"/>
      <c r="G28" s="28">
        <v>18</v>
      </c>
      <c r="H28" s="28"/>
      <c r="I28" s="28">
        <v>18</v>
      </c>
      <c r="J28" s="28"/>
      <c r="K28" s="28"/>
      <c r="L28" s="28"/>
      <c r="M28" s="28"/>
      <c r="N28" s="28">
        <v>18</v>
      </c>
      <c r="O28" s="28"/>
    </row>
    <row r="29" spans="1:16" ht="26.25" customHeight="1" x14ac:dyDescent="0.25">
      <c r="A29" s="98" t="s">
        <v>25</v>
      </c>
      <c r="B29" s="116" t="s">
        <v>252</v>
      </c>
      <c r="C29" s="12"/>
      <c r="D29" s="69" t="s">
        <v>54</v>
      </c>
      <c r="E29" s="28">
        <f t="shared" si="7"/>
        <v>18</v>
      </c>
      <c r="F29" s="28"/>
      <c r="G29" s="28">
        <v>18</v>
      </c>
      <c r="H29" s="28">
        <v>10</v>
      </c>
      <c r="I29" s="28">
        <v>8</v>
      </c>
      <c r="J29" s="28"/>
      <c r="K29" s="28"/>
      <c r="L29" s="28"/>
      <c r="M29" s="28"/>
      <c r="N29" s="28"/>
      <c r="O29" s="28">
        <v>18</v>
      </c>
    </row>
    <row r="30" spans="1:16" ht="26.25" x14ac:dyDescent="0.25">
      <c r="A30" s="98" t="s">
        <v>26</v>
      </c>
      <c r="B30" s="116" t="s">
        <v>266</v>
      </c>
      <c r="C30" s="104"/>
      <c r="D30" s="69" t="s">
        <v>54</v>
      </c>
      <c r="E30" s="28">
        <f t="shared" si="7"/>
        <v>36</v>
      </c>
      <c r="F30" s="12"/>
      <c r="G30" s="12">
        <v>36</v>
      </c>
      <c r="H30" s="12">
        <v>18</v>
      </c>
      <c r="I30" s="12">
        <v>18</v>
      </c>
      <c r="J30" s="12"/>
      <c r="K30" s="12"/>
      <c r="L30" s="12"/>
      <c r="M30" s="12"/>
      <c r="N30" s="28">
        <v>36</v>
      </c>
      <c r="O30" s="12"/>
      <c r="P30">
        <f>SUM(L30:O30)</f>
        <v>36</v>
      </c>
    </row>
    <row r="31" spans="1:16" ht="26.25" x14ac:dyDescent="0.25">
      <c r="A31" s="98" t="s">
        <v>27</v>
      </c>
      <c r="B31" s="116" t="s">
        <v>257</v>
      </c>
      <c r="C31" s="104" t="s">
        <v>53</v>
      </c>
      <c r="D31" s="104"/>
      <c r="E31" s="28">
        <f t="shared" si="7"/>
        <v>36</v>
      </c>
      <c r="F31" s="12"/>
      <c r="G31" s="12">
        <v>36</v>
      </c>
      <c r="H31" s="12">
        <v>18</v>
      </c>
      <c r="I31" s="12">
        <v>18</v>
      </c>
      <c r="J31" s="12">
        <v>2</v>
      </c>
      <c r="K31" s="12">
        <v>2</v>
      </c>
      <c r="L31" s="12">
        <v>36</v>
      </c>
      <c r="M31" s="12"/>
      <c r="N31" s="12"/>
      <c r="O31" s="12"/>
      <c r="P31">
        <f>SUM(L31:O31)</f>
        <v>36</v>
      </c>
    </row>
    <row r="32" spans="1:16" x14ac:dyDescent="0.25">
      <c r="A32" s="98" t="s">
        <v>28</v>
      </c>
      <c r="B32" s="116" t="s">
        <v>253</v>
      </c>
      <c r="C32" s="104"/>
      <c r="D32" s="69" t="s">
        <v>54</v>
      </c>
      <c r="E32" s="28">
        <f t="shared" si="7"/>
        <v>36</v>
      </c>
      <c r="F32" s="12"/>
      <c r="G32" s="12">
        <v>36</v>
      </c>
      <c r="H32" s="12">
        <v>18</v>
      </c>
      <c r="I32" s="12">
        <v>18</v>
      </c>
      <c r="J32" s="12"/>
      <c r="K32" s="12"/>
      <c r="L32" s="28"/>
      <c r="M32" s="12">
        <v>36</v>
      </c>
      <c r="N32" s="12"/>
      <c r="O32" s="12"/>
      <c r="P32">
        <f>SUM(L32:O32)</f>
        <v>36</v>
      </c>
    </row>
    <row r="33" spans="1:17" x14ac:dyDescent="0.25">
      <c r="A33" s="98" t="s">
        <v>241</v>
      </c>
      <c r="B33" s="116" t="s">
        <v>254</v>
      </c>
      <c r="C33" s="104" t="s">
        <v>53</v>
      </c>
      <c r="D33" s="104"/>
      <c r="E33" s="28">
        <f t="shared" si="7"/>
        <v>36</v>
      </c>
      <c r="F33" s="12"/>
      <c r="G33" s="12">
        <v>36</v>
      </c>
      <c r="H33" s="12">
        <v>18</v>
      </c>
      <c r="I33" s="12">
        <v>18</v>
      </c>
      <c r="J33" s="12">
        <v>2</v>
      </c>
      <c r="K33" s="12">
        <v>2</v>
      </c>
      <c r="L33" s="12"/>
      <c r="M33" s="12"/>
      <c r="N33" s="12">
        <v>36</v>
      </c>
      <c r="O33" s="12"/>
      <c r="P33">
        <f>SUM(L33:O33)</f>
        <v>36</v>
      </c>
    </row>
    <row r="34" spans="1:17" x14ac:dyDescent="0.25">
      <c r="A34" s="98" t="s">
        <v>267</v>
      </c>
      <c r="B34" s="116" t="s">
        <v>255</v>
      </c>
      <c r="C34" s="104"/>
      <c r="D34" s="69" t="s">
        <v>54</v>
      </c>
      <c r="E34" s="28">
        <f t="shared" si="7"/>
        <v>18</v>
      </c>
      <c r="F34" s="12"/>
      <c r="G34" s="12">
        <v>18</v>
      </c>
      <c r="H34" s="12">
        <v>10</v>
      </c>
      <c r="I34" s="12">
        <v>8</v>
      </c>
      <c r="J34" s="12"/>
      <c r="K34" s="12"/>
      <c r="L34" s="12">
        <v>18</v>
      </c>
      <c r="M34" s="12"/>
      <c r="N34" s="12"/>
      <c r="O34" s="12"/>
    </row>
    <row r="35" spans="1:17" ht="39" x14ac:dyDescent="0.25">
      <c r="A35" s="98" t="s">
        <v>268</v>
      </c>
      <c r="B35" s="116" t="s">
        <v>256</v>
      </c>
      <c r="C35" s="104"/>
      <c r="D35" s="69" t="s">
        <v>54</v>
      </c>
      <c r="E35" s="28">
        <f t="shared" si="7"/>
        <v>54</v>
      </c>
      <c r="F35" s="12"/>
      <c r="G35" s="12">
        <v>54</v>
      </c>
      <c r="H35" s="12">
        <v>28</v>
      </c>
      <c r="I35" s="12">
        <v>26</v>
      </c>
      <c r="J35" s="12"/>
      <c r="K35" s="12"/>
      <c r="L35" s="12">
        <v>18</v>
      </c>
      <c r="M35" s="12">
        <v>36</v>
      </c>
      <c r="N35" s="12"/>
      <c r="O35" s="12"/>
    </row>
    <row r="36" spans="1:17" x14ac:dyDescent="0.25">
      <c r="A36" s="98" t="s">
        <v>269</v>
      </c>
      <c r="B36" s="116" t="s">
        <v>29</v>
      </c>
      <c r="C36" s="12"/>
      <c r="D36" s="69" t="s">
        <v>54</v>
      </c>
      <c r="E36" s="28">
        <f t="shared" si="7"/>
        <v>18</v>
      </c>
      <c r="F36" s="12"/>
      <c r="G36" s="12">
        <v>18</v>
      </c>
      <c r="H36" s="12">
        <v>10</v>
      </c>
      <c r="I36" s="12">
        <v>8</v>
      </c>
      <c r="J36" s="12"/>
      <c r="K36" s="12"/>
      <c r="L36" s="12">
        <v>18</v>
      </c>
      <c r="M36" s="12"/>
      <c r="N36" s="12"/>
      <c r="O36" s="28"/>
      <c r="P36">
        <f t="shared" ref="P36:P57" si="8">SUM(L36:O36)</f>
        <v>18</v>
      </c>
    </row>
    <row r="37" spans="1:17" ht="15.75" customHeight="1" x14ac:dyDescent="0.25">
      <c r="A37" s="98" t="s">
        <v>270</v>
      </c>
      <c r="B37" s="116" t="s">
        <v>30</v>
      </c>
      <c r="C37" s="12"/>
      <c r="D37" s="69" t="s">
        <v>54</v>
      </c>
      <c r="E37" s="28">
        <f t="shared" si="7"/>
        <v>36</v>
      </c>
      <c r="F37" s="12"/>
      <c r="G37" s="12">
        <v>36</v>
      </c>
      <c r="H37" s="12">
        <v>18</v>
      </c>
      <c r="I37" s="12">
        <v>18</v>
      </c>
      <c r="J37" s="12"/>
      <c r="K37" s="12"/>
      <c r="L37" s="12"/>
      <c r="M37" s="12"/>
      <c r="N37" s="12"/>
      <c r="O37" s="28">
        <v>36</v>
      </c>
      <c r="P37">
        <f t="shared" si="8"/>
        <v>36</v>
      </c>
    </row>
    <row r="38" spans="1:17" ht="48.75" customHeight="1" x14ac:dyDescent="0.25">
      <c r="A38" s="98" t="s">
        <v>271</v>
      </c>
      <c r="B38" s="117" t="s">
        <v>258</v>
      </c>
      <c r="C38" s="96"/>
      <c r="D38" s="69" t="s">
        <v>54</v>
      </c>
      <c r="E38" s="28">
        <f t="shared" si="7"/>
        <v>18</v>
      </c>
      <c r="F38" s="12"/>
      <c r="G38" s="12">
        <v>18</v>
      </c>
      <c r="H38" s="12">
        <v>10</v>
      </c>
      <c r="I38" s="12">
        <v>8</v>
      </c>
      <c r="J38" s="12"/>
      <c r="K38" s="12"/>
      <c r="L38" s="12"/>
      <c r="M38" s="12"/>
      <c r="N38" s="12">
        <v>18</v>
      </c>
      <c r="O38" s="12"/>
      <c r="P38">
        <f t="shared" si="8"/>
        <v>18</v>
      </c>
    </row>
    <row r="39" spans="1:17" x14ac:dyDescent="0.25">
      <c r="A39" s="29" t="s">
        <v>31</v>
      </c>
      <c r="B39" s="30" t="s">
        <v>32</v>
      </c>
      <c r="C39" s="31"/>
      <c r="D39" s="31"/>
      <c r="E39" s="32">
        <f>E40+E45+E51</f>
        <v>1026</v>
      </c>
      <c r="F39" s="32"/>
      <c r="G39" s="32">
        <f>G40+G45+G51+G56</f>
        <v>1062</v>
      </c>
      <c r="H39" s="32">
        <f>H40+H45+H51</f>
        <v>162</v>
      </c>
      <c r="I39" s="32">
        <f>I40+I45+I51</f>
        <v>162</v>
      </c>
      <c r="J39" s="32">
        <f>J40+J45+J51</f>
        <v>16</v>
      </c>
      <c r="K39" s="32">
        <f>K40+K45+K51</f>
        <v>6</v>
      </c>
      <c r="L39" s="31">
        <f>L40+L45+L51+L56</f>
        <v>58</v>
      </c>
      <c r="M39" s="31">
        <f>M40+M45+M51+M56</f>
        <v>206</v>
      </c>
      <c r="N39" s="31">
        <f>N40+N45+N51+N56</f>
        <v>114</v>
      </c>
      <c r="O39" s="31">
        <f>O40+O45+O51+O56</f>
        <v>684</v>
      </c>
      <c r="P39">
        <f t="shared" si="8"/>
        <v>1062</v>
      </c>
      <c r="Q39" s="97">
        <f>P39-G39</f>
        <v>0</v>
      </c>
    </row>
    <row r="40" spans="1:17" ht="77.45" customHeight="1" x14ac:dyDescent="0.25">
      <c r="A40" s="26" t="s">
        <v>33</v>
      </c>
      <c r="B40" s="27" t="s">
        <v>259</v>
      </c>
      <c r="C40" s="11" t="s">
        <v>215</v>
      </c>
      <c r="D40" s="11"/>
      <c r="E40" s="26">
        <f>SUM(E41:E44)</f>
        <v>264</v>
      </c>
      <c r="F40" s="26"/>
      <c r="G40" s="113">
        <f t="shared" ref="G40:O40" si="9">SUM(G41:G44)</f>
        <v>264</v>
      </c>
      <c r="H40" s="26">
        <f t="shared" si="9"/>
        <v>54</v>
      </c>
      <c r="I40" s="26">
        <f t="shared" si="9"/>
        <v>54</v>
      </c>
      <c r="J40" s="113">
        <f t="shared" si="9"/>
        <v>4</v>
      </c>
      <c r="K40" s="113">
        <f t="shared" si="9"/>
        <v>2</v>
      </c>
      <c r="L40" s="26">
        <f t="shared" si="9"/>
        <v>58</v>
      </c>
      <c r="M40" s="26">
        <f t="shared" si="9"/>
        <v>206</v>
      </c>
      <c r="N40" s="26">
        <f t="shared" si="9"/>
        <v>0</v>
      </c>
      <c r="O40" s="26">
        <f t="shared" si="9"/>
        <v>0</v>
      </c>
      <c r="P40">
        <f t="shared" si="8"/>
        <v>264</v>
      </c>
    </row>
    <row r="41" spans="1:17" ht="51.75" x14ac:dyDescent="0.25">
      <c r="A41" s="20" t="s">
        <v>36</v>
      </c>
      <c r="B41" s="4" t="s">
        <v>260</v>
      </c>
      <c r="C41" s="9" t="s">
        <v>53</v>
      </c>
      <c r="D41" s="9"/>
      <c r="E41" s="35">
        <f>SUM(F41:G41)</f>
        <v>108</v>
      </c>
      <c r="F41" s="35"/>
      <c r="G41" s="70">
        <v>108</v>
      </c>
      <c r="H41" s="35">
        <v>54</v>
      </c>
      <c r="I41" s="35">
        <v>54</v>
      </c>
      <c r="J41" s="70">
        <v>4</v>
      </c>
      <c r="K41" s="70">
        <v>2</v>
      </c>
      <c r="L41" s="99">
        <v>58</v>
      </c>
      <c r="M41" s="70">
        <v>50</v>
      </c>
      <c r="N41" s="70"/>
      <c r="O41" s="35"/>
      <c r="P41">
        <f t="shared" si="8"/>
        <v>108</v>
      </c>
    </row>
    <row r="42" spans="1:17" x14ac:dyDescent="0.25">
      <c r="A42" s="72" t="s">
        <v>233</v>
      </c>
      <c r="B42" s="58" t="s">
        <v>203</v>
      </c>
      <c r="C42" s="75"/>
      <c r="D42" s="75" t="s">
        <v>54</v>
      </c>
      <c r="E42" s="76">
        <v>36</v>
      </c>
      <c r="F42" s="76"/>
      <c r="G42" s="70">
        <v>36</v>
      </c>
      <c r="H42" s="85"/>
      <c r="I42" s="85"/>
      <c r="J42" s="70"/>
      <c r="K42" s="70"/>
      <c r="L42" s="86"/>
      <c r="M42" s="85">
        <v>36</v>
      </c>
      <c r="N42" s="85"/>
      <c r="O42" s="85"/>
      <c r="P42">
        <f t="shared" si="8"/>
        <v>36</v>
      </c>
      <c r="Q42">
        <f>M42</f>
        <v>36</v>
      </c>
    </row>
    <row r="43" spans="1:17" x14ac:dyDescent="0.25">
      <c r="A43" s="72" t="s">
        <v>234</v>
      </c>
      <c r="B43" s="58" t="s">
        <v>235</v>
      </c>
      <c r="C43" s="75"/>
      <c r="D43" s="75" t="s">
        <v>54</v>
      </c>
      <c r="E43" s="76">
        <v>108</v>
      </c>
      <c r="F43" s="76"/>
      <c r="G43" s="70">
        <v>108</v>
      </c>
      <c r="H43" s="85"/>
      <c r="I43" s="85"/>
      <c r="J43" s="70"/>
      <c r="K43" s="70"/>
      <c r="L43" s="86"/>
      <c r="M43" s="85">
        <v>108</v>
      </c>
      <c r="N43" s="85"/>
      <c r="O43" s="85"/>
      <c r="P43">
        <f t="shared" si="8"/>
        <v>108</v>
      </c>
      <c r="Q43">
        <f>M43</f>
        <v>108</v>
      </c>
    </row>
    <row r="44" spans="1:17" x14ac:dyDescent="0.25">
      <c r="A44" s="73" t="s">
        <v>236</v>
      </c>
      <c r="B44" s="77" t="s">
        <v>237</v>
      </c>
      <c r="C44" s="61"/>
      <c r="D44" s="61"/>
      <c r="E44" s="36">
        <v>12</v>
      </c>
      <c r="F44" s="36"/>
      <c r="G44" s="70">
        <v>12</v>
      </c>
      <c r="H44" s="36"/>
      <c r="I44" s="36"/>
      <c r="J44" s="70"/>
      <c r="K44" s="70"/>
      <c r="L44" s="90"/>
      <c r="M44" s="36">
        <v>12</v>
      </c>
      <c r="N44" s="36"/>
      <c r="O44" s="36"/>
      <c r="P44">
        <f t="shared" si="8"/>
        <v>12</v>
      </c>
    </row>
    <row r="45" spans="1:17" ht="64.5" x14ac:dyDescent="0.25">
      <c r="A45" s="26" t="s">
        <v>34</v>
      </c>
      <c r="B45" s="27" t="s">
        <v>261</v>
      </c>
      <c r="C45" s="15" t="s">
        <v>216</v>
      </c>
      <c r="D45" s="15"/>
      <c r="E45" s="38">
        <f>SUM(E46:E50)</f>
        <v>372</v>
      </c>
      <c r="F45" s="38"/>
      <c r="G45" s="99">
        <f>SUM(G46:G50)</f>
        <v>372</v>
      </c>
      <c r="H45" s="38">
        <f t="shared" ref="H45:O45" si="10">SUM(H46:H50)</f>
        <v>54</v>
      </c>
      <c r="I45" s="38">
        <f t="shared" si="10"/>
        <v>54</v>
      </c>
      <c r="J45" s="99">
        <f t="shared" si="10"/>
        <v>6</v>
      </c>
      <c r="K45" s="99">
        <f t="shared" si="10"/>
        <v>2</v>
      </c>
      <c r="L45" s="38">
        <f t="shared" si="10"/>
        <v>0</v>
      </c>
      <c r="M45" s="38">
        <f t="shared" si="10"/>
        <v>0</v>
      </c>
      <c r="N45" s="38">
        <f t="shared" si="10"/>
        <v>36</v>
      </c>
      <c r="O45" s="38">
        <f t="shared" si="10"/>
        <v>336</v>
      </c>
      <c r="P45">
        <f t="shared" si="8"/>
        <v>372</v>
      </c>
    </row>
    <row r="46" spans="1:17" ht="55.5" customHeight="1" x14ac:dyDescent="0.25">
      <c r="A46" s="109" t="s">
        <v>37</v>
      </c>
      <c r="B46" s="4" t="s">
        <v>262</v>
      </c>
      <c r="C46" s="9" t="s">
        <v>53</v>
      </c>
      <c r="D46" s="9" t="s">
        <v>54</v>
      </c>
      <c r="E46" s="35">
        <f t="shared" ref="E46:E56" si="11">F46+G46</f>
        <v>72</v>
      </c>
      <c r="F46" s="35"/>
      <c r="G46" s="70">
        <v>72</v>
      </c>
      <c r="H46" s="35">
        <v>36</v>
      </c>
      <c r="I46" s="35">
        <v>36</v>
      </c>
      <c r="J46" s="70">
        <v>6</v>
      </c>
      <c r="K46" s="70">
        <v>2</v>
      </c>
      <c r="L46" s="70"/>
      <c r="M46" s="70"/>
      <c r="N46" s="70">
        <v>36</v>
      </c>
      <c r="O46" s="70">
        <v>36</v>
      </c>
      <c r="P46">
        <f t="shared" si="8"/>
        <v>72</v>
      </c>
    </row>
    <row r="47" spans="1:17" ht="48" customHeight="1" x14ac:dyDescent="0.25">
      <c r="A47" s="109" t="s">
        <v>38</v>
      </c>
      <c r="B47" s="4" t="s">
        <v>263</v>
      </c>
      <c r="C47" s="9" t="s">
        <v>54</v>
      </c>
      <c r="D47" s="9"/>
      <c r="E47" s="35">
        <f t="shared" si="11"/>
        <v>36</v>
      </c>
      <c r="F47" s="35"/>
      <c r="G47" s="70">
        <v>36</v>
      </c>
      <c r="H47" s="35">
        <v>18</v>
      </c>
      <c r="I47" s="35">
        <v>18</v>
      </c>
      <c r="J47" s="70"/>
      <c r="K47" s="70"/>
      <c r="L47" s="105"/>
      <c r="M47" s="105"/>
      <c r="N47" s="105"/>
      <c r="O47" s="99">
        <v>36</v>
      </c>
      <c r="P47">
        <f t="shared" si="8"/>
        <v>36</v>
      </c>
    </row>
    <row r="48" spans="1:17" x14ac:dyDescent="0.25">
      <c r="A48" s="72" t="s">
        <v>233</v>
      </c>
      <c r="B48" s="58" t="s">
        <v>203</v>
      </c>
      <c r="C48" s="78"/>
      <c r="D48" s="78" t="s">
        <v>54</v>
      </c>
      <c r="E48" s="79">
        <v>72</v>
      </c>
      <c r="F48" s="79"/>
      <c r="G48" s="70">
        <v>72</v>
      </c>
      <c r="H48" s="79"/>
      <c r="I48" s="79"/>
      <c r="J48" s="70"/>
      <c r="K48" s="70"/>
      <c r="L48" s="106"/>
      <c r="M48" s="106"/>
      <c r="N48" s="87"/>
      <c r="O48" s="88">
        <v>72</v>
      </c>
      <c r="P48">
        <f t="shared" si="8"/>
        <v>72</v>
      </c>
      <c r="Q48">
        <f>G48</f>
        <v>72</v>
      </c>
    </row>
    <row r="49" spans="1:17" x14ac:dyDescent="0.25">
      <c r="A49" s="72" t="s">
        <v>234</v>
      </c>
      <c r="B49" s="58" t="s">
        <v>235</v>
      </c>
      <c r="C49" s="78"/>
      <c r="D49" s="78" t="s">
        <v>54</v>
      </c>
      <c r="E49" s="79">
        <v>180</v>
      </c>
      <c r="F49" s="79"/>
      <c r="G49" s="70">
        <v>180</v>
      </c>
      <c r="H49" s="79"/>
      <c r="I49" s="79"/>
      <c r="J49" s="70"/>
      <c r="K49" s="70"/>
      <c r="L49" s="106"/>
      <c r="M49" s="106"/>
      <c r="N49" s="87"/>
      <c r="O49" s="88">
        <v>180</v>
      </c>
      <c r="P49">
        <f t="shared" si="8"/>
        <v>180</v>
      </c>
      <c r="Q49">
        <f>G49</f>
        <v>180</v>
      </c>
    </row>
    <row r="50" spans="1:17" x14ac:dyDescent="0.25">
      <c r="A50" s="73" t="s">
        <v>236</v>
      </c>
      <c r="B50" s="74" t="s">
        <v>237</v>
      </c>
      <c r="C50" s="61"/>
      <c r="D50" s="61"/>
      <c r="E50" s="36">
        <v>12</v>
      </c>
      <c r="F50" s="36"/>
      <c r="G50" s="70">
        <v>12</v>
      </c>
      <c r="H50" s="36"/>
      <c r="I50" s="36"/>
      <c r="J50" s="70"/>
      <c r="K50" s="70"/>
      <c r="L50" s="89"/>
      <c r="M50" s="89"/>
      <c r="N50" s="89"/>
      <c r="O50" s="90">
        <v>12</v>
      </c>
      <c r="P50">
        <f t="shared" si="8"/>
        <v>12</v>
      </c>
    </row>
    <row r="51" spans="1:17" ht="78.75" customHeight="1" x14ac:dyDescent="0.25">
      <c r="A51" s="26" t="s">
        <v>35</v>
      </c>
      <c r="B51" s="27" t="s">
        <v>264</v>
      </c>
      <c r="C51" s="15" t="s">
        <v>240</v>
      </c>
      <c r="D51" s="15"/>
      <c r="E51" s="38">
        <f>SUM(E52:E55)</f>
        <v>390</v>
      </c>
      <c r="F51" s="38"/>
      <c r="G51" s="99">
        <f>SUM(G52:G55)</f>
        <v>390</v>
      </c>
      <c r="H51" s="38">
        <f t="shared" ref="H51:O51" si="12">SUM(H52:H55)</f>
        <v>54</v>
      </c>
      <c r="I51" s="38">
        <f t="shared" si="12"/>
        <v>54</v>
      </c>
      <c r="J51" s="99">
        <f t="shared" si="12"/>
        <v>6</v>
      </c>
      <c r="K51" s="99">
        <f t="shared" si="12"/>
        <v>2</v>
      </c>
      <c r="L51" s="38">
        <f t="shared" si="12"/>
        <v>0</v>
      </c>
      <c r="M51" s="38">
        <f t="shared" si="12"/>
        <v>0</v>
      </c>
      <c r="N51" s="38">
        <f t="shared" si="12"/>
        <v>42</v>
      </c>
      <c r="O51" s="38">
        <f t="shared" si="12"/>
        <v>348</v>
      </c>
      <c r="P51">
        <f t="shared" si="8"/>
        <v>390</v>
      </c>
    </row>
    <row r="52" spans="1:17" ht="45.75" x14ac:dyDescent="0.25">
      <c r="A52" s="20" t="s">
        <v>39</v>
      </c>
      <c r="B52" s="16" t="s">
        <v>265</v>
      </c>
      <c r="C52" s="9" t="s">
        <v>53</v>
      </c>
      <c r="D52" s="9" t="s">
        <v>54</v>
      </c>
      <c r="E52" s="35">
        <f t="shared" si="11"/>
        <v>90</v>
      </c>
      <c r="F52" s="35"/>
      <c r="G52" s="70">
        <v>90</v>
      </c>
      <c r="H52" s="35">
        <v>54</v>
      </c>
      <c r="I52" s="35">
        <v>54</v>
      </c>
      <c r="J52" s="70">
        <v>6</v>
      </c>
      <c r="K52" s="70">
        <v>2</v>
      </c>
      <c r="L52" s="12"/>
      <c r="M52" s="12"/>
      <c r="N52" s="12">
        <v>42</v>
      </c>
      <c r="O52" s="12">
        <v>48</v>
      </c>
      <c r="P52">
        <f t="shared" si="8"/>
        <v>90</v>
      </c>
    </row>
    <row r="53" spans="1:17" x14ac:dyDescent="0.25">
      <c r="A53" s="72" t="s">
        <v>233</v>
      </c>
      <c r="B53" s="58" t="s">
        <v>203</v>
      </c>
      <c r="C53" s="78"/>
      <c r="D53" s="78" t="s">
        <v>54</v>
      </c>
      <c r="E53" s="79">
        <v>72</v>
      </c>
      <c r="F53" s="79"/>
      <c r="G53" s="70">
        <v>72</v>
      </c>
      <c r="H53" s="79"/>
      <c r="I53" s="79"/>
      <c r="J53" s="70"/>
      <c r="K53" s="70"/>
      <c r="L53" s="107"/>
      <c r="M53" s="107"/>
      <c r="N53" s="78"/>
      <c r="O53" s="78">
        <v>72</v>
      </c>
      <c r="P53">
        <f t="shared" si="8"/>
        <v>72</v>
      </c>
      <c r="Q53">
        <f>G53</f>
        <v>72</v>
      </c>
    </row>
    <row r="54" spans="1:17" x14ac:dyDescent="0.25">
      <c r="A54" s="72" t="s">
        <v>234</v>
      </c>
      <c r="B54" s="58" t="s">
        <v>235</v>
      </c>
      <c r="C54" s="78"/>
      <c r="D54" s="78" t="s">
        <v>54</v>
      </c>
      <c r="E54" s="79">
        <v>216</v>
      </c>
      <c r="F54" s="79"/>
      <c r="G54" s="70">
        <v>216</v>
      </c>
      <c r="H54" s="79"/>
      <c r="I54" s="79"/>
      <c r="J54" s="70"/>
      <c r="K54" s="70"/>
      <c r="L54" s="107"/>
      <c r="M54" s="107"/>
      <c r="N54" s="78"/>
      <c r="O54" s="78">
        <v>216</v>
      </c>
      <c r="P54">
        <f t="shared" si="8"/>
        <v>216</v>
      </c>
      <c r="Q54">
        <f>G54</f>
        <v>216</v>
      </c>
    </row>
    <row r="55" spans="1:17" x14ac:dyDescent="0.25">
      <c r="A55" s="73" t="s">
        <v>236</v>
      </c>
      <c r="B55" s="74" t="s">
        <v>237</v>
      </c>
      <c r="C55" s="61"/>
      <c r="D55" s="61"/>
      <c r="E55" s="36">
        <v>12</v>
      </c>
      <c r="F55" s="36"/>
      <c r="G55" s="70">
        <v>12</v>
      </c>
      <c r="H55" s="36"/>
      <c r="I55" s="36"/>
      <c r="J55" s="70"/>
      <c r="K55" s="70"/>
      <c r="L55" s="61"/>
      <c r="M55" s="61"/>
      <c r="N55" s="61"/>
      <c r="O55" s="61">
        <v>12</v>
      </c>
      <c r="P55">
        <f t="shared" si="8"/>
        <v>12</v>
      </c>
    </row>
    <row r="56" spans="1:17" x14ac:dyDescent="0.25">
      <c r="A56" s="110" t="s">
        <v>40</v>
      </c>
      <c r="B56" s="111" t="s">
        <v>19</v>
      </c>
      <c r="C56" s="11" t="s">
        <v>54</v>
      </c>
      <c r="D56" s="11"/>
      <c r="E56" s="11">
        <f t="shared" si="11"/>
        <v>36</v>
      </c>
      <c r="F56" s="11"/>
      <c r="G56" s="12">
        <v>36</v>
      </c>
      <c r="H56" s="11"/>
      <c r="I56" s="11"/>
      <c r="J56" s="12"/>
      <c r="K56" s="12"/>
      <c r="L56" s="11"/>
      <c r="M56" s="11"/>
      <c r="N56" s="11">
        <v>36</v>
      </c>
      <c r="O56" s="11"/>
      <c r="P56">
        <f t="shared" si="8"/>
        <v>36</v>
      </c>
      <c r="Q56">
        <f>SUM(Q42:Q54)</f>
        <v>684</v>
      </c>
    </row>
    <row r="57" spans="1:17" x14ac:dyDescent="0.25">
      <c r="A57" s="20"/>
      <c r="B57" s="4"/>
      <c r="C57" s="9"/>
      <c r="D57" s="9"/>
      <c r="E57" s="28">
        <f>E10+E25+E56</f>
        <v>2880</v>
      </c>
      <c r="F57" s="28"/>
      <c r="G57" s="28">
        <f>G10+G25+G56</f>
        <v>2916</v>
      </c>
      <c r="H57" s="28">
        <f>H10+H25+H56</f>
        <v>1116</v>
      </c>
      <c r="I57" s="28">
        <f>I10+I25+I56</f>
        <v>954</v>
      </c>
      <c r="J57" s="28">
        <f>J10+J25+J56</f>
        <v>68</v>
      </c>
      <c r="K57" s="28">
        <f>K10+K25+K56</f>
        <v>34</v>
      </c>
      <c r="L57" s="28"/>
      <c r="M57" s="28"/>
      <c r="N57" s="28"/>
      <c r="O57" s="28"/>
      <c r="P57">
        <f t="shared" si="8"/>
        <v>0</v>
      </c>
    </row>
    <row r="58" spans="1:17" ht="25.5" customHeight="1" x14ac:dyDescent="0.25">
      <c r="A58" s="20"/>
      <c r="B58" s="13" t="s">
        <v>45</v>
      </c>
      <c r="C58" s="9"/>
      <c r="D58" s="9"/>
      <c r="E58" s="12"/>
      <c r="F58" s="12"/>
      <c r="G58" s="12"/>
      <c r="H58" s="12"/>
      <c r="I58" s="12"/>
      <c r="J58" s="12"/>
      <c r="K58" s="12"/>
      <c r="L58" s="12">
        <f>L8-L64</f>
        <v>612</v>
      </c>
      <c r="M58" s="12">
        <f>M8-108</f>
        <v>756</v>
      </c>
      <c r="N58" s="60">
        <v>612</v>
      </c>
      <c r="O58" s="60">
        <f>O8-540</f>
        <v>288</v>
      </c>
    </row>
    <row r="59" spans="1:17" ht="26.25" x14ac:dyDescent="0.25">
      <c r="A59" s="57" t="s">
        <v>209</v>
      </c>
      <c r="B59" s="4" t="s">
        <v>46</v>
      </c>
      <c r="C59" s="9"/>
      <c r="D59" s="9"/>
      <c r="E59" s="12"/>
      <c r="F59" s="12"/>
      <c r="G59" s="12"/>
      <c r="H59" s="12"/>
      <c r="I59" s="12"/>
      <c r="J59" s="12"/>
      <c r="K59" s="12"/>
      <c r="L59" s="12">
        <v>0</v>
      </c>
      <c r="M59" s="12">
        <v>3</v>
      </c>
      <c r="N59" s="31">
        <v>0</v>
      </c>
      <c r="O59" s="37">
        <v>17</v>
      </c>
    </row>
    <row r="60" spans="1:17" x14ac:dyDescent="0.25">
      <c r="A60" s="20" t="s">
        <v>47</v>
      </c>
      <c r="B60" s="34" t="s">
        <v>48</v>
      </c>
      <c r="C60" s="9"/>
      <c r="D60" s="9"/>
      <c r="E60" s="12"/>
      <c r="F60" s="12"/>
      <c r="G60" s="12"/>
      <c r="H60" s="12"/>
      <c r="I60" s="12"/>
      <c r="J60" s="12"/>
      <c r="K60" s="12"/>
      <c r="L60" s="12"/>
      <c r="M60" s="12"/>
      <c r="N60" s="31"/>
      <c r="O60" s="31"/>
    </row>
    <row r="61" spans="1:17" ht="26.25" x14ac:dyDescent="0.25">
      <c r="A61" s="10" t="s">
        <v>49</v>
      </c>
      <c r="B61" s="14" t="s">
        <v>244</v>
      </c>
      <c r="C61" s="9"/>
      <c r="D61" s="9"/>
      <c r="E61" s="12"/>
      <c r="F61" s="12"/>
      <c r="G61" s="12">
        <v>36</v>
      </c>
      <c r="H61" s="12"/>
      <c r="I61" s="12"/>
      <c r="J61" s="12"/>
      <c r="K61" s="12"/>
      <c r="L61" s="12"/>
      <c r="M61" s="12"/>
      <c r="N61" s="9"/>
      <c r="O61" s="9"/>
    </row>
    <row r="62" spans="1:17" ht="26.25" x14ac:dyDescent="0.25">
      <c r="A62" s="10"/>
      <c r="B62" s="80" t="s">
        <v>238</v>
      </c>
      <c r="C62" s="81"/>
      <c r="D62" s="81"/>
      <c r="E62" s="82"/>
      <c r="F62" s="83"/>
      <c r="G62" s="28">
        <f>SUM(G57+G61)</f>
        <v>2952</v>
      </c>
      <c r="H62" s="12"/>
      <c r="I62" s="12"/>
      <c r="J62" s="12"/>
      <c r="K62" s="12"/>
      <c r="L62" s="12"/>
      <c r="M62" s="12"/>
      <c r="N62" s="9"/>
      <c r="O62" s="9"/>
    </row>
    <row r="63" spans="1:17" ht="15" customHeight="1" x14ac:dyDescent="0.25">
      <c r="A63" s="164"/>
      <c r="B63" s="167" t="s">
        <v>51</v>
      </c>
      <c r="C63" s="168"/>
      <c r="D63" s="168"/>
      <c r="E63" s="168"/>
      <c r="F63" s="169"/>
      <c r="G63" s="176" t="s">
        <v>41</v>
      </c>
      <c r="H63" s="177" t="s">
        <v>42</v>
      </c>
      <c r="I63" s="178"/>
      <c r="J63" s="125"/>
      <c r="K63" s="125"/>
      <c r="L63" s="12">
        <v>10</v>
      </c>
      <c r="M63" s="12">
        <v>11</v>
      </c>
      <c r="N63" s="9">
        <v>11</v>
      </c>
      <c r="O63" s="9">
        <v>6</v>
      </c>
    </row>
    <row r="64" spans="1:17" ht="16.5" customHeight="1" x14ac:dyDescent="0.25">
      <c r="A64" s="164"/>
      <c r="B64" s="170"/>
      <c r="C64" s="171"/>
      <c r="D64" s="171"/>
      <c r="E64" s="171"/>
      <c r="F64" s="172"/>
      <c r="G64" s="176"/>
      <c r="H64" s="191" t="s">
        <v>52</v>
      </c>
      <c r="I64" s="192"/>
      <c r="J64" s="125"/>
      <c r="K64" s="125"/>
      <c r="L64" s="184"/>
      <c r="M64" s="180" t="s">
        <v>242</v>
      </c>
      <c r="N64" s="179">
        <v>0</v>
      </c>
      <c r="O64" s="180" t="s">
        <v>246</v>
      </c>
    </row>
    <row r="65" spans="1:15" ht="18" customHeight="1" x14ac:dyDescent="0.25">
      <c r="A65" s="164"/>
      <c r="B65" s="170"/>
      <c r="C65" s="171"/>
      <c r="D65" s="171"/>
      <c r="E65" s="171"/>
      <c r="F65" s="172"/>
      <c r="G65" s="176"/>
      <c r="H65" s="193"/>
      <c r="I65" s="194"/>
      <c r="J65" s="126"/>
      <c r="K65" s="126"/>
      <c r="L65" s="184"/>
      <c r="M65" s="180"/>
      <c r="N65" s="179"/>
      <c r="O65" s="180"/>
    </row>
    <row r="66" spans="1:15" x14ac:dyDescent="0.25">
      <c r="A66" s="164"/>
      <c r="B66" s="170"/>
      <c r="C66" s="171"/>
      <c r="D66" s="171"/>
      <c r="E66" s="171"/>
      <c r="F66" s="172"/>
      <c r="G66" s="176"/>
      <c r="H66" s="177" t="s">
        <v>43</v>
      </c>
      <c r="I66" s="178"/>
      <c r="J66" s="127"/>
      <c r="K66" s="127"/>
      <c r="L66" s="108">
        <v>1</v>
      </c>
      <c r="M66" s="15" t="s">
        <v>273</v>
      </c>
      <c r="N66" s="15">
        <v>3</v>
      </c>
      <c r="O66" s="15" t="s">
        <v>243</v>
      </c>
    </row>
    <row r="67" spans="1:15" ht="13.5" customHeight="1" x14ac:dyDescent="0.25">
      <c r="A67" s="164"/>
      <c r="B67" s="173"/>
      <c r="C67" s="174"/>
      <c r="D67" s="174"/>
      <c r="E67" s="174"/>
      <c r="F67" s="175"/>
      <c r="G67" s="176"/>
      <c r="H67" s="177" t="s">
        <v>44</v>
      </c>
      <c r="I67" s="178"/>
      <c r="J67" s="125"/>
      <c r="K67" s="125"/>
      <c r="L67" s="15">
        <v>3</v>
      </c>
      <c r="M67" s="15">
        <v>9</v>
      </c>
      <c r="N67" s="15">
        <v>8</v>
      </c>
      <c r="O67" s="15">
        <v>3</v>
      </c>
    </row>
    <row r="68" spans="1:15" ht="15.75" x14ac:dyDescent="0.25">
      <c r="A68" s="5"/>
      <c r="B68" s="6"/>
      <c r="C68" s="7"/>
      <c r="D68" s="7"/>
      <c r="E68" s="7"/>
      <c r="F68" s="7"/>
      <c r="G68" s="100"/>
      <c r="H68" s="7"/>
      <c r="I68" s="7"/>
      <c r="J68" s="100"/>
      <c r="K68" s="100"/>
      <c r="L68" s="100"/>
      <c r="M68" s="100"/>
      <c r="N68" s="7"/>
      <c r="O68" s="7"/>
    </row>
    <row r="69" spans="1:15" ht="15.75" x14ac:dyDescent="0.25">
      <c r="A69" s="5"/>
      <c r="B69" s="6"/>
      <c r="C69" s="7"/>
      <c r="D69" s="7"/>
      <c r="E69" s="7"/>
      <c r="F69" s="7"/>
      <c r="G69" s="100"/>
      <c r="H69" s="7"/>
      <c r="I69" s="7"/>
      <c r="J69" s="100"/>
      <c r="K69" s="100"/>
      <c r="L69" s="100"/>
      <c r="M69" s="100"/>
      <c r="N69" s="7"/>
      <c r="O69" s="7"/>
    </row>
    <row r="70" spans="1:15" ht="15.75" x14ac:dyDescent="0.25">
      <c r="A70" s="5"/>
      <c r="B70" s="8"/>
      <c r="C70" s="7"/>
      <c r="D70" s="7"/>
      <c r="E70" s="7"/>
      <c r="F70" s="7"/>
      <c r="G70" s="100"/>
      <c r="H70" s="7"/>
      <c r="I70" s="7"/>
      <c r="J70" s="100"/>
      <c r="K70" s="100"/>
      <c r="L70" s="100"/>
      <c r="M70" s="100"/>
      <c r="N70" s="7"/>
      <c r="O70" s="7"/>
    </row>
    <row r="71" spans="1:15" ht="15.75" x14ac:dyDescent="0.25">
      <c r="A71" s="5"/>
      <c r="B71" s="8"/>
      <c r="C71" s="7"/>
      <c r="D71" s="7"/>
      <c r="E71" s="7"/>
      <c r="F71" s="7"/>
      <c r="G71" s="100"/>
      <c r="H71" s="7"/>
      <c r="I71" s="7"/>
      <c r="J71" s="100"/>
      <c r="K71" s="100"/>
      <c r="L71" s="100"/>
      <c r="M71" s="100"/>
      <c r="N71" s="7"/>
      <c r="O71" s="7"/>
    </row>
    <row r="72" spans="1:15" ht="15.75" x14ac:dyDescent="0.25">
      <c r="A72" s="5"/>
      <c r="B72" s="8"/>
      <c r="C72" s="7"/>
      <c r="D72" s="7"/>
      <c r="E72" s="7"/>
      <c r="F72" s="7"/>
      <c r="G72" s="100"/>
      <c r="H72" s="7"/>
      <c r="I72" s="7"/>
      <c r="J72" s="100"/>
      <c r="K72" s="100"/>
      <c r="L72" s="100"/>
      <c r="M72" s="100"/>
      <c r="N72" s="7"/>
      <c r="O72" s="7"/>
    </row>
    <row r="73" spans="1:15" ht="15.75" x14ac:dyDescent="0.25">
      <c r="A73" s="5"/>
      <c r="B73" s="8"/>
      <c r="C73" s="7"/>
      <c r="D73" s="7"/>
      <c r="E73" s="7"/>
      <c r="F73" s="7"/>
      <c r="G73" s="100"/>
      <c r="H73" s="7"/>
      <c r="I73" s="7"/>
      <c r="J73" s="100"/>
      <c r="K73" s="100"/>
      <c r="L73" s="100"/>
      <c r="M73" s="100"/>
      <c r="N73" s="7"/>
      <c r="O73" s="7"/>
    </row>
    <row r="74" spans="1:15" ht="15.75" x14ac:dyDescent="0.25">
      <c r="A74" s="5"/>
      <c r="B74" s="8"/>
      <c r="C74" s="7"/>
      <c r="D74" s="7"/>
      <c r="E74" s="7"/>
      <c r="F74" s="7"/>
      <c r="G74" s="100"/>
      <c r="H74" s="7"/>
      <c r="I74" s="7"/>
      <c r="J74" s="100"/>
      <c r="K74" s="100"/>
      <c r="L74" s="100"/>
      <c r="M74" s="100"/>
      <c r="N74" s="7"/>
      <c r="O74" s="7"/>
    </row>
    <row r="75" spans="1:15" ht="15.75" x14ac:dyDescent="0.25">
      <c r="A75" s="5"/>
      <c r="B75" s="8"/>
      <c r="C75" s="7"/>
      <c r="D75" s="7"/>
      <c r="E75" s="7"/>
      <c r="F75" s="7"/>
      <c r="G75" s="100"/>
      <c r="H75" s="7"/>
      <c r="I75" s="7"/>
      <c r="J75" s="100"/>
      <c r="K75" s="100"/>
      <c r="L75" s="100"/>
      <c r="M75" s="100"/>
      <c r="N75" s="7"/>
      <c r="O75" s="7"/>
    </row>
    <row r="76" spans="1:15" ht="15.75" x14ac:dyDescent="0.25">
      <c r="A76" s="5"/>
      <c r="B76" s="8"/>
      <c r="C76" s="7"/>
      <c r="D76" s="7"/>
      <c r="E76" s="7"/>
      <c r="F76" s="7"/>
      <c r="G76" s="100"/>
      <c r="H76" s="7"/>
      <c r="I76" s="7"/>
      <c r="J76" s="100"/>
      <c r="K76" s="100"/>
      <c r="L76" s="100"/>
      <c r="M76" s="100"/>
      <c r="N76" s="7"/>
      <c r="O76" s="7"/>
    </row>
    <row r="77" spans="1:15" ht="15.75" x14ac:dyDescent="0.25">
      <c r="A77" s="5"/>
      <c r="B77" s="8"/>
      <c r="C77" s="7"/>
      <c r="D77" s="7"/>
      <c r="E77" s="7"/>
      <c r="F77" s="7"/>
      <c r="G77" s="100"/>
      <c r="H77" s="7"/>
      <c r="I77" s="7"/>
      <c r="J77" s="100"/>
      <c r="K77" s="100"/>
      <c r="L77" s="100"/>
      <c r="M77" s="100"/>
      <c r="N77" s="7"/>
      <c r="O77" s="7"/>
    </row>
    <row r="78" spans="1:15" ht="15.75" x14ac:dyDescent="0.25">
      <c r="A78" s="8"/>
      <c r="B78" s="8"/>
      <c r="C78" s="7"/>
      <c r="D78" s="7"/>
      <c r="E78" s="7"/>
      <c r="F78" s="7"/>
      <c r="G78" s="100"/>
      <c r="H78" s="7"/>
      <c r="I78" s="7"/>
      <c r="J78" s="100"/>
      <c r="K78" s="100"/>
      <c r="L78" s="100"/>
      <c r="M78" s="100"/>
      <c r="N78" s="7"/>
      <c r="O78" s="7"/>
    </row>
    <row r="79" spans="1:15" ht="15.75" x14ac:dyDescent="0.25">
      <c r="A79" s="8"/>
      <c r="B79" s="8"/>
      <c r="C79" s="7"/>
      <c r="D79" s="7"/>
      <c r="E79" s="7"/>
      <c r="F79" s="7"/>
      <c r="G79" s="100"/>
      <c r="H79" s="7"/>
      <c r="I79" s="7"/>
      <c r="J79" s="100"/>
      <c r="K79" s="100"/>
      <c r="L79" s="100"/>
      <c r="M79" s="100"/>
      <c r="N79" s="7"/>
      <c r="O79" s="7"/>
    </row>
    <row r="80" spans="1:15" ht="15.75" x14ac:dyDescent="0.25">
      <c r="A80" s="8"/>
      <c r="B80" s="8"/>
      <c r="C80" s="7"/>
      <c r="D80" s="7"/>
      <c r="E80" s="7"/>
      <c r="F80" s="7"/>
      <c r="G80" s="100"/>
      <c r="H80" s="7"/>
      <c r="I80" s="7"/>
      <c r="J80" s="100"/>
      <c r="K80" s="100"/>
      <c r="L80" s="100"/>
      <c r="M80" s="100"/>
      <c r="N80" s="7"/>
      <c r="O80" s="7"/>
    </row>
    <row r="81" spans="1:15" ht="15.75" x14ac:dyDescent="0.25">
      <c r="A81" s="8"/>
      <c r="B81" s="8"/>
      <c r="C81" s="7"/>
      <c r="D81" s="7"/>
      <c r="E81" s="7"/>
      <c r="F81" s="7"/>
      <c r="G81" s="100"/>
      <c r="H81" s="7"/>
      <c r="I81" s="7"/>
      <c r="J81" s="100"/>
      <c r="K81" s="100"/>
      <c r="L81" s="100"/>
      <c r="M81" s="100"/>
      <c r="N81" s="7"/>
      <c r="O81" s="7"/>
    </row>
    <row r="82" spans="1:15" ht="15.75" x14ac:dyDescent="0.25">
      <c r="A82" s="8"/>
      <c r="B82" s="8"/>
      <c r="C82" s="7"/>
      <c r="D82" s="7"/>
      <c r="E82" s="7"/>
      <c r="F82" s="7"/>
      <c r="G82" s="100"/>
      <c r="H82" s="7"/>
      <c r="I82" s="7"/>
      <c r="J82" s="100"/>
      <c r="K82" s="100"/>
      <c r="L82" s="100"/>
      <c r="M82" s="100"/>
      <c r="N82" s="7"/>
      <c r="O82" s="7"/>
    </row>
    <row r="83" spans="1:15" ht="15.75" x14ac:dyDescent="0.25">
      <c r="A83" s="8"/>
      <c r="B83" s="8"/>
      <c r="C83" s="7"/>
      <c r="D83" s="7"/>
      <c r="E83" s="7"/>
      <c r="F83" s="7"/>
      <c r="G83" s="100"/>
      <c r="H83" s="7"/>
      <c r="I83" s="7"/>
      <c r="J83" s="100"/>
      <c r="K83" s="100"/>
      <c r="L83" s="100"/>
      <c r="M83" s="100"/>
      <c r="N83" s="7"/>
      <c r="O83" s="7"/>
    </row>
    <row r="84" spans="1:15" ht="15.75" x14ac:dyDescent="0.25">
      <c r="A84" s="8"/>
      <c r="B84" s="8"/>
      <c r="C84" s="7"/>
      <c r="D84" s="7"/>
      <c r="E84" s="7"/>
      <c r="F84" s="7"/>
      <c r="G84" s="100"/>
      <c r="H84" s="7"/>
      <c r="I84" s="7"/>
      <c r="J84" s="100"/>
      <c r="K84" s="100"/>
      <c r="L84" s="100"/>
      <c r="M84" s="100"/>
      <c r="N84" s="7"/>
      <c r="O84" s="7"/>
    </row>
    <row r="85" spans="1:15" ht="15.75" x14ac:dyDescent="0.25">
      <c r="A85" s="8"/>
      <c r="B85" s="8"/>
      <c r="C85" s="7"/>
      <c r="D85" s="7"/>
      <c r="E85" s="7"/>
      <c r="F85" s="7"/>
      <c r="G85" s="100"/>
      <c r="H85" s="7"/>
      <c r="I85" s="7"/>
      <c r="J85" s="100"/>
      <c r="K85" s="100"/>
      <c r="L85" s="100"/>
      <c r="M85" s="100"/>
      <c r="N85" s="7"/>
      <c r="O85" s="7"/>
    </row>
    <row r="86" spans="1:15" ht="15.75" x14ac:dyDescent="0.25">
      <c r="A86" s="8"/>
      <c r="B86" s="8"/>
      <c r="C86" s="7"/>
      <c r="D86" s="7"/>
      <c r="E86" s="7"/>
      <c r="F86" s="7"/>
      <c r="G86" s="100"/>
      <c r="H86" s="7"/>
      <c r="I86" s="7"/>
      <c r="J86" s="100"/>
      <c r="K86" s="100"/>
      <c r="L86" s="100"/>
      <c r="M86" s="100"/>
      <c r="N86" s="7"/>
      <c r="O86" s="7"/>
    </row>
    <row r="87" spans="1:15" ht="15.75" x14ac:dyDescent="0.25">
      <c r="A87" s="8"/>
      <c r="B87" s="8"/>
      <c r="C87" s="7"/>
      <c r="D87" s="7"/>
      <c r="E87" s="7"/>
      <c r="F87" s="7"/>
      <c r="G87" s="100"/>
      <c r="H87" s="7"/>
      <c r="I87" s="7"/>
      <c r="J87" s="100"/>
      <c r="K87" s="100"/>
      <c r="L87" s="100"/>
      <c r="M87" s="100"/>
      <c r="N87" s="7"/>
      <c r="O87" s="7"/>
    </row>
    <row r="88" spans="1:15" ht="15.75" x14ac:dyDescent="0.25">
      <c r="A88" s="8"/>
      <c r="B88" s="8"/>
      <c r="C88" s="7"/>
      <c r="D88" s="7"/>
      <c r="E88" s="7"/>
      <c r="F88" s="7"/>
      <c r="G88" s="100"/>
      <c r="H88" s="7"/>
      <c r="I88" s="7"/>
      <c r="J88" s="100"/>
      <c r="K88" s="100"/>
      <c r="L88" s="100"/>
      <c r="M88" s="100"/>
      <c r="N88" s="7"/>
      <c r="O88" s="7"/>
    </row>
    <row r="89" spans="1:15" ht="15.75" x14ac:dyDescent="0.25">
      <c r="A89" s="8"/>
      <c r="B89" s="8"/>
      <c r="C89" s="7"/>
      <c r="D89" s="7"/>
      <c r="E89" s="7"/>
      <c r="F89" s="7"/>
      <c r="G89" s="100"/>
      <c r="H89" s="7"/>
      <c r="I89" s="7"/>
      <c r="J89" s="100"/>
      <c r="K89" s="100"/>
      <c r="L89" s="100"/>
      <c r="M89" s="100"/>
      <c r="N89" s="7"/>
      <c r="O89" s="7"/>
    </row>
    <row r="90" spans="1:15" ht="15.75" x14ac:dyDescent="0.25">
      <c r="A90" s="8"/>
      <c r="B90" s="8"/>
      <c r="C90" s="7"/>
      <c r="D90" s="7"/>
      <c r="E90" s="7"/>
      <c r="F90" s="7"/>
      <c r="G90" s="100"/>
      <c r="H90" s="7"/>
      <c r="I90" s="7"/>
      <c r="J90" s="100"/>
      <c r="K90" s="100"/>
      <c r="L90" s="100"/>
      <c r="M90" s="100"/>
      <c r="N90" s="7"/>
      <c r="O90" s="7"/>
    </row>
    <row r="91" spans="1:15" ht="15.75" x14ac:dyDescent="0.25">
      <c r="A91" s="8"/>
      <c r="B91" s="8"/>
      <c r="C91" s="7"/>
      <c r="D91" s="7"/>
      <c r="E91" s="7"/>
      <c r="F91" s="7"/>
      <c r="G91" s="100"/>
      <c r="H91" s="7"/>
      <c r="I91" s="7"/>
      <c r="J91" s="100"/>
      <c r="K91" s="100"/>
      <c r="L91" s="100"/>
      <c r="M91" s="100"/>
      <c r="N91" s="7"/>
      <c r="O91" s="7"/>
    </row>
    <row r="92" spans="1:15" ht="15.75" x14ac:dyDescent="0.25">
      <c r="A92" s="2"/>
      <c r="B92" s="2"/>
      <c r="C92" s="3"/>
      <c r="D92" s="3"/>
      <c r="E92" s="3"/>
      <c r="F92" s="3"/>
      <c r="G92" s="101"/>
      <c r="H92" s="3"/>
      <c r="I92" s="3"/>
      <c r="J92" s="101"/>
      <c r="K92" s="101"/>
      <c r="L92" s="101"/>
      <c r="M92" s="101"/>
      <c r="N92" s="3"/>
      <c r="O92" s="3"/>
    </row>
    <row r="93" spans="1:15" ht="15.75" x14ac:dyDescent="0.25">
      <c r="A93" s="2"/>
      <c r="B93" s="2"/>
      <c r="C93" s="3"/>
      <c r="D93" s="3"/>
      <c r="E93" s="3"/>
      <c r="F93" s="3"/>
      <c r="G93" s="101"/>
      <c r="H93" s="3"/>
      <c r="I93" s="3"/>
      <c r="J93" s="101"/>
      <c r="K93" s="101"/>
      <c r="L93" s="101"/>
      <c r="M93" s="101"/>
      <c r="N93" s="3"/>
      <c r="O93" s="3"/>
    </row>
    <row r="94" spans="1:15" ht="15.75" x14ac:dyDescent="0.25">
      <c r="A94" s="2"/>
      <c r="B94" s="2"/>
      <c r="C94" s="3"/>
      <c r="D94" s="3"/>
      <c r="E94" s="3"/>
      <c r="F94" s="3"/>
      <c r="G94" s="101"/>
      <c r="H94" s="3"/>
      <c r="I94" s="3"/>
      <c r="J94" s="101"/>
      <c r="K94" s="101"/>
      <c r="L94" s="101"/>
      <c r="M94" s="101"/>
      <c r="N94" s="3"/>
      <c r="O94" s="3"/>
    </row>
    <row r="95" spans="1:15" ht="15.75" x14ac:dyDescent="0.25">
      <c r="A95" s="2"/>
      <c r="B95" s="2"/>
      <c r="C95" s="3"/>
      <c r="D95" s="3"/>
      <c r="E95" s="3"/>
      <c r="F95" s="3"/>
      <c r="G95" s="101"/>
      <c r="H95" s="3"/>
      <c r="I95" s="3"/>
      <c r="J95" s="101"/>
      <c r="K95" s="101"/>
      <c r="L95" s="101"/>
      <c r="M95" s="101"/>
      <c r="N95" s="3"/>
      <c r="O95" s="3"/>
    </row>
    <row r="96" spans="1:15" ht="15.75" x14ac:dyDescent="0.25">
      <c r="A96" s="2"/>
      <c r="B96" s="2"/>
      <c r="C96" s="3"/>
      <c r="D96" s="3"/>
      <c r="E96" s="3"/>
      <c r="F96" s="3"/>
      <c r="G96" s="101"/>
      <c r="H96" s="3"/>
      <c r="I96" s="3"/>
      <c r="J96" s="101"/>
      <c r="K96" s="101"/>
      <c r="L96" s="101"/>
      <c r="M96" s="101"/>
      <c r="N96" s="3"/>
      <c r="O96" s="3"/>
    </row>
    <row r="97" spans="1:15" ht="15.75" x14ac:dyDescent="0.25">
      <c r="A97" s="2"/>
      <c r="B97" s="2"/>
      <c r="C97" s="3"/>
      <c r="D97" s="3"/>
      <c r="E97" s="3"/>
      <c r="F97" s="3"/>
      <c r="G97" s="101"/>
      <c r="H97" s="3"/>
      <c r="I97" s="3"/>
      <c r="J97" s="101"/>
      <c r="K97" s="101"/>
      <c r="L97" s="101"/>
      <c r="M97" s="101"/>
      <c r="N97" s="3"/>
      <c r="O97" s="3"/>
    </row>
    <row r="98" spans="1:15" ht="15.75" x14ac:dyDescent="0.25">
      <c r="A98" s="2"/>
      <c r="B98" s="2"/>
      <c r="C98" s="3"/>
      <c r="D98" s="3"/>
      <c r="E98" s="3"/>
      <c r="F98" s="3"/>
      <c r="G98" s="101"/>
      <c r="H98" s="3"/>
      <c r="I98" s="3"/>
      <c r="J98" s="101"/>
      <c r="K98" s="101"/>
      <c r="L98" s="101"/>
      <c r="M98" s="101"/>
      <c r="N98" s="3"/>
      <c r="O98" s="3"/>
    </row>
    <row r="99" spans="1:15" ht="15.75" x14ac:dyDescent="0.25">
      <c r="A99" s="2"/>
      <c r="B99" s="2"/>
      <c r="C99" s="3"/>
      <c r="D99" s="3"/>
      <c r="E99" s="3"/>
      <c r="F99" s="3"/>
      <c r="G99" s="101"/>
      <c r="H99" s="3"/>
      <c r="I99" s="3"/>
      <c r="J99" s="101"/>
      <c r="K99" s="101"/>
      <c r="L99" s="101"/>
      <c r="M99" s="101"/>
      <c r="N99" s="3"/>
      <c r="O99" s="3"/>
    </row>
    <row r="100" spans="1:15" ht="15.75" x14ac:dyDescent="0.25">
      <c r="A100" s="2"/>
      <c r="B100" s="2"/>
      <c r="C100" s="3"/>
      <c r="D100" s="3"/>
      <c r="E100" s="3"/>
      <c r="F100" s="3"/>
      <c r="G100" s="101"/>
      <c r="H100" s="3"/>
      <c r="I100" s="3"/>
      <c r="J100" s="101"/>
      <c r="K100" s="101"/>
      <c r="L100" s="101"/>
      <c r="M100" s="101"/>
      <c r="N100" s="3"/>
      <c r="O100" s="3"/>
    </row>
    <row r="101" spans="1:15" ht="15.75" x14ac:dyDescent="0.25">
      <c r="A101" s="2"/>
      <c r="B101" s="2"/>
      <c r="C101" s="3"/>
      <c r="D101" s="3"/>
      <c r="E101" s="3"/>
      <c r="F101" s="3"/>
      <c r="G101" s="101"/>
      <c r="H101" s="3"/>
      <c r="I101" s="3"/>
      <c r="J101" s="101"/>
      <c r="K101" s="101"/>
      <c r="L101" s="101"/>
      <c r="M101" s="101"/>
      <c r="N101" s="3"/>
      <c r="O101" s="3"/>
    </row>
    <row r="102" spans="1:15" ht="15.75" x14ac:dyDescent="0.25">
      <c r="A102" s="2"/>
      <c r="B102" s="2"/>
      <c r="C102" s="3"/>
      <c r="D102" s="3"/>
      <c r="E102" s="3"/>
      <c r="F102" s="3"/>
      <c r="G102" s="101"/>
      <c r="H102" s="3"/>
      <c r="I102" s="3"/>
      <c r="J102" s="101"/>
      <c r="K102" s="101"/>
      <c r="L102" s="101"/>
      <c r="M102" s="101"/>
      <c r="N102" s="3"/>
      <c r="O102" s="3"/>
    </row>
    <row r="103" spans="1:15" ht="15.75" x14ac:dyDescent="0.25">
      <c r="A103" s="2"/>
      <c r="B103" s="2"/>
      <c r="C103" s="3"/>
      <c r="D103" s="3"/>
      <c r="E103" s="3"/>
      <c r="F103" s="3"/>
      <c r="G103" s="101"/>
      <c r="H103" s="3"/>
      <c r="I103" s="3"/>
      <c r="J103" s="101"/>
      <c r="K103" s="101"/>
      <c r="L103" s="101"/>
      <c r="M103" s="101"/>
      <c r="N103" s="3"/>
      <c r="O103" s="3"/>
    </row>
    <row r="104" spans="1:15" ht="15.75" x14ac:dyDescent="0.25">
      <c r="A104" s="2"/>
      <c r="B104" s="2"/>
      <c r="C104" s="3"/>
      <c r="D104" s="3"/>
      <c r="E104" s="3"/>
      <c r="F104" s="3"/>
      <c r="G104" s="101"/>
      <c r="H104" s="3"/>
      <c r="I104" s="3"/>
      <c r="J104" s="101"/>
      <c r="K104" s="101"/>
      <c r="L104" s="101"/>
      <c r="M104" s="101"/>
      <c r="N104" s="3"/>
      <c r="O104" s="3"/>
    </row>
    <row r="105" spans="1:15" ht="15.75" x14ac:dyDescent="0.25">
      <c r="A105" s="2"/>
      <c r="B105" s="2"/>
      <c r="C105" s="3"/>
      <c r="D105" s="3"/>
      <c r="E105" s="3"/>
      <c r="F105" s="3"/>
      <c r="G105" s="101"/>
      <c r="H105" s="3"/>
      <c r="I105" s="3"/>
      <c r="J105" s="101"/>
      <c r="K105" s="101"/>
      <c r="L105" s="101"/>
      <c r="M105" s="101"/>
      <c r="N105" s="3"/>
      <c r="O105" s="3"/>
    </row>
    <row r="106" spans="1:15" ht="15.75" x14ac:dyDescent="0.25">
      <c r="A106" s="2"/>
      <c r="B106" s="2"/>
      <c r="C106" s="3"/>
      <c r="D106" s="3"/>
      <c r="E106" s="3"/>
      <c r="F106" s="3"/>
      <c r="G106" s="101"/>
      <c r="H106" s="3"/>
      <c r="I106" s="3"/>
      <c r="J106" s="101"/>
      <c r="K106" s="101"/>
      <c r="L106" s="101"/>
      <c r="M106" s="101"/>
      <c r="N106" s="3"/>
      <c r="O106" s="3"/>
    </row>
    <row r="107" spans="1:15" ht="15.75" x14ac:dyDescent="0.25">
      <c r="A107" s="2"/>
      <c r="B107" s="2"/>
      <c r="C107" s="3"/>
      <c r="D107" s="3"/>
      <c r="E107" s="3"/>
      <c r="F107" s="3"/>
      <c r="G107" s="101"/>
      <c r="H107" s="3"/>
      <c r="I107" s="3"/>
      <c r="J107" s="101"/>
      <c r="K107" s="101"/>
      <c r="L107" s="101"/>
      <c r="M107" s="101"/>
      <c r="N107" s="3"/>
      <c r="O107" s="3"/>
    </row>
    <row r="108" spans="1:15" ht="15.75" x14ac:dyDescent="0.25">
      <c r="A108" s="2"/>
      <c r="B108" s="2"/>
      <c r="C108" s="3"/>
      <c r="D108" s="3"/>
      <c r="E108" s="3"/>
      <c r="F108" s="3"/>
      <c r="G108" s="101"/>
      <c r="H108" s="3"/>
      <c r="I108" s="3"/>
      <c r="J108" s="101"/>
      <c r="K108" s="101"/>
      <c r="L108" s="101"/>
      <c r="M108" s="101"/>
      <c r="N108" s="3"/>
      <c r="O108" s="3"/>
    </row>
    <row r="109" spans="1:15" ht="15.75" x14ac:dyDescent="0.25">
      <c r="A109" s="2"/>
      <c r="B109" s="2"/>
      <c r="C109" s="3"/>
      <c r="D109" s="3"/>
      <c r="E109" s="3"/>
      <c r="F109" s="3"/>
      <c r="G109" s="101"/>
      <c r="H109" s="3"/>
      <c r="I109" s="3"/>
      <c r="J109" s="101"/>
      <c r="K109" s="101"/>
      <c r="L109" s="101"/>
      <c r="M109" s="101"/>
      <c r="N109" s="3"/>
      <c r="O109" s="3"/>
    </row>
    <row r="110" spans="1:15" ht="15.75" x14ac:dyDescent="0.25">
      <c r="A110" s="2"/>
      <c r="B110" s="2"/>
      <c r="C110" s="3"/>
      <c r="D110" s="3"/>
      <c r="E110" s="3"/>
      <c r="F110" s="3"/>
      <c r="G110" s="101"/>
      <c r="H110" s="3"/>
      <c r="I110" s="3"/>
      <c r="J110" s="101"/>
      <c r="K110" s="101"/>
      <c r="L110" s="101"/>
      <c r="M110" s="101"/>
      <c r="N110" s="3"/>
      <c r="O110" s="3"/>
    </row>
    <row r="111" spans="1:15" ht="15.75" x14ac:dyDescent="0.25">
      <c r="A111" s="2"/>
      <c r="B111" s="2"/>
      <c r="C111" s="3"/>
      <c r="D111" s="3"/>
      <c r="E111" s="3"/>
      <c r="F111" s="3"/>
      <c r="G111" s="101"/>
      <c r="H111" s="3"/>
      <c r="I111" s="3"/>
      <c r="J111" s="101"/>
      <c r="K111" s="101"/>
      <c r="L111" s="101"/>
      <c r="M111" s="101"/>
      <c r="N111" s="3"/>
      <c r="O111" s="3"/>
    </row>
    <row r="112" spans="1:15" ht="15.75" x14ac:dyDescent="0.25">
      <c r="A112" s="2"/>
      <c r="B112" s="2"/>
      <c r="C112" s="3"/>
      <c r="D112" s="3"/>
      <c r="E112" s="3"/>
      <c r="F112" s="3"/>
      <c r="G112" s="101"/>
      <c r="H112" s="3"/>
      <c r="I112" s="3"/>
      <c r="J112" s="101"/>
      <c r="K112" s="101"/>
      <c r="L112" s="101"/>
      <c r="M112" s="101"/>
      <c r="N112" s="3"/>
      <c r="O112" s="3"/>
    </row>
    <row r="113" spans="1:15" ht="15.75" x14ac:dyDescent="0.25">
      <c r="A113" s="2"/>
      <c r="B113" s="2"/>
      <c r="C113" s="3"/>
      <c r="D113" s="3"/>
      <c r="E113" s="3"/>
      <c r="F113" s="3"/>
      <c r="G113" s="101"/>
      <c r="H113" s="3"/>
      <c r="I113" s="3"/>
      <c r="J113" s="101"/>
      <c r="K113" s="101"/>
      <c r="L113" s="101"/>
      <c r="M113" s="101"/>
      <c r="N113" s="3"/>
      <c r="O113" s="3"/>
    </row>
    <row r="114" spans="1:15" ht="15.75" x14ac:dyDescent="0.25">
      <c r="A114" s="2"/>
      <c r="B114" s="2"/>
      <c r="C114" s="3"/>
      <c r="D114" s="3"/>
      <c r="E114" s="3"/>
      <c r="F114" s="3"/>
      <c r="G114" s="101"/>
      <c r="H114" s="3"/>
      <c r="I114" s="3"/>
      <c r="J114" s="101"/>
      <c r="K114" s="101"/>
      <c r="L114" s="101"/>
      <c r="M114" s="101"/>
      <c r="N114" s="3"/>
      <c r="O114" s="3"/>
    </row>
    <row r="115" spans="1:15" ht="15.75" x14ac:dyDescent="0.25">
      <c r="A115" s="2"/>
      <c r="B115" s="2"/>
      <c r="C115" s="3"/>
      <c r="D115" s="3"/>
      <c r="E115" s="3"/>
      <c r="F115" s="3"/>
      <c r="G115" s="101"/>
      <c r="H115" s="3"/>
      <c r="I115" s="3"/>
      <c r="J115" s="101"/>
      <c r="K115" s="101"/>
      <c r="L115" s="101"/>
      <c r="M115" s="101"/>
      <c r="N115" s="3"/>
      <c r="O115" s="3"/>
    </row>
    <row r="116" spans="1:15" ht="15.75" x14ac:dyDescent="0.25">
      <c r="A116" s="2"/>
      <c r="B116" s="2"/>
      <c r="C116" s="3"/>
      <c r="D116" s="3"/>
      <c r="E116" s="3"/>
      <c r="F116" s="3"/>
      <c r="G116" s="101"/>
      <c r="H116" s="3"/>
      <c r="I116" s="3"/>
      <c r="J116" s="101"/>
      <c r="K116" s="101"/>
      <c r="L116" s="101"/>
      <c r="M116" s="101"/>
      <c r="N116" s="3"/>
      <c r="O116" s="3"/>
    </row>
    <row r="117" spans="1:15" ht="15.75" x14ac:dyDescent="0.25">
      <c r="A117" s="2"/>
      <c r="B117" s="2"/>
      <c r="C117" s="2"/>
      <c r="D117" s="2"/>
      <c r="E117" s="2"/>
      <c r="F117" s="2"/>
      <c r="G117" s="102"/>
      <c r="H117" s="2"/>
      <c r="I117" s="2"/>
      <c r="J117" s="102"/>
      <c r="K117" s="102"/>
      <c r="L117" s="102"/>
      <c r="M117" s="102"/>
      <c r="N117" s="2"/>
      <c r="O117" s="2"/>
    </row>
    <row r="118" spans="1:15" ht="15.75" x14ac:dyDescent="0.25">
      <c r="A118" s="2"/>
      <c r="B118" s="2"/>
      <c r="C118" s="2"/>
      <c r="D118" s="2"/>
      <c r="E118" s="2"/>
      <c r="F118" s="2"/>
      <c r="G118" s="102"/>
      <c r="H118" s="2"/>
      <c r="I118" s="2"/>
      <c r="J118" s="102"/>
      <c r="K118" s="102"/>
      <c r="L118" s="102"/>
      <c r="M118" s="102"/>
      <c r="N118" s="2"/>
      <c r="O118" s="2"/>
    </row>
    <row r="119" spans="1:15" ht="15.75" x14ac:dyDescent="0.25">
      <c r="A119" s="2"/>
      <c r="B119" s="2"/>
      <c r="C119" s="2"/>
      <c r="D119" s="2"/>
      <c r="E119" s="2"/>
      <c r="F119" s="2"/>
      <c r="G119" s="102"/>
      <c r="H119" s="2"/>
      <c r="I119" s="2"/>
      <c r="J119" s="102"/>
      <c r="K119" s="102"/>
      <c r="L119" s="102"/>
      <c r="M119" s="102"/>
      <c r="N119" s="2"/>
      <c r="O119" s="2"/>
    </row>
    <row r="120" spans="1:15" ht="15.75" x14ac:dyDescent="0.25">
      <c r="A120" s="2"/>
      <c r="B120" s="2"/>
      <c r="C120" s="2"/>
      <c r="D120" s="2"/>
      <c r="E120" s="2"/>
      <c r="F120" s="2"/>
      <c r="G120" s="102"/>
      <c r="H120" s="2"/>
      <c r="I120" s="2"/>
      <c r="J120" s="102"/>
      <c r="K120" s="102"/>
      <c r="L120" s="102"/>
      <c r="M120" s="102"/>
      <c r="N120" s="2"/>
      <c r="O120" s="2"/>
    </row>
    <row r="121" spans="1:15" ht="15.75" x14ac:dyDescent="0.25">
      <c r="A121" s="2"/>
      <c r="B121" s="2"/>
      <c r="C121" s="2"/>
      <c r="D121" s="2"/>
      <c r="E121" s="2"/>
      <c r="F121" s="2"/>
      <c r="G121" s="102"/>
      <c r="H121" s="2"/>
      <c r="I121" s="2"/>
      <c r="J121" s="102"/>
      <c r="K121" s="102"/>
      <c r="L121" s="102"/>
      <c r="M121" s="102"/>
      <c r="N121" s="2"/>
      <c r="O121" s="2"/>
    </row>
    <row r="122" spans="1:15" ht="15.75" x14ac:dyDescent="0.25">
      <c r="A122" s="2"/>
      <c r="B122" s="2"/>
      <c r="C122" s="2"/>
      <c r="D122" s="2"/>
      <c r="E122" s="2"/>
      <c r="F122" s="2"/>
      <c r="G122" s="102"/>
      <c r="H122" s="2"/>
      <c r="I122" s="2"/>
      <c r="J122" s="102"/>
      <c r="K122" s="102"/>
      <c r="L122" s="102"/>
      <c r="M122" s="102"/>
      <c r="N122" s="2"/>
      <c r="O122" s="2"/>
    </row>
    <row r="123" spans="1:15" ht="15.75" x14ac:dyDescent="0.25">
      <c r="A123" s="2"/>
      <c r="B123" s="2"/>
      <c r="C123" s="2"/>
      <c r="D123" s="2"/>
      <c r="E123" s="2"/>
      <c r="F123" s="2"/>
      <c r="G123" s="102"/>
      <c r="H123" s="2"/>
      <c r="I123" s="2"/>
      <c r="J123" s="102"/>
      <c r="K123" s="102"/>
      <c r="L123" s="102"/>
      <c r="M123" s="102"/>
      <c r="N123" s="2"/>
      <c r="O123" s="2"/>
    </row>
    <row r="124" spans="1:15" ht="15.75" x14ac:dyDescent="0.25">
      <c r="A124" s="2"/>
      <c r="B124" s="2"/>
      <c r="C124" s="2"/>
      <c r="D124" s="2"/>
      <c r="E124" s="2"/>
      <c r="F124" s="2"/>
      <c r="G124" s="102"/>
      <c r="H124" s="2"/>
      <c r="I124" s="2"/>
      <c r="J124" s="102"/>
      <c r="K124" s="102"/>
      <c r="L124" s="102"/>
      <c r="M124" s="102"/>
      <c r="N124" s="2"/>
      <c r="O124" s="2"/>
    </row>
    <row r="125" spans="1:15" ht="15.75" x14ac:dyDescent="0.25">
      <c r="A125" s="2"/>
      <c r="B125" s="2"/>
      <c r="C125" s="2"/>
      <c r="D125" s="2"/>
      <c r="E125" s="2"/>
      <c r="F125" s="2"/>
      <c r="G125" s="102"/>
      <c r="H125" s="2"/>
      <c r="I125" s="2"/>
      <c r="J125" s="102"/>
      <c r="K125" s="102"/>
      <c r="L125" s="102"/>
      <c r="M125" s="102"/>
      <c r="N125" s="2"/>
      <c r="O125" s="2"/>
    </row>
    <row r="126" spans="1:15" ht="15.75" x14ac:dyDescent="0.25">
      <c r="A126" s="2"/>
      <c r="B126" s="2"/>
      <c r="C126" s="2"/>
      <c r="D126" s="2"/>
      <c r="E126" s="2"/>
      <c r="F126" s="2"/>
      <c r="G126" s="102"/>
      <c r="H126" s="2"/>
      <c r="I126" s="2"/>
      <c r="J126" s="102"/>
      <c r="K126" s="102"/>
      <c r="L126" s="102"/>
      <c r="M126" s="102"/>
      <c r="N126" s="2"/>
      <c r="O126" s="2"/>
    </row>
    <row r="127" spans="1:15" ht="15.75" x14ac:dyDescent="0.25">
      <c r="A127" s="2"/>
      <c r="B127" s="2"/>
      <c r="C127" s="2"/>
      <c r="D127" s="2"/>
      <c r="E127" s="2"/>
      <c r="F127" s="2"/>
      <c r="G127" s="102"/>
      <c r="H127" s="2"/>
      <c r="I127" s="2"/>
      <c r="J127" s="102"/>
      <c r="K127" s="102"/>
      <c r="L127" s="102"/>
      <c r="M127" s="102"/>
      <c r="N127" s="2"/>
      <c r="O127" s="2"/>
    </row>
    <row r="128" spans="1:15" ht="15.75" x14ac:dyDescent="0.25">
      <c r="A128" s="2"/>
      <c r="B128" s="2"/>
      <c r="C128" s="2"/>
      <c r="D128" s="2"/>
      <c r="E128" s="2"/>
      <c r="F128" s="2"/>
      <c r="G128" s="102"/>
      <c r="H128" s="2"/>
      <c r="I128" s="2"/>
      <c r="J128" s="102"/>
      <c r="K128" s="102"/>
      <c r="L128" s="102"/>
      <c r="M128" s="102"/>
      <c r="N128" s="2"/>
      <c r="O128" s="2"/>
    </row>
    <row r="129" spans="1:15" ht="15.75" x14ac:dyDescent="0.25">
      <c r="A129" s="2"/>
      <c r="B129" s="2"/>
      <c r="C129" s="2"/>
      <c r="D129" s="2"/>
      <c r="E129" s="2"/>
      <c r="F129" s="2"/>
      <c r="G129" s="102"/>
      <c r="H129" s="2"/>
      <c r="I129" s="2"/>
      <c r="J129" s="102"/>
      <c r="K129" s="102"/>
      <c r="L129" s="102"/>
      <c r="M129" s="102"/>
      <c r="N129" s="2"/>
      <c r="O129" s="2"/>
    </row>
    <row r="130" spans="1:15" ht="15.75" x14ac:dyDescent="0.25">
      <c r="A130" s="2"/>
      <c r="B130" s="2"/>
      <c r="C130" s="2"/>
      <c r="D130" s="2"/>
      <c r="E130" s="2"/>
      <c r="F130" s="2"/>
      <c r="G130" s="102"/>
      <c r="H130" s="2"/>
      <c r="I130" s="2"/>
      <c r="J130" s="102"/>
      <c r="K130" s="102"/>
      <c r="L130" s="102"/>
      <c r="M130" s="102"/>
      <c r="N130" s="2"/>
      <c r="O130" s="2"/>
    </row>
    <row r="131" spans="1:15" ht="15.75" x14ac:dyDescent="0.25">
      <c r="A131" s="2"/>
      <c r="B131" s="2"/>
      <c r="C131" s="2"/>
      <c r="D131" s="2"/>
      <c r="E131" s="2"/>
      <c r="F131" s="2"/>
      <c r="G131" s="102"/>
      <c r="H131" s="2"/>
      <c r="I131" s="2"/>
      <c r="J131" s="102"/>
      <c r="K131" s="102"/>
      <c r="L131" s="102"/>
      <c r="M131" s="102"/>
      <c r="N131" s="2"/>
      <c r="O131" s="2"/>
    </row>
    <row r="132" spans="1:15" ht="15.75" x14ac:dyDescent="0.25">
      <c r="A132" s="2"/>
      <c r="B132" s="2"/>
      <c r="C132" s="2"/>
      <c r="D132" s="2"/>
      <c r="E132" s="2"/>
      <c r="F132" s="2"/>
      <c r="G132" s="102"/>
      <c r="H132" s="2"/>
      <c r="I132" s="2"/>
      <c r="J132" s="102"/>
      <c r="K132" s="102"/>
      <c r="L132" s="102"/>
      <c r="M132" s="102"/>
      <c r="N132" s="2"/>
      <c r="O132" s="2"/>
    </row>
    <row r="133" spans="1:15" ht="15.75" x14ac:dyDescent="0.25">
      <c r="A133" s="2"/>
      <c r="B133" s="2"/>
      <c r="C133" s="2"/>
      <c r="D133" s="2"/>
      <c r="E133" s="2"/>
      <c r="F133" s="2"/>
      <c r="G133" s="102"/>
      <c r="H133" s="2"/>
      <c r="I133" s="2"/>
      <c r="J133" s="102"/>
      <c r="K133" s="102"/>
      <c r="L133" s="102"/>
      <c r="M133" s="102"/>
      <c r="N133" s="2"/>
      <c r="O133" s="2"/>
    </row>
    <row r="134" spans="1:15" ht="15.75" x14ac:dyDescent="0.25">
      <c r="A134" s="2"/>
      <c r="B134" s="2"/>
      <c r="C134" s="2"/>
      <c r="D134" s="2"/>
      <c r="E134" s="2"/>
      <c r="F134" s="2"/>
      <c r="G134" s="102"/>
      <c r="H134" s="2"/>
      <c r="I134" s="2"/>
      <c r="J134" s="102"/>
      <c r="K134" s="102"/>
      <c r="L134" s="102"/>
      <c r="M134" s="102"/>
      <c r="N134" s="2"/>
      <c r="O134" s="2"/>
    </row>
    <row r="135" spans="1:15" ht="15.75" x14ac:dyDescent="0.25">
      <c r="A135" s="2"/>
      <c r="B135" s="2"/>
      <c r="C135" s="2"/>
      <c r="D135" s="2"/>
      <c r="E135" s="2"/>
      <c r="F135" s="2"/>
      <c r="G135" s="102"/>
      <c r="H135" s="2"/>
      <c r="I135" s="2"/>
      <c r="J135" s="102"/>
      <c r="K135" s="102"/>
      <c r="L135" s="102"/>
      <c r="M135" s="102"/>
      <c r="N135" s="2"/>
      <c r="O135" s="2"/>
    </row>
    <row r="136" spans="1:15" ht="15.75" x14ac:dyDescent="0.25">
      <c r="A136" s="2"/>
      <c r="B136" s="2"/>
      <c r="C136" s="2"/>
      <c r="D136" s="2"/>
      <c r="E136" s="2"/>
      <c r="F136" s="2"/>
      <c r="G136" s="102"/>
      <c r="H136" s="2"/>
      <c r="I136" s="2"/>
      <c r="J136" s="102"/>
      <c r="K136" s="102"/>
      <c r="L136" s="102"/>
      <c r="M136" s="102"/>
      <c r="N136" s="2"/>
      <c r="O136" s="2"/>
    </row>
    <row r="137" spans="1:15" ht="15.75" x14ac:dyDescent="0.25">
      <c r="A137" s="2"/>
      <c r="B137" s="2"/>
      <c r="C137" s="2"/>
      <c r="D137" s="2"/>
      <c r="E137" s="2"/>
      <c r="F137" s="2"/>
      <c r="G137" s="102"/>
      <c r="H137" s="2"/>
      <c r="I137" s="2"/>
      <c r="J137" s="102"/>
      <c r="K137" s="102"/>
      <c r="L137" s="102"/>
      <c r="M137" s="102"/>
      <c r="N137" s="2"/>
      <c r="O137" s="2"/>
    </row>
    <row r="138" spans="1:15" ht="15.75" x14ac:dyDescent="0.25">
      <c r="A138" s="2"/>
      <c r="B138" s="2"/>
      <c r="C138" s="2"/>
      <c r="D138" s="2"/>
      <c r="E138" s="2"/>
      <c r="F138" s="2"/>
      <c r="G138" s="102"/>
      <c r="H138" s="2"/>
      <c r="I138" s="2"/>
      <c r="J138" s="102"/>
      <c r="K138" s="102"/>
      <c r="L138" s="102"/>
      <c r="M138" s="102"/>
      <c r="N138" s="2"/>
      <c r="O138" s="2"/>
    </row>
    <row r="139" spans="1:15" ht="15.75" x14ac:dyDescent="0.25">
      <c r="A139" s="2"/>
      <c r="B139" s="2"/>
      <c r="C139" s="2"/>
      <c r="D139" s="2"/>
      <c r="E139" s="2"/>
      <c r="F139" s="2"/>
      <c r="G139" s="102"/>
      <c r="H139" s="2"/>
      <c r="I139" s="2"/>
      <c r="J139" s="102"/>
      <c r="K139" s="102"/>
      <c r="L139" s="102"/>
      <c r="M139" s="102"/>
      <c r="N139" s="2"/>
      <c r="O139" s="2"/>
    </row>
    <row r="140" spans="1:15" ht="15.75" x14ac:dyDescent="0.25">
      <c r="A140" s="2"/>
      <c r="B140" s="2"/>
      <c r="C140" s="2"/>
      <c r="D140" s="2"/>
      <c r="E140" s="2"/>
      <c r="F140" s="2"/>
      <c r="G140" s="102"/>
      <c r="H140" s="2"/>
      <c r="I140" s="2"/>
      <c r="J140" s="102"/>
      <c r="K140" s="102"/>
      <c r="L140" s="102"/>
      <c r="M140" s="102"/>
      <c r="N140" s="2"/>
      <c r="O140" s="2"/>
    </row>
    <row r="141" spans="1:15" ht="15.75" x14ac:dyDescent="0.25">
      <c r="A141" s="2"/>
      <c r="B141" s="2"/>
      <c r="C141" s="2"/>
      <c r="D141" s="2"/>
      <c r="E141" s="2"/>
      <c r="F141" s="2"/>
      <c r="G141" s="102"/>
      <c r="H141" s="2"/>
      <c r="I141" s="2"/>
      <c r="J141" s="102"/>
      <c r="K141" s="102"/>
      <c r="L141" s="102"/>
      <c r="M141" s="102"/>
      <c r="N141" s="2"/>
      <c r="O141" s="2"/>
    </row>
    <row r="142" spans="1:15" x14ac:dyDescent="0.25">
      <c r="B142" s="1"/>
    </row>
    <row r="143" spans="1:15" x14ac:dyDescent="0.25">
      <c r="B143" s="1"/>
    </row>
  </sheetData>
  <mergeCells count="26">
    <mergeCell ref="J3:J5"/>
    <mergeCell ref="K3:K5"/>
    <mergeCell ref="D1:D3"/>
    <mergeCell ref="H63:I63"/>
    <mergeCell ref="H64:I65"/>
    <mergeCell ref="E2:E3"/>
    <mergeCell ref="F2:F3"/>
    <mergeCell ref="L1:O1"/>
    <mergeCell ref="N64:N65"/>
    <mergeCell ref="O64:O65"/>
    <mergeCell ref="L2:M2"/>
    <mergeCell ref="N2:O2"/>
    <mergeCell ref="L4:O4"/>
    <mergeCell ref="L64:L65"/>
    <mergeCell ref="M64:M65"/>
    <mergeCell ref="A1:A3"/>
    <mergeCell ref="B1:B3"/>
    <mergeCell ref="C1:C3"/>
    <mergeCell ref="E1:I1"/>
    <mergeCell ref="A63:A67"/>
    <mergeCell ref="B63:F67"/>
    <mergeCell ref="G63:G67"/>
    <mergeCell ref="H66:I66"/>
    <mergeCell ref="H67:I67"/>
    <mergeCell ref="H3:I3"/>
    <mergeCell ref="G2:I2"/>
  </mergeCells>
  <pageMargins left="3.937007874015748E-2" right="3.937007874015748E-2" top="0" bottom="0.19685039370078741" header="0.11811023622047245" footer="0.11811023622047245"/>
  <pageSetup paperSize="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workbookViewId="0">
      <selection sqref="A1:J13"/>
    </sheetView>
  </sheetViews>
  <sheetFormatPr defaultRowHeight="15" x14ac:dyDescent="0.25"/>
  <cols>
    <col min="1" max="1" width="9.5703125" customWidth="1"/>
    <col min="2" max="2" width="27.7109375" customWidth="1"/>
    <col min="3" max="3" width="5.5703125" customWidth="1"/>
    <col min="4" max="4" width="5.140625" customWidth="1"/>
    <col min="5" max="5" width="5.5703125" customWidth="1"/>
    <col min="6" max="6" width="6.140625" customWidth="1"/>
    <col min="7" max="7" width="6.5703125" customWidth="1"/>
    <col min="8" max="8" width="6.7109375" customWidth="1"/>
    <col min="9" max="9" width="7" customWidth="1"/>
    <col min="10" max="10" width="6.42578125" customWidth="1"/>
  </cols>
  <sheetData>
    <row r="1" spans="1:11" ht="15.75" x14ac:dyDescent="0.25">
      <c r="A1" s="5"/>
      <c r="B1" s="6"/>
      <c r="C1" s="7"/>
      <c r="D1" s="7"/>
      <c r="E1" s="7"/>
      <c r="F1" s="7"/>
      <c r="G1" s="7"/>
      <c r="H1" s="7"/>
      <c r="I1" s="7"/>
      <c r="J1" s="7"/>
    </row>
    <row r="2" spans="1:11" ht="30.75" customHeight="1" x14ac:dyDescent="0.25">
      <c r="A2" s="5"/>
      <c r="B2" s="198" t="s">
        <v>80</v>
      </c>
      <c r="C2" s="199"/>
      <c r="D2" s="199"/>
      <c r="E2" s="199"/>
      <c r="F2" s="199"/>
      <c r="G2" s="199"/>
      <c r="H2" s="199"/>
      <c r="I2" s="199"/>
      <c r="J2" s="199"/>
    </row>
    <row r="3" spans="1:11" ht="15.75" x14ac:dyDescent="0.25">
      <c r="A3" s="5"/>
      <c r="B3" s="6"/>
      <c r="D3" s="7"/>
      <c r="E3" s="200" t="s">
        <v>247</v>
      </c>
      <c r="F3" s="201"/>
      <c r="G3" s="201"/>
      <c r="H3" s="7"/>
      <c r="I3" s="7"/>
      <c r="J3" s="7"/>
    </row>
    <row r="4" spans="1:11" ht="30.75" customHeight="1" x14ac:dyDescent="0.25">
      <c r="A4" s="203" t="s">
        <v>32</v>
      </c>
      <c r="B4" s="204" t="s">
        <v>62</v>
      </c>
      <c r="C4" s="203"/>
      <c r="D4" s="203"/>
      <c r="E4" s="203"/>
      <c r="F4" s="203"/>
      <c r="G4" s="203"/>
      <c r="H4" s="203"/>
      <c r="I4" s="203"/>
      <c r="J4" s="203"/>
    </row>
    <row r="5" spans="1:11" x14ac:dyDescent="0.25">
      <c r="A5" s="203"/>
      <c r="B5" s="204"/>
      <c r="C5" s="203" t="s">
        <v>63</v>
      </c>
      <c r="D5" s="203"/>
      <c r="E5" s="203"/>
      <c r="F5" s="203"/>
      <c r="G5" s="203" t="s">
        <v>64</v>
      </c>
      <c r="H5" s="203"/>
      <c r="I5" s="203"/>
      <c r="J5" s="203"/>
    </row>
    <row r="6" spans="1:11" ht="15" customHeight="1" x14ac:dyDescent="0.25">
      <c r="A6" s="203"/>
      <c r="B6" s="25" t="s">
        <v>65</v>
      </c>
      <c r="C6" s="203" t="s">
        <v>66</v>
      </c>
      <c r="D6" s="203"/>
      <c r="E6" s="203" t="s">
        <v>67</v>
      </c>
      <c r="F6" s="203"/>
      <c r="G6" s="203" t="s">
        <v>68</v>
      </c>
      <c r="H6" s="203"/>
      <c r="I6" s="203" t="s">
        <v>69</v>
      </c>
      <c r="J6" s="203"/>
    </row>
    <row r="7" spans="1:11" x14ac:dyDescent="0.25">
      <c r="A7" s="17"/>
      <c r="B7" s="17"/>
      <c r="C7" s="40" t="s">
        <v>81</v>
      </c>
      <c r="D7" s="40" t="s">
        <v>71</v>
      </c>
      <c r="E7" s="40" t="s">
        <v>70</v>
      </c>
      <c r="F7" s="40" t="s">
        <v>71</v>
      </c>
      <c r="G7" s="40" t="s">
        <v>70</v>
      </c>
      <c r="H7" s="40" t="s">
        <v>71</v>
      </c>
      <c r="I7" s="40" t="s">
        <v>70</v>
      </c>
      <c r="J7" s="40" t="s">
        <v>71</v>
      </c>
    </row>
    <row r="8" spans="1:11" ht="64.5" x14ac:dyDescent="0.25">
      <c r="A8" s="113" t="s">
        <v>33</v>
      </c>
      <c r="B8" s="114" t="s">
        <v>259</v>
      </c>
      <c r="C8" s="40"/>
      <c r="D8" s="40"/>
      <c r="E8" s="40">
        <v>36</v>
      </c>
      <c r="F8" s="40">
        <v>108</v>
      </c>
      <c r="G8" s="40"/>
      <c r="H8" s="40"/>
      <c r="I8" s="40"/>
      <c r="J8" s="40"/>
    </row>
    <row r="9" spans="1:11" ht="64.5" x14ac:dyDescent="0.25">
      <c r="A9" s="113" t="s">
        <v>34</v>
      </c>
      <c r="B9" s="114" t="s">
        <v>261</v>
      </c>
      <c r="C9" s="40"/>
      <c r="D9" s="40"/>
      <c r="E9" s="40"/>
      <c r="F9" s="40"/>
      <c r="G9" s="40"/>
      <c r="H9" s="40"/>
      <c r="I9" s="40">
        <v>72</v>
      </c>
      <c r="J9" s="40">
        <v>180</v>
      </c>
    </row>
    <row r="10" spans="1:11" ht="77.25" x14ac:dyDescent="0.25">
      <c r="A10" s="113" t="s">
        <v>35</v>
      </c>
      <c r="B10" s="114" t="s">
        <v>264</v>
      </c>
      <c r="C10" s="40"/>
      <c r="D10" s="40"/>
      <c r="E10" s="40"/>
      <c r="F10" s="40"/>
      <c r="G10" s="40"/>
      <c r="H10" s="40"/>
      <c r="I10" s="40">
        <v>72</v>
      </c>
      <c r="J10" s="40">
        <v>216</v>
      </c>
    </row>
    <row r="11" spans="1:11" ht="25.5" x14ac:dyDescent="0.25">
      <c r="A11" s="18" t="s">
        <v>72</v>
      </c>
      <c r="B11" s="18"/>
      <c r="C11" s="202">
        <v>0</v>
      </c>
      <c r="D11" s="202"/>
      <c r="E11" s="202">
        <f>SUM(E8:F8)</f>
        <v>144</v>
      </c>
      <c r="F11" s="202"/>
      <c r="G11" s="202">
        <v>0</v>
      </c>
      <c r="H11" s="202"/>
      <c r="I11" s="202">
        <f>SUM(I9:J10)</f>
        <v>540</v>
      </c>
      <c r="J11" s="202"/>
      <c r="K11">
        <f>SUM(C11:J11)</f>
        <v>684</v>
      </c>
    </row>
    <row r="12" spans="1:11" ht="25.5" x14ac:dyDescent="0.25">
      <c r="A12" s="17" t="s">
        <v>73</v>
      </c>
      <c r="B12" s="17"/>
      <c r="C12" s="202">
        <v>0</v>
      </c>
      <c r="D12" s="202"/>
      <c r="E12" s="202">
        <v>3</v>
      </c>
      <c r="F12" s="202"/>
      <c r="G12" s="202">
        <v>0</v>
      </c>
      <c r="H12" s="202"/>
      <c r="I12" s="202">
        <f>I11/36</f>
        <v>15</v>
      </c>
      <c r="J12" s="202"/>
      <c r="K12">
        <f>SUM(C12:J12)</f>
        <v>18</v>
      </c>
    </row>
    <row r="13" spans="1:11" ht="15.75" x14ac:dyDescent="0.25">
      <c r="A13" s="5"/>
      <c r="B13" s="8"/>
      <c r="C13" s="7"/>
      <c r="D13" s="7"/>
      <c r="E13" s="7"/>
      <c r="F13" s="7"/>
      <c r="G13" s="7"/>
      <c r="H13" s="7"/>
      <c r="I13" s="7"/>
      <c r="J13" s="7"/>
    </row>
    <row r="14" spans="1:11" ht="15.75" x14ac:dyDescent="0.25">
      <c r="A14" s="5"/>
      <c r="B14" s="8"/>
      <c r="C14" s="7"/>
      <c r="D14" s="7"/>
      <c r="E14" s="7"/>
      <c r="F14" s="7"/>
      <c r="G14" s="7"/>
      <c r="H14" s="7"/>
      <c r="I14" s="7"/>
      <c r="J14" s="7"/>
    </row>
    <row r="15" spans="1:11" ht="15.75" x14ac:dyDescent="0.25">
      <c r="A15" s="5"/>
      <c r="B15" s="8"/>
      <c r="C15" s="7"/>
      <c r="D15" s="7"/>
      <c r="E15" s="7"/>
      <c r="F15" s="7"/>
      <c r="G15" s="7"/>
      <c r="H15" s="7"/>
      <c r="I15" s="7"/>
      <c r="J15" s="7"/>
    </row>
    <row r="16" spans="1:11" ht="15.75" x14ac:dyDescent="0.25">
      <c r="A16" s="5"/>
      <c r="B16" s="8"/>
      <c r="C16" s="7"/>
      <c r="D16" s="7"/>
      <c r="E16" s="7"/>
      <c r="F16" s="7"/>
      <c r="G16" s="7"/>
      <c r="H16" s="7"/>
      <c r="I16" s="7"/>
      <c r="J16" s="7"/>
    </row>
    <row r="17" spans="1:10" ht="15.75" x14ac:dyDescent="0.25">
      <c r="A17" s="5"/>
      <c r="B17" s="8"/>
      <c r="C17" s="7"/>
      <c r="D17" s="7"/>
      <c r="E17" s="7"/>
      <c r="F17" s="7"/>
      <c r="G17" s="7"/>
      <c r="H17" s="7"/>
      <c r="I17" s="7"/>
      <c r="J17" s="7"/>
    </row>
    <row r="18" spans="1:10" ht="15.75" x14ac:dyDescent="0.25">
      <c r="A18" s="5"/>
      <c r="B18" s="8"/>
      <c r="C18" s="7"/>
      <c r="D18" s="7"/>
      <c r="E18" s="7"/>
      <c r="F18" s="7"/>
      <c r="G18" s="7"/>
      <c r="H18" s="7"/>
      <c r="I18" s="7"/>
      <c r="J18" s="7"/>
    </row>
    <row r="19" spans="1:10" ht="15.75" x14ac:dyDescent="0.25">
      <c r="A19" s="5"/>
      <c r="B19" s="8"/>
      <c r="C19" s="7"/>
      <c r="D19" s="7"/>
      <c r="E19" s="7"/>
      <c r="F19" s="7"/>
      <c r="G19" s="7"/>
      <c r="H19" s="7"/>
      <c r="I19" s="7"/>
      <c r="J19" s="7"/>
    </row>
    <row r="20" spans="1:10" ht="15.75" x14ac:dyDescent="0.25">
      <c r="A20" s="5"/>
      <c r="B20" s="8"/>
      <c r="C20" s="7"/>
      <c r="D20" s="7"/>
      <c r="E20" s="7"/>
      <c r="F20" s="7"/>
      <c r="G20" s="7"/>
      <c r="H20" s="7"/>
      <c r="I20" s="7"/>
      <c r="J20" s="7"/>
    </row>
    <row r="21" spans="1:10" ht="15.75" x14ac:dyDescent="0.25">
      <c r="A21" s="8"/>
      <c r="B21" s="8"/>
      <c r="C21" s="7"/>
      <c r="D21" s="7"/>
      <c r="E21" s="7"/>
      <c r="F21" s="7"/>
      <c r="G21" s="7"/>
      <c r="H21" s="7"/>
      <c r="I21" s="7"/>
      <c r="J21" s="7"/>
    </row>
    <row r="22" spans="1:10" ht="15.75" x14ac:dyDescent="0.25">
      <c r="A22" s="8"/>
      <c r="B22" s="8"/>
      <c r="C22" s="7"/>
      <c r="D22" s="7"/>
      <c r="E22" s="7"/>
      <c r="F22" s="7"/>
      <c r="G22" s="7"/>
      <c r="H22" s="7"/>
      <c r="I22" s="7"/>
      <c r="J22" s="7"/>
    </row>
    <row r="23" spans="1:10" ht="15.75" x14ac:dyDescent="0.25">
      <c r="A23" s="8"/>
      <c r="B23" s="8"/>
      <c r="C23" s="7"/>
      <c r="D23" s="7"/>
      <c r="E23" s="7"/>
      <c r="F23" s="7"/>
      <c r="G23" s="7"/>
      <c r="H23" s="7"/>
      <c r="I23" s="7"/>
      <c r="J23" s="7"/>
    </row>
    <row r="24" spans="1:10" ht="15.75" x14ac:dyDescent="0.25">
      <c r="A24" s="8"/>
      <c r="B24" s="8"/>
      <c r="C24" s="7"/>
      <c r="D24" s="7"/>
      <c r="E24" s="7"/>
      <c r="F24" s="7"/>
      <c r="G24" s="7"/>
      <c r="H24" s="7"/>
      <c r="I24" s="7"/>
      <c r="J24" s="7"/>
    </row>
    <row r="25" spans="1:10" ht="15.75" x14ac:dyDescent="0.25">
      <c r="A25" s="8"/>
      <c r="B25" s="8"/>
      <c r="C25" s="7"/>
      <c r="D25" s="7"/>
      <c r="E25" s="7"/>
      <c r="F25" s="7"/>
      <c r="G25" s="7"/>
      <c r="H25" s="7"/>
      <c r="I25" s="7"/>
      <c r="J25" s="7"/>
    </row>
    <row r="26" spans="1:10" ht="15.75" x14ac:dyDescent="0.25">
      <c r="A26" s="8"/>
      <c r="B26" s="8"/>
      <c r="C26" s="7"/>
      <c r="D26" s="7"/>
      <c r="E26" s="7"/>
      <c r="F26" s="7"/>
      <c r="G26" s="7"/>
      <c r="H26" s="7"/>
      <c r="I26" s="7"/>
      <c r="J26" s="7"/>
    </row>
    <row r="27" spans="1:10" ht="15.75" x14ac:dyDescent="0.25">
      <c r="A27" s="8"/>
      <c r="B27" s="8"/>
      <c r="C27" s="7"/>
      <c r="D27" s="7"/>
      <c r="E27" s="7"/>
      <c r="F27" s="7"/>
      <c r="G27" s="7"/>
      <c r="H27" s="7"/>
      <c r="I27" s="7"/>
      <c r="J27" s="7"/>
    </row>
    <row r="28" spans="1:10" ht="15.75" x14ac:dyDescent="0.25">
      <c r="A28" s="8"/>
      <c r="B28" s="8"/>
      <c r="C28" s="7"/>
      <c r="D28" s="7"/>
      <c r="E28" s="7"/>
      <c r="F28" s="7"/>
      <c r="G28" s="7"/>
      <c r="H28" s="7"/>
      <c r="I28" s="7"/>
      <c r="J28" s="7"/>
    </row>
    <row r="29" spans="1:10" ht="15.75" x14ac:dyDescent="0.25">
      <c r="A29" s="8"/>
      <c r="B29" s="8"/>
      <c r="C29" s="7"/>
      <c r="D29" s="7"/>
      <c r="E29" s="7"/>
      <c r="F29" s="7"/>
      <c r="G29" s="7"/>
      <c r="H29" s="7"/>
      <c r="I29" s="7"/>
      <c r="J29" s="7"/>
    </row>
    <row r="30" spans="1:10" ht="15.75" x14ac:dyDescent="0.25">
      <c r="A30" s="8"/>
      <c r="B30" s="8"/>
      <c r="C30" s="7"/>
      <c r="D30" s="7"/>
      <c r="E30" s="7"/>
      <c r="F30" s="7"/>
      <c r="G30" s="7"/>
      <c r="H30" s="7"/>
      <c r="I30" s="7"/>
      <c r="J30" s="7"/>
    </row>
    <row r="31" spans="1:10" ht="15.75" x14ac:dyDescent="0.25">
      <c r="A31" s="8"/>
      <c r="B31" s="8"/>
      <c r="C31" s="7"/>
      <c r="D31" s="7"/>
      <c r="E31" s="7"/>
      <c r="F31" s="7"/>
      <c r="G31" s="7"/>
      <c r="H31" s="7"/>
      <c r="I31" s="7"/>
      <c r="J31" s="7"/>
    </row>
    <row r="32" spans="1:10" ht="15.75" x14ac:dyDescent="0.25">
      <c r="A32" s="8"/>
      <c r="B32" s="8"/>
      <c r="C32" s="7"/>
      <c r="D32" s="7"/>
      <c r="E32" s="7"/>
      <c r="F32" s="7"/>
      <c r="G32" s="7"/>
      <c r="H32" s="7"/>
      <c r="I32" s="7"/>
      <c r="J32" s="7"/>
    </row>
    <row r="33" spans="1:10" ht="15.75" x14ac:dyDescent="0.25">
      <c r="A33" s="8"/>
      <c r="B33" s="8"/>
      <c r="C33" s="7"/>
      <c r="D33" s="7"/>
      <c r="E33" s="7"/>
      <c r="F33" s="7"/>
      <c r="G33" s="7"/>
      <c r="H33" s="7"/>
      <c r="I33" s="7"/>
      <c r="J33" s="7"/>
    </row>
    <row r="34" spans="1:10" ht="15.75" x14ac:dyDescent="0.25">
      <c r="A34" s="8"/>
      <c r="B34" s="8"/>
      <c r="C34" s="7"/>
      <c r="D34" s="7"/>
      <c r="E34" s="7"/>
      <c r="F34" s="7"/>
      <c r="G34" s="7"/>
      <c r="H34" s="7"/>
      <c r="I34" s="7"/>
      <c r="J34" s="7"/>
    </row>
    <row r="35" spans="1:10" ht="15.75" x14ac:dyDescent="0.25">
      <c r="A35" s="2"/>
      <c r="B35" s="2"/>
      <c r="C35" s="3"/>
      <c r="D35" s="3"/>
      <c r="E35" s="3"/>
      <c r="F35" s="3"/>
      <c r="G35" s="3"/>
      <c r="H35" s="3"/>
      <c r="I35" s="3"/>
      <c r="J35" s="3"/>
    </row>
    <row r="36" spans="1:10" ht="15.75" x14ac:dyDescent="0.25">
      <c r="A36" s="2"/>
      <c r="B36" s="2"/>
      <c r="C36" s="3"/>
      <c r="D36" s="3"/>
      <c r="E36" s="3"/>
      <c r="F36" s="3"/>
      <c r="G36" s="3"/>
      <c r="H36" s="3"/>
      <c r="I36" s="3"/>
      <c r="J36" s="3"/>
    </row>
    <row r="37" spans="1:10" ht="15.75" x14ac:dyDescent="0.25">
      <c r="A37" s="2"/>
      <c r="B37" s="2"/>
      <c r="C37" s="3"/>
      <c r="D37" s="3"/>
      <c r="E37" s="3"/>
      <c r="F37" s="3"/>
      <c r="G37" s="3"/>
      <c r="H37" s="3"/>
      <c r="I37" s="3"/>
      <c r="J37" s="3"/>
    </row>
    <row r="38" spans="1:10" ht="15.75" x14ac:dyDescent="0.25">
      <c r="A38" s="2"/>
      <c r="B38" s="2"/>
      <c r="C38" s="3"/>
      <c r="D38" s="3"/>
      <c r="E38" s="3"/>
      <c r="F38" s="3"/>
      <c r="G38" s="3"/>
      <c r="H38" s="3"/>
      <c r="I38" s="3"/>
      <c r="J38" s="3"/>
    </row>
    <row r="39" spans="1:10" ht="15.75" x14ac:dyDescent="0.25">
      <c r="A39" s="2"/>
      <c r="B39" s="2"/>
      <c r="C39" s="3"/>
      <c r="D39" s="3"/>
      <c r="E39" s="3"/>
      <c r="F39" s="3"/>
      <c r="G39" s="3"/>
      <c r="H39" s="3"/>
      <c r="I39" s="3"/>
      <c r="J39" s="3"/>
    </row>
    <row r="40" spans="1:10" ht="15.75" x14ac:dyDescent="0.25">
      <c r="A40" s="2"/>
      <c r="B40" s="2"/>
      <c r="C40" s="3"/>
      <c r="D40" s="3"/>
      <c r="E40" s="3"/>
      <c r="F40" s="3"/>
      <c r="G40" s="3"/>
      <c r="H40" s="3"/>
      <c r="I40" s="3"/>
      <c r="J40" s="3"/>
    </row>
    <row r="41" spans="1:10" ht="15.75" x14ac:dyDescent="0.25">
      <c r="A41" s="2"/>
      <c r="B41" s="2"/>
      <c r="C41" s="3"/>
      <c r="D41" s="3"/>
      <c r="E41" s="3"/>
      <c r="F41" s="3"/>
      <c r="G41" s="3"/>
      <c r="H41" s="3"/>
      <c r="I41" s="3"/>
      <c r="J41" s="3"/>
    </row>
    <row r="42" spans="1:10" ht="15.75" x14ac:dyDescent="0.25">
      <c r="A42" s="2"/>
      <c r="B42" s="2"/>
      <c r="C42" s="3"/>
      <c r="D42" s="3"/>
      <c r="E42" s="3"/>
      <c r="F42" s="3"/>
      <c r="G42" s="3"/>
      <c r="H42" s="3"/>
      <c r="I42" s="3"/>
      <c r="J42" s="3"/>
    </row>
    <row r="43" spans="1:10" ht="15.75" x14ac:dyDescent="0.25">
      <c r="A43" s="2"/>
      <c r="B43" s="2"/>
      <c r="C43" s="3"/>
      <c r="D43" s="3"/>
      <c r="E43" s="3"/>
      <c r="F43" s="3"/>
      <c r="G43" s="3"/>
      <c r="H43" s="3"/>
      <c r="I43" s="3"/>
      <c r="J43" s="3"/>
    </row>
    <row r="44" spans="1:10" ht="15.75" x14ac:dyDescent="0.25">
      <c r="A44" s="2"/>
      <c r="B44" s="2"/>
      <c r="C44" s="3"/>
      <c r="D44" s="3"/>
      <c r="E44" s="3"/>
      <c r="F44" s="3"/>
      <c r="G44" s="3"/>
      <c r="H44" s="3"/>
      <c r="I44" s="3"/>
      <c r="J44" s="3"/>
    </row>
    <row r="45" spans="1:10" ht="15.75" x14ac:dyDescent="0.25">
      <c r="A45" s="2"/>
      <c r="B45" s="2"/>
      <c r="C45" s="3"/>
      <c r="D45" s="3"/>
      <c r="E45" s="3"/>
      <c r="F45" s="3"/>
      <c r="G45" s="3"/>
      <c r="H45" s="3"/>
      <c r="I45" s="3"/>
      <c r="J45" s="3"/>
    </row>
    <row r="46" spans="1:10" ht="15.75" x14ac:dyDescent="0.25">
      <c r="A46" s="2"/>
      <c r="B46" s="2"/>
      <c r="C46" s="3"/>
      <c r="D46" s="3"/>
      <c r="E46" s="3"/>
      <c r="F46" s="3"/>
      <c r="G46" s="3"/>
      <c r="H46" s="3"/>
      <c r="I46" s="3"/>
      <c r="J46" s="3"/>
    </row>
    <row r="47" spans="1:10" ht="15.75" x14ac:dyDescent="0.25">
      <c r="A47" s="2"/>
      <c r="B47" s="2"/>
      <c r="C47" s="3"/>
      <c r="D47" s="3"/>
      <c r="E47" s="3"/>
      <c r="F47" s="3"/>
      <c r="G47" s="3"/>
      <c r="H47" s="3"/>
      <c r="I47" s="3"/>
      <c r="J47" s="3"/>
    </row>
    <row r="48" spans="1:10" ht="15.75" x14ac:dyDescent="0.25">
      <c r="A48" s="2"/>
      <c r="B48" s="2"/>
      <c r="C48" s="3"/>
      <c r="D48" s="3"/>
      <c r="E48" s="3"/>
      <c r="F48" s="3"/>
      <c r="G48" s="3"/>
      <c r="H48" s="3"/>
      <c r="I48" s="3"/>
      <c r="J48" s="3"/>
    </row>
    <row r="49" spans="1:10" ht="15.75" x14ac:dyDescent="0.25">
      <c r="A49" s="2"/>
      <c r="B49" s="2"/>
      <c r="C49" s="3"/>
      <c r="D49" s="3"/>
      <c r="E49" s="3"/>
      <c r="F49" s="3"/>
      <c r="G49" s="3"/>
      <c r="H49" s="3"/>
      <c r="I49" s="3"/>
      <c r="J49" s="3"/>
    </row>
    <row r="50" spans="1:10" ht="15.75" x14ac:dyDescent="0.25">
      <c r="A50" s="2"/>
      <c r="B50" s="2"/>
      <c r="C50" s="3"/>
      <c r="D50" s="3"/>
      <c r="E50" s="3"/>
      <c r="F50" s="3"/>
      <c r="G50" s="3"/>
      <c r="H50" s="3"/>
      <c r="I50" s="3"/>
      <c r="J50" s="3"/>
    </row>
    <row r="51" spans="1:10" ht="15.75" x14ac:dyDescent="0.25">
      <c r="A51" s="2"/>
      <c r="B51" s="2"/>
      <c r="C51" s="3"/>
      <c r="D51" s="3"/>
      <c r="E51" s="3"/>
      <c r="F51" s="3"/>
      <c r="G51" s="3"/>
      <c r="H51" s="3"/>
      <c r="I51" s="3"/>
      <c r="J51" s="3"/>
    </row>
    <row r="52" spans="1:10" ht="15.75" x14ac:dyDescent="0.25">
      <c r="A52" s="2"/>
      <c r="B52" s="2"/>
      <c r="C52" s="3"/>
      <c r="D52" s="3"/>
      <c r="E52" s="3"/>
      <c r="F52" s="3"/>
      <c r="G52" s="3"/>
      <c r="H52" s="3"/>
      <c r="I52" s="3"/>
      <c r="J52" s="3"/>
    </row>
    <row r="53" spans="1:10" ht="15.75" x14ac:dyDescent="0.25">
      <c r="A53" s="2"/>
      <c r="B53" s="2"/>
      <c r="C53" s="3"/>
      <c r="D53" s="3"/>
      <c r="E53" s="3"/>
      <c r="F53" s="3"/>
      <c r="G53" s="3"/>
      <c r="H53" s="3"/>
      <c r="I53" s="3"/>
      <c r="J53" s="3"/>
    </row>
    <row r="54" spans="1:10" ht="15.75" x14ac:dyDescent="0.25">
      <c r="A54" s="2"/>
      <c r="B54" s="2"/>
      <c r="C54" s="3"/>
      <c r="D54" s="3"/>
      <c r="E54" s="3"/>
      <c r="F54" s="3"/>
      <c r="G54" s="3"/>
      <c r="H54" s="3"/>
      <c r="I54" s="3"/>
      <c r="J54" s="3"/>
    </row>
    <row r="55" spans="1:10" ht="15.75" x14ac:dyDescent="0.25">
      <c r="A55" s="2"/>
      <c r="B55" s="2"/>
      <c r="C55" s="3"/>
      <c r="D55" s="3"/>
      <c r="E55" s="3"/>
      <c r="F55" s="3"/>
      <c r="G55" s="3"/>
      <c r="H55" s="3"/>
      <c r="I55" s="3"/>
      <c r="J55" s="3"/>
    </row>
    <row r="56" spans="1:10" ht="15.75" x14ac:dyDescent="0.25">
      <c r="A56" s="2"/>
      <c r="B56" s="2"/>
      <c r="C56" s="3"/>
      <c r="D56" s="3"/>
      <c r="E56" s="3"/>
      <c r="F56" s="3"/>
      <c r="G56" s="3"/>
      <c r="H56" s="3"/>
      <c r="I56" s="3"/>
      <c r="J56" s="3"/>
    </row>
    <row r="57" spans="1:10" ht="15.75" x14ac:dyDescent="0.25">
      <c r="A57" s="2"/>
      <c r="B57" s="2"/>
      <c r="C57" s="3"/>
      <c r="D57" s="3"/>
      <c r="E57" s="3"/>
      <c r="F57" s="3"/>
      <c r="G57" s="3"/>
      <c r="H57" s="3"/>
      <c r="I57" s="3"/>
      <c r="J57" s="3"/>
    </row>
    <row r="58" spans="1:10" ht="15.75" x14ac:dyDescent="0.25">
      <c r="A58" s="2"/>
      <c r="B58" s="2"/>
      <c r="C58" s="3"/>
      <c r="D58" s="3"/>
      <c r="E58" s="3"/>
      <c r="F58" s="3"/>
      <c r="G58" s="3"/>
      <c r="H58" s="3"/>
      <c r="I58" s="3"/>
      <c r="J58" s="3"/>
    </row>
    <row r="59" spans="1:10" ht="15.75" x14ac:dyDescent="0.25">
      <c r="A59" s="2"/>
      <c r="B59" s="2"/>
      <c r="C59" s="3"/>
      <c r="D59" s="3"/>
      <c r="E59" s="3"/>
      <c r="F59" s="3"/>
      <c r="G59" s="3"/>
      <c r="H59" s="3"/>
      <c r="I59" s="3"/>
      <c r="J59" s="3"/>
    </row>
    <row r="60" spans="1:10" ht="15.7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ht="15.7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ht="15.7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ht="15.7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ht="15.7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ht="15.7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ht="15.7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ht="15.7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ht="15.7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ht="15.7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ht="15.7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ht="15.7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ht="15.7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ht="15.7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ht="15.7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ht="15.7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ht="15.7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ht="15.7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ht="15.7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ht="15.7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ht="15.7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ht="15.7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ht="15.7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ht="15.7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ht="15.7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25">
      <c r="B85" s="1"/>
    </row>
    <row r="86" spans="1:10" x14ac:dyDescent="0.25">
      <c r="B86" s="1"/>
    </row>
  </sheetData>
  <mergeCells count="20">
    <mergeCell ref="A4:A6"/>
    <mergeCell ref="B4:B5"/>
    <mergeCell ref="C4:F4"/>
    <mergeCell ref="C5:F5"/>
    <mergeCell ref="G4:J4"/>
    <mergeCell ref="G5:J5"/>
    <mergeCell ref="C6:D6"/>
    <mergeCell ref="E6:F6"/>
    <mergeCell ref="G6:H6"/>
    <mergeCell ref="I6:J6"/>
    <mergeCell ref="B2:J2"/>
    <mergeCell ref="E3:G3"/>
    <mergeCell ref="C12:D12"/>
    <mergeCell ref="E12:F12"/>
    <mergeCell ref="G12:H12"/>
    <mergeCell ref="I12:J12"/>
    <mergeCell ref="C11:D11"/>
    <mergeCell ref="E11:F11"/>
    <mergeCell ref="G11:H11"/>
    <mergeCell ref="I11:J11"/>
  </mergeCells>
  <phoneticPr fontId="4" type="noConversion"/>
  <pageMargins left="0.43307086614173229" right="0.23622047244094491" top="0.39370078740157483" bottom="0.39370078740157483" header="0.11811023622047245" footer="0.11811023622047245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Календарный учебный график</vt:lpstr>
      <vt:lpstr>Сводные по бюджету врем</vt:lpstr>
      <vt:lpstr>Учебный план </vt:lpstr>
      <vt:lpstr> Часы по практик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2024-05-06T09:25:08Z</dcterms:modified>
</cp:coreProperties>
</file>