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5"/>
  </bookViews>
  <sheets>
    <sheet name="11_СОЦ-Эк" sheetId="1" r:id="rId1"/>
    <sheet name="11_ХИМ_БИО" sheetId="2" r:id="rId2"/>
    <sheet name="11_Техно" sheetId="3" r:id="rId3"/>
    <sheet name="6-9" sheetId="5" r:id="rId4"/>
    <sheet name="5 классы" sheetId="8" r:id="rId5"/>
    <sheet name="2-4" sheetId="6" r:id="rId6"/>
    <sheet name="1 классы" sheetId="7" r:id="rId7"/>
    <sheet name="10_УН" sheetId="4" r:id="rId8"/>
  </sheets>
  <definedNames>
    <definedName name="_xlnm.Print_Area" localSheetId="7">'10_УН'!$A$1:$H$34</definedName>
    <definedName name="_xlnm.Print_Area" localSheetId="0">'11_СОЦ-Эк'!$A$1:$L$38</definedName>
    <definedName name="_xlnm.Print_Area" localSheetId="2">'11_Техно'!$A$1:$L$31</definedName>
    <definedName name="_xlnm.Print_Area" localSheetId="1">'11_ХИМ_БИО'!$A$1:$L$32</definedName>
  </definedNames>
  <calcPr calcId="152511"/>
</workbook>
</file>

<file path=xl/calcChain.xml><?xml version="1.0" encoding="utf-8"?>
<calcChain xmlns="http://schemas.openxmlformats.org/spreadsheetml/2006/main">
  <c r="N22" i="6" l="1"/>
  <c r="N23" i="6"/>
  <c r="N24" i="6"/>
  <c r="M13" i="6"/>
  <c r="M14" i="6"/>
  <c r="M15" i="6"/>
  <c r="M16" i="6"/>
  <c r="M17" i="6"/>
  <c r="M18" i="6"/>
  <c r="M19" i="6"/>
  <c r="M20" i="6"/>
  <c r="M21" i="6"/>
  <c r="M22" i="6"/>
  <c r="M23" i="6"/>
  <c r="M24" i="6"/>
  <c r="M12" i="6"/>
  <c r="O22" i="5" l="1"/>
  <c r="O13" i="5"/>
  <c r="O14" i="5"/>
  <c r="O15" i="5"/>
  <c r="O16" i="5"/>
  <c r="O17" i="5"/>
  <c r="O18" i="5"/>
  <c r="O19" i="5"/>
  <c r="O20" i="5"/>
  <c r="O21" i="5"/>
  <c r="O23" i="5"/>
  <c r="O24" i="5"/>
  <c r="O25" i="5"/>
  <c r="O26" i="5"/>
  <c r="O27" i="5"/>
  <c r="O28" i="5"/>
  <c r="O29" i="5"/>
  <c r="O30" i="5"/>
  <c r="O31" i="5"/>
  <c r="O32" i="5"/>
  <c r="O33" i="5"/>
  <c r="O12" i="5"/>
  <c r="F34" i="8"/>
  <c r="D34" i="8"/>
  <c r="C34" i="8"/>
  <c r="E34" i="8"/>
  <c r="L13" i="6"/>
  <c r="L14" i="6"/>
  <c r="L15" i="6"/>
  <c r="L16" i="6"/>
  <c r="L17" i="6"/>
  <c r="L18" i="6"/>
  <c r="L19" i="6"/>
  <c r="L20" i="6"/>
  <c r="L21" i="6"/>
  <c r="L22" i="6"/>
  <c r="L23" i="6"/>
  <c r="L12" i="6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12" i="7"/>
  <c r="E25" i="7"/>
  <c r="D25" i="7"/>
  <c r="C25" i="7"/>
  <c r="K36" i="1"/>
  <c r="L36" i="1"/>
  <c r="J36" i="1"/>
  <c r="C24" i="6" l="1"/>
  <c r="D24" i="6"/>
  <c r="E24" i="6"/>
  <c r="F24" i="6"/>
  <c r="G24" i="6"/>
  <c r="H24" i="6"/>
  <c r="I24" i="6"/>
  <c r="J24" i="6"/>
  <c r="K24" i="6"/>
  <c r="L24" i="6"/>
  <c r="D34" i="5"/>
  <c r="E34" i="5"/>
  <c r="F34" i="5"/>
  <c r="G34" i="5"/>
  <c r="H34" i="5"/>
  <c r="I34" i="5"/>
  <c r="J34" i="5"/>
  <c r="K34" i="5"/>
  <c r="L34" i="5"/>
  <c r="M34" i="5"/>
  <c r="N34" i="5"/>
  <c r="C34" i="5"/>
  <c r="O34" i="5" l="1"/>
  <c r="G25" i="4"/>
  <c r="G26" i="4"/>
  <c r="G27" i="4"/>
  <c r="G14" i="4"/>
  <c r="G15" i="4"/>
  <c r="G16" i="4"/>
  <c r="G17" i="4"/>
  <c r="G19" i="4"/>
  <c r="G20" i="4"/>
  <c r="G21" i="4"/>
  <c r="G22" i="4"/>
  <c r="G23" i="4"/>
  <c r="G24" i="4"/>
  <c r="G28" i="4"/>
  <c r="G29" i="4"/>
  <c r="G30" i="4"/>
  <c r="G31" i="4"/>
  <c r="G13" i="4"/>
  <c r="E32" i="4"/>
  <c r="F32" i="4"/>
  <c r="D32" i="4"/>
  <c r="G32" i="4" l="1"/>
  <c r="J32" i="4" s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8" i="3"/>
  <c r="K12" i="3"/>
  <c r="H29" i="3"/>
  <c r="I29" i="3"/>
  <c r="J29" i="3"/>
  <c r="G13" i="3"/>
  <c r="L13" i="3" s="1"/>
  <c r="G14" i="3"/>
  <c r="L14" i="3" s="1"/>
  <c r="G15" i="3"/>
  <c r="L15" i="3" s="1"/>
  <c r="G16" i="3"/>
  <c r="L16" i="3" s="1"/>
  <c r="G17" i="3"/>
  <c r="L17" i="3" s="1"/>
  <c r="G18" i="3"/>
  <c r="G19" i="3"/>
  <c r="L19" i="3" s="1"/>
  <c r="G20" i="3"/>
  <c r="L20" i="3" s="1"/>
  <c r="G21" i="3"/>
  <c r="L21" i="3" s="1"/>
  <c r="G22" i="3"/>
  <c r="L22" i="3" s="1"/>
  <c r="G23" i="3"/>
  <c r="L23" i="3" s="1"/>
  <c r="G24" i="3"/>
  <c r="G25" i="3"/>
  <c r="L25" i="3" s="1"/>
  <c r="G26" i="3"/>
  <c r="L26" i="3" s="1"/>
  <c r="G28" i="3"/>
  <c r="L28" i="3" s="1"/>
  <c r="G12" i="3"/>
  <c r="E29" i="3"/>
  <c r="F29" i="3"/>
  <c r="D29" i="3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30" i="2"/>
  <c r="L13" i="2"/>
  <c r="K31" i="2"/>
  <c r="I31" i="2"/>
  <c r="J31" i="2"/>
  <c r="G31" i="2"/>
  <c r="F31" i="2"/>
  <c r="E31" i="2"/>
  <c r="H31" i="2"/>
  <c r="D31" i="2"/>
  <c r="G29" i="3" l="1"/>
  <c r="L24" i="3"/>
  <c r="L18" i="3"/>
  <c r="L31" i="2"/>
  <c r="N31" i="2" s="1"/>
  <c r="L12" i="3"/>
  <c r="L29" i="3" s="1"/>
  <c r="N29" i="3" s="1"/>
  <c r="K29" i="3"/>
  <c r="K26" i="1"/>
  <c r="L26" i="1" s="1"/>
  <c r="K27" i="1"/>
  <c r="L27" i="1" s="1"/>
  <c r="K28" i="1"/>
  <c r="K14" i="1"/>
  <c r="K15" i="1"/>
  <c r="K16" i="1"/>
  <c r="K17" i="1"/>
  <c r="K18" i="1"/>
  <c r="K19" i="1"/>
  <c r="K20" i="1"/>
  <c r="K21" i="1"/>
  <c r="L21" i="1" s="1"/>
  <c r="K22" i="1"/>
  <c r="K23" i="1"/>
  <c r="K24" i="1"/>
  <c r="K25" i="1"/>
  <c r="L25" i="1" s="1"/>
  <c r="K29" i="1"/>
  <c r="K30" i="1"/>
  <c r="K31" i="1"/>
  <c r="K32" i="1"/>
  <c r="K33" i="1"/>
  <c r="K34" i="1"/>
  <c r="K13" i="1"/>
  <c r="I36" i="1"/>
  <c r="H36" i="1"/>
  <c r="G14" i="1"/>
  <c r="G15" i="1"/>
  <c r="L15" i="1" s="1"/>
  <c r="G16" i="1"/>
  <c r="G17" i="1"/>
  <c r="G18" i="1"/>
  <c r="G19" i="1"/>
  <c r="G20" i="1"/>
  <c r="G22" i="1"/>
  <c r="G23" i="1"/>
  <c r="G24" i="1"/>
  <c r="G25" i="1"/>
  <c r="G28" i="1"/>
  <c r="G29" i="1"/>
  <c r="G30" i="1"/>
  <c r="G31" i="1"/>
  <c r="G32" i="1"/>
  <c r="G33" i="1"/>
  <c r="G34" i="1"/>
  <c r="G13" i="1"/>
  <c r="L13" i="1" s="1"/>
  <c r="E36" i="1"/>
  <c r="F36" i="1"/>
  <c r="D36" i="1"/>
  <c r="G36" i="1" s="1"/>
  <c r="L14" i="1" l="1"/>
  <c r="L34" i="1"/>
  <c r="L28" i="1"/>
  <c r="L23" i="1"/>
  <c r="L17" i="1"/>
  <c r="L29" i="1"/>
  <c r="L31" i="1"/>
  <c r="L16" i="1"/>
  <c r="L30" i="1"/>
  <c r="M36" i="1"/>
  <c r="L32" i="1"/>
  <c r="L33" i="1"/>
  <c r="L24" i="1"/>
  <c r="L22" i="1"/>
  <c r="L20" i="1"/>
  <c r="L18" i="1"/>
  <c r="L19" i="1"/>
</calcChain>
</file>

<file path=xl/sharedStrings.xml><?xml version="1.0" encoding="utf-8"?>
<sst xmlns="http://schemas.openxmlformats.org/spreadsheetml/2006/main" count="512" uniqueCount="126">
  <si>
    <t xml:space="preserve">Согласовано: </t>
  </si>
  <si>
    <t>Заведующий ИМК</t>
  </si>
  <si>
    <t>Отдела Образования Администрации</t>
  </si>
  <si>
    <t>Октябрьского района</t>
  </si>
  <si>
    <t>______________Л.Г.Опрышко</t>
  </si>
  <si>
    <t>Утверждаю:</t>
  </si>
  <si>
    <t>Директор школы</t>
  </si>
  <si>
    <t xml:space="preserve">_____________ Л.В. Гудкова  </t>
  </si>
  <si>
    <t>Приказ МБОУ СОШ № 72</t>
  </si>
  <si>
    <t>№ _______ от «__» ____________ 2022г.</t>
  </si>
  <si>
    <t xml:space="preserve">УЧЕБНЫЙ ПЛАН МБОУ СОШ  №72 на  2022-2023 учебный год </t>
  </si>
  <si>
    <t>в рамках реализации федерального государственного образовательного стандарта среднего общего образования;</t>
  </si>
  <si>
    <t>Предметная область</t>
  </si>
  <si>
    <t>Учебные предметы</t>
  </si>
  <si>
    <t>Уровень</t>
  </si>
  <si>
    <t>10 класс</t>
  </si>
  <si>
    <t>Итого за 10 класс</t>
  </si>
  <si>
    <t>11 класс</t>
  </si>
  <si>
    <t>Итого за 11 класс</t>
  </si>
  <si>
    <t>Итого за 2 года обучения на уровне СОО</t>
  </si>
  <si>
    <t>Обязательные учебные предметы</t>
  </si>
  <si>
    <t>Учебные предметы по выбору обучающихся</t>
  </si>
  <si>
    <t>Курсы по выбору обучающихся</t>
  </si>
  <si>
    <t>Русский язык и литература</t>
  </si>
  <si>
    <t>Русский язык</t>
  </si>
  <si>
    <t>Б</t>
  </si>
  <si>
    <t>Литература</t>
  </si>
  <si>
    <t>Родной язык и родная литература</t>
  </si>
  <si>
    <t>Родной язык (русский)*</t>
  </si>
  <si>
    <t>Иностранные языки</t>
  </si>
  <si>
    <t>Иностранный язык</t>
  </si>
  <si>
    <t>Общественные науки</t>
  </si>
  <si>
    <t>История</t>
  </si>
  <si>
    <t>Право</t>
  </si>
  <si>
    <t>Экономика*</t>
  </si>
  <si>
    <t>Обществознание*</t>
  </si>
  <si>
    <t>Математика и информатика</t>
  </si>
  <si>
    <t>Алгебра и начала математического анализа</t>
  </si>
  <si>
    <t>У</t>
  </si>
  <si>
    <t>Геометрия</t>
  </si>
  <si>
    <t>Информатика*</t>
  </si>
  <si>
    <t>Естественные науки</t>
  </si>
  <si>
    <t>Астрономия</t>
  </si>
  <si>
    <t>ФК, экология и основы безопасности жизнедеятельности</t>
  </si>
  <si>
    <t>Физическая культура</t>
  </si>
  <si>
    <t>Основы безопасности жизнедеятельности</t>
  </si>
  <si>
    <t>Индивидуальный проект</t>
  </si>
  <si>
    <t>ЭК</t>
  </si>
  <si>
    <t>Предметы по выбору</t>
  </si>
  <si>
    <t>Человек и общество</t>
  </si>
  <si>
    <t>Учимся работать с текстом</t>
  </si>
  <si>
    <t>Экономико-математические методы</t>
  </si>
  <si>
    <t>Основы правовой культуры</t>
  </si>
  <si>
    <t>Аудиторная учебная нагрузка:</t>
  </si>
  <si>
    <t>Примечание:</t>
  </si>
  <si>
    <t>* - часы на учебные предметы по выбору обучающихся</t>
  </si>
  <si>
    <t>География</t>
  </si>
  <si>
    <t>Физика</t>
  </si>
  <si>
    <t>Химия</t>
  </si>
  <si>
    <t>Биология</t>
  </si>
  <si>
    <t>№ _______ от «___» _______________ 2022г.</t>
  </si>
  <si>
    <t>11 класс (универсальный профиль, группа химико-биологической направленности); 5-дневная рабочая неделя</t>
  </si>
  <si>
    <t>Химия*</t>
  </si>
  <si>
    <t>Биология*</t>
  </si>
  <si>
    <t>Предметы, курсы по выбору</t>
  </si>
  <si>
    <t>Практикум по естествознанию: подготовка к ЕГЭ</t>
  </si>
  <si>
    <t>Примечание: * - часы на учебные предметы по выбору обучающихся</t>
  </si>
  <si>
    <t>&lt;2590</t>
  </si>
  <si>
    <t>2170&lt;</t>
  </si>
  <si>
    <t>№ _______ от «___» _____________ 2022г.</t>
  </si>
  <si>
    <t>11 класс (универсальный профиль, группа технологической направленности); 5-дневная рабочая неделя</t>
  </si>
  <si>
    <t>Обществознание</t>
  </si>
  <si>
    <t>Физика*</t>
  </si>
  <si>
    <t>Решение экономических задач</t>
  </si>
  <si>
    <t>10 класс (универсальный профиль 5-дневная рабочая неделя</t>
  </si>
  <si>
    <t>5-дневная рабочая неделя</t>
  </si>
  <si>
    <t>Предметные области</t>
  </si>
  <si>
    <t>5 класс (обновленный ФГОС)</t>
  </si>
  <si>
    <t>6 класс</t>
  </si>
  <si>
    <t>7 класс</t>
  </si>
  <si>
    <t>8 класс</t>
  </si>
  <si>
    <t>9 класс</t>
  </si>
  <si>
    <t>Обязательная часть</t>
  </si>
  <si>
    <t>Часть, формируемая участника образовательных отношений</t>
  </si>
  <si>
    <t>Всего</t>
  </si>
  <si>
    <t>Родной язык (русский)</t>
  </si>
  <si>
    <t>Математика</t>
  </si>
  <si>
    <t>Алгебра</t>
  </si>
  <si>
    <t>Информатика</t>
  </si>
  <si>
    <t>Финансовая грамотность</t>
  </si>
  <si>
    <t>Общественно – научные предметы</t>
  </si>
  <si>
    <t>История России. Всеобщая история.</t>
  </si>
  <si>
    <t>Естественнонаучные предметы</t>
  </si>
  <si>
    <t>Основы духовно – нравственной культуры народов России</t>
  </si>
  <si>
    <t>Искусство</t>
  </si>
  <si>
    <t>Музыка</t>
  </si>
  <si>
    <t>Изобразительное искусство</t>
  </si>
  <si>
    <t>Технология</t>
  </si>
  <si>
    <t>Физическая культура и ОБЖ</t>
  </si>
  <si>
    <t>ВСЕГО</t>
  </si>
  <si>
    <t>2 класс</t>
  </si>
  <si>
    <t>3 класс</t>
  </si>
  <si>
    <t>4 класс</t>
  </si>
  <si>
    <t>Литературное чтение</t>
  </si>
  <si>
    <t>Родной язык и литературное чтение на родном языке</t>
  </si>
  <si>
    <t>Литературное чтение на родном языке</t>
  </si>
  <si>
    <t xml:space="preserve">Математика </t>
  </si>
  <si>
    <t>Окружающий мир</t>
  </si>
  <si>
    <t>Основы религиозных культур и светской этики</t>
  </si>
  <si>
    <t xml:space="preserve">Искусство </t>
  </si>
  <si>
    <t xml:space="preserve">Технология </t>
  </si>
  <si>
    <t>УЧЕБНЫЙ ПЛАН МБОУ СОШ №72 на 2022-2023 учебный год</t>
  </si>
  <si>
    <t>1 класс (обновленный ФГОС)</t>
  </si>
  <si>
    <t>Русский язык и литературное чтение</t>
  </si>
  <si>
    <t>Обществознание и естествознание (окружаюший мир)</t>
  </si>
  <si>
    <t>Доноведение</t>
  </si>
  <si>
    <t>Родной ( русский) язык (русский)</t>
  </si>
  <si>
    <t>История искусства (МХК)</t>
  </si>
  <si>
    <r>
      <t xml:space="preserve">в рамках реализации федерального государственного образовательного стандарта </t>
    </r>
    <r>
      <rPr>
        <b/>
        <sz val="36"/>
        <color theme="1"/>
        <rFont val="Times New Roman"/>
        <family val="1"/>
        <charset val="204"/>
      </rPr>
      <t>начального общего образования</t>
    </r>
    <r>
      <rPr>
        <sz val="36"/>
        <color theme="1"/>
        <rFont val="Times New Roman"/>
        <family val="1"/>
        <charset val="204"/>
      </rPr>
      <t xml:space="preserve">; </t>
    </r>
  </si>
  <si>
    <r>
      <t xml:space="preserve">в рамках реализации федерального государственного образовательного стандарта </t>
    </r>
    <r>
      <rPr>
        <b/>
        <sz val="48"/>
        <color theme="1"/>
        <rFont val="Times New Roman"/>
        <family val="1"/>
        <charset val="204"/>
      </rPr>
      <t>начального общего образования</t>
    </r>
    <r>
      <rPr>
        <sz val="48"/>
        <color theme="1"/>
        <rFont val="Times New Roman"/>
        <family val="1"/>
        <charset val="204"/>
      </rPr>
      <t xml:space="preserve">; </t>
    </r>
  </si>
  <si>
    <t>№ _______ от «__» _____________ 2022г.</t>
  </si>
  <si>
    <t>№ _______ от «__» ________________ 2022г.</t>
  </si>
  <si>
    <r>
      <t xml:space="preserve">в рамках реализации федерального государственного образовательного стандарта </t>
    </r>
    <r>
      <rPr>
        <b/>
        <sz val="36"/>
        <color theme="1"/>
        <rFont val="Times New Roman"/>
        <family val="1"/>
        <charset val="204"/>
      </rPr>
      <t>основного общего образования</t>
    </r>
    <r>
      <rPr>
        <sz val="36"/>
        <color theme="1"/>
        <rFont val="Times New Roman"/>
        <family val="1"/>
        <charset val="204"/>
      </rPr>
      <t xml:space="preserve">; </t>
    </r>
  </si>
  <si>
    <t>Родная ( русская)литература</t>
  </si>
  <si>
    <t>Родная ( русская) литература</t>
  </si>
  <si>
    <r>
      <t>11 класс (универсальный профиль, группа социально – экономической направленности);</t>
    </r>
    <r>
      <rPr>
        <sz val="48"/>
        <color theme="1"/>
        <rFont val="Times New Roman"/>
        <family val="1"/>
        <charset val="204"/>
      </rPr>
      <t xml:space="preserve"> 5-дневная рабочая неделя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</si>
</sst>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36"/>
      <color theme="1"/>
      <name val="Times New Roman"/>
      <family val="1"/>
      <charset val="204"/>
    </font>
    <font>
      <sz val="36"/>
      <color theme="1"/>
      <name val="Calibri"/>
      <family val="2"/>
      <scheme val="minor"/>
    </font>
    <font>
      <sz val="48"/>
      <color theme="1"/>
      <name val="Times New Roman"/>
      <family val="1"/>
      <charset val="204"/>
    </font>
    <font>
      <sz val="48"/>
      <color theme="1"/>
      <name val="Calibri"/>
      <family val="2"/>
      <scheme val="minor"/>
    </font>
    <font>
      <b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8"/>
      <color theme="1"/>
      <name val="Calibri"/>
      <family val="2"/>
      <charset val="204"/>
      <scheme val="minor"/>
    </font>
    <font>
      <sz val="36"/>
      <color rgb="FF000000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42"/>
      <color theme="1"/>
      <name val="Times New Roman"/>
      <family val="1"/>
      <charset val="204"/>
    </font>
    <font>
      <sz val="42"/>
      <color theme="1"/>
      <name val="Times New Roman"/>
      <family val="1"/>
      <charset val="204"/>
    </font>
    <font>
      <b/>
      <sz val="42"/>
      <color rgb="FF000000"/>
      <name val="Times New Roman"/>
      <family val="1"/>
      <charset val="204"/>
    </font>
    <font>
      <sz val="42"/>
      <color rgb="FF000000"/>
      <name val="Times New Roman"/>
      <family val="1"/>
      <charset val="204"/>
    </font>
    <font>
      <b/>
      <sz val="4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/>
    <xf numFmtId="0" fontId="11" fillId="0" borderId="0" xfId="0" applyFont="1" applyBorder="1"/>
    <xf numFmtId="0" fontId="13" fillId="0" borderId="0" xfId="0" applyFont="1"/>
    <xf numFmtId="0" fontId="15" fillId="0" borderId="0" xfId="0" applyFont="1"/>
    <xf numFmtId="0" fontId="14" fillId="0" borderId="0" xfId="0" applyFont="1" applyAlignment="1">
      <alignment vertical="center" wrapText="1"/>
    </xf>
    <xf numFmtId="0" fontId="17" fillId="0" borderId="0" xfId="0" applyFont="1"/>
    <xf numFmtId="0" fontId="16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8" fillId="0" borderId="4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justify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1" fontId="23" fillId="0" borderId="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4" xfId="0" applyFont="1" applyBorder="1" applyAlignment="1">
      <alignment horizontal="center" vertical="center" textRotation="90" wrapText="1"/>
    </xf>
    <xf numFmtId="0" fontId="24" fillId="2" borderId="4" xfId="0" applyFont="1" applyFill="1" applyBorder="1" applyAlignment="1">
      <alignment horizontal="center" vertical="center" textRotation="90" wrapText="1"/>
    </xf>
    <xf numFmtId="0" fontId="25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horizontal="center" vertical="center" wrapText="1"/>
    </xf>
    <xf numFmtId="1" fontId="25" fillId="0" borderId="4" xfId="0" applyNumberFormat="1" applyFont="1" applyBorder="1" applyAlignment="1">
      <alignment horizontal="center" vertical="center" wrapText="1"/>
    </xf>
    <xf numFmtId="1" fontId="24" fillId="2" borderId="4" xfId="0" applyNumberFormat="1" applyFont="1" applyFill="1" applyBorder="1" applyAlignment="1">
      <alignment horizontal="center" vertical="center" wrapText="1"/>
    </xf>
    <xf numFmtId="1" fontId="24" fillId="0" borderId="4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4" xfId="0" applyFont="1" applyBorder="1" applyAlignment="1">
      <alignment horizontal="center" vertical="center" wrapText="1"/>
    </xf>
    <xf numFmtId="1" fontId="27" fillId="0" borderId="4" xfId="0" applyNumberFormat="1" applyFont="1" applyBorder="1" applyAlignment="1">
      <alignment horizontal="center" vertical="center" wrapText="1"/>
    </xf>
    <xf numFmtId="1" fontId="26" fillId="2" borderId="4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1" fontId="26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textRotation="90" wrapText="1"/>
    </xf>
    <xf numFmtId="0" fontId="19" fillId="2" borderId="4" xfId="0" applyFont="1" applyFill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justify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1" fontId="22" fillId="0" borderId="4" xfId="0" applyNumberFormat="1" applyFont="1" applyBorder="1" applyAlignment="1">
      <alignment horizontal="center" vertical="center" wrapText="1"/>
    </xf>
    <xf numFmtId="1" fontId="22" fillId="2" borderId="4" xfId="0" applyNumberFormat="1" applyFont="1" applyFill="1" applyBorder="1" applyAlignment="1">
      <alignment horizontal="center" vertical="center" wrapText="1"/>
    </xf>
    <xf numFmtId="1" fontId="28" fillId="0" borderId="4" xfId="0" applyNumberFormat="1" applyFont="1" applyBorder="1" applyAlignment="1">
      <alignment horizontal="center" vertical="center" wrapText="1"/>
    </xf>
    <xf numFmtId="1" fontId="19" fillId="2" borderId="4" xfId="0" applyNumberFormat="1" applyFont="1" applyFill="1" applyBorder="1" applyAlignment="1">
      <alignment horizontal="center" vertical="center" wrapText="1"/>
    </xf>
    <xf numFmtId="1" fontId="28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7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textRotation="90" wrapText="1"/>
    </xf>
    <xf numFmtId="0" fontId="24" fillId="0" borderId="1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0" fontId="28" fillId="0" borderId="3" xfId="0" applyFont="1" applyBorder="1" applyAlignment="1">
      <alignment horizontal="right" vertical="center" wrapText="1"/>
    </xf>
    <xf numFmtId="0" fontId="19" fillId="2" borderId="1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3" fillId="0" borderId="8" xfId="0" applyFont="1" applyBorder="1" applyAlignment="1">
      <alignment horizontal="right" vertical="center" wrapText="1"/>
    </xf>
    <xf numFmtId="0" fontId="23" fillId="0" borderId="5" xfId="0" applyFont="1" applyBorder="1" applyAlignment="1">
      <alignment horizontal="right" vertical="center" wrapText="1"/>
    </xf>
    <xf numFmtId="0" fontId="23" fillId="0" borderId="3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textRotation="90" wrapText="1"/>
    </xf>
    <xf numFmtId="0" fontId="4" fillId="0" borderId="0" xfId="0" applyFont="1" applyBorder="1"/>
    <xf numFmtId="0" fontId="19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view="pageBreakPreview" topLeftCell="A26" zoomScale="40" zoomScaleNormal="55" zoomScaleSheetLayoutView="40" workbookViewId="0">
      <selection activeCell="A8" sqref="A8:L38"/>
    </sheetView>
  </sheetViews>
  <sheetFormatPr defaultRowHeight="15" x14ac:dyDescent="0.25"/>
  <cols>
    <col min="1" max="1" width="76.28515625" bestFit="1" customWidth="1"/>
    <col min="2" max="2" width="77.28515625" customWidth="1"/>
    <col min="3" max="3" width="26.28515625" bestFit="1" customWidth="1"/>
    <col min="4" max="4" width="37.7109375" customWidth="1"/>
    <col min="5" max="5" width="39.140625" customWidth="1"/>
    <col min="6" max="6" width="26.7109375" customWidth="1"/>
    <col min="7" max="7" width="51.42578125" bestFit="1" customWidth="1"/>
    <col min="8" max="8" width="29.5703125" customWidth="1"/>
    <col min="9" max="9" width="31.7109375" customWidth="1"/>
    <col min="10" max="10" width="32.85546875" customWidth="1"/>
    <col min="11" max="11" width="51.42578125" bestFit="1" customWidth="1"/>
    <col min="12" max="12" width="49.28515625" customWidth="1"/>
    <col min="13" max="13" width="12" bestFit="1" customWidth="1"/>
    <col min="16" max="17" width="12.140625" bestFit="1" customWidth="1"/>
  </cols>
  <sheetData>
    <row r="1" spans="1:12" s="21" customFormat="1" ht="46.5" x14ac:dyDescent="0.7">
      <c r="A1" s="100" t="s">
        <v>0</v>
      </c>
      <c r="B1" s="100"/>
      <c r="C1" s="100"/>
      <c r="D1" s="100"/>
      <c r="H1" s="100" t="s">
        <v>5</v>
      </c>
      <c r="I1" s="100"/>
      <c r="J1" s="100"/>
      <c r="K1" s="100"/>
    </row>
    <row r="2" spans="1:12" s="21" customFormat="1" ht="46.5" x14ac:dyDescent="0.7">
      <c r="A2" s="100" t="s">
        <v>1</v>
      </c>
      <c r="B2" s="100"/>
      <c r="C2" s="100"/>
      <c r="D2" s="100"/>
      <c r="H2" s="100" t="s">
        <v>6</v>
      </c>
      <c r="I2" s="100"/>
      <c r="J2" s="100"/>
      <c r="K2" s="100"/>
    </row>
    <row r="3" spans="1:12" s="21" customFormat="1" ht="46.5" x14ac:dyDescent="0.7">
      <c r="A3" s="100" t="s">
        <v>2</v>
      </c>
      <c r="B3" s="100"/>
      <c r="C3" s="100"/>
      <c r="D3" s="100"/>
      <c r="H3" s="100" t="s">
        <v>7</v>
      </c>
      <c r="I3" s="100"/>
      <c r="J3" s="100"/>
      <c r="K3" s="100"/>
    </row>
    <row r="4" spans="1:12" s="21" customFormat="1" ht="46.5" x14ac:dyDescent="0.7">
      <c r="A4" s="100" t="s">
        <v>3</v>
      </c>
      <c r="B4" s="100"/>
      <c r="C4" s="100"/>
      <c r="D4" s="100"/>
      <c r="H4" s="100" t="s">
        <v>8</v>
      </c>
      <c r="I4" s="100"/>
      <c r="J4" s="100"/>
      <c r="K4" s="100"/>
    </row>
    <row r="5" spans="1:12" s="21" customFormat="1" ht="46.5" x14ac:dyDescent="0.7">
      <c r="A5" s="100" t="s">
        <v>4</v>
      </c>
      <c r="B5" s="100"/>
      <c r="C5" s="100"/>
      <c r="D5" s="100"/>
      <c r="H5" s="100" t="s">
        <v>9</v>
      </c>
      <c r="I5" s="100"/>
      <c r="J5" s="100"/>
      <c r="K5" s="100"/>
    </row>
    <row r="6" spans="1:12" s="21" customFormat="1" ht="46.5" x14ac:dyDescent="0.7">
      <c r="A6" s="22"/>
      <c r="B6" s="22"/>
    </row>
    <row r="7" spans="1:12" ht="23.25" x14ac:dyDescent="0.3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61.5" x14ac:dyDescent="0.25">
      <c r="A8" s="113" t="s">
        <v>10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ht="90" customHeight="1" x14ac:dyDescent="0.25">
      <c r="A9" s="114" t="s">
        <v>11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119.25" customHeight="1" thickBot="1" x14ac:dyDescent="0.3">
      <c r="A10" s="99" t="s">
        <v>125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45.75" customHeight="1" thickBot="1" x14ac:dyDescent="0.3">
      <c r="A11" s="106" t="s">
        <v>12</v>
      </c>
      <c r="B11" s="106" t="s">
        <v>13</v>
      </c>
      <c r="C11" s="101" t="s">
        <v>14</v>
      </c>
      <c r="D11" s="115" t="s">
        <v>15</v>
      </c>
      <c r="E11" s="116"/>
      <c r="F11" s="117"/>
      <c r="G11" s="101" t="s">
        <v>16</v>
      </c>
      <c r="H11" s="109" t="s">
        <v>17</v>
      </c>
      <c r="I11" s="110"/>
      <c r="J11" s="111"/>
      <c r="K11" s="101" t="s">
        <v>18</v>
      </c>
      <c r="L11" s="101" t="s">
        <v>19</v>
      </c>
    </row>
    <row r="12" spans="1:12" ht="409.6" thickBot="1" x14ac:dyDescent="0.3">
      <c r="A12" s="108"/>
      <c r="B12" s="108"/>
      <c r="C12" s="102"/>
      <c r="D12" s="66" t="s">
        <v>20</v>
      </c>
      <c r="E12" s="66" t="s">
        <v>21</v>
      </c>
      <c r="F12" s="66" t="s">
        <v>22</v>
      </c>
      <c r="G12" s="102"/>
      <c r="H12" s="67" t="s">
        <v>20</v>
      </c>
      <c r="I12" s="67" t="s">
        <v>21</v>
      </c>
      <c r="J12" s="67" t="s">
        <v>22</v>
      </c>
      <c r="K12" s="102"/>
      <c r="L12" s="102"/>
    </row>
    <row r="13" spans="1:12" ht="75" customHeight="1" thickBot="1" x14ac:dyDescent="0.3">
      <c r="A13" s="103" t="s">
        <v>23</v>
      </c>
      <c r="B13" s="68" t="s">
        <v>24</v>
      </c>
      <c r="C13" s="69" t="s">
        <v>25</v>
      </c>
      <c r="D13" s="70">
        <v>1</v>
      </c>
      <c r="E13" s="70"/>
      <c r="F13" s="70"/>
      <c r="G13" s="70">
        <f>SUM(D13:F13)</f>
        <v>1</v>
      </c>
      <c r="H13" s="71">
        <v>1</v>
      </c>
      <c r="I13" s="71"/>
      <c r="J13" s="71"/>
      <c r="K13" s="72">
        <f>SUM(H13:J13)</f>
        <v>1</v>
      </c>
      <c r="L13" s="70">
        <f>SUM(K13,G13)</f>
        <v>2</v>
      </c>
    </row>
    <row r="14" spans="1:12" ht="123.75" customHeight="1" thickBot="1" x14ac:dyDescent="0.3">
      <c r="A14" s="104"/>
      <c r="B14" s="68" t="s">
        <v>26</v>
      </c>
      <c r="C14" s="69" t="s">
        <v>25</v>
      </c>
      <c r="D14" s="70">
        <v>3</v>
      </c>
      <c r="E14" s="70"/>
      <c r="F14" s="70"/>
      <c r="G14" s="70">
        <f t="shared" ref="G14:G34" si="0">SUM(D14:F14)</f>
        <v>3</v>
      </c>
      <c r="H14" s="71">
        <v>3</v>
      </c>
      <c r="I14" s="71"/>
      <c r="J14" s="71"/>
      <c r="K14" s="72">
        <f t="shared" ref="K14:K34" si="1">SUM(H14:J14)</f>
        <v>3</v>
      </c>
      <c r="L14" s="70">
        <f t="shared" ref="L14:L34" si="2">SUM(K14,G14)</f>
        <v>6</v>
      </c>
    </row>
    <row r="15" spans="1:12" ht="167.25" customHeight="1" thickBot="1" x14ac:dyDescent="0.3">
      <c r="A15" s="73" t="s">
        <v>27</v>
      </c>
      <c r="B15" s="68" t="s">
        <v>28</v>
      </c>
      <c r="C15" s="69" t="s">
        <v>25</v>
      </c>
      <c r="D15" s="70"/>
      <c r="E15" s="70">
        <v>1</v>
      </c>
      <c r="F15" s="70"/>
      <c r="G15" s="70">
        <f t="shared" si="0"/>
        <v>1</v>
      </c>
      <c r="H15" s="71"/>
      <c r="I15" s="71">
        <v>1</v>
      </c>
      <c r="J15" s="71"/>
      <c r="K15" s="72">
        <f t="shared" si="1"/>
        <v>1</v>
      </c>
      <c r="L15" s="70">
        <f t="shared" si="2"/>
        <v>2</v>
      </c>
    </row>
    <row r="16" spans="1:12" ht="133.5" customHeight="1" thickBot="1" x14ac:dyDescent="0.3">
      <c r="A16" s="73" t="s">
        <v>29</v>
      </c>
      <c r="B16" s="68" t="s">
        <v>30</v>
      </c>
      <c r="C16" s="69" t="s">
        <v>25</v>
      </c>
      <c r="D16" s="70">
        <v>3</v>
      </c>
      <c r="E16" s="70"/>
      <c r="F16" s="70"/>
      <c r="G16" s="70">
        <f t="shared" si="0"/>
        <v>3</v>
      </c>
      <c r="H16" s="71">
        <v>3</v>
      </c>
      <c r="I16" s="71"/>
      <c r="J16" s="71"/>
      <c r="K16" s="72">
        <f t="shared" si="1"/>
        <v>3</v>
      </c>
      <c r="L16" s="70">
        <f t="shared" si="2"/>
        <v>6</v>
      </c>
    </row>
    <row r="17" spans="1:12" ht="114.75" customHeight="1" thickBot="1" x14ac:dyDescent="0.3">
      <c r="A17" s="106" t="s">
        <v>31</v>
      </c>
      <c r="B17" s="68" t="s">
        <v>32</v>
      </c>
      <c r="C17" s="69" t="s">
        <v>25</v>
      </c>
      <c r="D17" s="70">
        <v>2</v>
      </c>
      <c r="E17" s="70"/>
      <c r="F17" s="70"/>
      <c r="G17" s="70">
        <f t="shared" si="0"/>
        <v>2</v>
      </c>
      <c r="H17" s="71">
        <v>2</v>
      </c>
      <c r="I17" s="71"/>
      <c r="J17" s="71"/>
      <c r="K17" s="72">
        <f t="shared" si="1"/>
        <v>2</v>
      </c>
      <c r="L17" s="70">
        <f t="shared" si="2"/>
        <v>4</v>
      </c>
    </row>
    <row r="18" spans="1:12" ht="88.5" customHeight="1" thickBot="1" x14ac:dyDescent="0.3">
      <c r="A18" s="107"/>
      <c r="B18" s="74" t="s">
        <v>33</v>
      </c>
      <c r="C18" s="69" t="s">
        <v>25</v>
      </c>
      <c r="D18" s="70"/>
      <c r="E18" s="70">
        <v>1</v>
      </c>
      <c r="F18" s="70"/>
      <c r="G18" s="70">
        <f t="shared" si="0"/>
        <v>1</v>
      </c>
      <c r="H18" s="71"/>
      <c r="I18" s="71">
        <v>1</v>
      </c>
      <c r="J18" s="71"/>
      <c r="K18" s="72">
        <f t="shared" si="1"/>
        <v>1</v>
      </c>
      <c r="L18" s="70">
        <f t="shared" si="2"/>
        <v>2</v>
      </c>
    </row>
    <row r="19" spans="1:12" ht="67.5" customHeight="1" thickBot="1" x14ac:dyDescent="0.3">
      <c r="A19" s="107"/>
      <c r="B19" s="74" t="s">
        <v>34</v>
      </c>
      <c r="C19" s="69" t="s">
        <v>25</v>
      </c>
      <c r="D19" s="70"/>
      <c r="E19" s="70">
        <v>1</v>
      </c>
      <c r="F19" s="70"/>
      <c r="G19" s="70">
        <f t="shared" si="0"/>
        <v>1</v>
      </c>
      <c r="H19" s="71"/>
      <c r="I19" s="71">
        <v>1</v>
      </c>
      <c r="J19" s="71"/>
      <c r="K19" s="72">
        <f t="shared" si="1"/>
        <v>1</v>
      </c>
      <c r="L19" s="70">
        <f t="shared" si="2"/>
        <v>2</v>
      </c>
    </row>
    <row r="20" spans="1:12" ht="80.25" customHeight="1" thickBot="1" x14ac:dyDescent="0.3">
      <c r="A20" s="107"/>
      <c r="B20" s="74" t="s">
        <v>35</v>
      </c>
      <c r="C20" s="69" t="s">
        <v>25</v>
      </c>
      <c r="D20" s="70"/>
      <c r="E20" s="70">
        <v>2</v>
      </c>
      <c r="F20" s="70"/>
      <c r="G20" s="70">
        <f t="shared" si="0"/>
        <v>2</v>
      </c>
      <c r="H20" s="71"/>
      <c r="I20" s="71">
        <v>2</v>
      </c>
      <c r="J20" s="71"/>
      <c r="K20" s="72">
        <f t="shared" si="1"/>
        <v>2</v>
      </c>
      <c r="L20" s="70">
        <f t="shared" si="2"/>
        <v>4</v>
      </c>
    </row>
    <row r="21" spans="1:12" ht="81" customHeight="1" thickBot="1" x14ac:dyDescent="0.3">
      <c r="A21" s="108"/>
      <c r="B21" s="74" t="s">
        <v>56</v>
      </c>
      <c r="C21" s="69"/>
      <c r="D21" s="70"/>
      <c r="E21" s="70"/>
      <c r="F21" s="70"/>
      <c r="G21" s="70"/>
      <c r="H21" s="71"/>
      <c r="I21" s="71">
        <v>2</v>
      </c>
      <c r="J21" s="71"/>
      <c r="K21" s="72">
        <f t="shared" si="1"/>
        <v>2</v>
      </c>
      <c r="L21" s="70">
        <f t="shared" si="2"/>
        <v>2</v>
      </c>
    </row>
    <row r="22" spans="1:12" ht="153.75" customHeight="1" thickBot="1" x14ac:dyDescent="0.3">
      <c r="A22" s="103" t="s">
        <v>36</v>
      </c>
      <c r="B22" s="74" t="s">
        <v>37</v>
      </c>
      <c r="C22" s="69" t="s">
        <v>38</v>
      </c>
      <c r="D22" s="70">
        <v>4</v>
      </c>
      <c r="E22" s="70"/>
      <c r="F22" s="70"/>
      <c r="G22" s="70">
        <f t="shared" si="0"/>
        <v>4</v>
      </c>
      <c r="H22" s="71">
        <v>4</v>
      </c>
      <c r="I22" s="71"/>
      <c r="J22" s="71"/>
      <c r="K22" s="72">
        <f t="shared" si="1"/>
        <v>4</v>
      </c>
      <c r="L22" s="70">
        <f t="shared" si="2"/>
        <v>8</v>
      </c>
    </row>
    <row r="23" spans="1:12" ht="73.5" customHeight="1" thickBot="1" x14ac:dyDescent="0.3">
      <c r="A23" s="105"/>
      <c r="B23" s="74" t="s">
        <v>39</v>
      </c>
      <c r="C23" s="69" t="s">
        <v>38</v>
      </c>
      <c r="D23" s="70">
        <v>2</v>
      </c>
      <c r="E23" s="70"/>
      <c r="F23" s="70"/>
      <c r="G23" s="70">
        <f t="shared" si="0"/>
        <v>2</v>
      </c>
      <c r="H23" s="71">
        <v>2</v>
      </c>
      <c r="I23" s="71"/>
      <c r="J23" s="71"/>
      <c r="K23" s="72">
        <f t="shared" si="1"/>
        <v>2</v>
      </c>
      <c r="L23" s="70">
        <f t="shared" si="2"/>
        <v>4</v>
      </c>
    </row>
    <row r="24" spans="1:12" ht="84.75" customHeight="1" thickBot="1" x14ac:dyDescent="0.3">
      <c r="A24" s="104"/>
      <c r="B24" s="74" t="s">
        <v>40</v>
      </c>
      <c r="C24" s="69" t="s">
        <v>25</v>
      </c>
      <c r="D24" s="70"/>
      <c r="E24" s="70">
        <v>1</v>
      </c>
      <c r="F24" s="70"/>
      <c r="G24" s="70">
        <f t="shared" si="0"/>
        <v>1</v>
      </c>
      <c r="H24" s="71"/>
      <c r="I24" s="71">
        <v>1</v>
      </c>
      <c r="J24" s="71"/>
      <c r="K24" s="72">
        <f t="shared" si="1"/>
        <v>1</v>
      </c>
      <c r="L24" s="70">
        <f t="shared" si="2"/>
        <v>2</v>
      </c>
    </row>
    <row r="25" spans="1:12" ht="60" customHeight="1" thickBot="1" x14ac:dyDescent="0.3">
      <c r="A25" s="106" t="s">
        <v>41</v>
      </c>
      <c r="B25" s="68" t="s">
        <v>42</v>
      </c>
      <c r="C25" s="69" t="s">
        <v>25</v>
      </c>
      <c r="D25" s="70">
        <v>1</v>
      </c>
      <c r="E25" s="70"/>
      <c r="F25" s="70"/>
      <c r="G25" s="70">
        <f t="shared" si="0"/>
        <v>1</v>
      </c>
      <c r="H25" s="71"/>
      <c r="I25" s="71"/>
      <c r="J25" s="71"/>
      <c r="K25" s="72">
        <f t="shared" si="1"/>
        <v>0</v>
      </c>
      <c r="L25" s="70">
        <f t="shared" si="2"/>
        <v>1</v>
      </c>
    </row>
    <row r="26" spans="1:12" ht="62.25" customHeight="1" thickBot="1" x14ac:dyDescent="0.3">
      <c r="A26" s="107"/>
      <c r="B26" s="68" t="s">
        <v>57</v>
      </c>
      <c r="C26" s="69" t="s">
        <v>25</v>
      </c>
      <c r="D26" s="70"/>
      <c r="E26" s="70"/>
      <c r="F26" s="70"/>
      <c r="G26" s="70"/>
      <c r="H26" s="71"/>
      <c r="I26" s="71">
        <v>2</v>
      </c>
      <c r="J26" s="71"/>
      <c r="K26" s="72">
        <f t="shared" si="1"/>
        <v>2</v>
      </c>
      <c r="L26" s="70">
        <f t="shared" si="2"/>
        <v>2</v>
      </c>
    </row>
    <row r="27" spans="1:12" ht="81" customHeight="1" thickBot="1" x14ac:dyDescent="0.3">
      <c r="A27" s="108"/>
      <c r="B27" s="68" t="s">
        <v>59</v>
      </c>
      <c r="C27" s="69" t="s">
        <v>25</v>
      </c>
      <c r="D27" s="70"/>
      <c r="E27" s="70"/>
      <c r="F27" s="70"/>
      <c r="G27" s="70"/>
      <c r="H27" s="71"/>
      <c r="I27" s="71">
        <v>1</v>
      </c>
      <c r="J27" s="71"/>
      <c r="K27" s="72">
        <f t="shared" si="1"/>
        <v>1</v>
      </c>
      <c r="L27" s="70">
        <f t="shared" si="2"/>
        <v>1</v>
      </c>
    </row>
    <row r="28" spans="1:12" ht="132" customHeight="1" thickBot="1" x14ac:dyDescent="0.3">
      <c r="A28" s="103" t="s">
        <v>43</v>
      </c>
      <c r="B28" s="68" t="s">
        <v>44</v>
      </c>
      <c r="C28" s="69" t="s">
        <v>25</v>
      </c>
      <c r="D28" s="70">
        <v>3</v>
      </c>
      <c r="E28" s="70"/>
      <c r="F28" s="70"/>
      <c r="G28" s="70">
        <f t="shared" si="0"/>
        <v>3</v>
      </c>
      <c r="H28" s="71">
        <v>3</v>
      </c>
      <c r="I28" s="71"/>
      <c r="J28" s="71"/>
      <c r="K28" s="72">
        <f t="shared" si="1"/>
        <v>3</v>
      </c>
      <c r="L28" s="70">
        <f t="shared" si="2"/>
        <v>6</v>
      </c>
    </row>
    <row r="29" spans="1:12" ht="186" customHeight="1" thickBot="1" x14ac:dyDescent="0.3">
      <c r="A29" s="104"/>
      <c r="B29" s="68" t="s">
        <v>45</v>
      </c>
      <c r="C29" s="69" t="s">
        <v>25</v>
      </c>
      <c r="D29" s="70">
        <v>1</v>
      </c>
      <c r="E29" s="70"/>
      <c r="F29" s="70"/>
      <c r="G29" s="70">
        <f t="shared" si="0"/>
        <v>1</v>
      </c>
      <c r="H29" s="71">
        <v>1</v>
      </c>
      <c r="I29" s="71"/>
      <c r="J29" s="71"/>
      <c r="K29" s="72">
        <f t="shared" si="1"/>
        <v>1</v>
      </c>
      <c r="L29" s="70">
        <f t="shared" si="2"/>
        <v>2</v>
      </c>
    </row>
    <row r="30" spans="1:12" ht="103.5" customHeight="1" thickBot="1" x14ac:dyDescent="0.3">
      <c r="A30" s="75"/>
      <c r="B30" s="76" t="s">
        <v>46</v>
      </c>
      <c r="C30" s="77" t="s">
        <v>47</v>
      </c>
      <c r="D30" s="78">
        <v>1</v>
      </c>
      <c r="E30" s="78"/>
      <c r="F30" s="78"/>
      <c r="G30" s="70">
        <f t="shared" si="0"/>
        <v>1</v>
      </c>
      <c r="H30" s="79">
        <v>1</v>
      </c>
      <c r="I30" s="79"/>
      <c r="J30" s="79"/>
      <c r="K30" s="72">
        <f t="shared" si="1"/>
        <v>1</v>
      </c>
      <c r="L30" s="70">
        <f t="shared" si="2"/>
        <v>2</v>
      </c>
    </row>
    <row r="31" spans="1:12" ht="78.75" customHeight="1" thickBot="1" x14ac:dyDescent="0.3">
      <c r="A31" s="112" t="s">
        <v>48</v>
      </c>
      <c r="B31" s="80" t="s">
        <v>49</v>
      </c>
      <c r="C31" s="77" t="s">
        <v>47</v>
      </c>
      <c r="D31" s="78"/>
      <c r="E31" s="78"/>
      <c r="F31" s="78">
        <v>2</v>
      </c>
      <c r="G31" s="70">
        <f t="shared" si="0"/>
        <v>2</v>
      </c>
      <c r="H31" s="79"/>
      <c r="I31" s="79"/>
      <c r="J31" s="79"/>
      <c r="K31" s="72">
        <f t="shared" si="1"/>
        <v>0</v>
      </c>
      <c r="L31" s="70">
        <f t="shared" si="2"/>
        <v>2</v>
      </c>
    </row>
    <row r="32" spans="1:12" ht="111" customHeight="1" thickBot="1" x14ac:dyDescent="0.3">
      <c r="A32" s="112"/>
      <c r="B32" s="80" t="s">
        <v>50</v>
      </c>
      <c r="C32" s="77" t="s">
        <v>47</v>
      </c>
      <c r="D32" s="78"/>
      <c r="E32" s="78"/>
      <c r="F32" s="78">
        <v>2</v>
      </c>
      <c r="G32" s="70">
        <f t="shared" si="0"/>
        <v>2</v>
      </c>
      <c r="H32" s="79"/>
      <c r="I32" s="79"/>
      <c r="J32" s="79">
        <v>2</v>
      </c>
      <c r="K32" s="72">
        <f t="shared" si="1"/>
        <v>2</v>
      </c>
      <c r="L32" s="70">
        <f t="shared" si="2"/>
        <v>4</v>
      </c>
    </row>
    <row r="33" spans="1:18" ht="176.25" customHeight="1" thickBot="1" x14ac:dyDescent="0.3">
      <c r="A33" s="112"/>
      <c r="B33" s="80" t="s">
        <v>51</v>
      </c>
      <c r="C33" s="77" t="s">
        <v>47</v>
      </c>
      <c r="D33" s="78"/>
      <c r="E33" s="78"/>
      <c r="F33" s="78">
        <v>2</v>
      </c>
      <c r="G33" s="70">
        <f t="shared" si="0"/>
        <v>2</v>
      </c>
      <c r="H33" s="79"/>
      <c r="I33" s="79"/>
      <c r="J33" s="79"/>
      <c r="K33" s="72">
        <f t="shared" si="1"/>
        <v>0</v>
      </c>
      <c r="L33" s="70">
        <f t="shared" si="2"/>
        <v>2</v>
      </c>
    </row>
    <row r="34" spans="1:18" ht="167.25" customHeight="1" thickBot="1" x14ac:dyDescent="0.3">
      <c r="A34" s="112"/>
      <c r="B34" s="80" t="s">
        <v>52</v>
      </c>
      <c r="C34" s="77" t="s">
        <v>47</v>
      </c>
      <c r="D34" s="78"/>
      <c r="E34" s="78"/>
      <c r="F34" s="78">
        <v>1</v>
      </c>
      <c r="G34" s="70">
        <f t="shared" si="0"/>
        <v>1</v>
      </c>
      <c r="H34" s="79"/>
      <c r="I34" s="79"/>
      <c r="J34" s="79"/>
      <c r="K34" s="72">
        <f t="shared" si="1"/>
        <v>0</v>
      </c>
      <c r="L34" s="70">
        <f t="shared" si="2"/>
        <v>1</v>
      </c>
    </row>
    <row r="35" spans="1:18" ht="77.25" customHeight="1" thickBot="1" x14ac:dyDescent="0.3">
      <c r="A35" s="112"/>
      <c r="B35" s="80" t="s">
        <v>117</v>
      </c>
      <c r="C35" s="77" t="s">
        <v>47</v>
      </c>
      <c r="D35" s="78"/>
      <c r="E35" s="78"/>
      <c r="F35" s="78"/>
      <c r="G35" s="70"/>
      <c r="H35" s="79"/>
      <c r="I35" s="79"/>
      <c r="J35" s="79">
        <v>1</v>
      </c>
      <c r="K35" s="72">
        <v>1</v>
      </c>
      <c r="L35" s="70">
        <v>1</v>
      </c>
    </row>
    <row r="36" spans="1:18" ht="71.25" customHeight="1" thickBot="1" x14ac:dyDescent="0.55000000000000004">
      <c r="A36" s="96" t="s">
        <v>53</v>
      </c>
      <c r="B36" s="97"/>
      <c r="C36" s="98"/>
      <c r="D36" s="81">
        <f>SUM(D13:D34)</f>
        <v>21</v>
      </c>
      <c r="E36" s="81">
        <f t="shared" ref="E36:F36" si="3">SUM(E13:E34)</f>
        <v>6</v>
      </c>
      <c r="F36" s="81">
        <f t="shared" si="3"/>
        <v>7</v>
      </c>
      <c r="G36" s="81">
        <f>SUM(D36:F36)</f>
        <v>34</v>
      </c>
      <c r="H36" s="79">
        <f>SUM(H13:H34)</f>
        <v>20</v>
      </c>
      <c r="I36" s="79">
        <f>SUM(I13:I34)</f>
        <v>11</v>
      </c>
      <c r="J36" s="79">
        <f>SUM(J13:J35)</f>
        <v>3</v>
      </c>
      <c r="K36" s="79">
        <f t="shared" ref="K36:L36" si="4">SUM(K13:K35)</f>
        <v>34</v>
      </c>
      <c r="L36" s="79">
        <f t="shared" si="4"/>
        <v>68</v>
      </c>
      <c r="M36" s="3">
        <f>L36*34</f>
        <v>2312</v>
      </c>
      <c r="P36" s="4">
        <v>2170</v>
      </c>
      <c r="Q36" s="4">
        <v>2590</v>
      </c>
      <c r="R36" s="4"/>
    </row>
    <row r="37" spans="1:18" ht="46.5" x14ac:dyDescent="0.7">
      <c r="A37" s="65" t="s">
        <v>54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8" ht="46.5" x14ac:dyDescent="0.7">
      <c r="A38" s="65" t="s">
        <v>55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mergeCells count="28">
    <mergeCell ref="A31:A35"/>
    <mergeCell ref="A25:A27"/>
    <mergeCell ref="H2:K2"/>
    <mergeCell ref="H3:K3"/>
    <mergeCell ref="H4:K4"/>
    <mergeCell ref="H5:K5"/>
    <mergeCell ref="A8:L8"/>
    <mergeCell ref="A9:L9"/>
    <mergeCell ref="B11:B12"/>
    <mergeCell ref="C11:C12"/>
    <mergeCell ref="D11:F11"/>
    <mergeCell ref="G11:G12"/>
    <mergeCell ref="A36:C36"/>
    <mergeCell ref="A10:L10"/>
    <mergeCell ref="A1:D1"/>
    <mergeCell ref="A2:D2"/>
    <mergeCell ref="A3:D3"/>
    <mergeCell ref="A4:D4"/>
    <mergeCell ref="A5:D5"/>
    <mergeCell ref="H1:K1"/>
    <mergeCell ref="K11:K12"/>
    <mergeCell ref="L11:L12"/>
    <mergeCell ref="A13:A14"/>
    <mergeCell ref="A22:A24"/>
    <mergeCell ref="A28:A29"/>
    <mergeCell ref="A17:A21"/>
    <mergeCell ref="H11:J11"/>
    <mergeCell ref="A11:A12"/>
  </mergeCells>
  <pageMargins left="0.70866141732283461" right="0.70866141732283461" top="0.74803149606299213" bottom="0.74803149606299213" header="0.31496062992125984" footer="0.31496062992125984"/>
  <pageSetup paperSize="9" scale="16" orientation="portrait" r:id="rId1"/>
  <colBreaks count="1" manualBreakCount="1">
    <brk id="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opLeftCell="A26" zoomScale="40" zoomScaleNormal="40" zoomScaleSheetLayoutView="25" workbookViewId="0">
      <selection activeCell="A8" sqref="A8:L31"/>
    </sheetView>
  </sheetViews>
  <sheetFormatPr defaultRowHeight="15" x14ac:dyDescent="0.25"/>
  <cols>
    <col min="1" max="1" width="60.28515625" customWidth="1"/>
    <col min="2" max="2" width="95.42578125" customWidth="1"/>
    <col min="3" max="3" width="37.5703125" customWidth="1"/>
    <col min="4" max="4" width="56.28515625" customWidth="1"/>
    <col min="5" max="5" width="52.85546875" customWidth="1"/>
    <col min="6" max="6" width="32.28515625" customWidth="1"/>
    <col min="7" max="8" width="41.85546875" customWidth="1"/>
    <col min="9" max="9" width="34" customWidth="1"/>
    <col min="10" max="10" width="34.5703125" customWidth="1"/>
    <col min="11" max="11" width="32.85546875" customWidth="1"/>
    <col min="12" max="12" width="42.28515625" customWidth="1"/>
  </cols>
  <sheetData>
    <row r="1" spans="1:12" s="21" customFormat="1" ht="46.5" customHeight="1" x14ac:dyDescent="0.7">
      <c r="A1" s="100" t="s">
        <v>0</v>
      </c>
      <c r="B1" s="100"/>
      <c r="C1" s="100"/>
      <c r="D1" s="100"/>
      <c r="F1" s="100" t="s">
        <v>5</v>
      </c>
      <c r="G1" s="100"/>
      <c r="H1" s="100"/>
      <c r="I1" s="100"/>
    </row>
    <row r="2" spans="1:12" s="21" customFormat="1" ht="46.5" customHeight="1" x14ac:dyDescent="0.7">
      <c r="A2" s="100" t="s">
        <v>1</v>
      </c>
      <c r="B2" s="100"/>
      <c r="C2" s="100"/>
      <c r="D2" s="100"/>
      <c r="F2" s="100" t="s">
        <v>6</v>
      </c>
      <c r="G2" s="100"/>
      <c r="H2" s="100"/>
      <c r="I2" s="100"/>
    </row>
    <row r="3" spans="1:12" s="21" customFormat="1" ht="46.5" customHeight="1" x14ac:dyDescent="0.7">
      <c r="A3" s="100" t="s">
        <v>2</v>
      </c>
      <c r="B3" s="100"/>
      <c r="C3" s="100"/>
      <c r="D3" s="100"/>
      <c r="F3" s="100" t="s">
        <v>7</v>
      </c>
      <c r="G3" s="100"/>
      <c r="H3" s="100"/>
      <c r="I3" s="100"/>
    </row>
    <row r="4" spans="1:12" s="21" customFormat="1" ht="46.5" customHeight="1" x14ac:dyDescent="0.7">
      <c r="A4" s="100" t="s">
        <v>3</v>
      </c>
      <c r="B4" s="100"/>
      <c r="C4" s="100"/>
      <c r="D4" s="100"/>
      <c r="F4" s="100" t="s">
        <v>8</v>
      </c>
      <c r="G4" s="100"/>
      <c r="H4" s="100"/>
      <c r="I4" s="100"/>
    </row>
    <row r="5" spans="1:12" s="21" customFormat="1" ht="46.5" customHeight="1" x14ac:dyDescent="0.7">
      <c r="A5" s="100" t="s">
        <v>4</v>
      </c>
      <c r="B5" s="100"/>
      <c r="C5" s="100"/>
      <c r="D5" s="100"/>
      <c r="F5" s="100" t="s">
        <v>60</v>
      </c>
      <c r="G5" s="100"/>
      <c r="H5" s="100"/>
      <c r="I5" s="100"/>
    </row>
    <row r="6" spans="1:12" ht="15.75" x14ac:dyDescent="0.25">
      <c r="A6" s="5"/>
      <c r="B6" s="5"/>
    </row>
    <row r="7" spans="1:12" ht="18.75" x14ac:dyDescent="0.25">
      <c r="A7" s="6"/>
    </row>
    <row r="8" spans="1:12" s="23" customFormat="1" ht="61.5" x14ac:dyDescent="0.9">
      <c r="A8" s="113" t="s">
        <v>10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s="23" customFormat="1" ht="46.5" customHeight="1" x14ac:dyDescent="0.9">
      <c r="A9" s="114" t="s">
        <v>11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s="23" customFormat="1" ht="82.5" customHeight="1" thickBot="1" x14ac:dyDescent="0.95">
      <c r="A10" s="99" t="s">
        <v>61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61.5" thickBot="1" x14ac:dyDescent="0.3">
      <c r="A11" s="128" t="s">
        <v>12</v>
      </c>
      <c r="B11" s="128" t="s">
        <v>13</v>
      </c>
      <c r="C11" s="123" t="s">
        <v>14</v>
      </c>
      <c r="D11" s="130" t="s">
        <v>15</v>
      </c>
      <c r="E11" s="131"/>
      <c r="F11" s="132"/>
      <c r="G11" s="123" t="s">
        <v>16</v>
      </c>
      <c r="H11" s="133" t="s">
        <v>17</v>
      </c>
      <c r="I11" s="134"/>
      <c r="J11" s="135"/>
      <c r="K11" s="121" t="s">
        <v>18</v>
      </c>
      <c r="L11" s="123" t="s">
        <v>19</v>
      </c>
    </row>
    <row r="12" spans="1:12" ht="408.75" customHeight="1" thickBot="1" x14ac:dyDescent="0.3">
      <c r="A12" s="129"/>
      <c r="B12" s="129"/>
      <c r="C12" s="124"/>
      <c r="D12" s="82" t="s">
        <v>20</v>
      </c>
      <c r="E12" s="82" t="s">
        <v>21</v>
      </c>
      <c r="F12" s="82" t="s">
        <v>22</v>
      </c>
      <c r="G12" s="124"/>
      <c r="H12" s="83" t="s">
        <v>20</v>
      </c>
      <c r="I12" s="83" t="s">
        <v>21</v>
      </c>
      <c r="J12" s="83" t="s">
        <v>22</v>
      </c>
      <c r="K12" s="122"/>
      <c r="L12" s="124"/>
    </row>
    <row r="13" spans="1:12" ht="62.25" thickBot="1" x14ac:dyDescent="0.3">
      <c r="A13" s="125" t="s">
        <v>23</v>
      </c>
      <c r="B13" s="84" t="s">
        <v>24</v>
      </c>
      <c r="C13" s="31" t="s">
        <v>25</v>
      </c>
      <c r="D13" s="85">
        <v>1</v>
      </c>
      <c r="E13" s="85"/>
      <c r="F13" s="85"/>
      <c r="G13" s="85">
        <v>1</v>
      </c>
      <c r="H13" s="86">
        <v>1</v>
      </c>
      <c r="I13" s="86"/>
      <c r="J13" s="86"/>
      <c r="K13" s="86">
        <v>1</v>
      </c>
      <c r="L13" s="85">
        <f>G13+K13</f>
        <v>2</v>
      </c>
    </row>
    <row r="14" spans="1:12" ht="62.25" thickBot="1" x14ac:dyDescent="0.3">
      <c r="A14" s="126"/>
      <c r="B14" s="84" t="s">
        <v>26</v>
      </c>
      <c r="C14" s="31" t="s">
        <v>25</v>
      </c>
      <c r="D14" s="85">
        <v>3</v>
      </c>
      <c r="E14" s="85"/>
      <c r="F14" s="85"/>
      <c r="G14" s="85">
        <v>3</v>
      </c>
      <c r="H14" s="86">
        <v>3</v>
      </c>
      <c r="I14" s="86"/>
      <c r="J14" s="86"/>
      <c r="K14" s="86">
        <v>3</v>
      </c>
      <c r="L14" s="85">
        <f t="shared" ref="L14:L30" si="0">G14+K14</f>
        <v>6</v>
      </c>
    </row>
    <row r="15" spans="1:12" ht="201" customHeight="1" thickBot="1" x14ac:dyDescent="0.3">
      <c r="A15" s="34" t="s">
        <v>27</v>
      </c>
      <c r="B15" s="84" t="s">
        <v>28</v>
      </c>
      <c r="C15" s="31" t="s">
        <v>25</v>
      </c>
      <c r="D15" s="85"/>
      <c r="E15" s="85">
        <v>1</v>
      </c>
      <c r="F15" s="85"/>
      <c r="G15" s="85">
        <v>1</v>
      </c>
      <c r="H15" s="86"/>
      <c r="I15" s="86">
        <v>1</v>
      </c>
      <c r="J15" s="86"/>
      <c r="K15" s="86">
        <v>1</v>
      </c>
      <c r="L15" s="85">
        <f t="shared" si="0"/>
        <v>2</v>
      </c>
    </row>
    <row r="16" spans="1:12" ht="197.25" customHeight="1" thickBot="1" x14ac:dyDescent="0.3">
      <c r="A16" s="34" t="s">
        <v>29</v>
      </c>
      <c r="B16" s="84" t="s">
        <v>30</v>
      </c>
      <c r="C16" s="31" t="s">
        <v>25</v>
      </c>
      <c r="D16" s="85">
        <v>3</v>
      </c>
      <c r="E16" s="85"/>
      <c r="F16" s="85"/>
      <c r="G16" s="85">
        <v>3</v>
      </c>
      <c r="H16" s="86">
        <v>3</v>
      </c>
      <c r="I16" s="86"/>
      <c r="J16" s="86"/>
      <c r="K16" s="86">
        <v>3</v>
      </c>
      <c r="L16" s="85">
        <f t="shared" si="0"/>
        <v>6</v>
      </c>
    </row>
    <row r="17" spans="1:15" ht="62.25" thickBot="1" x14ac:dyDescent="0.3">
      <c r="A17" s="125" t="s">
        <v>31</v>
      </c>
      <c r="B17" s="84" t="s">
        <v>32</v>
      </c>
      <c r="C17" s="31" t="s">
        <v>25</v>
      </c>
      <c r="D17" s="85">
        <v>2</v>
      </c>
      <c r="E17" s="85"/>
      <c r="F17" s="85"/>
      <c r="G17" s="85">
        <v>2</v>
      </c>
      <c r="H17" s="86">
        <v>2</v>
      </c>
      <c r="I17" s="86"/>
      <c r="J17" s="86"/>
      <c r="K17" s="86">
        <v>2</v>
      </c>
      <c r="L17" s="85">
        <f t="shared" si="0"/>
        <v>4</v>
      </c>
    </row>
    <row r="18" spans="1:15" ht="138.75" customHeight="1" thickBot="1" x14ac:dyDescent="0.3">
      <c r="A18" s="126"/>
      <c r="B18" s="30" t="s">
        <v>35</v>
      </c>
      <c r="C18" s="31" t="s">
        <v>25</v>
      </c>
      <c r="D18" s="85"/>
      <c r="E18" s="85">
        <v>2</v>
      </c>
      <c r="F18" s="85"/>
      <c r="G18" s="85">
        <v>2</v>
      </c>
      <c r="H18" s="86"/>
      <c r="I18" s="86">
        <v>2</v>
      </c>
      <c r="J18" s="86"/>
      <c r="K18" s="86">
        <v>2</v>
      </c>
      <c r="L18" s="85">
        <f t="shared" si="0"/>
        <v>4</v>
      </c>
    </row>
    <row r="19" spans="1:15" ht="237" customHeight="1" thickBot="1" x14ac:dyDescent="0.3">
      <c r="A19" s="125" t="s">
        <v>36</v>
      </c>
      <c r="B19" s="30" t="s">
        <v>37</v>
      </c>
      <c r="C19" s="31" t="s">
        <v>38</v>
      </c>
      <c r="D19" s="85">
        <v>4</v>
      </c>
      <c r="E19" s="85"/>
      <c r="F19" s="85"/>
      <c r="G19" s="85">
        <v>4</v>
      </c>
      <c r="H19" s="86">
        <v>4</v>
      </c>
      <c r="I19" s="86"/>
      <c r="J19" s="86"/>
      <c r="K19" s="86">
        <v>4</v>
      </c>
      <c r="L19" s="85">
        <f t="shared" si="0"/>
        <v>8</v>
      </c>
    </row>
    <row r="20" spans="1:15" ht="62.25" thickBot="1" x14ac:dyDescent="0.3">
      <c r="A20" s="127"/>
      <c r="B20" s="30" t="s">
        <v>39</v>
      </c>
      <c r="C20" s="31" t="s">
        <v>38</v>
      </c>
      <c r="D20" s="85">
        <v>2</v>
      </c>
      <c r="E20" s="85"/>
      <c r="F20" s="85"/>
      <c r="G20" s="85">
        <v>2</v>
      </c>
      <c r="H20" s="86">
        <v>2</v>
      </c>
      <c r="I20" s="86"/>
      <c r="J20" s="86"/>
      <c r="K20" s="86">
        <v>2</v>
      </c>
      <c r="L20" s="85">
        <f t="shared" si="0"/>
        <v>4</v>
      </c>
    </row>
    <row r="21" spans="1:15" ht="62.25" thickBot="1" x14ac:dyDescent="0.3">
      <c r="A21" s="126"/>
      <c r="B21" s="30" t="s">
        <v>40</v>
      </c>
      <c r="C21" s="31" t="s">
        <v>25</v>
      </c>
      <c r="D21" s="85"/>
      <c r="E21" s="85">
        <v>1</v>
      </c>
      <c r="F21" s="85"/>
      <c r="G21" s="85">
        <v>1</v>
      </c>
      <c r="H21" s="86"/>
      <c r="I21" s="86">
        <v>1</v>
      </c>
      <c r="J21" s="86"/>
      <c r="K21" s="86">
        <v>1</v>
      </c>
      <c r="L21" s="85">
        <f t="shared" si="0"/>
        <v>2</v>
      </c>
    </row>
    <row r="22" spans="1:15" ht="62.25" thickBot="1" x14ac:dyDescent="0.3">
      <c r="A22" s="125" t="s">
        <v>41</v>
      </c>
      <c r="B22" s="84" t="s">
        <v>42</v>
      </c>
      <c r="C22" s="31" t="s">
        <v>25</v>
      </c>
      <c r="D22" s="85">
        <v>1</v>
      </c>
      <c r="E22" s="85"/>
      <c r="F22" s="85"/>
      <c r="G22" s="85">
        <v>1</v>
      </c>
      <c r="H22" s="86"/>
      <c r="I22" s="86"/>
      <c r="J22" s="86"/>
      <c r="K22" s="86"/>
      <c r="L22" s="85">
        <f t="shared" si="0"/>
        <v>1</v>
      </c>
    </row>
    <row r="23" spans="1:15" ht="62.25" thickBot="1" x14ac:dyDescent="0.3">
      <c r="A23" s="127"/>
      <c r="B23" s="84" t="s">
        <v>62</v>
      </c>
      <c r="C23" s="31" t="s">
        <v>25</v>
      </c>
      <c r="D23" s="85"/>
      <c r="E23" s="85">
        <v>3</v>
      </c>
      <c r="F23" s="85"/>
      <c r="G23" s="85">
        <v>3</v>
      </c>
      <c r="H23" s="86"/>
      <c r="I23" s="86">
        <v>3</v>
      </c>
      <c r="J23" s="86"/>
      <c r="K23" s="86">
        <v>3</v>
      </c>
      <c r="L23" s="85">
        <f t="shared" si="0"/>
        <v>6</v>
      </c>
    </row>
    <row r="24" spans="1:15" ht="62.25" thickBot="1" x14ac:dyDescent="0.3">
      <c r="A24" s="126"/>
      <c r="B24" s="84" t="s">
        <v>63</v>
      </c>
      <c r="C24" s="31" t="s">
        <v>25</v>
      </c>
      <c r="D24" s="85"/>
      <c r="E24" s="85">
        <v>3</v>
      </c>
      <c r="F24" s="85"/>
      <c r="G24" s="85">
        <v>3</v>
      </c>
      <c r="H24" s="86"/>
      <c r="I24" s="86">
        <v>3</v>
      </c>
      <c r="J24" s="86"/>
      <c r="K24" s="86">
        <v>3</v>
      </c>
      <c r="L24" s="85">
        <f t="shared" si="0"/>
        <v>6</v>
      </c>
    </row>
    <row r="25" spans="1:15" ht="199.5" customHeight="1" thickBot="1" x14ac:dyDescent="0.3">
      <c r="A25" s="125" t="s">
        <v>43</v>
      </c>
      <c r="B25" s="84" t="s">
        <v>44</v>
      </c>
      <c r="C25" s="31" t="s">
        <v>25</v>
      </c>
      <c r="D25" s="85">
        <v>3</v>
      </c>
      <c r="E25" s="85"/>
      <c r="F25" s="85"/>
      <c r="G25" s="85">
        <v>3</v>
      </c>
      <c r="H25" s="86">
        <v>3</v>
      </c>
      <c r="I25" s="86"/>
      <c r="J25" s="86"/>
      <c r="K25" s="86">
        <v>3</v>
      </c>
      <c r="L25" s="85">
        <f t="shared" si="0"/>
        <v>6</v>
      </c>
    </row>
    <row r="26" spans="1:15" ht="265.5" customHeight="1" thickBot="1" x14ac:dyDescent="0.3">
      <c r="A26" s="126"/>
      <c r="B26" s="84" t="s">
        <v>45</v>
      </c>
      <c r="C26" s="31" t="s">
        <v>25</v>
      </c>
      <c r="D26" s="85">
        <v>1</v>
      </c>
      <c r="E26" s="85"/>
      <c r="F26" s="85"/>
      <c r="G26" s="85">
        <v>1</v>
      </c>
      <c r="H26" s="86">
        <v>1</v>
      </c>
      <c r="I26" s="86"/>
      <c r="J26" s="86"/>
      <c r="K26" s="86">
        <v>1</v>
      </c>
      <c r="L26" s="85">
        <f t="shared" si="0"/>
        <v>2</v>
      </c>
    </row>
    <row r="27" spans="1:15" ht="240" customHeight="1" thickBot="1" x14ac:dyDescent="0.3">
      <c r="A27" s="87"/>
      <c r="B27" s="88" t="s">
        <v>46</v>
      </c>
      <c r="C27" s="46" t="s">
        <v>47</v>
      </c>
      <c r="D27" s="89">
        <v>1</v>
      </c>
      <c r="E27" s="89"/>
      <c r="F27" s="89"/>
      <c r="G27" s="89">
        <v>1</v>
      </c>
      <c r="H27" s="90">
        <v>1</v>
      </c>
      <c r="I27" s="90"/>
      <c r="J27" s="90"/>
      <c r="K27" s="90">
        <v>1</v>
      </c>
      <c r="L27" s="85">
        <f t="shared" si="0"/>
        <v>2</v>
      </c>
    </row>
    <row r="28" spans="1:15" ht="225.75" customHeight="1" thickBot="1" x14ac:dyDescent="0.3">
      <c r="A28" s="136" t="s">
        <v>64</v>
      </c>
      <c r="B28" s="88" t="s">
        <v>65</v>
      </c>
      <c r="C28" s="46" t="s">
        <v>47</v>
      </c>
      <c r="D28" s="89"/>
      <c r="E28" s="89"/>
      <c r="F28" s="89">
        <v>1</v>
      </c>
      <c r="G28" s="89">
        <v>1</v>
      </c>
      <c r="H28" s="90"/>
      <c r="I28" s="90"/>
      <c r="J28" s="90">
        <v>1</v>
      </c>
      <c r="K28" s="90">
        <v>1</v>
      </c>
      <c r="L28" s="85">
        <f t="shared" si="0"/>
        <v>2</v>
      </c>
    </row>
    <row r="29" spans="1:15" ht="279.75" customHeight="1" thickBot="1" x14ac:dyDescent="0.3">
      <c r="A29" s="137"/>
      <c r="B29" s="88" t="s">
        <v>117</v>
      </c>
      <c r="C29" s="46" t="s">
        <v>47</v>
      </c>
      <c r="D29" s="89"/>
      <c r="E29" s="89"/>
      <c r="F29" s="89"/>
      <c r="G29" s="89"/>
      <c r="H29" s="90"/>
      <c r="I29" s="90"/>
      <c r="J29" s="90">
        <v>1</v>
      </c>
      <c r="K29" s="90">
        <v>1</v>
      </c>
      <c r="L29" s="85">
        <v>1</v>
      </c>
    </row>
    <row r="30" spans="1:15" ht="246" customHeight="1" thickBot="1" x14ac:dyDescent="0.3">
      <c r="A30" s="138"/>
      <c r="B30" s="88" t="s">
        <v>50</v>
      </c>
      <c r="C30" s="46" t="s">
        <v>47</v>
      </c>
      <c r="D30" s="89"/>
      <c r="E30" s="89"/>
      <c r="F30" s="89">
        <v>2</v>
      </c>
      <c r="G30" s="89">
        <v>2</v>
      </c>
      <c r="H30" s="90"/>
      <c r="I30" s="90"/>
      <c r="J30" s="90">
        <v>2</v>
      </c>
      <c r="K30" s="90">
        <v>2</v>
      </c>
      <c r="L30" s="85">
        <f t="shared" si="0"/>
        <v>4</v>
      </c>
    </row>
    <row r="31" spans="1:15" ht="135" customHeight="1" thickBot="1" x14ac:dyDescent="0.3">
      <c r="A31" s="118" t="s">
        <v>53</v>
      </c>
      <c r="B31" s="119"/>
      <c r="C31" s="120"/>
      <c r="D31" s="91">
        <f>SUM(D13:D28)</f>
        <v>21</v>
      </c>
      <c r="E31" s="91">
        <f t="shared" ref="E31:H31" si="1">SUM(E13:E28)</f>
        <v>10</v>
      </c>
      <c r="F31" s="91">
        <f>SUM(F28:F30)</f>
        <v>3</v>
      </c>
      <c r="G31" s="91">
        <f>SUM(G13:G30)</f>
        <v>34</v>
      </c>
      <c r="H31" s="91">
        <f t="shared" si="1"/>
        <v>20</v>
      </c>
      <c r="I31" s="91">
        <f>SUM(I13:I30)</f>
        <v>10</v>
      </c>
      <c r="J31" s="91">
        <f>SUM(J28:J30)</f>
        <v>4</v>
      </c>
      <c r="K31" s="91">
        <f>SUM(K13:K30)</f>
        <v>34</v>
      </c>
      <c r="L31" s="91">
        <f>SUM(L13:L30)</f>
        <v>68</v>
      </c>
      <c r="M31" s="10" t="s">
        <v>68</v>
      </c>
      <c r="N31" s="11">
        <f>34*L31</f>
        <v>2312</v>
      </c>
      <c r="O31" t="s">
        <v>67</v>
      </c>
    </row>
    <row r="32" spans="1:15" x14ac:dyDescent="0.25">
      <c r="A32" s="8" t="s">
        <v>66</v>
      </c>
    </row>
  </sheetData>
  <mergeCells count="28">
    <mergeCell ref="A1:D1"/>
    <mergeCell ref="A4:D4"/>
    <mergeCell ref="A8:L8"/>
    <mergeCell ref="F1:I1"/>
    <mergeCell ref="A25:A26"/>
    <mergeCell ref="A9:L9"/>
    <mergeCell ref="A10:L10"/>
    <mergeCell ref="A5:D5"/>
    <mergeCell ref="A3:D3"/>
    <mergeCell ref="A2:D2"/>
    <mergeCell ref="F2:I2"/>
    <mergeCell ref="F3:I3"/>
    <mergeCell ref="F4:I4"/>
    <mergeCell ref="F5:I5"/>
    <mergeCell ref="A31:C31"/>
    <mergeCell ref="K11:K12"/>
    <mergeCell ref="L11:L12"/>
    <mergeCell ref="A13:A14"/>
    <mergeCell ref="A17:A18"/>
    <mergeCell ref="A19:A21"/>
    <mergeCell ref="A22:A24"/>
    <mergeCell ref="A11:A12"/>
    <mergeCell ref="B11:B12"/>
    <mergeCell ref="C11:C12"/>
    <mergeCell ref="D11:F11"/>
    <mergeCell ref="G11:G12"/>
    <mergeCell ref="H11:J11"/>
    <mergeCell ref="A28:A30"/>
  </mergeCells>
  <pageMargins left="0.7" right="0.7" top="0.75" bottom="0.75" header="0.3" footer="0.3"/>
  <pageSetup paperSize="9" scale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topLeftCell="A13" zoomScale="25" zoomScaleNormal="115" zoomScaleSheetLayoutView="25" workbookViewId="0">
      <selection activeCell="A7" sqref="A7:L29"/>
    </sheetView>
  </sheetViews>
  <sheetFormatPr defaultRowHeight="15" x14ac:dyDescent="0.25"/>
  <cols>
    <col min="1" max="1" width="109.28515625" customWidth="1"/>
    <col min="2" max="2" width="82.85546875" customWidth="1"/>
    <col min="3" max="3" width="17.140625" customWidth="1"/>
    <col min="4" max="4" width="44.28515625" customWidth="1"/>
    <col min="5" max="5" width="46" customWidth="1"/>
    <col min="6" max="6" width="27.85546875" customWidth="1"/>
    <col min="7" max="7" width="30.28515625" customWidth="1"/>
    <col min="8" max="8" width="41.5703125" customWidth="1"/>
    <col min="9" max="9" width="57" customWidth="1"/>
    <col min="10" max="10" width="32.140625" customWidth="1"/>
    <col min="11" max="11" width="27.85546875" customWidth="1"/>
    <col min="12" max="12" width="34.42578125" customWidth="1"/>
  </cols>
  <sheetData>
    <row r="1" spans="1:12" s="21" customFormat="1" ht="54" customHeight="1" x14ac:dyDescent="0.7">
      <c r="A1" s="100" t="s">
        <v>0</v>
      </c>
      <c r="B1" s="100"/>
      <c r="C1" s="100"/>
      <c r="D1" s="100"/>
      <c r="I1" s="100" t="s">
        <v>5</v>
      </c>
      <c r="J1" s="100"/>
      <c r="K1" s="100"/>
      <c r="L1" s="100"/>
    </row>
    <row r="2" spans="1:12" s="21" customFormat="1" ht="54" customHeight="1" x14ac:dyDescent="0.7">
      <c r="A2" s="100" t="s">
        <v>1</v>
      </c>
      <c r="B2" s="100"/>
      <c r="C2" s="100"/>
      <c r="D2" s="100"/>
      <c r="I2" s="100" t="s">
        <v>6</v>
      </c>
      <c r="J2" s="100"/>
      <c r="K2" s="100"/>
      <c r="L2" s="100"/>
    </row>
    <row r="3" spans="1:12" s="21" customFormat="1" ht="54" customHeight="1" x14ac:dyDescent="0.7">
      <c r="A3" s="100" t="s">
        <v>2</v>
      </c>
      <c r="B3" s="100"/>
      <c r="C3" s="100"/>
      <c r="D3" s="100"/>
      <c r="I3" s="100" t="s">
        <v>7</v>
      </c>
      <c r="J3" s="100"/>
      <c r="K3" s="100"/>
      <c r="L3" s="100"/>
    </row>
    <row r="4" spans="1:12" s="21" customFormat="1" ht="54" customHeight="1" x14ac:dyDescent="0.7">
      <c r="A4" s="100" t="s">
        <v>3</v>
      </c>
      <c r="B4" s="100"/>
      <c r="C4" s="100"/>
      <c r="D4" s="100"/>
      <c r="I4" s="100" t="s">
        <v>8</v>
      </c>
      <c r="J4" s="100"/>
      <c r="K4" s="100"/>
      <c r="L4" s="100"/>
    </row>
    <row r="5" spans="1:12" s="21" customFormat="1" ht="54" customHeight="1" x14ac:dyDescent="0.7">
      <c r="A5" s="100" t="s">
        <v>4</v>
      </c>
      <c r="B5" s="100"/>
      <c r="C5" s="100"/>
      <c r="D5" s="100"/>
      <c r="I5" s="100" t="s">
        <v>69</v>
      </c>
      <c r="J5" s="100"/>
      <c r="K5" s="100"/>
      <c r="L5" s="100"/>
    </row>
    <row r="6" spans="1:12" ht="15.75" x14ac:dyDescent="0.25">
      <c r="A6" s="5"/>
      <c r="B6" s="5"/>
    </row>
    <row r="7" spans="1:12" ht="45.75" x14ac:dyDescent="0.25">
      <c r="A7" s="139" t="s">
        <v>10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2" ht="42" customHeight="1" x14ac:dyDescent="0.25">
      <c r="A8" s="100" t="s">
        <v>11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41.25" customHeight="1" thickBot="1" x14ac:dyDescent="0.3">
      <c r="A9" s="143" t="s">
        <v>70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61.5" thickBot="1" x14ac:dyDescent="0.3">
      <c r="A10" s="128" t="s">
        <v>12</v>
      </c>
      <c r="B10" s="128" t="s">
        <v>13</v>
      </c>
      <c r="C10" s="123" t="s">
        <v>14</v>
      </c>
      <c r="D10" s="130" t="s">
        <v>15</v>
      </c>
      <c r="E10" s="131"/>
      <c r="F10" s="132"/>
      <c r="G10" s="123" t="s">
        <v>16</v>
      </c>
      <c r="H10" s="133" t="s">
        <v>17</v>
      </c>
      <c r="I10" s="134"/>
      <c r="J10" s="135"/>
      <c r="K10" s="121" t="s">
        <v>18</v>
      </c>
      <c r="L10" s="123" t="s">
        <v>19</v>
      </c>
    </row>
    <row r="11" spans="1:12" ht="409.5" customHeight="1" thickBot="1" x14ac:dyDescent="0.3">
      <c r="A11" s="129"/>
      <c r="B11" s="129"/>
      <c r="C11" s="124"/>
      <c r="D11" s="82" t="s">
        <v>20</v>
      </c>
      <c r="E11" s="82" t="s">
        <v>21</v>
      </c>
      <c r="F11" s="82" t="s">
        <v>22</v>
      </c>
      <c r="G11" s="124"/>
      <c r="H11" s="83" t="s">
        <v>20</v>
      </c>
      <c r="I11" s="83" t="s">
        <v>21</v>
      </c>
      <c r="J11" s="83" t="s">
        <v>22</v>
      </c>
      <c r="K11" s="122"/>
      <c r="L11" s="124"/>
    </row>
    <row r="12" spans="1:12" ht="62.25" thickBot="1" x14ac:dyDescent="0.3">
      <c r="A12" s="125" t="s">
        <v>23</v>
      </c>
      <c r="B12" s="84" t="s">
        <v>24</v>
      </c>
      <c r="C12" s="31" t="s">
        <v>25</v>
      </c>
      <c r="D12" s="85">
        <v>1</v>
      </c>
      <c r="E12" s="85"/>
      <c r="F12" s="85"/>
      <c r="G12" s="85">
        <f>SUM(D12:F12)</f>
        <v>1</v>
      </c>
      <c r="H12" s="92">
        <v>1</v>
      </c>
      <c r="I12" s="92"/>
      <c r="J12" s="92"/>
      <c r="K12" s="92">
        <f>SUM(H12:J12)</f>
        <v>1</v>
      </c>
      <c r="L12" s="91">
        <f t="shared" ref="L12:L28" si="0">G12+K12</f>
        <v>2</v>
      </c>
    </row>
    <row r="13" spans="1:12" ht="62.25" thickBot="1" x14ac:dyDescent="0.3">
      <c r="A13" s="126"/>
      <c r="B13" s="84" t="s">
        <v>26</v>
      </c>
      <c r="C13" s="31" t="s">
        <v>25</v>
      </c>
      <c r="D13" s="85">
        <v>3</v>
      </c>
      <c r="E13" s="85"/>
      <c r="F13" s="85"/>
      <c r="G13" s="85">
        <f t="shared" ref="G13:G28" si="1">SUM(D13:F13)</f>
        <v>3</v>
      </c>
      <c r="H13" s="92">
        <v>3</v>
      </c>
      <c r="I13" s="92"/>
      <c r="J13" s="92"/>
      <c r="K13" s="92">
        <f t="shared" ref="K13:K28" si="2">SUM(H13:J13)</f>
        <v>3</v>
      </c>
      <c r="L13" s="91">
        <f t="shared" si="0"/>
        <v>6</v>
      </c>
    </row>
    <row r="14" spans="1:12" ht="123.75" thickBot="1" x14ac:dyDescent="0.3">
      <c r="A14" s="34" t="s">
        <v>27</v>
      </c>
      <c r="B14" s="84" t="s">
        <v>28</v>
      </c>
      <c r="C14" s="31" t="s">
        <v>25</v>
      </c>
      <c r="D14" s="85"/>
      <c r="E14" s="85">
        <v>1</v>
      </c>
      <c r="F14" s="85"/>
      <c r="G14" s="85">
        <f t="shared" si="1"/>
        <v>1</v>
      </c>
      <c r="H14" s="92"/>
      <c r="I14" s="92">
        <v>1</v>
      </c>
      <c r="J14" s="92"/>
      <c r="K14" s="92">
        <f t="shared" si="2"/>
        <v>1</v>
      </c>
      <c r="L14" s="91">
        <f t="shared" si="0"/>
        <v>2</v>
      </c>
    </row>
    <row r="15" spans="1:12" ht="123.75" thickBot="1" x14ac:dyDescent="0.3">
      <c r="A15" s="34" t="s">
        <v>29</v>
      </c>
      <c r="B15" s="84" t="s">
        <v>30</v>
      </c>
      <c r="C15" s="31" t="s">
        <v>25</v>
      </c>
      <c r="D15" s="85">
        <v>3</v>
      </c>
      <c r="E15" s="85"/>
      <c r="F15" s="85"/>
      <c r="G15" s="85">
        <f t="shared" si="1"/>
        <v>3</v>
      </c>
      <c r="H15" s="92">
        <v>3</v>
      </c>
      <c r="I15" s="92"/>
      <c r="J15" s="92"/>
      <c r="K15" s="92">
        <f t="shared" si="2"/>
        <v>3</v>
      </c>
      <c r="L15" s="91">
        <f t="shared" si="0"/>
        <v>6</v>
      </c>
    </row>
    <row r="16" spans="1:12" ht="62.25" thickBot="1" x14ac:dyDescent="0.3">
      <c r="A16" s="125" t="s">
        <v>31</v>
      </c>
      <c r="B16" s="84" t="s">
        <v>32</v>
      </c>
      <c r="C16" s="31" t="s">
        <v>25</v>
      </c>
      <c r="D16" s="85">
        <v>2</v>
      </c>
      <c r="E16" s="85"/>
      <c r="F16" s="85"/>
      <c r="G16" s="85">
        <f t="shared" si="1"/>
        <v>2</v>
      </c>
      <c r="H16" s="92">
        <v>2</v>
      </c>
      <c r="I16" s="92"/>
      <c r="J16" s="92"/>
      <c r="K16" s="92">
        <f t="shared" si="2"/>
        <v>2</v>
      </c>
      <c r="L16" s="91">
        <f t="shared" si="0"/>
        <v>4</v>
      </c>
    </row>
    <row r="17" spans="1:15" ht="62.25" thickBot="1" x14ac:dyDescent="0.3">
      <c r="A17" s="126"/>
      <c r="B17" s="84" t="s">
        <v>71</v>
      </c>
      <c r="C17" s="31" t="s">
        <v>25</v>
      </c>
      <c r="D17" s="85"/>
      <c r="E17" s="85">
        <v>2</v>
      </c>
      <c r="F17" s="85"/>
      <c r="G17" s="85">
        <f t="shared" si="1"/>
        <v>2</v>
      </c>
      <c r="H17" s="92"/>
      <c r="I17" s="92">
        <v>2</v>
      </c>
      <c r="J17" s="92"/>
      <c r="K17" s="92">
        <f t="shared" si="2"/>
        <v>2</v>
      </c>
      <c r="L17" s="91">
        <f t="shared" si="0"/>
        <v>4</v>
      </c>
    </row>
    <row r="18" spans="1:15" ht="185.25" thickBot="1" x14ac:dyDescent="0.3">
      <c r="A18" s="125" t="s">
        <v>36</v>
      </c>
      <c r="B18" s="30" t="s">
        <v>37</v>
      </c>
      <c r="C18" s="31" t="s">
        <v>38</v>
      </c>
      <c r="D18" s="85">
        <v>4</v>
      </c>
      <c r="E18" s="85"/>
      <c r="F18" s="85"/>
      <c r="G18" s="85">
        <f t="shared" si="1"/>
        <v>4</v>
      </c>
      <c r="H18" s="92">
        <v>4</v>
      </c>
      <c r="I18" s="92"/>
      <c r="J18" s="92"/>
      <c r="K18" s="92">
        <f t="shared" si="2"/>
        <v>4</v>
      </c>
      <c r="L18" s="91">
        <f t="shared" si="0"/>
        <v>8</v>
      </c>
    </row>
    <row r="19" spans="1:15" ht="62.25" thickBot="1" x14ac:dyDescent="0.3">
      <c r="A19" s="127"/>
      <c r="B19" s="30" t="s">
        <v>39</v>
      </c>
      <c r="C19" s="31" t="s">
        <v>38</v>
      </c>
      <c r="D19" s="85">
        <v>2</v>
      </c>
      <c r="E19" s="85"/>
      <c r="F19" s="85"/>
      <c r="G19" s="85">
        <f t="shared" si="1"/>
        <v>2</v>
      </c>
      <c r="H19" s="92">
        <v>2</v>
      </c>
      <c r="I19" s="92"/>
      <c r="J19" s="92"/>
      <c r="K19" s="92">
        <f t="shared" si="2"/>
        <v>2</v>
      </c>
      <c r="L19" s="91">
        <f t="shared" si="0"/>
        <v>4</v>
      </c>
    </row>
    <row r="20" spans="1:15" ht="116.25" customHeight="1" thickBot="1" x14ac:dyDescent="0.3">
      <c r="A20" s="126"/>
      <c r="B20" s="30" t="s">
        <v>40</v>
      </c>
      <c r="C20" s="31" t="s">
        <v>25</v>
      </c>
      <c r="D20" s="85"/>
      <c r="E20" s="85">
        <v>1</v>
      </c>
      <c r="F20" s="85"/>
      <c r="G20" s="85">
        <f t="shared" si="1"/>
        <v>1</v>
      </c>
      <c r="H20" s="92"/>
      <c r="I20" s="92">
        <v>1</v>
      </c>
      <c r="J20" s="92"/>
      <c r="K20" s="92">
        <f t="shared" si="2"/>
        <v>1</v>
      </c>
      <c r="L20" s="91">
        <f t="shared" si="0"/>
        <v>2</v>
      </c>
    </row>
    <row r="21" spans="1:15" ht="134.25" customHeight="1" thickBot="1" x14ac:dyDescent="0.3">
      <c r="A21" s="125" t="s">
        <v>41</v>
      </c>
      <c r="B21" s="84" t="s">
        <v>72</v>
      </c>
      <c r="C21" s="31" t="s">
        <v>38</v>
      </c>
      <c r="D21" s="85"/>
      <c r="E21" s="85">
        <v>5</v>
      </c>
      <c r="F21" s="85"/>
      <c r="G21" s="85">
        <f t="shared" si="1"/>
        <v>5</v>
      </c>
      <c r="H21" s="92"/>
      <c r="I21" s="92">
        <v>5</v>
      </c>
      <c r="J21" s="92"/>
      <c r="K21" s="92">
        <f t="shared" si="2"/>
        <v>5</v>
      </c>
      <c r="L21" s="91">
        <f t="shared" si="0"/>
        <v>10</v>
      </c>
    </row>
    <row r="22" spans="1:15" ht="139.5" customHeight="1" thickBot="1" x14ac:dyDescent="0.3">
      <c r="A22" s="126"/>
      <c r="B22" s="84" t="s">
        <v>42</v>
      </c>
      <c r="C22" s="31" t="s">
        <v>25</v>
      </c>
      <c r="D22" s="85">
        <v>1</v>
      </c>
      <c r="E22" s="85"/>
      <c r="F22" s="85"/>
      <c r="G22" s="85">
        <f t="shared" si="1"/>
        <v>1</v>
      </c>
      <c r="H22" s="92"/>
      <c r="I22" s="92"/>
      <c r="J22" s="92"/>
      <c r="K22" s="92">
        <f t="shared" si="2"/>
        <v>0</v>
      </c>
      <c r="L22" s="91">
        <f t="shared" si="0"/>
        <v>1</v>
      </c>
    </row>
    <row r="23" spans="1:15" ht="157.5" customHeight="1" thickBot="1" x14ac:dyDescent="0.3">
      <c r="A23" s="125" t="s">
        <v>43</v>
      </c>
      <c r="B23" s="84" t="s">
        <v>44</v>
      </c>
      <c r="C23" s="31" t="s">
        <v>25</v>
      </c>
      <c r="D23" s="85">
        <v>3</v>
      </c>
      <c r="E23" s="85"/>
      <c r="F23" s="85"/>
      <c r="G23" s="85">
        <f t="shared" si="1"/>
        <v>3</v>
      </c>
      <c r="H23" s="92">
        <v>3</v>
      </c>
      <c r="I23" s="92"/>
      <c r="J23" s="92"/>
      <c r="K23" s="92">
        <f t="shared" si="2"/>
        <v>3</v>
      </c>
      <c r="L23" s="91">
        <f t="shared" si="0"/>
        <v>6</v>
      </c>
    </row>
    <row r="24" spans="1:15" ht="255.75" customHeight="1" thickBot="1" x14ac:dyDescent="0.3">
      <c r="A24" s="126"/>
      <c r="B24" s="84" t="s">
        <v>45</v>
      </c>
      <c r="C24" s="31" t="s">
        <v>25</v>
      </c>
      <c r="D24" s="85">
        <v>1</v>
      </c>
      <c r="E24" s="85"/>
      <c r="F24" s="85"/>
      <c r="G24" s="85">
        <f t="shared" si="1"/>
        <v>1</v>
      </c>
      <c r="H24" s="92">
        <v>1</v>
      </c>
      <c r="I24" s="92"/>
      <c r="J24" s="92"/>
      <c r="K24" s="92">
        <f t="shared" si="2"/>
        <v>1</v>
      </c>
      <c r="L24" s="91">
        <f t="shared" si="0"/>
        <v>2</v>
      </c>
    </row>
    <row r="25" spans="1:15" ht="240.75" customHeight="1" thickBot="1" x14ac:dyDescent="0.3">
      <c r="A25" s="87"/>
      <c r="B25" s="88" t="s">
        <v>46</v>
      </c>
      <c r="C25" s="46" t="s">
        <v>47</v>
      </c>
      <c r="D25" s="89">
        <v>1</v>
      </c>
      <c r="E25" s="89"/>
      <c r="F25" s="89"/>
      <c r="G25" s="85">
        <f t="shared" si="1"/>
        <v>1</v>
      </c>
      <c r="H25" s="93">
        <v>1</v>
      </c>
      <c r="I25" s="93"/>
      <c r="J25" s="93"/>
      <c r="K25" s="92">
        <f t="shared" si="2"/>
        <v>1</v>
      </c>
      <c r="L25" s="91">
        <f t="shared" si="0"/>
        <v>2</v>
      </c>
    </row>
    <row r="26" spans="1:15" ht="225.75" customHeight="1" thickBot="1" x14ac:dyDescent="0.3">
      <c r="A26" s="140" t="s">
        <v>48</v>
      </c>
      <c r="B26" s="88" t="s">
        <v>50</v>
      </c>
      <c r="C26" s="46" t="s">
        <v>47</v>
      </c>
      <c r="D26" s="89"/>
      <c r="E26" s="89"/>
      <c r="F26" s="89">
        <v>2</v>
      </c>
      <c r="G26" s="85">
        <f t="shared" si="1"/>
        <v>2</v>
      </c>
      <c r="H26" s="93"/>
      <c r="I26" s="93"/>
      <c r="J26" s="93">
        <v>2</v>
      </c>
      <c r="K26" s="92">
        <f t="shared" si="2"/>
        <v>2</v>
      </c>
      <c r="L26" s="91">
        <f t="shared" si="0"/>
        <v>4</v>
      </c>
    </row>
    <row r="27" spans="1:15" ht="177" customHeight="1" thickBot="1" x14ac:dyDescent="0.3">
      <c r="A27" s="141"/>
      <c r="B27" s="88" t="s">
        <v>117</v>
      </c>
      <c r="C27" s="46" t="s">
        <v>47</v>
      </c>
      <c r="D27" s="89"/>
      <c r="E27" s="89"/>
      <c r="F27" s="89"/>
      <c r="G27" s="85"/>
      <c r="H27" s="93"/>
      <c r="I27" s="93"/>
      <c r="J27" s="93">
        <v>1</v>
      </c>
      <c r="K27" s="92">
        <v>1</v>
      </c>
      <c r="L27" s="91">
        <v>1</v>
      </c>
    </row>
    <row r="28" spans="1:15" ht="171" customHeight="1" thickBot="1" x14ac:dyDescent="0.3">
      <c r="A28" s="142"/>
      <c r="B28" s="88" t="s">
        <v>73</v>
      </c>
      <c r="C28" s="46" t="s">
        <v>47</v>
      </c>
      <c r="D28" s="89"/>
      <c r="E28" s="89"/>
      <c r="F28" s="89">
        <v>2</v>
      </c>
      <c r="G28" s="85">
        <f t="shared" si="1"/>
        <v>2</v>
      </c>
      <c r="H28" s="93"/>
      <c r="I28" s="93"/>
      <c r="J28" s="93">
        <v>2</v>
      </c>
      <c r="K28" s="92">
        <f t="shared" si="2"/>
        <v>2</v>
      </c>
      <c r="L28" s="91">
        <f t="shared" si="0"/>
        <v>4</v>
      </c>
    </row>
    <row r="29" spans="1:15" ht="71.25" customHeight="1" thickBot="1" x14ac:dyDescent="0.3">
      <c r="A29" s="118" t="s">
        <v>53</v>
      </c>
      <c r="B29" s="119"/>
      <c r="C29" s="120"/>
      <c r="D29" s="91">
        <f>SUM(D11:D28)</f>
        <v>21</v>
      </c>
      <c r="E29" s="91">
        <f t="shared" ref="E29:F29" si="3">SUM(E11:E28)</f>
        <v>9</v>
      </c>
      <c r="F29" s="91">
        <f t="shared" si="3"/>
        <v>4</v>
      </c>
      <c r="G29" s="91">
        <f>SUM(G12:G28)</f>
        <v>34</v>
      </c>
      <c r="H29" s="91">
        <f t="shared" ref="H29:K29" si="4">SUM(H12:H28)</f>
        <v>20</v>
      </c>
      <c r="I29" s="91">
        <f t="shared" si="4"/>
        <v>9</v>
      </c>
      <c r="J29" s="91">
        <f t="shared" si="4"/>
        <v>5</v>
      </c>
      <c r="K29" s="91">
        <f t="shared" si="4"/>
        <v>34</v>
      </c>
      <c r="L29" s="91">
        <f>SUM(L12:L28)</f>
        <v>68</v>
      </c>
      <c r="M29" s="13" t="s">
        <v>68</v>
      </c>
      <c r="N29" s="12">
        <f>L29*34</f>
        <v>2312</v>
      </c>
      <c r="O29" s="7" t="s">
        <v>67</v>
      </c>
    </row>
    <row r="30" spans="1:15" x14ac:dyDescent="0.25">
      <c r="A30" s="8" t="s">
        <v>54</v>
      </c>
    </row>
    <row r="31" spans="1:15" x14ac:dyDescent="0.25">
      <c r="A31" s="8" t="s">
        <v>55</v>
      </c>
    </row>
  </sheetData>
  <mergeCells count="28">
    <mergeCell ref="I1:L1"/>
    <mergeCell ref="I2:L2"/>
    <mergeCell ref="I3:L3"/>
    <mergeCell ref="I4:L4"/>
    <mergeCell ref="I5:L5"/>
    <mergeCell ref="A7:L7"/>
    <mergeCell ref="A23:A24"/>
    <mergeCell ref="A26:A28"/>
    <mergeCell ref="A29:C29"/>
    <mergeCell ref="A1:D1"/>
    <mergeCell ref="A2:D2"/>
    <mergeCell ref="A3:D3"/>
    <mergeCell ref="A4:D4"/>
    <mergeCell ref="A5:D5"/>
    <mergeCell ref="A8:L8"/>
    <mergeCell ref="A9:L9"/>
    <mergeCell ref="K10:K11"/>
    <mergeCell ref="L10:L11"/>
    <mergeCell ref="A12:A13"/>
    <mergeCell ref="A16:A17"/>
    <mergeCell ref="A18:A20"/>
    <mergeCell ref="G10:G11"/>
    <mergeCell ref="H10:J10"/>
    <mergeCell ref="A21:A22"/>
    <mergeCell ref="A10:A11"/>
    <mergeCell ref="B10:B11"/>
    <mergeCell ref="C10:C11"/>
    <mergeCell ref="D10:F10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opLeftCell="A20" zoomScale="40" zoomScaleNormal="40" workbookViewId="0">
      <selection activeCell="A7" sqref="A7:O34"/>
    </sheetView>
  </sheetViews>
  <sheetFormatPr defaultRowHeight="15" x14ac:dyDescent="0.25"/>
  <cols>
    <col min="1" max="1" width="72.28515625" customWidth="1"/>
    <col min="2" max="2" width="77.140625" customWidth="1"/>
    <col min="3" max="3" width="19.85546875" customWidth="1"/>
    <col min="4" max="4" width="43" customWidth="1"/>
    <col min="5" max="5" width="16.85546875" customWidth="1"/>
    <col min="6" max="6" width="19.7109375" customWidth="1"/>
    <col min="7" max="7" width="41.85546875" customWidth="1"/>
    <col min="8" max="8" width="21.85546875" customWidth="1"/>
    <col min="9" max="9" width="21.28515625" customWidth="1"/>
    <col min="10" max="10" width="40.85546875" customWidth="1"/>
    <col min="11" max="11" width="17.140625" customWidth="1"/>
    <col min="12" max="12" width="19.7109375" customWidth="1"/>
    <col min="13" max="13" width="40" customWidth="1"/>
    <col min="14" max="14" width="14" customWidth="1"/>
    <col min="15" max="15" width="30.28515625" customWidth="1"/>
  </cols>
  <sheetData>
    <row r="1" spans="1:18" ht="45.75" customHeight="1" x14ac:dyDescent="0.25">
      <c r="A1" s="100" t="s">
        <v>0</v>
      </c>
      <c r="B1" s="100"/>
      <c r="C1" s="100"/>
      <c r="I1" s="100" t="s">
        <v>5</v>
      </c>
      <c r="J1" s="100"/>
      <c r="K1" s="100"/>
      <c r="L1" s="100"/>
      <c r="M1" s="100"/>
    </row>
    <row r="2" spans="1:18" ht="45.75" customHeight="1" x14ac:dyDescent="0.25">
      <c r="A2" s="100" t="s">
        <v>1</v>
      </c>
      <c r="B2" s="100"/>
      <c r="C2" s="100"/>
      <c r="I2" s="100" t="s">
        <v>6</v>
      </c>
      <c r="J2" s="100"/>
      <c r="K2" s="100"/>
      <c r="L2" s="100"/>
      <c r="M2" s="100"/>
      <c r="N2" s="100"/>
      <c r="O2" s="100"/>
    </row>
    <row r="3" spans="1:18" ht="45.75" customHeight="1" x14ac:dyDescent="0.25">
      <c r="A3" s="100" t="s">
        <v>2</v>
      </c>
      <c r="B3" s="100"/>
      <c r="C3" s="100"/>
      <c r="I3" s="100" t="s">
        <v>7</v>
      </c>
      <c r="J3" s="100"/>
      <c r="K3" s="100"/>
      <c r="L3" s="100"/>
      <c r="M3" s="100"/>
      <c r="N3" s="100"/>
      <c r="O3" s="100"/>
    </row>
    <row r="4" spans="1:18" ht="45.75" customHeight="1" x14ac:dyDescent="0.25">
      <c r="A4" s="100" t="s">
        <v>3</v>
      </c>
      <c r="B4" s="100"/>
      <c r="C4" s="100"/>
      <c r="I4" s="100" t="s">
        <v>8</v>
      </c>
      <c r="J4" s="100"/>
      <c r="K4" s="100"/>
      <c r="L4" s="100"/>
      <c r="M4" s="100"/>
      <c r="N4" s="100"/>
      <c r="O4" s="100"/>
    </row>
    <row r="5" spans="1:18" ht="45.75" customHeight="1" x14ac:dyDescent="0.25">
      <c r="A5" s="100" t="s">
        <v>4</v>
      </c>
      <c r="B5" s="100"/>
      <c r="C5" s="100"/>
      <c r="I5" s="100" t="s">
        <v>121</v>
      </c>
      <c r="J5" s="100"/>
      <c r="K5" s="100"/>
      <c r="L5" s="100"/>
      <c r="M5" s="100"/>
      <c r="N5" s="100"/>
    </row>
    <row r="6" spans="1:18" s="21" customFormat="1" ht="46.5" x14ac:dyDescent="0.7">
      <c r="A6" s="22"/>
      <c r="B6" s="22"/>
    </row>
    <row r="7" spans="1:18" s="21" customFormat="1" ht="99" customHeight="1" x14ac:dyDescent="0.7">
      <c r="A7" s="100" t="s">
        <v>111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22"/>
      <c r="Q7" s="22"/>
      <c r="R7" s="22"/>
    </row>
    <row r="8" spans="1:18" s="21" customFormat="1" ht="92.25" customHeight="1" x14ac:dyDescent="0.7">
      <c r="A8" s="100" t="s">
        <v>122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22"/>
      <c r="Q8" s="22"/>
      <c r="R8" s="22"/>
    </row>
    <row r="9" spans="1:18" s="21" customFormat="1" ht="69.75" customHeight="1" thickBot="1" x14ac:dyDescent="0.75">
      <c r="A9" s="146" t="s">
        <v>75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25"/>
      <c r="Q9" s="25"/>
      <c r="R9" s="25"/>
    </row>
    <row r="10" spans="1:18" ht="122.25" customHeight="1" thickBot="1" x14ac:dyDescent="0.3">
      <c r="A10" s="148" t="s">
        <v>76</v>
      </c>
      <c r="B10" s="148" t="s">
        <v>13</v>
      </c>
      <c r="C10" s="150" t="s">
        <v>78</v>
      </c>
      <c r="D10" s="151"/>
      <c r="E10" s="152"/>
      <c r="F10" s="150" t="s">
        <v>79</v>
      </c>
      <c r="G10" s="151"/>
      <c r="H10" s="152"/>
      <c r="I10" s="150" t="s">
        <v>80</v>
      </c>
      <c r="J10" s="151"/>
      <c r="K10" s="152"/>
      <c r="L10" s="150" t="s">
        <v>81</v>
      </c>
      <c r="M10" s="151"/>
      <c r="N10" s="151"/>
      <c r="O10" s="54" t="s">
        <v>99</v>
      </c>
      <c r="P10" s="17"/>
      <c r="Q10" s="17"/>
      <c r="R10" s="17"/>
    </row>
    <row r="11" spans="1:18" ht="348.75" customHeight="1" thickBot="1" x14ac:dyDescent="0.3">
      <c r="A11" s="149"/>
      <c r="B11" s="149"/>
      <c r="C11" s="38" t="s">
        <v>82</v>
      </c>
      <c r="D11" s="38" t="s">
        <v>83</v>
      </c>
      <c r="E11" s="38" t="s">
        <v>84</v>
      </c>
      <c r="F11" s="38" t="s">
        <v>82</v>
      </c>
      <c r="G11" s="38" t="s">
        <v>83</v>
      </c>
      <c r="H11" s="38" t="s">
        <v>84</v>
      </c>
      <c r="I11" s="38" t="s">
        <v>82</v>
      </c>
      <c r="J11" s="38" t="s">
        <v>83</v>
      </c>
      <c r="K11" s="38" t="s">
        <v>84</v>
      </c>
      <c r="L11" s="38" t="s">
        <v>82</v>
      </c>
      <c r="M11" s="38" t="s">
        <v>83</v>
      </c>
      <c r="N11" s="38" t="s">
        <v>84</v>
      </c>
      <c r="O11" s="42"/>
    </row>
    <row r="12" spans="1:18" ht="79.5" customHeight="1" thickBot="1" x14ac:dyDescent="0.3">
      <c r="A12" s="148" t="s">
        <v>23</v>
      </c>
      <c r="B12" s="41" t="s">
        <v>24</v>
      </c>
      <c r="C12" s="41">
        <v>6</v>
      </c>
      <c r="D12" s="41"/>
      <c r="E12" s="41">
        <v>6</v>
      </c>
      <c r="F12" s="41">
        <v>4</v>
      </c>
      <c r="G12" s="41"/>
      <c r="H12" s="41">
        <v>4</v>
      </c>
      <c r="I12" s="41">
        <v>3</v>
      </c>
      <c r="J12" s="41"/>
      <c r="K12" s="41">
        <v>3</v>
      </c>
      <c r="L12" s="41">
        <v>3</v>
      </c>
      <c r="M12" s="41"/>
      <c r="N12" s="41">
        <v>3</v>
      </c>
      <c r="O12" s="41">
        <f>E12+H12+K12+N12</f>
        <v>16</v>
      </c>
    </row>
    <row r="13" spans="1:18" ht="85.5" customHeight="1" thickBot="1" x14ac:dyDescent="0.3">
      <c r="A13" s="149"/>
      <c r="B13" s="41" t="s">
        <v>26</v>
      </c>
      <c r="C13" s="41">
        <v>3</v>
      </c>
      <c r="D13" s="41"/>
      <c r="E13" s="41">
        <v>3</v>
      </c>
      <c r="F13" s="41">
        <v>2</v>
      </c>
      <c r="G13" s="41"/>
      <c r="H13" s="41">
        <v>2</v>
      </c>
      <c r="I13" s="41">
        <v>2</v>
      </c>
      <c r="J13" s="41"/>
      <c r="K13" s="41">
        <v>2</v>
      </c>
      <c r="L13" s="41">
        <v>3</v>
      </c>
      <c r="M13" s="41"/>
      <c r="N13" s="41">
        <v>3</v>
      </c>
      <c r="O13" s="41">
        <f t="shared" ref="O13:O33" si="0">E13+H13+K13+N13</f>
        <v>10</v>
      </c>
    </row>
    <row r="14" spans="1:18" ht="80.25" customHeight="1" thickBot="1" x14ac:dyDescent="0.3">
      <c r="A14" s="42" t="s">
        <v>29</v>
      </c>
      <c r="B14" s="41" t="s">
        <v>30</v>
      </c>
      <c r="C14" s="41">
        <v>3</v>
      </c>
      <c r="D14" s="41"/>
      <c r="E14" s="41">
        <v>3</v>
      </c>
      <c r="F14" s="41">
        <v>3</v>
      </c>
      <c r="G14" s="41"/>
      <c r="H14" s="41">
        <v>3</v>
      </c>
      <c r="I14" s="41">
        <v>3</v>
      </c>
      <c r="J14" s="41"/>
      <c r="K14" s="41">
        <v>3</v>
      </c>
      <c r="L14" s="41">
        <v>3</v>
      </c>
      <c r="M14" s="41"/>
      <c r="N14" s="41">
        <v>3</v>
      </c>
      <c r="O14" s="41">
        <f t="shared" si="0"/>
        <v>12</v>
      </c>
    </row>
    <row r="15" spans="1:18" ht="46.5" thickBot="1" x14ac:dyDescent="0.3">
      <c r="A15" s="144" t="s">
        <v>27</v>
      </c>
      <c r="B15" s="41" t="s">
        <v>85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>
        <v>1</v>
      </c>
      <c r="N15" s="41">
        <v>1</v>
      </c>
      <c r="O15" s="41">
        <f t="shared" si="0"/>
        <v>1</v>
      </c>
    </row>
    <row r="16" spans="1:18" ht="127.5" customHeight="1" thickBot="1" x14ac:dyDescent="0.3">
      <c r="A16" s="145"/>
      <c r="B16" s="41" t="s">
        <v>124</v>
      </c>
      <c r="C16" s="41"/>
      <c r="D16" s="41"/>
      <c r="E16" s="41"/>
      <c r="F16" s="41"/>
      <c r="G16" s="41"/>
      <c r="H16" s="41"/>
      <c r="I16" s="41"/>
      <c r="J16" s="41">
        <v>1</v>
      </c>
      <c r="K16" s="41">
        <v>1</v>
      </c>
      <c r="L16" s="41"/>
      <c r="M16" s="41"/>
      <c r="N16" s="41"/>
      <c r="O16" s="41">
        <f t="shared" si="0"/>
        <v>1</v>
      </c>
    </row>
    <row r="17" spans="1:15" ht="77.25" customHeight="1" thickBot="1" x14ac:dyDescent="0.3">
      <c r="A17" s="144" t="s">
        <v>36</v>
      </c>
      <c r="B17" s="41" t="s">
        <v>86</v>
      </c>
      <c r="C17" s="41">
        <v>5</v>
      </c>
      <c r="D17" s="41"/>
      <c r="E17" s="41">
        <v>5</v>
      </c>
      <c r="F17" s="41"/>
      <c r="G17" s="41"/>
      <c r="H17" s="41"/>
      <c r="I17" s="41"/>
      <c r="J17" s="41"/>
      <c r="K17" s="41"/>
      <c r="L17" s="41"/>
      <c r="M17" s="41"/>
      <c r="N17" s="41">
        <v>0</v>
      </c>
      <c r="O17" s="41">
        <f t="shared" si="0"/>
        <v>5</v>
      </c>
    </row>
    <row r="18" spans="1:15" ht="51.75" customHeight="1" thickBot="1" x14ac:dyDescent="0.3">
      <c r="A18" s="147"/>
      <c r="B18" s="41" t="s">
        <v>87</v>
      </c>
      <c r="C18" s="41"/>
      <c r="D18" s="41"/>
      <c r="E18" s="41"/>
      <c r="F18" s="41">
        <v>3</v>
      </c>
      <c r="G18" s="41"/>
      <c r="H18" s="41">
        <v>3</v>
      </c>
      <c r="I18" s="41">
        <v>3</v>
      </c>
      <c r="J18" s="41"/>
      <c r="K18" s="41">
        <v>3</v>
      </c>
      <c r="L18" s="41">
        <v>3</v>
      </c>
      <c r="M18" s="41"/>
      <c r="N18" s="41">
        <v>3</v>
      </c>
      <c r="O18" s="41">
        <f t="shared" si="0"/>
        <v>9</v>
      </c>
    </row>
    <row r="19" spans="1:15" ht="63" customHeight="1" thickBot="1" x14ac:dyDescent="0.3">
      <c r="A19" s="147"/>
      <c r="B19" s="41" t="s">
        <v>39</v>
      </c>
      <c r="C19" s="41"/>
      <c r="D19" s="41"/>
      <c r="E19" s="41"/>
      <c r="F19" s="41">
        <v>2</v>
      </c>
      <c r="G19" s="41"/>
      <c r="H19" s="41">
        <v>2</v>
      </c>
      <c r="I19" s="41">
        <v>2</v>
      </c>
      <c r="J19" s="41"/>
      <c r="K19" s="41">
        <v>2</v>
      </c>
      <c r="L19" s="41">
        <v>2</v>
      </c>
      <c r="M19" s="41"/>
      <c r="N19" s="41">
        <v>2</v>
      </c>
      <c r="O19" s="41">
        <f t="shared" si="0"/>
        <v>6</v>
      </c>
    </row>
    <row r="20" spans="1:15" ht="69" customHeight="1" thickBot="1" x14ac:dyDescent="0.3">
      <c r="A20" s="145"/>
      <c r="B20" s="41" t="s">
        <v>88</v>
      </c>
      <c r="C20" s="41"/>
      <c r="D20" s="41"/>
      <c r="E20" s="41"/>
      <c r="F20" s="41">
        <v>1</v>
      </c>
      <c r="G20" s="41">
        <v>1</v>
      </c>
      <c r="H20" s="41">
        <v>2</v>
      </c>
      <c r="I20" s="41">
        <v>1</v>
      </c>
      <c r="J20" s="41"/>
      <c r="K20" s="41">
        <v>1</v>
      </c>
      <c r="L20" s="41">
        <v>1</v>
      </c>
      <c r="M20" s="41"/>
      <c r="N20" s="41">
        <v>1</v>
      </c>
      <c r="O20" s="41">
        <f t="shared" si="0"/>
        <v>4</v>
      </c>
    </row>
    <row r="21" spans="1:15" ht="87.75" customHeight="1" thickBot="1" x14ac:dyDescent="0.3">
      <c r="A21" s="144" t="s">
        <v>90</v>
      </c>
      <c r="B21" s="41" t="s">
        <v>91</v>
      </c>
      <c r="C21" s="41">
        <v>2</v>
      </c>
      <c r="D21" s="41"/>
      <c r="E21" s="41">
        <v>2</v>
      </c>
      <c r="F21" s="41">
        <v>2</v>
      </c>
      <c r="G21" s="41"/>
      <c r="H21" s="41">
        <v>2</v>
      </c>
      <c r="I21" s="41">
        <v>2</v>
      </c>
      <c r="J21" s="41"/>
      <c r="K21" s="41">
        <v>2</v>
      </c>
      <c r="L21" s="41">
        <v>2</v>
      </c>
      <c r="M21" s="41"/>
      <c r="N21" s="41">
        <v>2</v>
      </c>
      <c r="O21" s="41">
        <f t="shared" si="0"/>
        <v>8</v>
      </c>
    </row>
    <row r="22" spans="1:15" ht="66.75" customHeight="1" thickBot="1" x14ac:dyDescent="0.3">
      <c r="A22" s="147"/>
      <c r="B22" s="55" t="s">
        <v>32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>
        <f t="shared" si="0"/>
        <v>0</v>
      </c>
    </row>
    <row r="23" spans="1:15" ht="46.5" thickBot="1" x14ac:dyDescent="0.3">
      <c r="A23" s="147"/>
      <c r="B23" s="41" t="s">
        <v>71</v>
      </c>
      <c r="C23" s="41">
        <v>1</v>
      </c>
      <c r="D23" s="41"/>
      <c r="E23" s="41">
        <v>1</v>
      </c>
      <c r="F23" s="41">
        <v>1</v>
      </c>
      <c r="G23" s="41"/>
      <c r="H23" s="41">
        <v>1</v>
      </c>
      <c r="I23" s="41">
        <v>1</v>
      </c>
      <c r="J23" s="41"/>
      <c r="K23" s="41">
        <v>1</v>
      </c>
      <c r="L23" s="41">
        <v>1</v>
      </c>
      <c r="M23" s="41"/>
      <c r="N23" s="41">
        <v>1</v>
      </c>
      <c r="O23" s="41">
        <f t="shared" si="0"/>
        <v>4</v>
      </c>
    </row>
    <row r="24" spans="1:15" ht="65.25" customHeight="1" thickBot="1" x14ac:dyDescent="0.3">
      <c r="A24" s="145"/>
      <c r="B24" s="41" t="s">
        <v>56</v>
      </c>
      <c r="C24" s="41">
        <v>1</v>
      </c>
      <c r="D24" s="41"/>
      <c r="E24" s="41">
        <v>1</v>
      </c>
      <c r="F24" s="41">
        <v>2</v>
      </c>
      <c r="G24" s="41"/>
      <c r="H24" s="41">
        <v>2</v>
      </c>
      <c r="I24" s="41">
        <v>2</v>
      </c>
      <c r="J24" s="41"/>
      <c r="K24" s="41">
        <v>2</v>
      </c>
      <c r="L24" s="41">
        <v>2</v>
      </c>
      <c r="M24" s="41"/>
      <c r="N24" s="41">
        <v>2</v>
      </c>
      <c r="O24" s="41">
        <f t="shared" si="0"/>
        <v>7</v>
      </c>
    </row>
    <row r="25" spans="1:15" ht="63.75" customHeight="1" thickBot="1" x14ac:dyDescent="0.3">
      <c r="A25" s="144" t="s">
        <v>92</v>
      </c>
      <c r="B25" s="41" t="s">
        <v>57</v>
      </c>
      <c r="C25" s="41"/>
      <c r="D25" s="41"/>
      <c r="E25" s="41"/>
      <c r="F25" s="41">
        <v>2</v>
      </c>
      <c r="G25" s="41"/>
      <c r="H25" s="41">
        <v>2</v>
      </c>
      <c r="I25" s="41">
        <v>2</v>
      </c>
      <c r="J25" s="41"/>
      <c r="K25" s="41">
        <v>2</v>
      </c>
      <c r="L25" s="41">
        <v>3</v>
      </c>
      <c r="M25" s="41"/>
      <c r="N25" s="41">
        <v>3</v>
      </c>
      <c r="O25" s="41">
        <f t="shared" si="0"/>
        <v>7</v>
      </c>
    </row>
    <row r="26" spans="1:15" ht="75.75" customHeight="1" thickBot="1" x14ac:dyDescent="0.3">
      <c r="A26" s="147"/>
      <c r="B26" s="41" t="s">
        <v>58</v>
      </c>
      <c r="C26" s="41"/>
      <c r="D26" s="41"/>
      <c r="E26" s="41"/>
      <c r="F26" s="41"/>
      <c r="G26" s="41"/>
      <c r="H26" s="41"/>
      <c r="I26" s="41">
        <v>2</v>
      </c>
      <c r="J26" s="41"/>
      <c r="K26" s="41">
        <v>2</v>
      </c>
      <c r="L26" s="41">
        <v>2</v>
      </c>
      <c r="M26" s="41"/>
      <c r="N26" s="41">
        <v>2</v>
      </c>
      <c r="O26" s="41">
        <f t="shared" si="0"/>
        <v>4</v>
      </c>
    </row>
    <row r="27" spans="1:15" ht="68.25" customHeight="1" thickBot="1" x14ac:dyDescent="0.3">
      <c r="A27" s="145"/>
      <c r="B27" s="41" t="s">
        <v>59</v>
      </c>
      <c r="C27" s="41">
        <v>1</v>
      </c>
      <c r="D27" s="41"/>
      <c r="E27" s="41">
        <v>1</v>
      </c>
      <c r="F27" s="41">
        <v>1</v>
      </c>
      <c r="G27" s="41">
        <v>1</v>
      </c>
      <c r="H27" s="41">
        <v>2</v>
      </c>
      <c r="I27" s="41">
        <v>2</v>
      </c>
      <c r="J27" s="41"/>
      <c r="K27" s="41">
        <v>2</v>
      </c>
      <c r="L27" s="41">
        <v>2</v>
      </c>
      <c r="M27" s="41"/>
      <c r="N27" s="41">
        <v>2</v>
      </c>
      <c r="O27" s="41">
        <f t="shared" si="0"/>
        <v>7</v>
      </c>
    </row>
    <row r="28" spans="1:15" ht="159.75" customHeight="1" thickBot="1" x14ac:dyDescent="0.3">
      <c r="A28" s="56" t="s">
        <v>93</v>
      </c>
      <c r="B28" s="56" t="s">
        <v>93</v>
      </c>
      <c r="C28" s="55"/>
      <c r="D28" s="55">
        <v>1</v>
      </c>
      <c r="E28" s="55">
        <v>1</v>
      </c>
      <c r="F28" s="55"/>
      <c r="G28" s="55"/>
      <c r="H28" s="55"/>
      <c r="I28" s="55"/>
      <c r="J28" s="55"/>
      <c r="K28" s="55"/>
      <c r="L28" s="55"/>
      <c r="M28" s="55">
        <v>1</v>
      </c>
      <c r="N28" s="41">
        <v>1</v>
      </c>
      <c r="O28" s="41">
        <f t="shared" si="0"/>
        <v>2</v>
      </c>
    </row>
    <row r="29" spans="1:15" ht="46.5" thickBot="1" x14ac:dyDescent="0.3">
      <c r="A29" s="144" t="s">
        <v>94</v>
      </c>
      <c r="B29" s="41" t="s">
        <v>95</v>
      </c>
      <c r="C29" s="41">
        <v>1</v>
      </c>
      <c r="D29" s="41"/>
      <c r="E29" s="41">
        <v>1</v>
      </c>
      <c r="F29" s="41">
        <v>1</v>
      </c>
      <c r="G29" s="41"/>
      <c r="H29" s="41">
        <v>1</v>
      </c>
      <c r="I29" s="41">
        <v>1</v>
      </c>
      <c r="J29" s="41"/>
      <c r="K29" s="41">
        <v>1</v>
      </c>
      <c r="L29" s="41"/>
      <c r="M29" s="41"/>
      <c r="N29" s="41">
        <v>0</v>
      </c>
      <c r="O29" s="41">
        <f t="shared" si="0"/>
        <v>3</v>
      </c>
    </row>
    <row r="30" spans="1:15" ht="110.25" customHeight="1" thickBot="1" x14ac:dyDescent="0.3">
      <c r="A30" s="145"/>
      <c r="B30" s="41" t="s">
        <v>96</v>
      </c>
      <c r="C30" s="41">
        <v>1</v>
      </c>
      <c r="D30" s="41"/>
      <c r="E30" s="41">
        <v>1</v>
      </c>
      <c r="F30" s="41">
        <v>1</v>
      </c>
      <c r="G30" s="41"/>
      <c r="H30" s="41">
        <v>1</v>
      </c>
      <c r="I30" s="41"/>
      <c r="J30" s="41"/>
      <c r="K30" s="41"/>
      <c r="L30" s="41"/>
      <c r="M30" s="41"/>
      <c r="N30" s="41">
        <v>0</v>
      </c>
      <c r="O30" s="41">
        <f t="shared" si="0"/>
        <v>2</v>
      </c>
    </row>
    <row r="31" spans="1:15" ht="111.75" customHeight="1" thickBot="1" x14ac:dyDescent="0.3">
      <c r="A31" s="42" t="s">
        <v>97</v>
      </c>
      <c r="B31" s="41" t="s">
        <v>97</v>
      </c>
      <c r="C31" s="41">
        <v>2</v>
      </c>
      <c r="D31" s="41"/>
      <c r="E31" s="41">
        <v>2</v>
      </c>
      <c r="F31" s="41">
        <v>2</v>
      </c>
      <c r="G31" s="41"/>
      <c r="H31" s="41">
        <v>2</v>
      </c>
      <c r="I31" s="41">
        <v>2</v>
      </c>
      <c r="J31" s="41"/>
      <c r="K31" s="41">
        <v>2</v>
      </c>
      <c r="L31" s="41">
        <v>1</v>
      </c>
      <c r="M31" s="41"/>
      <c r="N31" s="41">
        <v>1</v>
      </c>
      <c r="O31" s="41">
        <f t="shared" si="0"/>
        <v>7</v>
      </c>
    </row>
    <row r="32" spans="1:15" ht="156" customHeight="1" thickBot="1" x14ac:dyDescent="0.3">
      <c r="A32" s="144" t="s">
        <v>98</v>
      </c>
      <c r="B32" s="41" t="s">
        <v>45</v>
      </c>
      <c r="C32" s="41"/>
      <c r="D32" s="41"/>
      <c r="E32" s="41"/>
      <c r="F32" s="41"/>
      <c r="G32" s="41"/>
      <c r="H32" s="41"/>
      <c r="I32" s="41">
        <v>1</v>
      </c>
      <c r="J32" s="41"/>
      <c r="K32" s="41">
        <v>1</v>
      </c>
      <c r="L32" s="41">
        <v>1</v>
      </c>
      <c r="M32" s="41"/>
      <c r="N32" s="41">
        <v>1</v>
      </c>
      <c r="O32" s="41">
        <f t="shared" si="0"/>
        <v>2</v>
      </c>
    </row>
    <row r="33" spans="1:15" ht="126" customHeight="1" thickBot="1" x14ac:dyDescent="0.3">
      <c r="A33" s="145"/>
      <c r="B33" s="41" t="s">
        <v>44</v>
      </c>
      <c r="C33" s="41">
        <v>2</v>
      </c>
      <c r="D33" s="41"/>
      <c r="E33" s="41">
        <v>2</v>
      </c>
      <c r="F33" s="41">
        <v>2</v>
      </c>
      <c r="G33" s="41"/>
      <c r="H33" s="41">
        <v>2</v>
      </c>
      <c r="I33" s="41">
        <v>2</v>
      </c>
      <c r="J33" s="41"/>
      <c r="K33" s="41">
        <v>2</v>
      </c>
      <c r="L33" s="41">
        <v>2</v>
      </c>
      <c r="M33" s="41"/>
      <c r="N33" s="41">
        <v>2</v>
      </c>
      <c r="O33" s="41">
        <f t="shared" si="0"/>
        <v>8</v>
      </c>
    </row>
    <row r="34" spans="1:15" ht="46.5" thickBot="1" x14ac:dyDescent="0.3">
      <c r="A34" s="150" t="s">
        <v>84</v>
      </c>
      <c r="B34" s="152"/>
      <c r="C34" s="44">
        <f t="shared" ref="C34:N34" si="1">SUM(C12:C33)</f>
        <v>28</v>
      </c>
      <c r="D34" s="44">
        <f t="shared" si="1"/>
        <v>1</v>
      </c>
      <c r="E34" s="44">
        <f t="shared" si="1"/>
        <v>29</v>
      </c>
      <c r="F34" s="44">
        <f t="shared" si="1"/>
        <v>29</v>
      </c>
      <c r="G34" s="44">
        <f t="shared" si="1"/>
        <v>2</v>
      </c>
      <c r="H34" s="44">
        <f t="shared" si="1"/>
        <v>31</v>
      </c>
      <c r="I34" s="44">
        <f t="shared" si="1"/>
        <v>31</v>
      </c>
      <c r="J34" s="44">
        <f t="shared" si="1"/>
        <v>1</v>
      </c>
      <c r="K34" s="44">
        <f t="shared" si="1"/>
        <v>32</v>
      </c>
      <c r="L34" s="44">
        <f t="shared" si="1"/>
        <v>31</v>
      </c>
      <c r="M34" s="44">
        <f t="shared" si="1"/>
        <v>2</v>
      </c>
      <c r="N34" s="44">
        <f t="shared" si="1"/>
        <v>33</v>
      </c>
      <c r="O34" s="41">
        <f>E34+H34+K34+N34</f>
        <v>125</v>
      </c>
    </row>
  </sheetData>
  <mergeCells count="27">
    <mergeCell ref="A34:B34"/>
    <mergeCell ref="I2:O2"/>
    <mergeCell ref="I3:O3"/>
    <mergeCell ref="I4:O4"/>
    <mergeCell ref="I1:M1"/>
    <mergeCell ref="I5:N5"/>
    <mergeCell ref="A1:C1"/>
    <mergeCell ref="A2:C2"/>
    <mergeCell ref="A3:C3"/>
    <mergeCell ref="A21:A24"/>
    <mergeCell ref="A25:A27"/>
    <mergeCell ref="A4:C4"/>
    <mergeCell ref="A5:C5"/>
    <mergeCell ref="A32:A33"/>
    <mergeCell ref="A12:A13"/>
    <mergeCell ref="A29:A30"/>
    <mergeCell ref="A7:O7"/>
    <mergeCell ref="A8:O8"/>
    <mergeCell ref="A9:O9"/>
    <mergeCell ref="A17:A20"/>
    <mergeCell ref="A10:A11"/>
    <mergeCell ref="B10:B11"/>
    <mergeCell ref="C10:E10"/>
    <mergeCell ref="F10:H10"/>
    <mergeCell ref="I10:K10"/>
    <mergeCell ref="L10:N10"/>
    <mergeCell ref="A15:A16"/>
  </mergeCells>
  <pageMargins left="0.7" right="0.7" top="0.75" bottom="0.75" header="0.3" footer="0.3"/>
  <pageSetup paperSize="9" scale="2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0" zoomScaleNormal="10" workbookViewId="0">
      <selection sqref="A1:F34"/>
    </sheetView>
  </sheetViews>
  <sheetFormatPr defaultRowHeight="15" x14ac:dyDescent="0.25"/>
  <cols>
    <col min="1" max="1" width="130.85546875" customWidth="1"/>
    <col min="2" max="2" width="118.5703125" customWidth="1"/>
    <col min="3" max="3" width="35.42578125" customWidth="1"/>
    <col min="4" max="4" width="83.7109375" customWidth="1"/>
    <col min="5" max="5" width="41" customWidth="1"/>
    <col min="6" max="6" width="53.85546875" bestFit="1" customWidth="1"/>
    <col min="8" max="8" width="8.28515625" customWidth="1"/>
  </cols>
  <sheetData>
    <row r="1" spans="1:18" s="21" customFormat="1" ht="46.5" x14ac:dyDescent="0.7">
      <c r="A1" s="100" t="s">
        <v>0</v>
      </c>
      <c r="B1" s="100"/>
      <c r="C1" s="100"/>
      <c r="D1" s="100" t="s">
        <v>5</v>
      </c>
      <c r="E1" s="100"/>
      <c r="F1" s="100"/>
      <c r="G1" s="22"/>
    </row>
    <row r="2" spans="1:18" s="21" customFormat="1" ht="46.5" x14ac:dyDescent="0.7">
      <c r="A2" s="100" t="s">
        <v>1</v>
      </c>
      <c r="B2" s="100"/>
      <c r="C2" s="100"/>
      <c r="D2" s="100" t="s">
        <v>6</v>
      </c>
      <c r="E2" s="100"/>
      <c r="F2" s="100"/>
      <c r="G2" s="22"/>
    </row>
    <row r="3" spans="1:18" s="21" customFormat="1" ht="46.5" customHeight="1" x14ac:dyDescent="0.7">
      <c r="A3" s="100" t="s">
        <v>2</v>
      </c>
      <c r="B3" s="100"/>
      <c r="C3" s="100"/>
      <c r="D3" s="100" t="s">
        <v>7</v>
      </c>
      <c r="E3" s="100"/>
      <c r="F3" s="100"/>
      <c r="G3" s="22"/>
    </row>
    <row r="4" spans="1:18" s="21" customFormat="1" ht="46.5" customHeight="1" x14ac:dyDescent="0.7">
      <c r="A4" s="100" t="s">
        <v>3</v>
      </c>
      <c r="B4" s="100"/>
      <c r="C4" s="100"/>
      <c r="D4" s="100" t="s">
        <v>8</v>
      </c>
      <c r="E4" s="100"/>
      <c r="F4" s="100"/>
      <c r="G4" s="22"/>
    </row>
    <row r="5" spans="1:18" s="21" customFormat="1" ht="46.5" customHeight="1" x14ac:dyDescent="0.7">
      <c r="A5" s="100" t="s">
        <v>4</v>
      </c>
      <c r="B5" s="100"/>
      <c r="C5" s="100"/>
      <c r="D5" s="100" t="s">
        <v>121</v>
      </c>
      <c r="E5" s="100"/>
      <c r="F5" s="100"/>
      <c r="G5" s="22"/>
    </row>
    <row r="6" spans="1:18" ht="15.75" x14ac:dyDescent="0.25">
      <c r="A6" s="5"/>
      <c r="B6" s="5"/>
    </row>
    <row r="7" spans="1:18" ht="45.75" customHeight="1" x14ac:dyDescent="0.25">
      <c r="A7" s="100" t="s">
        <v>111</v>
      </c>
      <c r="B7" s="100"/>
      <c r="C7" s="100"/>
      <c r="D7" s="100"/>
      <c r="E7" s="100"/>
      <c r="F7" s="10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45.75" customHeight="1" x14ac:dyDescent="0.25">
      <c r="A8" s="100" t="s">
        <v>122</v>
      </c>
      <c r="B8" s="100"/>
      <c r="C8" s="100"/>
      <c r="D8" s="100"/>
      <c r="E8" s="100"/>
      <c r="F8" s="10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97.5" customHeight="1" thickBot="1" x14ac:dyDescent="0.3">
      <c r="A9" s="146" t="s">
        <v>75</v>
      </c>
      <c r="B9" s="146"/>
      <c r="C9" s="146"/>
      <c r="D9" s="146"/>
      <c r="E9" s="146"/>
      <c r="F9" s="14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62.25" thickBot="1" x14ac:dyDescent="0.3">
      <c r="A10" s="153" t="s">
        <v>76</v>
      </c>
      <c r="B10" s="153" t="s">
        <v>13</v>
      </c>
      <c r="C10" s="130" t="s">
        <v>77</v>
      </c>
      <c r="D10" s="131"/>
      <c r="E10" s="131"/>
      <c r="F10" s="53" t="s">
        <v>99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407.25" customHeight="1" thickBot="1" x14ac:dyDescent="0.3">
      <c r="A11" s="155"/>
      <c r="B11" s="155"/>
      <c r="C11" s="28" t="s">
        <v>82</v>
      </c>
      <c r="D11" s="28" t="s">
        <v>83</v>
      </c>
      <c r="E11" s="28" t="s">
        <v>84</v>
      </c>
      <c r="F11" s="34"/>
    </row>
    <row r="12" spans="1:18" ht="62.25" thickBot="1" x14ac:dyDescent="0.3">
      <c r="A12" s="153" t="s">
        <v>23</v>
      </c>
      <c r="B12" s="31" t="s">
        <v>24</v>
      </c>
      <c r="C12" s="31">
        <v>5</v>
      </c>
      <c r="D12" s="31"/>
      <c r="E12" s="31">
        <v>5</v>
      </c>
      <c r="F12" s="31">
        <v>5</v>
      </c>
    </row>
    <row r="13" spans="1:18" ht="62.25" thickBot="1" x14ac:dyDescent="0.3">
      <c r="A13" s="155"/>
      <c r="B13" s="31" t="s">
        <v>26</v>
      </c>
      <c r="C13" s="31">
        <v>3</v>
      </c>
      <c r="D13" s="31"/>
      <c r="E13" s="31">
        <v>3</v>
      </c>
      <c r="F13" s="31">
        <v>3</v>
      </c>
    </row>
    <row r="14" spans="1:18" ht="62.25" thickBot="1" x14ac:dyDescent="0.3">
      <c r="A14" s="34" t="s">
        <v>29</v>
      </c>
      <c r="B14" s="31" t="s">
        <v>30</v>
      </c>
      <c r="C14" s="31">
        <v>3</v>
      </c>
      <c r="D14" s="31"/>
      <c r="E14" s="31">
        <v>3</v>
      </c>
      <c r="F14" s="31">
        <v>3</v>
      </c>
    </row>
    <row r="15" spans="1:18" ht="123.75" thickBot="1" x14ac:dyDescent="0.3">
      <c r="A15" s="125" t="s">
        <v>27</v>
      </c>
      <c r="B15" s="31" t="s">
        <v>116</v>
      </c>
      <c r="C15" s="31"/>
      <c r="D15" s="31"/>
      <c r="E15" s="31"/>
      <c r="F15" s="31"/>
    </row>
    <row r="16" spans="1:18" ht="185.25" customHeight="1" thickBot="1" x14ac:dyDescent="0.3">
      <c r="A16" s="126"/>
      <c r="B16" s="31" t="s">
        <v>123</v>
      </c>
      <c r="C16" s="31"/>
      <c r="D16" s="31"/>
      <c r="E16" s="31"/>
      <c r="F16" s="31"/>
    </row>
    <row r="17" spans="1:6" ht="62.25" thickBot="1" x14ac:dyDescent="0.3">
      <c r="A17" s="125" t="s">
        <v>36</v>
      </c>
      <c r="B17" s="31" t="s">
        <v>86</v>
      </c>
      <c r="C17" s="31">
        <v>5</v>
      </c>
      <c r="D17" s="31"/>
      <c r="E17" s="31">
        <v>5</v>
      </c>
      <c r="F17" s="31">
        <v>5</v>
      </c>
    </row>
    <row r="18" spans="1:6" ht="62.25" thickBot="1" x14ac:dyDescent="0.3">
      <c r="A18" s="127"/>
      <c r="B18" s="31" t="s">
        <v>87</v>
      </c>
      <c r="C18" s="31"/>
      <c r="D18" s="31"/>
      <c r="E18" s="31"/>
      <c r="F18" s="31"/>
    </row>
    <row r="19" spans="1:6" ht="62.25" thickBot="1" x14ac:dyDescent="0.3">
      <c r="A19" s="127"/>
      <c r="B19" s="31" t="s">
        <v>39</v>
      </c>
      <c r="C19" s="31"/>
      <c r="D19" s="31"/>
      <c r="E19" s="31"/>
      <c r="F19" s="31"/>
    </row>
    <row r="20" spans="1:6" ht="62.25" thickBot="1" x14ac:dyDescent="0.3">
      <c r="A20" s="126"/>
      <c r="B20" s="31" t="s">
        <v>88</v>
      </c>
      <c r="C20" s="31"/>
      <c r="D20" s="31">
        <v>1</v>
      </c>
      <c r="E20" s="31">
        <v>1</v>
      </c>
      <c r="F20" s="31">
        <v>1</v>
      </c>
    </row>
    <row r="21" spans="1:6" ht="123.75" thickBot="1" x14ac:dyDescent="0.3">
      <c r="A21" s="34"/>
      <c r="B21" s="31" t="s">
        <v>89</v>
      </c>
      <c r="C21" s="31"/>
      <c r="D21" s="31">
        <v>1</v>
      </c>
      <c r="E21" s="31">
        <v>1</v>
      </c>
      <c r="F21" s="31">
        <v>1</v>
      </c>
    </row>
    <row r="22" spans="1:6" ht="62.25" thickBot="1" x14ac:dyDescent="0.3">
      <c r="A22" s="125" t="s">
        <v>90</v>
      </c>
      <c r="B22" s="52" t="s">
        <v>32</v>
      </c>
      <c r="C22" s="52">
        <v>2</v>
      </c>
      <c r="D22" s="52"/>
      <c r="E22" s="52">
        <v>2</v>
      </c>
      <c r="F22" s="31">
        <v>2</v>
      </c>
    </row>
    <row r="23" spans="1:6" ht="62.25" thickBot="1" x14ac:dyDescent="0.3">
      <c r="A23" s="127"/>
      <c r="B23" s="31" t="s">
        <v>71</v>
      </c>
      <c r="C23" s="31"/>
      <c r="D23" s="31"/>
      <c r="E23" s="31"/>
      <c r="F23" s="31"/>
    </row>
    <row r="24" spans="1:6" ht="62.25" thickBot="1" x14ac:dyDescent="0.3">
      <c r="A24" s="127"/>
      <c r="B24" s="31" t="s">
        <v>56</v>
      </c>
      <c r="C24" s="31">
        <v>1</v>
      </c>
      <c r="D24" s="31"/>
      <c r="E24" s="31">
        <v>1</v>
      </c>
      <c r="F24" s="31">
        <v>1</v>
      </c>
    </row>
    <row r="25" spans="1:6" ht="62.25" thickBot="1" x14ac:dyDescent="0.3">
      <c r="A25" s="126"/>
      <c r="B25" s="31" t="s">
        <v>57</v>
      </c>
      <c r="C25" s="31"/>
      <c r="D25" s="31"/>
      <c r="E25" s="31"/>
      <c r="F25" s="31"/>
    </row>
    <row r="26" spans="1:6" ht="62.25" thickBot="1" x14ac:dyDescent="0.3">
      <c r="A26" s="125" t="s">
        <v>92</v>
      </c>
      <c r="B26" s="31" t="s">
        <v>58</v>
      </c>
      <c r="C26" s="31"/>
      <c r="D26" s="31"/>
      <c r="E26" s="31"/>
      <c r="F26" s="31"/>
    </row>
    <row r="27" spans="1:6" ht="92.25" customHeight="1" thickBot="1" x14ac:dyDescent="0.3">
      <c r="A27" s="127"/>
      <c r="B27" s="31" t="s">
        <v>59</v>
      </c>
      <c r="C27" s="31">
        <v>1</v>
      </c>
      <c r="D27" s="31"/>
      <c r="E27" s="31">
        <v>1</v>
      </c>
      <c r="F27" s="31">
        <v>1</v>
      </c>
    </row>
    <row r="28" spans="1:6" ht="267.75" customHeight="1" thickBot="1" x14ac:dyDescent="0.3">
      <c r="A28" s="51" t="s">
        <v>93</v>
      </c>
      <c r="B28" s="51" t="s">
        <v>93</v>
      </c>
      <c r="C28" s="31"/>
      <c r="D28" s="31">
        <v>1</v>
      </c>
      <c r="E28" s="31">
        <v>1</v>
      </c>
      <c r="F28" s="31">
        <v>1</v>
      </c>
    </row>
    <row r="29" spans="1:6" ht="62.25" thickBot="1" x14ac:dyDescent="0.3">
      <c r="A29" s="153" t="s">
        <v>94</v>
      </c>
      <c r="B29" s="31" t="s">
        <v>95</v>
      </c>
      <c r="C29" s="31">
        <v>1</v>
      </c>
      <c r="D29" s="31"/>
      <c r="E29" s="31">
        <v>1</v>
      </c>
      <c r="F29" s="31">
        <v>1</v>
      </c>
    </row>
    <row r="30" spans="1:6" ht="81.75" customHeight="1" thickBot="1" x14ac:dyDescent="0.3">
      <c r="A30" s="154"/>
      <c r="B30" s="31" t="s">
        <v>96</v>
      </c>
      <c r="C30" s="31">
        <v>1</v>
      </c>
      <c r="D30" s="31"/>
      <c r="E30" s="31">
        <v>1</v>
      </c>
      <c r="F30" s="31">
        <v>1</v>
      </c>
    </row>
    <row r="31" spans="1:6" ht="62.25" thickBot="1" x14ac:dyDescent="0.3">
      <c r="A31" s="155"/>
      <c r="B31" s="31" t="s">
        <v>97</v>
      </c>
      <c r="C31" s="31">
        <v>2</v>
      </c>
      <c r="D31" s="31"/>
      <c r="E31" s="31">
        <v>2</v>
      </c>
      <c r="F31" s="31">
        <v>2</v>
      </c>
    </row>
    <row r="32" spans="1:6" ht="123.75" thickBot="1" x14ac:dyDescent="0.3">
      <c r="A32" s="34" t="s">
        <v>97</v>
      </c>
      <c r="B32" s="31" t="s">
        <v>45</v>
      </c>
      <c r="C32" s="31"/>
      <c r="D32" s="31"/>
      <c r="E32" s="31"/>
      <c r="F32" s="31"/>
    </row>
    <row r="33" spans="1:6" ht="62.25" customHeight="1" thickBot="1" x14ac:dyDescent="0.3">
      <c r="A33" s="50" t="s">
        <v>98</v>
      </c>
      <c r="B33" s="31" t="s">
        <v>44</v>
      </c>
      <c r="C33" s="31">
        <v>2</v>
      </c>
      <c r="D33" s="31"/>
      <c r="E33" s="31">
        <v>2</v>
      </c>
      <c r="F33" s="31">
        <v>2</v>
      </c>
    </row>
    <row r="34" spans="1:6" ht="61.5" customHeight="1" thickBot="1" x14ac:dyDescent="0.3">
      <c r="A34" s="48" t="s">
        <v>84</v>
      </c>
      <c r="B34" s="49"/>
      <c r="C34" s="37">
        <f>SUM(C12:C33)</f>
        <v>26</v>
      </c>
      <c r="D34" s="37">
        <f>SUM(D12:D33)</f>
        <v>3</v>
      </c>
      <c r="E34" s="37">
        <f>SUM(E12:E33)</f>
        <v>29</v>
      </c>
      <c r="F34" s="37">
        <f>SUM(F12:F33)</f>
        <v>29</v>
      </c>
    </row>
  </sheetData>
  <mergeCells count="22">
    <mergeCell ref="A29:A31"/>
    <mergeCell ref="A7:F7"/>
    <mergeCell ref="A8:F8"/>
    <mergeCell ref="A9:F9"/>
    <mergeCell ref="A12:A13"/>
    <mergeCell ref="A15:A16"/>
    <mergeCell ref="A17:A20"/>
    <mergeCell ref="A22:A25"/>
    <mergeCell ref="A26:A27"/>
    <mergeCell ref="A10:A11"/>
    <mergeCell ref="B10:B11"/>
    <mergeCell ref="C10:E10"/>
    <mergeCell ref="D5:F5"/>
    <mergeCell ref="D4:F4"/>
    <mergeCell ref="D3:F3"/>
    <mergeCell ref="D2:F2"/>
    <mergeCell ref="D1:F1"/>
    <mergeCell ref="A4:C4"/>
    <mergeCell ref="A5:C5"/>
    <mergeCell ref="A1:C1"/>
    <mergeCell ref="A2:C2"/>
    <mergeCell ref="A3:C3"/>
  </mergeCells>
  <pageMargins left="0.7" right="0.7" top="0.75" bottom="0.75" header="0.3" footer="0.3"/>
  <pageSetup paperSize="9" scale="2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topLeftCell="A19" zoomScale="40" zoomScaleNormal="40" workbookViewId="0">
      <selection activeCell="N22" sqref="N22"/>
    </sheetView>
  </sheetViews>
  <sheetFormatPr defaultRowHeight="15" x14ac:dyDescent="0.25"/>
  <cols>
    <col min="1" max="1" width="86" customWidth="1"/>
    <col min="2" max="2" width="76.42578125" customWidth="1"/>
    <col min="3" max="3" width="29" customWidth="1"/>
    <col min="4" max="4" width="51.85546875" customWidth="1"/>
    <col min="5" max="5" width="23.85546875" customWidth="1"/>
    <col min="6" max="6" width="25" customWidth="1"/>
    <col min="7" max="7" width="46.42578125" customWidth="1"/>
    <col min="8" max="8" width="27.28515625" customWidth="1"/>
    <col min="9" max="9" width="33.5703125" customWidth="1"/>
    <col min="10" max="10" width="49" customWidth="1"/>
    <col min="11" max="11" width="39.5703125" customWidth="1"/>
    <col min="12" max="12" width="55.7109375" bestFit="1" customWidth="1"/>
    <col min="13" max="13" width="41.28515625" customWidth="1"/>
    <col min="14" max="14" width="23" bestFit="1" customWidth="1"/>
  </cols>
  <sheetData>
    <row r="1" spans="1:18" s="20" customFormat="1" ht="36" customHeight="1" x14ac:dyDescent="0.55000000000000004">
      <c r="A1" s="159" t="s">
        <v>0</v>
      </c>
      <c r="B1" s="159"/>
      <c r="C1" s="159"/>
      <c r="G1" s="159" t="s">
        <v>5</v>
      </c>
      <c r="H1" s="159"/>
      <c r="I1" s="159"/>
      <c r="J1" s="159"/>
      <c r="K1" s="159"/>
    </row>
    <row r="2" spans="1:18" s="20" customFormat="1" ht="36" customHeight="1" x14ac:dyDescent="0.55000000000000004">
      <c r="A2" s="159" t="s">
        <v>1</v>
      </c>
      <c r="B2" s="159"/>
      <c r="C2" s="159"/>
      <c r="G2" s="159" t="s">
        <v>6</v>
      </c>
      <c r="H2" s="159"/>
      <c r="I2" s="159"/>
      <c r="J2" s="159"/>
      <c r="K2" s="159"/>
    </row>
    <row r="3" spans="1:18" s="20" customFormat="1" ht="36" customHeight="1" x14ac:dyDescent="0.55000000000000004">
      <c r="A3" s="159" t="s">
        <v>2</v>
      </c>
      <c r="B3" s="159"/>
      <c r="C3" s="159"/>
      <c r="D3" s="159"/>
      <c r="G3" s="159" t="s">
        <v>7</v>
      </c>
      <c r="H3" s="159"/>
      <c r="I3" s="159"/>
      <c r="J3" s="159"/>
      <c r="K3" s="159"/>
      <c r="L3" s="159"/>
    </row>
    <row r="4" spans="1:18" s="20" customFormat="1" ht="36" customHeight="1" x14ac:dyDescent="0.55000000000000004">
      <c r="A4" s="159" t="s">
        <v>3</v>
      </c>
      <c r="B4" s="159"/>
      <c r="C4" s="159"/>
      <c r="D4" s="159"/>
      <c r="G4" s="159" t="s">
        <v>8</v>
      </c>
      <c r="H4" s="159"/>
      <c r="I4" s="159"/>
      <c r="J4" s="159"/>
      <c r="K4" s="159"/>
    </row>
    <row r="5" spans="1:18" s="20" customFormat="1" ht="36" customHeight="1" x14ac:dyDescent="0.55000000000000004">
      <c r="A5" s="159" t="s">
        <v>4</v>
      </c>
      <c r="B5" s="159"/>
      <c r="C5" s="159"/>
      <c r="D5" s="159"/>
      <c r="G5" s="159" t="s">
        <v>121</v>
      </c>
      <c r="H5" s="159"/>
      <c r="I5" s="159"/>
      <c r="J5" s="159"/>
      <c r="K5" s="159"/>
    </row>
    <row r="6" spans="1:18" ht="15.75" x14ac:dyDescent="0.25">
      <c r="A6" s="5"/>
      <c r="B6" s="5"/>
    </row>
    <row r="7" spans="1:18" s="23" customFormat="1" ht="107.25" customHeight="1" x14ac:dyDescent="0.9">
      <c r="A7" s="114" t="s">
        <v>111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24"/>
      <c r="N7" s="24"/>
      <c r="O7" s="24"/>
      <c r="P7" s="24"/>
      <c r="Q7" s="24"/>
      <c r="R7" s="24"/>
    </row>
    <row r="8" spans="1:18" s="23" customFormat="1" ht="117.75" customHeight="1" x14ac:dyDescent="0.9">
      <c r="A8" s="114" t="s">
        <v>119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24"/>
      <c r="N8" s="24"/>
      <c r="O8" s="24"/>
      <c r="P8" s="24"/>
      <c r="Q8" s="24"/>
      <c r="R8" s="24"/>
    </row>
    <row r="9" spans="1:18" s="23" customFormat="1" ht="86.25" customHeight="1" thickBot="1" x14ac:dyDescent="0.95">
      <c r="A9" s="156" t="s">
        <v>75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26"/>
      <c r="N9" s="26"/>
      <c r="O9" s="26"/>
      <c r="P9" s="26"/>
      <c r="Q9" s="26"/>
      <c r="R9" s="26"/>
    </row>
    <row r="10" spans="1:18" s="18" customFormat="1" ht="125.25" customHeight="1" thickBot="1" x14ac:dyDescent="0.4">
      <c r="A10" s="153" t="s">
        <v>76</v>
      </c>
      <c r="B10" s="153" t="s">
        <v>13</v>
      </c>
      <c r="C10" s="130" t="s">
        <v>100</v>
      </c>
      <c r="D10" s="131"/>
      <c r="E10" s="132"/>
      <c r="F10" s="130" t="s">
        <v>101</v>
      </c>
      <c r="G10" s="131"/>
      <c r="H10" s="132"/>
      <c r="I10" s="130" t="s">
        <v>102</v>
      </c>
      <c r="J10" s="131"/>
      <c r="K10" s="131"/>
      <c r="L10" s="158" t="s">
        <v>84</v>
      </c>
      <c r="M10" s="19"/>
      <c r="N10" s="19"/>
    </row>
    <row r="11" spans="1:18" ht="346.5" thickBot="1" x14ac:dyDescent="0.55000000000000004">
      <c r="A11" s="155"/>
      <c r="B11" s="155"/>
      <c r="C11" s="38" t="s">
        <v>82</v>
      </c>
      <c r="D11" s="38" t="s">
        <v>83</v>
      </c>
      <c r="E11" s="38" t="s">
        <v>84</v>
      </c>
      <c r="F11" s="38" t="s">
        <v>82</v>
      </c>
      <c r="G11" s="38" t="s">
        <v>83</v>
      </c>
      <c r="H11" s="38" t="s">
        <v>84</v>
      </c>
      <c r="I11" s="38" t="s">
        <v>82</v>
      </c>
      <c r="J11" s="38" t="s">
        <v>83</v>
      </c>
      <c r="K11" s="39" t="s">
        <v>84</v>
      </c>
      <c r="L11" s="158"/>
      <c r="M11" s="170"/>
      <c r="N11" s="17"/>
    </row>
    <row r="12" spans="1:18" ht="120" customHeight="1" thickBot="1" x14ac:dyDescent="0.55000000000000004">
      <c r="A12" s="153" t="s">
        <v>113</v>
      </c>
      <c r="B12" s="30" t="s">
        <v>24</v>
      </c>
      <c r="C12" s="31">
        <v>4</v>
      </c>
      <c r="D12" s="31"/>
      <c r="E12" s="31">
        <v>4</v>
      </c>
      <c r="F12" s="31">
        <v>4</v>
      </c>
      <c r="G12" s="31"/>
      <c r="H12" s="31">
        <v>4</v>
      </c>
      <c r="I12" s="31">
        <v>4</v>
      </c>
      <c r="J12" s="31">
        <v>1</v>
      </c>
      <c r="K12" s="45">
        <v>5</v>
      </c>
      <c r="L12" s="32">
        <f>E12+H12+K12</f>
        <v>13</v>
      </c>
      <c r="M12" s="170">
        <f>L12*34</f>
        <v>442</v>
      </c>
    </row>
    <row r="13" spans="1:18" ht="123.75" thickBot="1" x14ac:dyDescent="0.55000000000000004">
      <c r="A13" s="155"/>
      <c r="B13" s="30" t="s">
        <v>103</v>
      </c>
      <c r="C13" s="31">
        <v>4</v>
      </c>
      <c r="D13" s="31"/>
      <c r="E13" s="31">
        <v>4</v>
      </c>
      <c r="F13" s="31">
        <v>4</v>
      </c>
      <c r="G13" s="31"/>
      <c r="H13" s="31">
        <v>4</v>
      </c>
      <c r="I13" s="31">
        <v>3</v>
      </c>
      <c r="J13" s="31"/>
      <c r="K13" s="45">
        <v>3</v>
      </c>
      <c r="L13" s="32">
        <f t="shared" ref="L13:L23" si="0">E13+H13+K13</f>
        <v>11</v>
      </c>
      <c r="M13" s="170">
        <f t="shared" ref="M13:M24" si="1">L13*34</f>
        <v>374</v>
      </c>
    </row>
    <row r="14" spans="1:18" ht="123.75" thickBot="1" x14ac:dyDescent="0.55000000000000004">
      <c r="A14" s="34" t="s">
        <v>29</v>
      </c>
      <c r="B14" s="30" t="s">
        <v>30</v>
      </c>
      <c r="C14" s="31">
        <v>2</v>
      </c>
      <c r="D14" s="31"/>
      <c r="E14" s="31">
        <v>2</v>
      </c>
      <c r="F14" s="31">
        <v>2</v>
      </c>
      <c r="G14" s="31"/>
      <c r="H14" s="31">
        <v>2</v>
      </c>
      <c r="I14" s="31">
        <v>2</v>
      </c>
      <c r="J14" s="31"/>
      <c r="K14" s="45">
        <v>2</v>
      </c>
      <c r="L14" s="32">
        <f t="shared" si="0"/>
        <v>6</v>
      </c>
      <c r="M14" s="170">
        <f t="shared" si="1"/>
        <v>204</v>
      </c>
    </row>
    <row r="15" spans="1:18" ht="123.75" thickBot="1" x14ac:dyDescent="0.55000000000000004">
      <c r="A15" s="125" t="s">
        <v>104</v>
      </c>
      <c r="B15" s="30" t="s">
        <v>85</v>
      </c>
      <c r="C15" s="31"/>
      <c r="D15" s="31">
        <v>1</v>
      </c>
      <c r="E15" s="31">
        <v>1</v>
      </c>
      <c r="F15" s="31"/>
      <c r="G15" s="31"/>
      <c r="H15" s="31"/>
      <c r="I15" s="31"/>
      <c r="J15" s="31"/>
      <c r="K15" s="45"/>
      <c r="L15" s="32">
        <f t="shared" si="0"/>
        <v>1</v>
      </c>
      <c r="M15" s="170">
        <f t="shared" si="1"/>
        <v>34</v>
      </c>
    </row>
    <row r="16" spans="1:18" ht="185.25" thickBot="1" x14ac:dyDescent="0.55000000000000004">
      <c r="A16" s="126"/>
      <c r="B16" s="30" t="s">
        <v>105</v>
      </c>
      <c r="C16" s="31"/>
      <c r="D16" s="31"/>
      <c r="E16" s="31"/>
      <c r="F16" s="31"/>
      <c r="G16" s="31">
        <v>1</v>
      </c>
      <c r="H16" s="31">
        <v>1</v>
      </c>
      <c r="I16" s="31"/>
      <c r="J16" s="31"/>
      <c r="K16" s="45"/>
      <c r="L16" s="32">
        <f t="shared" si="0"/>
        <v>1</v>
      </c>
      <c r="M16" s="170">
        <f t="shared" si="1"/>
        <v>34</v>
      </c>
    </row>
    <row r="17" spans="1:14" ht="123.75" thickBot="1" x14ac:dyDescent="0.55000000000000004">
      <c r="A17" s="34" t="s">
        <v>36</v>
      </c>
      <c r="B17" s="30" t="s">
        <v>106</v>
      </c>
      <c r="C17" s="31">
        <v>4</v>
      </c>
      <c r="D17" s="31"/>
      <c r="E17" s="31">
        <v>4</v>
      </c>
      <c r="F17" s="31">
        <v>4</v>
      </c>
      <c r="G17" s="31"/>
      <c r="H17" s="31">
        <v>4</v>
      </c>
      <c r="I17" s="31">
        <v>4</v>
      </c>
      <c r="J17" s="31"/>
      <c r="K17" s="45">
        <v>4</v>
      </c>
      <c r="L17" s="32">
        <f t="shared" si="0"/>
        <v>12</v>
      </c>
      <c r="M17" s="170">
        <f t="shared" si="1"/>
        <v>408</v>
      </c>
    </row>
    <row r="18" spans="1:14" ht="211.5" customHeight="1" thickBot="1" x14ac:dyDescent="0.55000000000000004">
      <c r="A18" s="34" t="s">
        <v>114</v>
      </c>
      <c r="B18" s="30" t="s">
        <v>107</v>
      </c>
      <c r="C18" s="31">
        <v>2</v>
      </c>
      <c r="D18" s="31"/>
      <c r="E18" s="31">
        <v>2</v>
      </c>
      <c r="F18" s="31">
        <v>2</v>
      </c>
      <c r="G18" s="31"/>
      <c r="H18" s="31">
        <v>2</v>
      </c>
      <c r="I18" s="31">
        <v>2</v>
      </c>
      <c r="J18" s="31"/>
      <c r="K18" s="45">
        <v>2</v>
      </c>
      <c r="L18" s="32">
        <f t="shared" si="0"/>
        <v>6</v>
      </c>
      <c r="M18" s="170">
        <f t="shared" si="1"/>
        <v>204</v>
      </c>
    </row>
    <row r="19" spans="1:14" ht="246.75" thickBot="1" x14ac:dyDescent="0.55000000000000004">
      <c r="A19" s="34" t="s">
        <v>108</v>
      </c>
      <c r="B19" s="30" t="s">
        <v>108</v>
      </c>
      <c r="C19" s="31"/>
      <c r="D19" s="31"/>
      <c r="E19" s="31"/>
      <c r="F19" s="31"/>
      <c r="G19" s="31"/>
      <c r="H19" s="46"/>
      <c r="I19" s="46">
        <v>1</v>
      </c>
      <c r="J19" s="46"/>
      <c r="K19" s="47">
        <v>1</v>
      </c>
      <c r="L19" s="32">
        <f t="shared" si="0"/>
        <v>1</v>
      </c>
      <c r="M19" s="170">
        <f t="shared" si="1"/>
        <v>34</v>
      </c>
    </row>
    <row r="20" spans="1:14" ht="62.25" thickBot="1" x14ac:dyDescent="0.55000000000000004">
      <c r="A20" s="125" t="s">
        <v>109</v>
      </c>
      <c r="B20" s="30" t="s">
        <v>95</v>
      </c>
      <c r="C20" s="31">
        <v>1</v>
      </c>
      <c r="D20" s="31"/>
      <c r="E20" s="31">
        <v>1</v>
      </c>
      <c r="F20" s="31">
        <v>1</v>
      </c>
      <c r="G20" s="31"/>
      <c r="H20" s="31">
        <v>1</v>
      </c>
      <c r="I20" s="31">
        <v>1</v>
      </c>
      <c r="J20" s="31"/>
      <c r="K20" s="45">
        <v>1</v>
      </c>
      <c r="L20" s="32">
        <f t="shared" si="0"/>
        <v>3</v>
      </c>
      <c r="M20" s="170">
        <f t="shared" si="1"/>
        <v>102</v>
      </c>
    </row>
    <row r="21" spans="1:14" ht="123.75" thickBot="1" x14ac:dyDescent="0.55000000000000004">
      <c r="A21" s="126"/>
      <c r="B21" s="30" t="s">
        <v>96</v>
      </c>
      <c r="C21" s="31">
        <v>1</v>
      </c>
      <c r="D21" s="31"/>
      <c r="E21" s="31">
        <v>1</v>
      </c>
      <c r="F21" s="31">
        <v>1</v>
      </c>
      <c r="G21" s="31"/>
      <c r="H21" s="31">
        <v>1</v>
      </c>
      <c r="I21" s="31">
        <v>1</v>
      </c>
      <c r="J21" s="31"/>
      <c r="K21" s="45">
        <v>1</v>
      </c>
      <c r="L21" s="32">
        <f t="shared" si="0"/>
        <v>3</v>
      </c>
      <c r="M21" s="170">
        <f t="shared" si="1"/>
        <v>102</v>
      </c>
    </row>
    <row r="22" spans="1:14" ht="62.25" thickBot="1" x14ac:dyDescent="0.75">
      <c r="A22" s="34" t="s">
        <v>97</v>
      </c>
      <c r="B22" s="30" t="s">
        <v>110</v>
      </c>
      <c r="C22" s="31">
        <v>1</v>
      </c>
      <c r="D22" s="31"/>
      <c r="E22" s="31">
        <v>1</v>
      </c>
      <c r="F22" s="31">
        <v>1</v>
      </c>
      <c r="G22" s="31"/>
      <c r="H22" s="31">
        <v>1</v>
      </c>
      <c r="I22" s="31">
        <v>1</v>
      </c>
      <c r="J22" s="31"/>
      <c r="K22" s="45">
        <v>1</v>
      </c>
      <c r="L22" s="32">
        <f t="shared" si="0"/>
        <v>3</v>
      </c>
      <c r="M22" s="170">
        <f t="shared" si="1"/>
        <v>102</v>
      </c>
      <c r="N22" s="21">
        <f>SUM(N23:N24)</f>
        <v>3039</v>
      </c>
    </row>
    <row r="23" spans="1:14" ht="123.75" thickBot="1" x14ac:dyDescent="0.6">
      <c r="A23" s="34" t="s">
        <v>44</v>
      </c>
      <c r="B23" s="30" t="s">
        <v>44</v>
      </c>
      <c r="C23" s="31">
        <v>3</v>
      </c>
      <c r="D23" s="31"/>
      <c r="E23" s="31">
        <v>3</v>
      </c>
      <c r="F23" s="31">
        <v>3</v>
      </c>
      <c r="G23" s="31"/>
      <c r="H23" s="31">
        <v>3</v>
      </c>
      <c r="I23" s="31">
        <v>3</v>
      </c>
      <c r="J23" s="31"/>
      <c r="K23" s="45">
        <v>3</v>
      </c>
      <c r="L23" s="32">
        <f t="shared" si="0"/>
        <v>9</v>
      </c>
      <c r="M23" s="170">
        <f t="shared" si="1"/>
        <v>306</v>
      </c>
      <c r="N23" s="20">
        <f>21*33</f>
        <v>693</v>
      </c>
    </row>
    <row r="24" spans="1:14" ht="61.5" thickBot="1" x14ac:dyDescent="0.55000000000000004">
      <c r="A24" s="35"/>
      <c r="B24" s="36" t="s">
        <v>84</v>
      </c>
      <c r="C24" s="37">
        <f t="shared" ref="C24:L24" si="2">SUM(C12:C23)</f>
        <v>22</v>
      </c>
      <c r="D24" s="37">
        <f t="shared" si="2"/>
        <v>1</v>
      </c>
      <c r="E24" s="37">
        <f t="shared" si="2"/>
        <v>23</v>
      </c>
      <c r="F24" s="37">
        <f t="shared" si="2"/>
        <v>22</v>
      </c>
      <c r="G24" s="37">
        <f t="shared" si="2"/>
        <v>1</v>
      </c>
      <c r="H24" s="37">
        <f t="shared" si="2"/>
        <v>23</v>
      </c>
      <c r="I24" s="37">
        <f t="shared" si="2"/>
        <v>22</v>
      </c>
      <c r="J24" s="37">
        <f t="shared" si="2"/>
        <v>1</v>
      </c>
      <c r="K24" s="37">
        <f t="shared" si="2"/>
        <v>23</v>
      </c>
      <c r="L24" s="37">
        <f t="shared" si="2"/>
        <v>69</v>
      </c>
      <c r="M24" s="170">
        <f t="shared" si="1"/>
        <v>2346</v>
      </c>
      <c r="N24" s="171">
        <f>(E24+H24+K24)*34</f>
        <v>2346</v>
      </c>
    </row>
  </sheetData>
  <mergeCells count="22">
    <mergeCell ref="G1:K1"/>
    <mergeCell ref="G2:K2"/>
    <mergeCell ref="G4:K4"/>
    <mergeCell ref="G5:K5"/>
    <mergeCell ref="A3:D3"/>
    <mergeCell ref="A4:D4"/>
    <mergeCell ref="A5:D5"/>
    <mergeCell ref="G3:L3"/>
    <mergeCell ref="A1:C1"/>
    <mergeCell ref="A2:C2"/>
    <mergeCell ref="C10:E10"/>
    <mergeCell ref="A7:L7"/>
    <mergeCell ref="A8:L8"/>
    <mergeCell ref="A9:L9"/>
    <mergeCell ref="L10:L11"/>
    <mergeCell ref="F10:H10"/>
    <mergeCell ref="I10:K10"/>
    <mergeCell ref="A20:A21"/>
    <mergeCell ref="A12:A13"/>
    <mergeCell ref="A15:A16"/>
    <mergeCell ref="A10:A11"/>
    <mergeCell ref="B10:B11"/>
  </mergeCells>
  <pageMargins left="0.70866141732283472" right="0.70866141732283472" top="0.74803149606299213" bottom="0.74803149606299213" header="0.31496062992125984" footer="0.31496062992125984"/>
  <pageSetup paperSize="9" scale="2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opLeftCell="A11" zoomScale="25" zoomScaleNormal="25" workbookViewId="0">
      <selection activeCell="H19" sqref="H19"/>
    </sheetView>
  </sheetViews>
  <sheetFormatPr defaultRowHeight="15" x14ac:dyDescent="0.25"/>
  <cols>
    <col min="1" max="1" width="94.5703125" customWidth="1"/>
    <col min="2" max="2" width="67.7109375" customWidth="1"/>
    <col min="3" max="3" width="33.5703125" customWidth="1"/>
    <col min="4" max="4" width="69.7109375" customWidth="1"/>
    <col min="5" max="5" width="22" customWidth="1"/>
    <col min="6" max="6" width="40.85546875" customWidth="1"/>
    <col min="7" max="7" width="15" customWidth="1"/>
    <col min="8" max="8" width="41.42578125" customWidth="1"/>
  </cols>
  <sheetData>
    <row r="1" spans="1:18" s="21" customFormat="1" ht="46.5" customHeight="1" x14ac:dyDescent="0.7">
      <c r="A1" s="100" t="s">
        <v>0</v>
      </c>
      <c r="B1" s="100"/>
      <c r="C1" s="22"/>
      <c r="D1" s="100" t="s">
        <v>5</v>
      </c>
      <c r="E1" s="100"/>
      <c r="F1" s="100"/>
      <c r="G1" s="27"/>
    </row>
    <row r="2" spans="1:18" s="21" customFormat="1" ht="46.5" customHeight="1" x14ac:dyDescent="0.7">
      <c r="A2" s="100" t="s">
        <v>1</v>
      </c>
      <c r="B2" s="100"/>
      <c r="C2" s="22"/>
      <c r="D2" s="100" t="s">
        <v>6</v>
      </c>
      <c r="E2" s="100"/>
      <c r="F2" s="100"/>
      <c r="G2" s="27"/>
    </row>
    <row r="3" spans="1:18" s="21" customFormat="1" ht="46.5" customHeight="1" x14ac:dyDescent="0.7">
      <c r="A3" s="100" t="s">
        <v>2</v>
      </c>
      <c r="B3" s="100"/>
      <c r="C3" s="22"/>
      <c r="D3" s="100" t="s">
        <v>7</v>
      </c>
      <c r="E3" s="100"/>
      <c r="F3" s="100"/>
      <c r="G3" s="27"/>
    </row>
    <row r="4" spans="1:18" s="21" customFormat="1" ht="46.5" customHeight="1" x14ac:dyDescent="0.7">
      <c r="A4" s="100" t="s">
        <v>3</v>
      </c>
      <c r="B4" s="100"/>
      <c r="C4" s="22"/>
      <c r="D4" s="100" t="s">
        <v>8</v>
      </c>
      <c r="E4" s="100"/>
      <c r="F4" s="100"/>
      <c r="G4" s="27"/>
    </row>
    <row r="5" spans="1:18" s="21" customFormat="1" ht="46.5" customHeight="1" x14ac:dyDescent="0.7">
      <c r="A5" s="100" t="s">
        <v>4</v>
      </c>
      <c r="B5" s="100"/>
      <c r="C5" s="22"/>
      <c r="D5" s="100" t="s">
        <v>120</v>
      </c>
      <c r="E5" s="100"/>
      <c r="F5" s="100"/>
      <c r="G5" s="27"/>
    </row>
    <row r="6" spans="1:18" s="21" customFormat="1" ht="46.5" x14ac:dyDescent="0.7">
      <c r="A6" s="22"/>
      <c r="B6" s="22"/>
    </row>
    <row r="7" spans="1:18" ht="114.75" customHeight="1" x14ac:dyDescent="0.25">
      <c r="A7" s="100" t="s">
        <v>111</v>
      </c>
      <c r="B7" s="100"/>
      <c r="C7" s="100"/>
      <c r="D7" s="100"/>
      <c r="E7" s="100"/>
      <c r="F7" s="100"/>
      <c r="G7" s="22"/>
      <c r="H7" s="22"/>
      <c r="I7" s="22"/>
      <c r="J7" s="22"/>
      <c r="K7" s="22"/>
      <c r="L7" s="22"/>
      <c r="M7" s="22"/>
      <c r="N7" s="22"/>
      <c r="O7" s="22"/>
      <c r="P7" s="15"/>
      <c r="Q7" s="15"/>
      <c r="R7" s="15"/>
    </row>
    <row r="8" spans="1:18" ht="115.5" customHeight="1" x14ac:dyDescent="0.25">
      <c r="A8" s="100" t="s">
        <v>118</v>
      </c>
      <c r="B8" s="100"/>
      <c r="C8" s="100"/>
      <c r="D8" s="100"/>
      <c r="E8" s="100"/>
      <c r="F8" s="100"/>
      <c r="G8" s="22"/>
      <c r="H8" s="22"/>
      <c r="I8" s="22"/>
      <c r="J8" s="22"/>
      <c r="K8" s="22"/>
      <c r="L8" s="22"/>
      <c r="M8" s="22"/>
      <c r="N8" s="22"/>
      <c r="O8" s="22"/>
      <c r="P8" s="15"/>
      <c r="Q8" s="15"/>
      <c r="R8" s="15"/>
    </row>
    <row r="9" spans="1:18" ht="96.75" customHeight="1" thickBot="1" x14ac:dyDescent="0.3">
      <c r="A9" s="146" t="s">
        <v>75</v>
      </c>
      <c r="B9" s="146"/>
      <c r="C9" s="146"/>
      <c r="D9" s="146"/>
      <c r="E9" s="146"/>
      <c r="F9" s="146"/>
      <c r="G9" s="25"/>
      <c r="H9" s="25"/>
      <c r="I9" s="25"/>
      <c r="J9" s="25"/>
      <c r="K9" s="25"/>
      <c r="L9" s="25"/>
      <c r="M9" s="25"/>
      <c r="N9" s="25"/>
      <c r="O9" s="25"/>
      <c r="P9" s="16"/>
      <c r="Q9" s="16"/>
      <c r="R9" s="16"/>
    </row>
    <row r="10" spans="1:18" s="18" customFormat="1" ht="222.75" customHeight="1" thickBot="1" x14ac:dyDescent="0.4">
      <c r="A10" s="153" t="s">
        <v>76</v>
      </c>
      <c r="B10" s="153" t="s">
        <v>13</v>
      </c>
      <c r="C10" s="130" t="s">
        <v>112</v>
      </c>
      <c r="D10" s="131"/>
      <c r="E10" s="131"/>
      <c r="F10" s="158" t="s">
        <v>84</v>
      </c>
      <c r="G10" s="19"/>
      <c r="H10" s="19"/>
      <c r="I10" s="19"/>
      <c r="J10" s="19"/>
      <c r="K10" s="19"/>
      <c r="L10" s="19"/>
      <c r="M10" s="19"/>
      <c r="N10" s="19"/>
    </row>
    <row r="11" spans="1:18" ht="409.5" customHeight="1" thickBot="1" x14ac:dyDescent="0.3">
      <c r="A11" s="155"/>
      <c r="B11" s="155"/>
      <c r="C11" s="28" t="s">
        <v>82</v>
      </c>
      <c r="D11" s="28" t="s">
        <v>83</v>
      </c>
      <c r="E11" s="29" t="s">
        <v>84</v>
      </c>
      <c r="F11" s="158"/>
      <c r="G11" s="17"/>
      <c r="H11" s="17"/>
    </row>
    <row r="12" spans="1:18" ht="123.75" customHeight="1" thickBot="1" x14ac:dyDescent="0.3">
      <c r="A12" s="153" t="s">
        <v>113</v>
      </c>
      <c r="B12" s="30" t="s">
        <v>24</v>
      </c>
      <c r="C12" s="31">
        <v>5</v>
      </c>
      <c r="D12" s="31"/>
      <c r="E12" s="31">
        <v>5</v>
      </c>
      <c r="F12" s="32">
        <f>E12</f>
        <v>5</v>
      </c>
      <c r="G12" s="17"/>
    </row>
    <row r="13" spans="1:18" ht="123.75" thickBot="1" x14ac:dyDescent="0.3">
      <c r="A13" s="155"/>
      <c r="B13" s="30" t="s">
        <v>103</v>
      </c>
      <c r="C13" s="31">
        <v>4</v>
      </c>
      <c r="D13" s="31"/>
      <c r="E13" s="31">
        <v>4</v>
      </c>
      <c r="F13" s="33">
        <f t="shared" ref="F13:F25" si="0">E13</f>
        <v>4</v>
      </c>
    </row>
    <row r="14" spans="1:18" ht="123.75" thickBot="1" x14ac:dyDescent="0.3">
      <c r="A14" s="34" t="s">
        <v>29</v>
      </c>
      <c r="B14" s="30" t="s">
        <v>30</v>
      </c>
      <c r="C14" s="31"/>
      <c r="D14" s="31"/>
      <c r="E14" s="31"/>
      <c r="F14" s="33">
        <f t="shared" si="0"/>
        <v>0</v>
      </c>
    </row>
    <row r="15" spans="1:18" ht="123.75" thickBot="1" x14ac:dyDescent="0.3">
      <c r="A15" s="125" t="s">
        <v>104</v>
      </c>
      <c r="B15" s="30" t="s">
        <v>85</v>
      </c>
      <c r="C15" s="31"/>
      <c r="D15" s="31"/>
      <c r="E15" s="31"/>
      <c r="F15" s="33">
        <f t="shared" si="0"/>
        <v>0</v>
      </c>
    </row>
    <row r="16" spans="1:18" ht="185.25" thickBot="1" x14ac:dyDescent="0.3">
      <c r="A16" s="126"/>
      <c r="B16" s="30" t="s">
        <v>105</v>
      </c>
      <c r="C16" s="31"/>
      <c r="D16" s="31"/>
      <c r="E16" s="31"/>
      <c r="F16" s="33">
        <f t="shared" si="0"/>
        <v>0</v>
      </c>
    </row>
    <row r="17" spans="1:6" ht="123.75" thickBot="1" x14ac:dyDescent="0.3">
      <c r="A17" s="34" t="s">
        <v>36</v>
      </c>
      <c r="B17" s="30" t="s">
        <v>106</v>
      </c>
      <c r="C17" s="31">
        <v>4</v>
      </c>
      <c r="D17" s="31"/>
      <c r="E17" s="31">
        <v>4</v>
      </c>
      <c r="F17" s="33">
        <f t="shared" si="0"/>
        <v>4</v>
      </c>
    </row>
    <row r="18" spans="1:6" ht="185.25" thickBot="1" x14ac:dyDescent="0.3">
      <c r="A18" s="34" t="s">
        <v>114</v>
      </c>
      <c r="B18" s="30" t="s">
        <v>107</v>
      </c>
      <c r="C18" s="31">
        <v>2</v>
      </c>
      <c r="D18" s="31"/>
      <c r="E18" s="31">
        <v>2</v>
      </c>
      <c r="F18" s="33">
        <f t="shared" si="0"/>
        <v>2</v>
      </c>
    </row>
    <row r="19" spans="1:6" ht="308.25" thickBot="1" x14ac:dyDescent="0.3">
      <c r="A19" s="34" t="s">
        <v>108</v>
      </c>
      <c r="B19" s="30" t="s">
        <v>108</v>
      </c>
      <c r="C19" s="31"/>
      <c r="D19" s="31"/>
      <c r="E19" s="31"/>
      <c r="F19" s="33">
        <f t="shared" si="0"/>
        <v>0</v>
      </c>
    </row>
    <row r="20" spans="1:6" ht="62.25" thickBot="1" x14ac:dyDescent="0.3">
      <c r="A20" s="125" t="s">
        <v>109</v>
      </c>
      <c r="B20" s="30" t="s">
        <v>95</v>
      </c>
      <c r="C20" s="31">
        <v>1</v>
      </c>
      <c r="D20" s="31"/>
      <c r="E20" s="31">
        <v>1</v>
      </c>
      <c r="F20" s="33">
        <f t="shared" si="0"/>
        <v>1</v>
      </c>
    </row>
    <row r="21" spans="1:6" ht="123.75" thickBot="1" x14ac:dyDescent="0.3">
      <c r="A21" s="126"/>
      <c r="B21" s="30" t="s">
        <v>96</v>
      </c>
      <c r="C21" s="31">
        <v>1</v>
      </c>
      <c r="D21" s="31"/>
      <c r="E21" s="31">
        <v>1</v>
      </c>
      <c r="F21" s="33">
        <f t="shared" si="0"/>
        <v>1</v>
      </c>
    </row>
    <row r="22" spans="1:6" ht="62.25" thickBot="1" x14ac:dyDescent="0.3">
      <c r="A22" s="34" t="s">
        <v>97</v>
      </c>
      <c r="B22" s="30" t="s">
        <v>110</v>
      </c>
      <c r="C22" s="31">
        <v>1</v>
      </c>
      <c r="D22" s="31"/>
      <c r="E22" s="31">
        <v>1</v>
      </c>
      <c r="F22" s="33">
        <f t="shared" si="0"/>
        <v>1</v>
      </c>
    </row>
    <row r="23" spans="1:6" ht="123.75" thickBot="1" x14ac:dyDescent="0.3">
      <c r="A23" s="34" t="s">
        <v>44</v>
      </c>
      <c r="B23" s="30" t="s">
        <v>44</v>
      </c>
      <c r="C23" s="31">
        <v>2</v>
      </c>
      <c r="D23" s="31"/>
      <c r="E23" s="31">
        <v>2</v>
      </c>
      <c r="F23" s="33">
        <f t="shared" si="0"/>
        <v>2</v>
      </c>
    </row>
    <row r="24" spans="1:6" ht="62.25" thickBot="1" x14ac:dyDescent="0.3">
      <c r="A24" s="34"/>
      <c r="B24" s="30" t="s">
        <v>115</v>
      </c>
      <c r="C24" s="31"/>
      <c r="D24" s="31">
        <v>1</v>
      </c>
      <c r="E24" s="31">
        <v>1</v>
      </c>
      <c r="F24" s="33">
        <f t="shared" si="0"/>
        <v>1</v>
      </c>
    </row>
    <row r="25" spans="1:6" ht="62.25" thickBot="1" x14ac:dyDescent="0.3">
      <c r="A25" s="35"/>
      <c r="B25" s="36" t="s">
        <v>84</v>
      </c>
      <c r="C25" s="37">
        <f>SUM(C12:C24)</f>
        <v>20</v>
      </c>
      <c r="D25" s="37">
        <f>SUM(D12:D24)</f>
        <v>1</v>
      </c>
      <c r="E25" s="37">
        <f>SUM(E12:E24)</f>
        <v>21</v>
      </c>
      <c r="F25" s="33">
        <f t="shared" si="0"/>
        <v>21</v>
      </c>
    </row>
  </sheetData>
  <mergeCells count="20">
    <mergeCell ref="D1:F1"/>
    <mergeCell ref="A7:F7"/>
    <mergeCell ref="A9:F9"/>
    <mergeCell ref="D2:F2"/>
    <mergeCell ref="D3:F3"/>
    <mergeCell ref="D4:F4"/>
    <mergeCell ref="D5:F5"/>
    <mergeCell ref="A8:F8"/>
    <mergeCell ref="A1:B1"/>
    <mergeCell ref="A2:B2"/>
    <mergeCell ref="A3:B3"/>
    <mergeCell ref="A4:B4"/>
    <mergeCell ref="A5:B5"/>
    <mergeCell ref="F10:F11"/>
    <mergeCell ref="A12:A13"/>
    <mergeCell ref="A15:A16"/>
    <mergeCell ref="A20:A21"/>
    <mergeCell ref="A10:A11"/>
    <mergeCell ref="B10:B11"/>
    <mergeCell ref="C10:E10"/>
  </mergeCells>
  <pageMargins left="0.7" right="0.7" top="0.75" bottom="0.75" header="0.3" footer="0.3"/>
  <pageSetup paperSize="9" scale="18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A15" zoomScale="40" zoomScaleNormal="40" zoomScaleSheetLayoutView="40" workbookViewId="0">
      <selection activeCell="A8" sqref="A8:G32"/>
    </sheetView>
  </sheetViews>
  <sheetFormatPr defaultRowHeight="15" x14ac:dyDescent="0.25"/>
  <cols>
    <col min="1" max="1" width="63" customWidth="1"/>
    <col min="2" max="2" width="64.28515625" customWidth="1"/>
    <col min="3" max="3" width="24.140625" customWidth="1"/>
    <col min="4" max="4" width="39" customWidth="1"/>
    <col min="5" max="5" width="38.28515625" customWidth="1"/>
    <col min="6" max="6" width="47.85546875" customWidth="1"/>
    <col min="7" max="7" width="54" customWidth="1"/>
  </cols>
  <sheetData>
    <row r="1" spans="1:8" s="21" customFormat="1" ht="46.5" x14ac:dyDescent="0.7">
      <c r="A1" s="100" t="s">
        <v>0</v>
      </c>
      <c r="B1" s="100"/>
      <c r="C1" s="100"/>
      <c r="E1" s="100" t="s">
        <v>5</v>
      </c>
      <c r="F1" s="100"/>
      <c r="G1" s="100"/>
      <c r="H1" s="100"/>
    </row>
    <row r="2" spans="1:8" s="21" customFormat="1" ht="46.5" x14ac:dyDescent="0.7">
      <c r="A2" s="100" t="s">
        <v>1</v>
      </c>
      <c r="B2" s="100"/>
      <c r="C2" s="100"/>
      <c r="E2" s="100" t="s">
        <v>6</v>
      </c>
      <c r="F2" s="100"/>
      <c r="G2" s="100"/>
      <c r="H2" s="100"/>
    </row>
    <row r="3" spans="1:8" s="21" customFormat="1" ht="46.5" x14ac:dyDescent="0.7">
      <c r="A3" s="100" t="s">
        <v>2</v>
      </c>
      <c r="B3" s="100"/>
      <c r="C3" s="100"/>
      <c r="E3" s="100" t="s">
        <v>7</v>
      </c>
      <c r="F3" s="100"/>
      <c r="G3" s="100"/>
      <c r="H3" s="100"/>
    </row>
    <row r="4" spans="1:8" s="21" customFormat="1" ht="46.5" x14ac:dyDescent="0.7">
      <c r="A4" s="100" t="s">
        <v>3</v>
      </c>
      <c r="B4" s="100"/>
      <c r="C4" s="100"/>
      <c r="E4" s="100" t="s">
        <v>8</v>
      </c>
      <c r="F4" s="100"/>
      <c r="G4" s="100"/>
      <c r="H4" s="100"/>
    </row>
    <row r="5" spans="1:8" s="21" customFormat="1" ht="46.5" x14ac:dyDescent="0.7">
      <c r="A5" s="100" t="s">
        <v>4</v>
      </c>
      <c r="B5" s="100"/>
      <c r="C5" s="100"/>
      <c r="E5" s="100" t="s">
        <v>121</v>
      </c>
      <c r="F5" s="100"/>
      <c r="G5" s="100"/>
      <c r="H5" s="100"/>
    </row>
    <row r="6" spans="1:8" ht="15.75" x14ac:dyDescent="0.25">
      <c r="A6" s="5"/>
      <c r="B6" s="5"/>
    </row>
    <row r="7" spans="1:8" ht="18.75" x14ac:dyDescent="0.25">
      <c r="A7" s="9"/>
    </row>
    <row r="8" spans="1:8" s="21" customFormat="1" ht="46.5" x14ac:dyDescent="0.7">
      <c r="A8" s="139" t="s">
        <v>10</v>
      </c>
      <c r="B8" s="139"/>
      <c r="C8" s="139"/>
      <c r="D8" s="139"/>
      <c r="E8" s="139"/>
      <c r="F8" s="139"/>
      <c r="G8" s="139"/>
      <c r="H8" s="94"/>
    </row>
    <row r="9" spans="1:8" s="21" customFormat="1" ht="46.5" customHeight="1" x14ac:dyDescent="0.7">
      <c r="A9" s="100" t="s">
        <v>11</v>
      </c>
      <c r="B9" s="100"/>
      <c r="C9" s="100"/>
      <c r="D9" s="100"/>
      <c r="E9" s="100"/>
      <c r="F9" s="100"/>
      <c r="G9" s="100"/>
      <c r="H9" s="22"/>
    </row>
    <row r="10" spans="1:8" s="21" customFormat="1" ht="47.25" customHeight="1" thickBot="1" x14ac:dyDescent="0.75">
      <c r="A10" s="143" t="s">
        <v>74</v>
      </c>
      <c r="B10" s="143"/>
      <c r="C10" s="143"/>
      <c r="D10" s="143"/>
      <c r="E10" s="143"/>
      <c r="F10" s="143"/>
      <c r="G10" s="143"/>
      <c r="H10" s="95"/>
    </row>
    <row r="11" spans="1:8" ht="45.75" thickBot="1" x14ac:dyDescent="0.45">
      <c r="A11" s="161" t="s">
        <v>12</v>
      </c>
      <c r="B11" s="161" t="s">
        <v>13</v>
      </c>
      <c r="C11" s="168" t="s">
        <v>14</v>
      </c>
      <c r="D11" s="150" t="s">
        <v>15</v>
      </c>
      <c r="E11" s="151"/>
      <c r="F11" s="152"/>
      <c r="G11" s="161" t="s">
        <v>16</v>
      </c>
      <c r="H11" s="14"/>
    </row>
    <row r="12" spans="1:8" ht="402.75" thickBot="1" x14ac:dyDescent="0.45">
      <c r="A12" s="162"/>
      <c r="B12" s="162"/>
      <c r="C12" s="169"/>
      <c r="D12" s="57" t="s">
        <v>20</v>
      </c>
      <c r="E12" s="57" t="s">
        <v>21</v>
      </c>
      <c r="F12" s="57" t="s">
        <v>22</v>
      </c>
      <c r="G12" s="162"/>
      <c r="H12" s="14"/>
    </row>
    <row r="13" spans="1:8" ht="46.5" thickBot="1" x14ac:dyDescent="0.45">
      <c r="A13" s="144" t="s">
        <v>23</v>
      </c>
      <c r="B13" s="58" t="s">
        <v>24</v>
      </c>
      <c r="C13" s="41" t="s">
        <v>25</v>
      </c>
      <c r="D13" s="59">
        <v>1</v>
      </c>
      <c r="E13" s="59"/>
      <c r="F13" s="59"/>
      <c r="G13" s="59">
        <f>SUM(D13:F13)</f>
        <v>1</v>
      </c>
      <c r="H13" s="14"/>
    </row>
    <row r="14" spans="1:8" ht="46.5" thickBot="1" x14ac:dyDescent="0.45">
      <c r="A14" s="145"/>
      <c r="B14" s="58" t="s">
        <v>26</v>
      </c>
      <c r="C14" s="41" t="s">
        <v>25</v>
      </c>
      <c r="D14" s="59">
        <v>3</v>
      </c>
      <c r="E14" s="59"/>
      <c r="F14" s="59"/>
      <c r="G14" s="59">
        <f t="shared" ref="G14:G31" si="0">SUM(D14:F14)</f>
        <v>3</v>
      </c>
      <c r="H14" s="14"/>
    </row>
    <row r="15" spans="1:8" ht="92.25" thickBot="1" x14ac:dyDescent="0.45">
      <c r="A15" s="42" t="s">
        <v>27</v>
      </c>
      <c r="B15" s="58" t="s">
        <v>28</v>
      </c>
      <c r="C15" s="41" t="s">
        <v>25</v>
      </c>
      <c r="D15" s="59"/>
      <c r="E15" s="59">
        <v>1</v>
      </c>
      <c r="F15" s="59"/>
      <c r="G15" s="59">
        <f t="shared" si="0"/>
        <v>1</v>
      </c>
      <c r="H15" s="14"/>
    </row>
    <row r="16" spans="1:8" ht="92.25" thickBot="1" x14ac:dyDescent="0.45">
      <c r="A16" s="42" t="s">
        <v>29</v>
      </c>
      <c r="B16" s="58" t="s">
        <v>30</v>
      </c>
      <c r="C16" s="41" t="s">
        <v>25</v>
      </c>
      <c r="D16" s="59">
        <v>3</v>
      </c>
      <c r="E16" s="59"/>
      <c r="F16" s="59"/>
      <c r="G16" s="59">
        <f t="shared" si="0"/>
        <v>3</v>
      </c>
      <c r="H16" s="14"/>
    </row>
    <row r="17" spans="1:10" ht="46.5" thickBot="1" x14ac:dyDescent="0.45">
      <c r="A17" s="144" t="s">
        <v>31</v>
      </c>
      <c r="B17" s="58" t="s">
        <v>32</v>
      </c>
      <c r="C17" s="41" t="s">
        <v>25</v>
      </c>
      <c r="D17" s="59">
        <v>2</v>
      </c>
      <c r="E17" s="59"/>
      <c r="F17" s="59"/>
      <c r="G17" s="59">
        <f t="shared" si="0"/>
        <v>2</v>
      </c>
      <c r="H17" s="14"/>
    </row>
    <row r="18" spans="1:10" ht="46.5" thickBot="1" x14ac:dyDescent="0.45">
      <c r="A18" s="147"/>
      <c r="B18" s="58" t="s">
        <v>56</v>
      </c>
      <c r="C18" s="41" t="s">
        <v>25</v>
      </c>
      <c r="D18" s="59"/>
      <c r="E18" s="59">
        <v>1</v>
      </c>
      <c r="F18" s="59"/>
      <c r="G18" s="59">
        <v>1</v>
      </c>
      <c r="H18" s="14"/>
    </row>
    <row r="19" spans="1:10" ht="60.75" customHeight="1" thickBot="1" x14ac:dyDescent="0.45">
      <c r="A19" s="145"/>
      <c r="B19" s="40" t="s">
        <v>35</v>
      </c>
      <c r="C19" s="41" t="s">
        <v>25</v>
      </c>
      <c r="D19" s="59"/>
      <c r="E19" s="59">
        <v>2</v>
      </c>
      <c r="F19" s="59"/>
      <c r="G19" s="59">
        <f t="shared" si="0"/>
        <v>2</v>
      </c>
      <c r="H19" s="14"/>
    </row>
    <row r="20" spans="1:10" ht="138" thickBot="1" x14ac:dyDescent="0.45">
      <c r="A20" s="144" t="s">
        <v>36</v>
      </c>
      <c r="B20" s="40" t="s">
        <v>37</v>
      </c>
      <c r="C20" s="41" t="s">
        <v>38</v>
      </c>
      <c r="D20" s="59">
        <v>4</v>
      </c>
      <c r="E20" s="59"/>
      <c r="F20" s="59"/>
      <c r="G20" s="59">
        <f t="shared" si="0"/>
        <v>4</v>
      </c>
      <c r="H20" s="14"/>
    </row>
    <row r="21" spans="1:10" ht="46.5" thickBot="1" x14ac:dyDescent="0.45">
      <c r="A21" s="147"/>
      <c r="B21" s="40" t="s">
        <v>39</v>
      </c>
      <c r="C21" s="41" t="s">
        <v>38</v>
      </c>
      <c r="D21" s="59">
        <v>2</v>
      </c>
      <c r="E21" s="59"/>
      <c r="F21" s="59"/>
      <c r="G21" s="59">
        <f t="shared" si="0"/>
        <v>2</v>
      </c>
      <c r="H21" s="14"/>
    </row>
    <row r="22" spans="1:10" ht="46.5" thickBot="1" x14ac:dyDescent="0.45">
      <c r="A22" s="145"/>
      <c r="B22" s="40" t="s">
        <v>40</v>
      </c>
      <c r="C22" s="41" t="s">
        <v>25</v>
      </c>
      <c r="D22" s="59"/>
      <c r="E22" s="59">
        <v>1</v>
      </c>
      <c r="F22" s="59"/>
      <c r="G22" s="59">
        <f t="shared" si="0"/>
        <v>1</v>
      </c>
      <c r="H22" s="14"/>
    </row>
    <row r="23" spans="1:10" ht="46.5" thickBot="1" x14ac:dyDescent="0.45">
      <c r="A23" s="148" t="s">
        <v>41</v>
      </c>
      <c r="B23" s="58" t="s">
        <v>42</v>
      </c>
      <c r="C23" s="41" t="s">
        <v>25</v>
      </c>
      <c r="D23" s="59">
        <v>1</v>
      </c>
      <c r="E23" s="59"/>
      <c r="F23" s="59"/>
      <c r="G23" s="59">
        <f t="shared" si="0"/>
        <v>1</v>
      </c>
      <c r="H23" s="14"/>
    </row>
    <row r="24" spans="1:10" ht="46.5" thickBot="1" x14ac:dyDescent="0.45">
      <c r="A24" s="160"/>
      <c r="B24" s="58" t="s">
        <v>57</v>
      </c>
      <c r="C24" s="41" t="s">
        <v>25</v>
      </c>
      <c r="D24" s="60"/>
      <c r="E24" s="59">
        <v>2</v>
      </c>
      <c r="F24" s="59"/>
      <c r="G24" s="59">
        <f t="shared" si="0"/>
        <v>2</v>
      </c>
      <c r="H24" s="14"/>
    </row>
    <row r="25" spans="1:10" ht="46.5" thickBot="1" x14ac:dyDescent="0.45">
      <c r="A25" s="160"/>
      <c r="B25" s="58" t="s">
        <v>58</v>
      </c>
      <c r="C25" s="41" t="s">
        <v>25</v>
      </c>
      <c r="D25" s="60"/>
      <c r="E25" s="59">
        <v>1</v>
      </c>
      <c r="F25" s="59"/>
      <c r="G25" s="59">
        <f t="shared" si="0"/>
        <v>1</v>
      </c>
      <c r="H25" s="14"/>
    </row>
    <row r="26" spans="1:10" ht="46.5" thickBot="1" x14ac:dyDescent="0.45">
      <c r="A26" s="149"/>
      <c r="B26" s="58" t="s">
        <v>59</v>
      </c>
      <c r="C26" s="41" t="s">
        <v>25</v>
      </c>
      <c r="D26" s="60"/>
      <c r="E26" s="59">
        <v>1</v>
      </c>
      <c r="F26" s="59"/>
      <c r="G26" s="59">
        <f t="shared" si="0"/>
        <v>1</v>
      </c>
      <c r="H26" s="14"/>
    </row>
    <row r="27" spans="1:10" ht="92.25" thickBot="1" x14ac:dyDescent="0.45">
      <c r="A27" s="147" t="s">
        <v>43</v>
      </c>
      <c r="B27" s="58" t="s">
        <v>44</v>
      </c>
      <c r="C27" s="41" t="s">
        <v>25</v>
      </c>
      <c r="D27" s="59">
        <v>3</v>
      </c>
      <c r="E27" s="59"/>
      <c r="F27" s="59"/>
      <c r="G27" s="59">
        <f t="shared" si="0"/>
        <v>3</v>
      </c>
      <c r="H27" s="14"/>
    </row>
    <row r="28" spans="1:10" ht="155.25" customHeight="1" thickBot="1" x14ac:dyDescent="0.45">
      <c r="A28" s="145"/>
      <c r="B28" s="58" t="s">
        <v>45</v>
      </c>
      <c r="C28" s="41" t="s">
        <v>25</v>
      </c>
      <c r="D28" s="59">
        <v>1</v>
      </c>
      <c r="E28" s="59"/>
      <c r="F28" s="59"/>
      <c r="G28" s="59">
        <f t="shared" si="0"/>
        <v>1</v>
      </c>
      <c r="H28" s="14"/>
    </row>
    <row r="29" spans="1:10" ht="92.25" thickBot="1" x14ac:dyDescent="0.45">
      <c r="A29" s="61"/>
      <c r="B29" s="62" t="s">
        <v>46</v>
      </c>
      <c r="C29" s="43" t="s">
        <v>47</v>
      </c>
      <c r="D29" s="63">
        <v>1</v>
      </c>
      <c r="E29" s="63"/>
      <c r="F29" s="63"/>
      <c r="G29" s="59">
        <f t="shared" si="0"/>
        <v>1</v>
      </c>
      <c r="H29" s="14"/>
    </row>
    <row r="30" spans="1:10" ht="92.25" thickBot="1" x14ac:dyDescent="0.45">
      <c r="A30" s="163"/>
      <c r="B30" s="62" t="s">
        <v>50</v>
      </c>
      <c r="C30" s="43" t="s">
        <v>47</v>
      </c>
      <c r="D30" s="63"/>
      <c r="E30" s="63"/>
      <c r="F30" s="63">
        <v>2</v>
      </c>
      <c r="G30" s="59">
        <f t="shared" si="0"/>
        <v>2</v>
      </c>
      <c r="H30" s="14"/>
    </row>
    <row r="31" spans="1:10" ht="138" thickBot="1" x14ac:dyDescent="0.45">
      <c r="A31" s="164"/>
      <c r="B31" s="62" t="s">
        <v>51</v>
      </c>
      <c r="C31" s="43" t="s">
        <v>47</v>
      </c>
      <c r="D31" s="63"/>
      <c r="E31" s="63"/>
      <c r="F31" s="63">
        <v>2</v>
      </c>
      <c r="G31" s="59">
        <f t="shared" si="0"/>
        <v>2</v>
      </c>
      <c r="H31" s="14"/>
    </row>
    <row r="32" spans="1:10" ht="76.5" customHeight="1" thickBot="1" x14ac:dyDescent="0.45">
      <c r="A32" s="165" t="s">
        <v>53</v>
      </c>
      <c r="B32" s="166"/>
      <c r="C32" s="167"/>
      <c r="D32" s="64">
        <f>SUM(D13:D31)</f>
        <v>21</v>
      </c>
      <c r="E32" s="64">
        <f>SUM(E13:E31)</f>
        <v>9</v>
      </c>
      <c r="F32" s="64">
        <f>SUM(F13:F31)</f>
        <v>4</v>
      </c>
      <c r="G32" s="64">
        <f>SUM(G13:G31)</f>
        <v>34</v>
      </c>
      <c r="H32" s="14"/>
      <c r="J32">
        <f>G32*34</f>
        <v>1156</v>
      </c>
    </row>
    <row r="33" spans="1:8" ht="46.5" x14ac:dyDescent="0.7">
      <c r="A33" s="65" t="s">
        <v>54</v>
      </c>
      <c r="B33" s="21"/>
      <c r="C33" s="21"/>
      <c r="D33" s="21"/>
      <c r="E33" s="21"/>
      <c r="F33" s="21"/>
      <c r="G33" s="21"/>
      <c r="H33" s="14"/>
    </row>
    <row r="34" spans="1:8" ht="46.5" x14ac:dyDescent="0.7">
      <c r="A34" s="65" t="s">
        <v>55</v>
      </c>
      <c r="B34" s="21"/>
      <c r="C34" s="21"/>
      <c r="D34" s="21"/>
      <c r="E34" s="21"/>
      <c r="F34" s="21"/>
      <c r="G34" s="21"/>
      <c r="H34" s="14"/>
    </row>
  </sheetData>
  <mergeCells count="25">
    <mergeCell ref="A27:A28"/>
    <mergeCell ref="A30:A31"/>
    <mergeCell ref="A32:C32"/>
    <mergeCell ref="A11:A12"/>
    <mergeCell ref="B11:B12"/>
    <mergeCell ref="C11:C12"/>
    <mergeCell ref="A13:A14"/>
    <mergeCell ref="A1:C1"/>
    <mergeCell ref="E2:H2"/>
    <mergeCell ref="E1:H1"/>
    <mergeCell ref="E3:H3"/>
    <mergeCell ref="E4:H4"/>
    <mergeCell ref="A23:A26"/>
    <mergeCell ref="E5:H5"/>
    <mergeCell ref="A2:C2"/>
    <mergeCell ref="A3:C3"/>
    <mergeCell ref="A4:C4"/>
    <mergeCell ref="A5:C5"/>
    <mergeCell ref="A17:A19"/>
    <mergeCell ref="A20:A22"/>
    <mergeCell ref="D11:F11"/>
    <mergeCell ref="G11:G12"/>
    <mergeCell ref="A8:G8"/>
    <mergeCell ref="A9:G9"/>
    <mergeCell ref="A10:G10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11_СОЦ-Эк</vt:lpstr>
      <vt:lpstr>11_ХИМ_БИО</vt:lpstr>
      <vt:lpstr>11_Техно</vt:lpstr>
      <vt:lpstr>6-9</vt:lpstr>
      <vt:lpstr>5 классы</vt:lpstr>
      <vt:lpstr>2-4</vt:lpstr>
      <vt:lpstr>1 классы</vt:lpstr>
      <vt:lpstr>10_УН</vt:lpstr>
      <vt:lpstr>'10_УН'!Область_печати</vt:lpstr>
      <vt:lpstr>'11_СОЦ-Эк'!Область_печати</vt:lpstr>
      <vt:lpstr>'11_Техно'!Область_печати</vt:lpstr>
      <vt:lpstr>'11_ХИМ_БИО'!Область_печати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2022-09-15T11:48:23Z</dcterms:modified>
</cp:coreProperties>
</file>