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70" i="1" l="1"/>
  <c r="G70" i="1"/>
  <c r="L184" i="1" l="1"/>
  <c r="L165" i="1"/>
  <c r="L146" i="1"/>
  <c r="L127" i="1"/>
  <c r="L108" i="1"/>
  <c r="L89" i="1"/>
  <c r="L70" i="1"/>
  <c r="L32" i="1"/>
  <c r="L51" i="1"/>
  <c r="L13" i="1" l="1"/>
  <c r="B195" i="1" l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H176" i="1" s="1"/>
  <c r="G165" i="1"/>
  <c r="G176" i="1" s="1"/>
  <c r="F165" i="1"/>
  <c r="F176" i="1" s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G138" i="1" s="1"/>
  <c r="F127" i="1"/>
  <c r="F138" i="1" s="1"/>
  <c r="B119" i="1"/>
  <c r="A119" i="1"/>
  <c r="J118" i="1"/>
  <c r="I118" i="1"/>
  <c r="H118" i="1"/>
  <c r="G118" i="1"/>
  <c r="F118" i="1"/>
  <c r="B109" i="1"/>
  <c r="A109" i="1"/>
  <c r="J108" i="1"/>
  <c r="J119" i="1" s="1"/>
  <c r="I108" i="1"/>
  <c r="I119" i="1" s="1"/>
  <c r="H108" i="1"/>
  <c r="H119" i="1" s="1"/>
  <c r="G108" i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I70" i="1"/>
  <c r="I81" i="1" s="1"/>
  <c r="H70" i="1"/>
  <c r="H81" i="1" s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G51" i="1"/>
  <c r="G62" i="1" s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F32" i="1"/>
  <c r="B24" i="1"/>
  <c r="A24" i="1"/>
  <c r="J23" i="1"/>
  <c r="I23" i="1"/>
  <c r="H23" i="1"/>
  <c r="G23" i="1"/>
  <c r="F23" i="1"/>
  <c r="B14" i="1"/>
  <c r="A14" i="1"/>
  <c r="J13" i="1"/>
  <c r="J24" i="1" s="1"/>
  <c r="I13" i="1"/>
  <c r="H13" i="1"/>
  <c r="H24" i="1" s="1"/>
  <c r="G13" i="1"/>
  <c r="F13" i="1"/>
  <c r="F24" i="1" s="1"/>
  <c r="H138" i="1" l="1"/>
  <c r="H62" i="1"/>
  <c r="G43" i="1"/>
  <c r="I62" i="1"/>
  <c r="G119" i="1"/>
  <c r="I138" i="1"/>
  <c r="G195" i="1"/>
  <c r="F43" i="1"/>
  <c r="F196" i="1" s="1"/>
  <c r="J157" i="1"/>
  <c r="J81" i="1"/>
  <c r="J196" i="1" s="1"/>
  <c r="F195" i="1"/>
  <c r="F119" i="1"/>
  <c r="I24" i="1"/>
  <c r="G81" i="1"/>
  <c r="I100" i="1"/>
  <c r="I176" i="1"/>
  <c r="G24" i="1"/>
  <c r="H196" i="1"/>
  <c r="I196" i="1" l="1"/>
  <c r="G196" i="1"/>
</calcChain>
</file>

<file path=xl/sharedStrings.xml><?xml version="1.0" encoding="utf-8"?>
<sst xmlns="http://schemas.openxmlformats.org/spreadsheetml/2006/main" count="279" uniqueCount="88">
  <si>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</si>
  <si>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</si>
  <si>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</si>
  <si>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</si>
  <si>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</si>
  <si>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</si>
  <si>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</si>
  <si>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</si>
  <si>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</si>
  <si>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</si>
  <si>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</si>
  <si>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</si>
  <si>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</si>
  <si>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</si>
  <si>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</si>
  <si>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</si>
  <si>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</si>
  <si>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</si>
  <si>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</si>
  <si>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</si>
  <si>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</si>
  <si>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</si>
  <si>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</si>
  <si>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</si>
  <si>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</si>
  <si>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</si>
  <si>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</si>
  <si>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</si>
  <si>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</si>
  <si>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</si>
  <si>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</si>
  <si>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</si>
  <si>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</si>
  <si>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</si>
  <si>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</si>
  <si>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</si>
  <si>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</si>
  <si>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</si>
  <si>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</si>
  <si>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</si>
  <si>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№ 712/713 2008г</t>
  </si>
  <si>
    <t>технологическая карта табл.</t>
  </si>
  <si>
    <t>Какао с молоком</t>
  </si>
  <si>
    <t>№ 725 2008г</t>
  </si>
  <si>
    <t>№ 714 2008г</t>
  </si>
  <si>
    <t>№ 719 2008г</t>
  </si>
  <si>
    <t>Каша "Дружба" с маслом, сахаром</t>
  </si>
  <si>
    <t>№ 297 2004г</t>
  </si>
  <si>
    <t>Чай с сахаром</t>
  </si>
  <si>
    <t>Директор</t>
  </si>
  <si>
    <t>Фрукты свежие (сезонные)</t>
  </si>
  <si>
    <t>Хлеб пшеничный с сыром</t>
  </si>
  <si>
    <t xml:space="preserve">хлеб </t>
  </si>
  <si>
    <t xml:space="preserve">Омлет с морковью, запеченый </t>
  </si>
  <si>
    <t>№ 307 2008г</t>
  </si>
  <si>
    <t>Соленья в ассортименте</t>
  </si>
  <si>
    <t>Чай с сахаром, лимоном</t>
  </si>
  <si>
    <t>Фрукты свежие сезонные</t>
  </si>
  <si>
    <t xml:space="preserve">Кофейный напиток </t>
  </si>
  <si>
    <t>№ 326 2008г</t>
  </si>
  <si>
    <t>Запеканка  творожная с рисом и соусом</t>
  </si>
  <si>
    <t>№ 692 2004г</t>
  </si>
  <si>
    <t>№ 462 2004г</t>
  </si>
  <si>
    <t>Кофейный напиток с молоком</t>
  </si>
  <si>
    <t xml:space="preserve">Хлеб пшеничный с маслом </t>
  </si>
  <si>
    <t>Пюре картофельное</t>
  </si>
  <si>
    <t>№ 525 2008г</t>
  </si>
  <si>
    <t>Тефтели мясные с соусом</t>
  </si>
  <si>
    <t>Каша пшеничная</t>
  </si>
  <si>
    <t>№ 243 2004г</t>
  </si>
  <si>
    <t>Плов из птицы</t>
  </si>
  <si>
    <t>Кондитерское изделие</t>
  </si>
  <si>
    <t>Каша манная молочная с маслом</t>
  </si>
  <si>
    <t>№ 311 2004г</t>
  </si>
  <si>
    <t>№ 492 2004г</t>
  </si>
  <si>
    <t>Горошек зеленый консервированный</t>
  </si>
  <si>
    <t>Каша рисовая с маслом</t>
  </si>
  <si>
    <t>№ 296 2004г</t>
  </si>
  <si>
    <t>Биточки рыбные</t>
  </si>
  <si>
    <t>№ 364 2008г</t>
  </si>
  <si>
    <t>Макароны сладкие с маслом</t>
  </si>
  <si>
    <t>№ 332 2004г</t>
  </si>
  <si>
    <t>Яйцо вареное</t>
  </si>
  <si>
    <t>№ 337 2004г</t>
  </si>
  <si>
    <t>Каша манная молочная</t>
  </si>
  <si>
    <t>сладкое</t>
  </si>
  <si>
    <t>МБОУ СОШ № 72</t>
  </si>
  <si>
    <t>Гудкова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</si>
</sst>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2" fontId="11" fillId="4" borderId="1" xfId="1" applyNumberFormat="1" applyFill="1" applyBorder="1" applyProtection="1">
      <protection locked="0"/>
    </xf>
    <xf numFmtId="2" fontId="11" fillId="4" borderId="2" xfId="1" applyNumberFormat="1" applyFill="1" applyBorder="1" applyProtection="1">
      <protection locked="0"/>
    </xf>
    <xf numFmtId="2" fontId="11" fillId="4" borderId="3" xfId="1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1" fillId="4" borderId="1" xfId="1" applyFill="1" applyBorder="1" applyAlignment="1" applyProtection="1">
      <alignment wrapText="1"/>
      <protection locked="0"/>
    </xf>
    <xf numFmtId="0" fontId="0" fillId="5" borderId="23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0" borderId="2" xfId="0" applyFill="1" applyBorder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23" sqref="N12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3" t="s">
        <v>86</v>
      </c>
      <c r="D1" s="64"/>
      <c r="E1" s="64"/>
      <c r="F1" s="12" t="s">
        <v>16</v>
      </c>
      <c r="G1" s="2" t="s">
        <v>17</v>
      </c>
      <c r="H1" s="65" t="s">
        <v>49</v>
      </c>
      <c r="I1" s="65"/>
      <c r="J1" s="65"/>
      <c r="K1" s="65"/>
    </row>
    <row r="2" spans="1:12" ht="18" x14ac:dyDescent="0.2">
      <c r="A2" s="35" t="s">
        <v>6</v>
      </c>
      <c r="C2" s="2"/>
      <c r="G2" s="2" t="s">
        <v>18</v>
      </c>
      <c r="H2" s="65" t="s">
        <v>87</v>
      </c>
      <c r="I2" s="65"/>
      <c r="J2" s="65"/>
      <c r="K2" s="6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72</v>
      </c>
      <c r="F6" s="40">
        <v>200</v>
      </c>
      <c r="G6" s="40">
        <v>11.01</v>
      </c>
      <c r="H6" s="40">
        <v>11.98</v>
      </c>
      <c r="I6" s="40">
        <v>16.25</v>
      </c>
      <c r="J6" s="40">
        <v>216.86</v>
      </c>
      <c r="K6" s="41" t="s">
        <v>73</v>
      </c>
      <c r="L6" s="52">
        <v>48.1</v>
      </c>
    </row>
    <row r="7" spans="1:12" ht="51" x14ac:dyDescent="0.25">
      <c r="A7" s="23"/>
      <c r="B7" s="15"/>
      <c r="C7" s="11"/>
      <c r="D7" s="51" t="s">
        <v>23</v>
      </c>
      <c r="E7" s="42" t="s">
        <v>64</v>
      </c>
      <c r="F7" s="43">
        <v>50</v>
      </c>
      <c r="G7" s="43">
        <v>4.28</v>
      </c>
      <c r="H7" s="43">
        <v>4.03</v>
      </c>
      <c r="I7" s="43">
        <v>26.639999999999997</v>
      </c>
      <c r="J7" s="43">
        <v>159.94999999999999</v>
      </c>
      <c r="K7" s="44" t="s">
        <v>41</v>
      </c>
      <c r="L7" s="53">
        <v>18</v>
      </c>
    </row>
    <row r="8" spans="1:12" ht="39" thickBot="1" x14ac:dyDescent="0.3">
      <c r="A8" s="23"/>
      <c r="B8" s="15"/>
      <c r="C8" s="11"/>
      <c r="D8" s="7" t="s">
        <v>22</v>
      </c>
      <c r="E8" s="42" t="s">
        <v>48</v>
      </c>
      <c r="F8" s="43">
        <v>200</v>
      </c>
      <c r="G8" s="43">
        <v>0.2</v>
      </c>
      <c r="H8" s="43">
        <v>0</v>
      </c>
      <c r="I8" s="43">
        <v>15</v>
      </c>
      <c r="J8" s="43">
        <v>60.8</v>
      </c>
      <c r="K8" s="44" t="s">
        <v>40</v>
      </c>
      <c r="L8" s="54">
        <v>3.9</v>
      </c>
    </row>
    <row r="9" spans="1:12" ht="51" x14ac:dyDescent="0.25">
      <c r="A9" s="23"/>
      <c r="B9" s="15"/>
      <c r="C9" s="11"/>
      <c r="D9" s="7" t="s">
        <v>24</v>
      </c>
      <c r="E9" s="42" t="s">
        <v>50</v>
      </c>
      <c r="F9" s="43">
        <v>100</v>
      </c>
      <c r="G9" s="43">
        <v>0.4</v>
      </c>
      <c r="H9" s="43">
        <v>0.4</v>
      </c>
      <c r="I9" s="43">
        <v>9.8000000000000007</v>
      </c>
      <c r="J9" s="43">
        <v>44.4</v>
      </c>
      <c r="K9" s="44" t="s">
        <v>41</v>
      </c>
      <c r="L9" s="53">
        <v>20</v>
      </c>
    </row>
    <row r="10" spans="1:12" ht="15" x14ac:dyDescent="0.2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53"/>
    </row>
    <row r="11" spans="1:12" ht="15" x14ac:dyDescent="0.25">
      <c r="A11" s="23"/>
      <c r="B11" s="15"/>
      <c r="C11" s="11"/>
      <c r="D11" s="51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L13" si="0">SUM(G6:G12)</f>
        <v>15.889999999999999</v>
      </c>
      <c r="H13" s="19">
        <f t="shared" si="0"/>
        <v>16.41</v>
      </c>
      <c r="I13" s="19">
        <f t="shared" si="0"/>
        <v>67.69</v>
      </c>
      <c r="J13" s="19">
        <f t="shared" si="0"/>
        <v>482.01</v>
      </c>
      <c r="K13" s="19"/>
      <c r="L13" s="19">
        <f t="shared" si="0"/>
        <v>90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/>
    </row>
    <row r="24" spans="1:12" ht="15.75" thickBot="1" x14ac:dyDescent="0.25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550</v>
      </c>
      <c r="G24" s="32">
        <f t="shared" ref="G24:J24" si="2">G13+G23</f>
        <v>15.889999999999999</v>
      </c>
      <c r="H24" s="32">
        <f t="shared" si="2"/>
        <v>16.41</v>
      </c>
      <c r="I24" s="32">
        <f t="shared" si="2"/>
        <v>67.69</v>
      </c>
      <c r="J24" s="32">
        <f t="shared" si="2"/>
        <v>482.01</v>
      </c>
      <c r="K24" s="32"/>
      <c r="L24" s="32"/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58" t="s">
        <v>70</v>
      </c>
      <c r="F25" s="40">
        <v>200</v>
      </c>
      <c r="G25" s="40">
        <v>9.17</v>
      </c>
      <c r="H25" s="40">
        <v>14.12</v>
      </c>
      <c r="I25" s="40">
        <v>29.2</v>
      </c>
      <c r="J25" s="40">
        <v>280.56</v>
      </c>
      <c r="K25" s="41" t="s">
        <v>74</v>
      </c>
      <c r="L25" s="40">
        <v>52.8</v>
      </c>
    </row>
    <row r="26" spans="1:12" ht="15" x14ac:dyDescent="0.25">
      <c r="A26" s="14"/>
      <c r="B26" s="15"/>
      <c r="C26" s="11"/>
      <c r="D26" s="51"/>
      <c r="E26" s="42"/>
      <c r="F26" s="43"/>
      <c r="G26" s="43"/>
      <c r="H26" s="43"/>
      <c r="I26" s="43"/>
      <c r="J26" s="43"/>
      <c r="K26" s="44"/>
      <c r="L26" s="43"/>
    </row>
    <row r="27" spans="1:12" ht="51" x14ac:dyDescent="0.25">
      <c r="A27" s="14"/>
      <c r="B27" s="15"/>
      <c r="C27" s="11"/>
      <c r="D27" s="7" t="s">
        <v>26</v>
      </c>
      <c r="E27" s="42" t="s">
        <v>55</v>
      </c>
      <c r="F27" s="43">
        <v>60</v>
      </c>
      <c r="G27" s="43">
        <v>0.48</v>
      </c>
      <c r="H27" s="43">
        <v>0.06</v>
      </c>
      <c r="I27" s="43">
        <v>1.02</v>
      </c>
      <c r="J27" s="43">
        <v>6.54</v>
      </c>
      <c r="K27" s="44" t="s">
        <v>41</v>
      </c>
      <c r="L27" s="43">
        <v>10.199999999999999</v>
      </c>
    </row>
    <row r="28" spans="1:12" ht="25.5" x14ac:dyDescent="0.25">
      <c r="A28" s="14"/>
      <c r="B28" s="15"/>
      <c r="C28" s="11"/>
      <c r="D28" s="7" t="s">
        <v>22</v>
      </c>
      <c r="E28" s="42" t="s">
        <v>42</v>
      </c>
      <c r="F28" s="43">
        <v>200</v>
      </c>
      <c r="G28" s="43">
        <v>3.08</v>
      </c>
      <c r="H28" s="43">
        <v>3.5</v>
      </c>
      <c r="I28" s="43">
        <v>17.8</v>
      </c>
      <c r="J28" s="43">
        <v>115.02</v>
      </c>
      <c r="K28" s="44" t="s">
        <v>43</v>
      </c>
      <c r="L28" s="43">
        <v>24</v>
      </c>
    </row>
    <row r="29" spans="1:12" ht="51" x14ac:dyDescent="0.25">
      <c r="A29" s="14"/>
      <c r="B29" s="15"/>
      <c r="C29" s="11"/>
      <c r="D29" s="7" t="s">
        <v>52</v>
      </c>
      <c r="E29" s="42" t="s">
        <v>39</v>
      </c>
      <c r="F29" s="43">
        <v>40</v>
      </c>
      <c r="G29" s="43">
        <v>3.06</v>
      </c>
      <c r="H29" s="43">
        <v>0.26</v>
      </c>
      <c r="I29" s="43">
        <v>19.329999999999998</v>
      </c>
      <c r="J29" s="43">
        <v>91.9</v>
      </c>
      <c r="K29" s="44" t="s">
        <v>41</v>
      </c>
      <c r="L29" s="43">
        <v>3</v>
      </c>
    </row>
    <row r="30" spans="1:12" ht="15" x14ac:dyDescent="0.25">
      <c r="A30" s="14"/>
      <c r="B30" s="15"/>
      <c r="C30" s="11"/>
      <c r="D30" s="55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3">SUM(G25:G31)</f>
        <v>15.790000000000001</v>
      </c>
      <c r="H32" s="19">
        <f t="shared" ref="H32" si="4">SUM(H25:H31)</f>
        <v>17.940000000000001</v>
      </c>
      <c r="I32" s="19">
        <f t="shared" ref="I32" si="5">SUM(I25:I31)</f>
        <v>67.349999999999994</v>
      </c>
      <c r="J32" s="19">
        <f t="shared" ref="J32:L32" si="6">SUM(J25:J31)</f>
        <v>494.02</v>
      </c>
      <c r="K32" s="19"/>
      <c r="L32" s="19">
        <f t="shared" si="6"/>
        <v>90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" si="10">SUM(J33:J41)</f>
        <v>0</v>
      </c>
      <c r="K42" s="25"/>
      <c r="L42" s="19"/>
    </row>
    <row r="43" spans="1:12" ht="15.75" customHeight="1" thickBot="1" x14ac:dyDescent="0.25">
      <c r="A43" s="33">
        <f>A25</f>
        <v>1</v>
      </c>
      <c r="B43" s="33">
        <f>B25</f>
        <v>2</v>
      </c>
      <c r="C43" s="60" t="s">
        <v>4</v>
      </c>
      <c r="D43" s="61"/>
      <c r="E43" s="31"/>
      <c r="F43" s="32">
        <f>F32+F42</f>
        <v>500</v>
      </c>
      <c r="G43" s="32">
        <f t="shared" ref="G43" si="11">G32+G42</f>
        <v>15.790000000000001</v>
      </c>
      <c r="H43" s="32">
        <f t="shared" ref="H43" si="12">H32+H42</f>
        <v>17.940000000000001</v>
      </c>
      <c r="I43" s="32">
        <f t="shared" ref="I43" si="13">I32+I42</f>
        <v>67.349999999999994</v>
      </c>
      <c r="J43" s="32">
        <f t="shared" ref="J43" si="14">J32+J42</f>
        <v>494.02</v>
      </c>
      <c r="K43" s="32"/>
      <c r="L43" s="32"/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53</v>
      </c>
      <c r="F44" s="40">
        <v>160</v>
      </c>
      <c r="G44" s="40">
        <v>8.58</v>
      </c>
      <c r="H44" s="40">
        <v>13.01</v>
      </c>
      <c r="I44" s="40">
        <v>15.63</v>
      </c>
      <c r="J44" s="40">
        <v>213.93</v>
      </c>
      <c r="K44" s="41" t="s">
        <v>54</v>
      </c>
      <c r="L44" s="40">
        <v>51.1</v>
      </c>
    </row>
    <row r="45" spans="1:12" ht="51" x14ac:dyDescent="0.25">
      <c r="A45" s="23"/>
      <c r="B45" s="15"/>
      <c r="C45" s="11"/>
      <c r="D45" s="51" t="s">
        <v>26</v>
      </c>
      <c r="E45" s="42" t="s">
        <v>75</v>
      </c>
      <c r="F45" s="43">
        <v>60</v>
      </c>
      <c r="G45" s="43">
        <v>4.5199999999999996</v>
      </c>
      <c r="H45" s="43">
        <v>2.17</v>
      </c>
      <c r="I45" s="43">
        <v>8</v>
      </c>
      <c r="J45" s="43">
        <v>69.61</v>
      </c>
      <c r="K45" s="44" t="s">
        <v>41</v>
      </c>
      <c r="L45" s="43">
        <v>12</v>
      </c>
    </row>
    <row r="46" spans="1:12" ht="25.5" x14ac:dyDescent="0.25">
      <c r="A46" s="23"/>
      <c r="B46" s="15"/>
      <c r="C46" s="11"/>
      <c r="D46" s="7" t="s">
        <v>22</v>
      </c>
      <c r="E46" s="42" t="s">
        <v>56</v>
      </c>
      <c r="F46" s="43">
        <v>200</v>
      </c>
      <c r="G46" s="43">
        <v>0.3</v>
      </c>
      <c r="H46" s="43">
        <v>0.01</v>
      </c>
      <c r="I46" s="43">
        <v>15.2</v>
      </c>
      <c r="J46" s="43">
        <v>62.089999999999996</v>
      </c>
      <c r="K46" s="44" t="s">
        <v>44</v>
      </c>
      <c r="L46" s="43">
        <v>3.9</v>
      </c>
    </row>
    <row r="47" spans="1:12" ht="51" x14ac:dyDescent="0.25">
      <c r="A47" s="23"/>
      <c r="B47" s="15"/>
      <c r="C47" s="11"/>
      <c r="D47" s="7" t="s">
        <v>23</v>
      </c>
      <c r="E47" s="42" t="s">
        <v>39</v>
      </c>
      <c r="F47" s="43">
        <v>40</v>
      </c>
      <c r="G47" s="43">
        <v>3.06</v>
      </c>
      <c r="H47" s="43">
        <v>0.26</v>
      </c>
      <c r="I47" s="43">
        <v>19.329999999999998</v>
      </c>
      <c r="J47" s="43">
        <v>91.9</v>
      </c>
      <c r="K47" s="44" t="s">
        <v>41</v>
      </c>
      <c r="L47" s="43">
        <v>3</v>
      </c>
    </row>
    <row r="48" spans="1:12" ht="51" x14ac:dyDescent="0.25">
      <c r="A48" s="23"/>
      <c r="B48" s="15"/>
      <c r="C48" s="11"/>
      <c r="D48" s="51" t="s">
        <v>24</v>
      </c>
      <c r="E48" s="42" t="s">
        <v>57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44.400000000000006</v>
      </c>
      <c r="K48" s="44" t="s">
        <v>41</v>
      </c>
      <c r="L48" s="43">
        <v>20</v>
      </c>
    </row>
    <row r="49" spans="1:12" ht="15" x14ac:dyDescent="0.25">
      <c r="A49" s="23"/>
      <c r="B49" s="15"/>
      <c r="C49" s="11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560</v>
      </c>
      <c r="G51" s="19">
        <f t="shared" ref="G51" si="15">SUM(G44:G50)</f>
        <v>16.86</v>
      </c>
      <c r="H51" s="19">
        <f t="shared" ref="H51" si="16">SUM(H44:H50)</f>
        <v>15.85</v>
      </c>
      <c r="I51" s="19">
        <f t="shared" ref="I51" si="17">SUM(I44:I50)</f>
        <v>67.959999999999994</v>
      </c>
      <c r="J51" s="19">
        <f t="shared" ref="J51:L51" si="18">SUM(J44:J50)</f>
        <v>481.92999999999995</v>
      </c>
      <c r="K51" s="19"/>
      <c r="L51" s="19">
        <f t="shared" si="18"/>
        <v>90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" si="22">SUM(J52:J60)</f>
        <v>0</v>
      </c>
      <c r="K61" s="25"/>
      <c r="L61" s="19"/>
    </row>
    <row r="62" spans="1:12" ht="15.75" customHeight="1" thickBot="1" x14ac:dyDescent="0.25">
      <c r="A62" s="29">
        <f>A44</f>
        <v>1</v>
      </c>
      <c r="B62" s="30">
        <f>B44</f>
        <v>3</v>
      </c>
      <c r="C62" s="60" t="s">
        <v>4</v>
      </c>
      <c r="D62" s="61"/>
      <c r="E62" s="31"/>
      <c r="F62" s="32">
        <f>F51+F61</f>
        <v>560</v>
      </c>
      <c r="G62" s="32">
        <f t="shared" ref="G62" si="23">G51+G61</f>
        <v>16.86</v>
      </c>
      <c r="H62" s="32">
        <f t="shared" ref="H62" si="24">H51+H61</f>
        <v>15.85</v>
      </c>
      <c r="I62" s="32">
        <f t="shared" ref="I62" si="25">I51+I61</f>
        <v>67.959999999999994</v>
      </c>
      <c r="J62" s="32">
        <f t="shared" ref="J62" si="26">J51+J61</f>
        <v>481.92999999999995</v>
      </c>
      <c r="K62" s="32"/>
      <c r="L62" s="32"/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76</v>
      </c>
      <c r="F63" s="40">
        <v>200</v>
      </c>
      <c r="G63" s="40">
        <v>9.43</v>
      </c>
      <c r="H63" s="40">
        <v>12.2</v>
      </c>
      <c r="I63" s="40">
        <v>27.28</v>
      </c>
      <c r="J63" s="40">
        <v>256.64</v>
      </c>
      <c r="K63" s="41" t="s">
        <v>77</v>
      </c>
      <c r="L63" s="40">
        <v>47.8</v>
      </c>
    </row>
    <row r="64" spans="1:12" ht="51" x14ac:dyDescent="0.25">
      <c r="A64" s="23"/>
      <c r="B64" s="15"/>
      <c r="C64" s="51"/>
      <c r="D64" s="51" t="s">
        <v>23</v>
      </c>
      <c r="E64" s="42" t="s">
        <v>51</v>
      </c>
      <c r="F64" s="43">
        <v>50</v>
      </c>
      <c r="G64" s="43">
        <v>5.39</v>
      </c>
      <c r="H64" s="43">
        <v>3.21</v>
      </c>
      <c r="I64" s="43">
        <v>19.329999999999998</v>
      </c>
      <c r="J64" s="43">
        <v>127.77</v>
      </c>
      <c r="K64" s="44" t="s">
        <v>41</v>
      </c>
      <c r="L64" s="43">
        <v>18</v>
      </c>
    </row>
    <row r="65" spans="1:12" ht="25.5" x14ac:dyDescent="0.25">
      <c r="A65" s="23"/>
      <c r="B65" s="15"/>
      <c r="C65" s="11"/>
      <c r="D65" s="7" t="s">
        <v>22</v>
      </c>
      <c r="E65" s="42" t="s">
        <v>58</v>
      </c>
      <c r="F65" s="43">
        <v>200</v>
      </c>
      <c r="G65" s="43">
        <v>2.0099999999999998</v>
      </c>
      <c r="H65" s="43">
        <v>2</v>
      </c>
      <c r="I65" s="43">
        <v>18</v>
      </c>
      <c r="J65" s="43">
        <v>98.04</v>
      </c>
      <c r="K65" s="44" t="s">
        <v>45</v>
      </c>
      <c r="L65" s="43">
        <v>4.2</v>
      </c>
    </row>
    <row r="66" spans="1:12" ht="51" x14ac:dyDescent="0.25">
      <c r="A66" s="23"/>
      <c r="B66" s="15"/>
      <c r="C66" s="11"/>
      <c r="D66" s="7" t="s">
        <v>24</v>
      </c>
      <c r="E66" s="42" t="s">
        <v>57</v>
      </c>
      <c r="F66" s="43">
        <v>100</v>
      </c>
      <c r="G66" s="43">
        <v>0.4</v>
      </c>
      <c r="H66" s="43">
        <v>0.4</v>
      </c>
      <c r="I66" s="43">
        <v>9.8000000000000007</v>
      </c>
      <c r="J66" s="43">
        <v>44.400000000000006</v>
      </c>
      <c r="K66" s="44" t="s">
        <v>41</v>
      </c>
      <c r="L66" s="43">
        <v>20</v>
      </c>
    </row>
    <row r="67" spans="1:12" ht="15.75" thickBot="1" x14ac:dyDescent="0.3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57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>SUM(G63:G69)</f>
        <v>17.229999999999997</v>
      </c>
      <c r="H70" s="19">
        <f t="shared" ref="H70" si="27">SUM(H63:H69)</f>
        <v>17.809999999999999</v>
      </c>
      <c r="I70" s="19">
        <f t="shared" ref="I70" si="28">SUM(I63:I69)</f>
        <v>74.41</v>
      </c>
      <c r="J70" s="19">
        <f>SUM(J63:J69)</f>
        <v>526.85</v>
      </c>
      <c r="K70" s="19"/>
      <c r="L70" s="19">
        <f t="shared" ref="L70" si="29">SUM(L63:L69)</f>
        <v>90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0">SUM(G71:G79)</f>
        <v>0</v>
      </c>
      <c r="H80" s="19">
        <f t="shared" ref="H80" si="31">SUM(H71:H79)</f>
        <v>0</v>
      </c>
      <c r="I80" s="19">
        <f t="shared" ref="I80" si="32">SUM(I71:I79)</f>
        <v>0</v>
      </c>
      <c r="J80" s="19">
        <f t="shared" ref="J80" si="33">SUM(J71:J79)</f>
        <v>0</v>
      </c>
      <c r="K80" s="25"/>
      <c r="L80" s="19"/>
    </row>
    <row r="81" spans="1:12" ht="15.75" customHeight="1" x14ac:dyDescent="0.2">
      <c r="A81" s="29">
        <f>A63</f>
        <v>1</v>
      </c>
      <c r="B81" s="30">
        <f>B63</f>
        <v>4</v>
      </c>
      <c r="C81" s="60" t="s">
        <v>4</v>
      </c>
      <c r="D81" s="61"/>
      <c r="E81" s="31"/>
      <c r="F81" s="32">
        <f>F70+F80</f>
        <v>550</v>
      </c>
      <c r="G81" s="32">
        <f t="shared" ref="G81" si="34">G70+G80</f>
        <v>17.229999999999997</v>
      </c>
      <c r="H81" s="32">
        <f t="shared" ref="H81" si="35">H70+H80</f>
        <v>17.809999999999999</v>
      </c>
      <c r="I81" s="32">
        <f t="shared" ref="I81" si="36">I70+I80</f>
        <v>74.41</v>
      </c>
      <c r="J81" s="32">
        <f t="shared" ref="J81" si="37">J70+J80</f>
        <v>526.85</v>
      </c>
      <c r="K81" s="32"/>
      <c r="L81" s="32"/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78</v>
      </c>
      <c r="F82" s="40">
        <v>100</v>
      </c>
      <c r="G82" s="40">
        <v>9.8699999999999992</v>
      </c>
      <c r="H82" s="40">
        <v>10.7</v>
      </c>
      <c r="I82" s="40">
        <v>13.05</v>
      </c>
      <c r="J82" s="40">
        <v>187.98000000000002</v>
      </c>
      <c r="K82" s="41" t="s">
        <v>79</v>
      </c>
      <c r="L82" s="40">
        <v>57.26</v>
      </c>
    </row>
    <row r="83" spans="1:12" ht="51" x14ac:dyDescent="0.25">
      <c r="A83" s="23"/>
      <c r="B83" s="15"/>
      <c r="C83" s="11"/>
      <c r="D83" s="51" t="s">
        <v>26</v>
      </c>
      <c r="E83" s="42" t="s">
        <v>55</v>
      </c>
      <c r="F83" s="43">
        <v>60</v>
      </c>
      <c r="G83" s="43">
        <v>0.48</v>
      </c>
      <c r="H83" s="43">
        <v>0.06</v>
      </c>
      <c r="I83" s="43">
        <v>1.02</v>
      </c>
      <c r="J83" s="43">
        <v>6.54</v>
      </c>
      <c r="K83" s="44" t="s">
        <v>41</v>
      </c>
      <c r="L83" s="43">
        <v>10.199999999999999</v>
      </c>
    </row>
    <row r="84" spans="1:12" ht="25.5" x14ac:dyDescent="0.25">
      <c r="A84" s="23"/>
      <c r="B84" s="15"/>
      <c r="C84" s="11"/>
      <c r="D84" s="7" t="s">
        <v>22</v>
      </c>
      <c r="E84" s="42" t="s">
        <v>56</v>
      </c>
      <c r="F84" s="43">
        <v>200</v>
      </c>
      <c r="G84" s="43">
        <v>0.3</v>
      </c>
      <c r="H84" s="43">
        <v>0.01</v>
      </c>
      <c r="I84" s="43">
        <v>15.2</v>
      </c>
      <c r="J84" s="43">
        <v>62.09</v>
      </c>
      <c r="K84" s="44" t="s">
        <v>44</v>
      </c>
      <c r="L84" s="43">
        <v>4.3499999999999996</v>
      </c>
    </row>
    <row r="85" spans="1:12" ht="51.75" thickBot="1" x14ac:dyDescent="0.3">
      <c r="A85" s="23"/>
      <c r="B85" s="15"/>
      <c r="C85" s="11"/>
      <c r="D85" s="7" t="s">
        <v>23</v>
      </c>
      <c r="E85" s="42" t="s">
        <v>39</v>
      </c>
      <c r="F85" s="43">
        <v>40</v>
      </c>
      <c r="G85" s="43">
        <v>3.06</v>
      </c>
      <c r="H85" s="43">
        <v>0.26</v>
      </c>
      <c r="I85" s="43">
        <v>19.329999999999998</v>
      </c>
      <c r="J85" s="43">
        <v>91.9</v>
      </c>
      <c r="K85" s="44" t="s">
        <v>41</v>
      </c>
      <c r="L85" s="43">
        <v>3</v>
      </c>
    </row>
    <row r="86" spans="1:12" ht="25.5" x14ac:dyDescent="0.25">
      <c r="A86" s="23"/>
      <c r="B86" s="15"/>
      <c r="C86" s="11"/>
      <c r="D86" s="5" t="s">
        <v>21</v>
      </c>
      <c r="E86" s="42" t="s">
        <v>65</v>
      </c>
      <c r="F86" s="43">
        <v>150</v>
      </c>
      <c r="G86" s="43">
        <v>3.12</v>
      </c>
      <c r="H86" s="43">
        <v>4.87</v>
      </c>
      <c r="I86" s="43">
        <v>20.37</v>
      </c>
      <c r="J86" s="43">
        <v>137.79000000000002</v>
      </c>
      <c r="K86" s="44" t="s">
        <v>66</v>
      </c>
      <c r="L86" s="43">
        <v>15.19</v>
      </c>
    </row>
    <row r="87" spans="1:12" ht="15" x14ac:dyDescent="0.25">
      <c r="A87" s="23"/>
      <c r="B87" s="15"/>
      <c r="C87" s="11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38">SUM(G82:G88)</f>
        <v>16.830000000000002</v>
      </c>
      <c r="H89" s="19">
        <f t="shared" ref="H89" si="39">SUM(H82:H88)</f>
        <v>15.899999999999999</v>
      </c>
      <c r="I89" s="19">
        <f t="shared" ref="I89" si="40">SUM(I82:I88)</f>
        <v>68.97</v>
      </c>
      <c r="J89" s="19">
        <f t="shared" ref="J89:L89" si="41">SUM(J82:J88)</f>
        <v>486.3</v>
      </c>
      <c r="K89" s="19"/>
      <c r="L89" s="19">
        <f t="shared" si="41"/>
        <v>89.999999999999986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2">SUM(G90:G98)</f>
        <v>0</v>
      </c>
      <c r="H99" s="19">
        <f t="shared" ref="H99" si="43">SUM(H90:H98)</f>
        <v>0</v>
      </c>
      <c r="I99" s="19">
        <f t="shared" ref="I99" si="44">SUM(I90:I98)</f>
        <v>0</v>
      </c>
      <c r="J99" s="19">
        <f t="shared" ref="J99" si="45">SUM(J90:J98)</f>
        <v>0</v>
      </c>
      <c r="K99" s="25"/>
      <c r="L99" s="19"/>
    </row>
    <row r="100" spans="1:12" ht="15.75" customHeight="1" x14ac:dyDescent="0.2">
      <c r="A100" s="29">
        <f>A82</f>
        <v>1</v>
      </c>
      <c r="B100" s="30">
        <f>B82</f>
        <v>5</v>
      </c>
      <c r="C100" s="60" t="s">
        <v>4</v>
      </c>
      <c r="D100" s="61"/>
      <c r="E100" s="31"/>
      <c r="F100" s="32">
        <f>F89+F99</f>
        <v>550</v>
      </c>
      <c r="G100" s="32">
        <f t="shared" ref="G100" si="46">G89+G99</f>
        <v>16.830000000000002</v>
      </c>
      <c r="H100" s="32">
        <f t="shared" ref="H100" si="47">H89+H99</f>
        <v>15.899999999999999</v>
      </c>
      <c r="I100" s="32">
        <f t="shared" ref="I100" si="48">I89+I99</f>
        <v>68.97</v>
      </c>
      <c r="J100" s="32">
        <f t="shared" ref="J100" si="49">J89+J99</f>
        <v>486.3</v>
      </c>
      <c r="K100" s="32"/>
      <c r="L100" s="32"/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46</v>
      </c>
      <c r="F101" s="40">
        <v>200</v>
      </c>
      <c r="G101" s="40">
        <v>9.41</v>
      </c>
      <c r="H101" s="40">
        <v>12.2</v>
      </c>
      <c r="I101" s="40">
        <v>27.28</v>
      </c>
      <c r="J101" s="40">
        <v>256.56</v>
      </c>
      <c r="K101" s="41" t="s">
        <v>47</v>
      </c>
      <c r="L101" s="40">
        <v>48.1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38.25" x14ac:dyDescent="0.25">
      <c r="A103" s="23"/>
      <c r="B103" s="15"/>
      <c r="C103" s="11"/>
      <c r="D103" s="7" t="s">
        <v>22</v>
      </c>
      <c r="E103" s="42" t="s">
        <v>48</v>
      </c>
      <c r="F103" s="43">
        <v>200</v>
      </c>
      <c r="G103" s="43">
        <v>0.2</v>
      </c>
      <c r="H103" s="43">
        <v>0</v>
      </c>
      <c r="I103" s="43">
        <v>15</v>
      </c>
      <c r="J103" s="43">
        <v>60.8</v>
      </c>
      <c r="K103" s="44" t="s">
        <v>40</v>
      </c>
      <c r="L103" s="43">
        <v>3.9</v>
      </c>
    </row>
    <row r="104" spans="1:12" ht="51" x14ac:dyDescent="0.25">
      <c r="A104" s="23"/>
      <c r="B104" s="15"/>
      <c r="C104" s="11"/>
      <c r="D104" s="7" t="s">
        <v>23</v>
      </c>
      <c r="E104" s="42" t="s">
        <v>51</v>
      </c>
      <c r="F104" s="43">
        <v>50</v>
      </c>
      <c r="G104" s="43">
        <v>5.3900000000000006</v>
      </c>
      <c r="H104" s="43">
        <v>3.21</v>
      </c>
      <c r="I104" s="43">
        <v>19.329999999999998</v>
      </c>
      <c r="J104" s="43">
        <v>127.77</v>
      </c>
      <c r="K104" s="44" t="s">
        <v>41</v>
      </c>
      <c r="L104" s="43">
        <v>18</v>
      </c>
    </row>
    <row r="105" spans="1:12" ht="51" x14ac:dyDescent="0.25">
      <c r="A105" s="23"/>
      <c r="B105" s="15"/>
      <c r="C105" s="11"/>
      <c r="D105" s="7" t="s">
        <v>24</v>
      </c>
      <c r="E105" s="42" t="s">
        <v>57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44.4</v>
      </c>
      <c r="K105" s="44" t="s">
        <v>41</v>
      </c>
      <c r="L105" s="43">
        <v>20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L108" si="50">SUM(G101:G107)</f>
        <v>15.4</v>
      </c>
      <c r="H108" s="19">
        <f t="shared" si="50"/>
        <v>15.81</v>
      </c>
      <c r="I108" s="19">
        <f t="shared" si="50"/>
        <v>71.41</v>
      </c>
      <c r="J108" s="19">
        <f t="shared" si="50"/>
        <v>489.53</v>
      </c>
      <c r="K108" s="19"/>
      <c r="L108" s="19">
        <f t="shared" si="50"/>
        <v>90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1">SUM(G109:G117)</f>
        <v>0</v>
      </c>
      <c r="H118" s="19">
        <f t="shared" si="51"/>
        <v>0</v>
      </c>
      <c r="I118" s="19">
        <f t="shared" si="51"/>
        <v>0</v>
      </c>
      <c r="J118" s="19">
        <f t="shared" si="51"/>
        <v>0</v>
      </c>
      <c r="K118" s="25"/>
      <c r="L118" s="19"/>
    </row>
    <row r="119" spans="1:12" ht="15.75" thickBot="1" x14ac:dyDescent="0.25">
      <c r="A119" s="29">
        <f>A101</f>
        <v>2</v>
      </c>
      <c r="B119" s="30">
        <f>B101</f>
        <v>1</v>
      </c>
      <c r="C119" s="60" t="s">
        <v>4</v>
      </c>
      <c r="D119" s="61"/>
      <c r="E119" s="31"/>
      <c r="F119" s="32">
        <f>F108+F118</f>
        <v>550</v>
      </c>
      <c r="G119" s="32">
        <f t="shared" ref="G119" si="52">G108+G118</f>
        <v>15.4</v>
      </c>
      <c r="H119" s="32">
        <f t="shared" ref="H119" si="53">H108+H118</f>
        <v>15.81</v>
      </c>
      <c r="I119" s="32">
        <f t="shared" ref="I119" si="54">I108+I118</f>
        <v>71.41</v>
      </c>
      <c r="J119" s="32">
        <f t="shared" ref="J119" si="55">J108+J118</f>
        <v>489.53</v>
      </c>
      <c r="K119" s="32"/>
      <c r="L119" s="32"/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56" t="s">
        <v>60</v>
      </c>
      <c r="F120" s="40">
        <v>175</v>
      </c>
      <c r="G120" s="40">
        <v>14.65</v>
      </c>
      <c r="H120" s="40">
        <v>15.65</v>
      </c>
      <c r="I120" s="40">
        <v>28.29</v>
      </c>
      <c r="J120" s="40">
        <v>312.61</v>
      </c>
      <c r="K120" s="41" t="s">
        <v>59</v>
      </c>
      <c r="L120" s="40">
        <v>62.65</v>
      </c>
    </row>
    <row r="121" spans="1:12" ht="25.5" x14ac:dyDescent="0.25">
      <c r="A121" s="14"/>
      <c r="B121" s="15"/>
      <c r="C121" s="11"/>
      <c r="D121" s="6" t="s">
        <v>22</v>
      </c>
      <c r="E121" s="42" t="s">
        <v>56</v>
      </c>
      <c r="F121" s="43">
        <v>200</v>
      </c>
      <c r="G121" s="43">
        <v>0.3</v>
      </c>
      <c r="H121" s="43">
        <v>0.01</v>
      </c>
      <c r="I121" s="43">
        <v>15.2</v>
      </c>
      <c r="J121" s="43">
        <v>62.09</v>
      </c>
      <c r="K121" s="44" t="s">
        <v>44</v>
      </c>
      <c r="L121" s="43">
        <v>4.3499999999999996</v>
      </c>
    </row>
    <row r="122" spans="1:12" ht="51" x14ac:dyDescent="0.25">
      <c r="A122" s="14"/>
      <c r="B122" s="15"/>
      <c r="C122" s="11"/>
      <c r="D122" s="7" t="s">
        <v>23</v>
      </c>
      <c r="E122" s="42" t="s">
        <v>39</v>
      </c>
      <c r="F122" s="43">
        <v>40</v>
      </c>
      <c r="G122" s="43">
        <v>3.06</v>
      </c>
      <c r="H122" s="43">
        <v>0.26</v>
      </c>
      <c r="I122" s="43">
        <v>19.329999999999998</v>
      </c>
      <c r="J122" s="43">
        <v>91.9</v>
      </c>
      <c r="K122" s="44" t="s">
        <v>41</v>
      </c>
      <c r="L122" s="43">
        <v>3</v>
      </c>
    </row>
    <row r="123" spans="1:12" ht="51" x14ac:dyDescent="0.25">
      <c r="A123" s="14"/>
      <c r="B123" s="15"/>
      <c r="C123" s="11"/>
      <c r="D123" s="7" t="s">
        <v>24</v>
      </c>
      <c r="E123" s="42" t="s">
        <v>57</v>
      </c>
      <c r="F123" s="43">
        <v>100</v>
      </c>
      <c r="G123" s="43">
        <v>0.4</v>
      </c>
      <c r="H123" s="43">
        <v>0.4</v>
      </c>
      <c r="I123" s="43">
        <v>9.8000000000000007</v>
      </c>
      <c r="J123" s="43">
        <v>44.4</v>
      </c>
      <c r="K123" s="44" t="s">
        <v>41</v>
      </c>
      <c r="L123" s="43">
        <v>20</v>
      </c>
    </row>
    <row r="124" spans="1:12" ht="15" x14ac:dyDescent="0.25">
      <c r="A124" s="14"/>
      <c r="B124" s="15"/>
      <c r="C124" s="11"/>
      <c r="D124" s="7"/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515</v>
      </c>
      <c r="G127" s="19">
        <f t="shared" ref="G127:L127" si="56">SUM(G120:G126)</f>
        <v>18.41</v>
      </c>
      <c r="H127" s="19">
        <f t="shared" si="56"/>
        <v>16.32</v>
      </c>
      <c r="I127" s="19">
        <f t="shared" si="56"/>
        <v>72.61999999999999</v>
      </c>
      <c r="J127" s="19">
        <f t="shared" si="56"/>
        <v>511</v>
      </c>
      <c r="K127" s="19"/>
      <c r="L127" s="19">
        <f t="shared" si="56"/>
        <v>90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7">SUM(G128:G136)</f>
        <v>0</v>
      </c>
      <c r="H137" s="19">
        <f t="shared" si="57"/>
        <v>0</v>
      </c>
      <c r="I137" s="19">
        <f t="shared" si="57"/>
        <v>0</v>
      </c>
      <c r="J137" s="19">
        <f t="shared" si="57"/>
        <v>0</v>
      </c>
      <c r="K137" s="25"/>
      <c r="L137" s="19"/>
    </row>
    <row r="138" spans="1:12" ht="15" x14ac:dyDescent="0.2">
      <c r="A138" s="33">
        <f>A120</f>
        <v>2</v>
      </c>
      <c r="B138" s="33">
        <f>B120</f>
        <v>2</v>
      </c>
      <c r="C138" s="60" t="s">
        <v>4</v>
      </c>
      <c r="D138" s="61"/>
      <c r="E138" s="31"/>
      <c r="F138" s="32">
        <f>F127+F137</f>
        <v>515</v>
      </c>
      <c r="G138" s="32">
        <f t="shared" ref="G138" si="58">G127+G137</f>
        <v>18.41</v>
      </c>
      <c r="H138" s="32">
        <f t="shared" ref="H138" si="59">H127+H137</f>
        <v>16.32</v>
      </c>
      <c r="I138" s="32">
        <f t="shared" ref="I138" si="60">I127+I137</f>
        <v>72.61999999999999</v>
      </c>
      <c r="J138" s="32">
        <f t="shared" ref="J138" si="61">J127+J137</f>
        <v>511</v>
      </c>
      <c r="K138" s="32"/>
      <c r="L138" s="32"/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80</v>
      </c>
      <c r="F139" s="40">
        <v>200</v>
      </c>
      <c r="G139" s="40">
        <v>7.27</v>
      </c>
      <c r="H139" s="40">
        <v>9.89</v>
      </c>
      <c r="I139" s="40">
        <v>23.51</v>
      </c>
      <c r="J139" s="40">
        <v>196.25</v>
      </c>
      <c r="K139" s="41" t="s">
        <v>81</v>
      </c>
      <c r="L139" s="40">
        <v>37.799999999999997</v>
      </c>
    </row>
    <row r="140" spans="1:12" ht="25.5" x14ac:dyDescent="0.25">
      <c r="A140" s="23"/>
      <c r="B140" s="15"/>
      <c r="C140" s="11"/>
      <c r="D140" s="51" t="s">
        <v>26</v>
      </c>
      <c r="E140" s="42" t="s">
        <v>82</v>
      </c>
      <c r="F140" s="43">
        <v>60</v>
      </c>
      <c r="G140" s="43">
        <v>5.0999999999999996</v>
      </c>
      <c r="H140" s="43">
        <v>4.5999999999999996</v>
      </c>
      <c r="I140" s="43">
        <v>0.3</v>
      </c>
      <c r="J140" s="43">
        <v>63</v>
      </c>
      <c r="K140" s="44" t="s">
        <v>83</v>
      </c>
      <c r="L140" s="43">
        <v>25</v>
      </c>
    </row>
    <row r="141" spans="1:12" ht="25.5" x14ac:dyDescent="0.25">
      <c r="A141" s="23"/>
      <c r="B141" s="15"/>
      <c r="C141" s="11"/>
      <c r="D141" s="7" t="s">
        <v>22</v>
      </c>
      <c r="E141" s="42" t="s">
        <v>58</v>
      </c>
      <c r="F141" s="43">
        <v>200</v>
      </c>
      <c r="G141" s="43">
        <v>2.0099999999999998</v>
      </c>
      <c r="H141" s="43">
        <v>2</v>
      </c>
      <c r="I141" s="43">
        <v>18</v>
      </c>
      <c r="J141" s="43">
        <v>98.04</v>
      </c>
      <c r="K141" s="44" t="s">
        <v>61</v>
      </c>
      <c r="L141" s="43">
        <v>4.2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39</v>
      </c>
      <c r="F142" s="43">
        <v>40</v>
      </c>
      <c r="G142" s="43">
        <v>3.06</v>
      </c>
      <c r="H142" s="43">
        <v>0.26</v>
      </c>
      <c r="I142" s="43">
        <v>19.329999999999998</v>
      </c>
      <c r="J142" s="43">
        <v>91.9</v>
      </c>
      <c r="K142" s="44" t="s">
        <v>41</v>
      </c>
      <c r="L142" s="43">
        <v>3</v>
      </c>
    </row>
    <row r="143" spans="1:12" ht="51" x14ac:dyDescent="0.25">
      <c r="A143" s="23"/>
      <c r="B143" s="15"/>
      <c r="C143" s="11"/>
      <c r="D143" s="59" t="s">
        <v>85</v>
      </c>
      <c r="E143" s="42" t="s">
        <v>71</v>
      </c>
      <c r="F143" s="43">
        <v>50</v>
      </c>
      <c r="G143" s="43">
        <v>2.3199999999999998</v>
      </c>
      <c r="H143" s="43">
        <v>1.76</v>
      </c>
      <c r="I143" s="43">
        <v>19.170000000000002</v>
      </c>
      <c r="J143" s="43">
        <v>101.80000000000001</v>
      </c>
      <c r="K143" s="44" t="s">
        <v>41</v>
      </c>
      <c r="L143" s="43">
        <v>20</v>
      </c>
    </row>
    <row r="144" spans="1:12" ht="15" x14ac:dyDescent="0.25">
      <c r="A144" s="23"/>
      <c r="B144" s="15"/>
      <c r="C144" s="11"/>
      <c r="D144" s="51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L146" si="62">SUM(G139:G145)</f>
        <v>19.759999999999998</v>
      </c>
      <c r="H146" s="19">
        <f t="shared" si="62"/>
        <v>18.510000000000005</v>
      </c>
      <c r="I146" s="19">
        <f t="shared" si="62"/>
        <v>80.31</v>
      </c>
      <c r="J146" s="19">
        <f t="shared" si="62"/>
        <v>550.99</v>
      </c>
      <c r="K146" s="19"/>
      <c r="L146" s="19">
        <f t="shared" si="62"/>
        <v>90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3">SUM(G147:G155)</f>
        <v>0</v>
      </c>
      <c r="H156" s="19">
        <f t="shared" si="63"/>
        <v>0</v>
      </c>
      <c r="I156" s="19">
        <f t="shared" si="63"/>
        <v>0</v>
      </c>
      <c r="J156" s="19">
        <f t="shared" si="63"/>
        <v>0</v>
      </c>
      <c r="K156" s="25"/>
      <c r="L156" s="19"/>
    </row>
    <row r="157" spans="1:12" ht="15" x14ac:dyDescent="0.2">
      <c r="A157" s="29">
        <f>A139</f>
        <v>2</v>
      </c>
      <c r="B157" s="30">
        <f>B139</f>
        <v>3</v>
      </c>
      <c r="C157" s="60" t="s">
        <v>4</v>
      </c>
      <c r="D157" s="61"/>
      <c r="E157" s="31"/>
      <c r="F157" s="32">
        <f>F146+F156</f>
        <v>550</v>
      </c>
      <c r="G157" s="32">
        <f t="shared" ref="G157" si="64">G146+G156</f>
        <v>19.759999999999998</v>
      </c>
      <c r="H157" s="32">
        <f t="shared" ref="H157" si="65">H146+H156</f>
        <v>18.510000000000005</v>
      </c>
      <c r="I157" s="32">
        <f t="shared" ref="I157" si="66">I146+I156</f>
        <v>80.31</v>
      </c>
      <c r="J157" s="32">
        <f t="shared" ref="J157" si="67">J146+J156</f>
        <v>550.99</v>
      </c>
      <c r="K157" s="32"/>
      <c r="L157" s="32"/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67</v>
      </c>
      <c r="F158" s="40">
        <v>100</v>
      </c>
      <c r="G158" s="40">
        <v>5.43</v>
      </c>
      <c r="H158" s="40">
        <v>7.03</v>
      </c>
      <c r="I158" s="40">
        <v>6.42</v>
      </c>
      <c r="J158" s="40">
        <v>110.67000000000002</v>
      </c>
      <c r="K158" s="41" t="s">
        <v>62</v>
      </c>
      <c r="L158" s="40">
        <v>42</v>
      </c>
    </row>
    <row r="159" spans="1:12" ht="51" x14ac:dyDescent="0.25">
      <c r="A159" s="23"/>
      <c r="B159" s="15"/>
      <c r="C159" s="11"/>
      <c r="D159" s="51" t="s">
        <v>26</v>
      </c>
      <c r="E159" s="42" t="s">
        <v>55</v>
      </c>
      <c r="F159" s="43">
        <v>60</v>
      </c>
      <c r="G159" s="43">
        <v>0.48</v>
      </c>
      <c r="H159" s="43">
        <v>0.06</v>
      </c>
      <c r="I159" s="43">
        <v>1.02</v>
      </c>
      <c r="J159" s="43">
        <v>4.4000000000000004</v>
      </c>
      <c r="K159" s="44" t="s">
        <v>41</v>
      </c>
      <c r="L159" s="43">
        <v>17.78</v>
      </c>
    </row>
    <row r="160" spans="1:12" ht="25.5" x14ac:dyDescent="0.25">
      <c r="A160" s="23"/>
      <c r="B160" s="15"/>
      <c r="C160" s="11"/>
      <c r="D160" s="7" t="s">
        <v>22</v>
      </c>
      <c r="E160" s="42" t="s">
        <v>63</v>
      </c>
      <c r="F160" s="43">
        <v>200</v>
      </c>
      <c r="G160" s="43">
        <v>3.6</v>
      </c>
      <c r="H160" s="43">
        <v>2.7</v>
      </c>
      <c r="I160" s="43">
        <v>29.2</v>
      </c>
      <c r="J160" s="43">
        <v>155.5</v>
      </c>
      <c r="K160" s="44" t="s">
        <v>61</v>
      </c>
      <c r="L160" s="43">
        <v>18.100000000000001</v>
      </c>
    </row>
    <row r="161" spans="1:12" ht="51" x14ac:dyDescent="0.25">
      <c r="A161" s="23"/>
      <c r="B161" s="15"/>
      <c r="C161" s="11"/>
      <c r="D161" s="7" t="s">
        <v>23</v>
      </c>
      <c r="E161" s="42" t="s">
        <v>39</v>
      </c>
      <c r="F161" s="43">
        <v>40</v>
      </c>
      <c r="G161" s="43">
        <v>3.06</v>
      </c>
      <c r="H161" s="43">
        <v>0.26</v>
      </c>
      <c r="I161" s="43">
        <v>19.329999999999998</v>
      </c>
      <c r="J161" s="43">
        <v>91.9</v>
      </c>
      <c r="K161" s="44" t="s">
        <v>41</v>
      </c>
      <c r="L161" s="43">
        <v>3</v>
      </c>
    </row>
    <row r="162" spans="1:12" ht="25.5" x14ac:dyDescent="0.25">
      <c r="A162" s="23"/>
      <c r="B162" s="15"/>
      <c r="C162" s="11"/>
      <c r="D162" s="7" t="s">
        <v>21</v>
      </c>
      <c r="E162" s="42" t="s">
        <v>68</v>
      </c>
      <c r="F162" s="43">
        <v>150</v>
      </c>
      <c r="G162" s="43">
        <v>6.49</v>
      </c>
      <c r="H162" s="43">
        <v>6.96</v>
      </c>
      <c r="I162" s="43">
        <v>12.92</v>
      </c>
      <c r="J162" s="43">
        <v>140.28</v>
      </c>
      <c r="K162" s="44" t="s">
        <v>69</v>
      </c>
      <c r="L162" s="43">
        <v>9.1199999999999992</v>
      </c>
    </row>
    <row r="163" spans="1:12" ht="15" x14ac:dyDescent="0.25">
      <c r="A163" s="23"/>
      <c r="B163" s="15"/>
      <c r="C163" s="11"/>
      <c r="D163" s="51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L165" si="68">SUM(G158:G164)</f>
        <v>19.060000000000002</v>
      </c>
      <c r="H165" s="19">
        <f t="shared" si="68"/>
        <v>17.009999999999998</v>
      </c>
      <c r="I165" s="19">
        <f t="shared" si="68"/>
        <v>68.89</v>
      </c>
      <c r="J165" s="19">
        <f t="shared" si="68"/>
        <v>502.75</v>
      </c>
      <c r="K165" s="19"/>
      <c r="L165" s="19">
        <f t="shared" si="68"/>
        <v>90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9">SUM(G166:G174)</f>
        <v>0</v>
      </c>
      <c r="H175" s="19">
        <f t="shared" si="69"/>
        <v>0</v>
      </c>
      <c r="I175" s="19">
        <f t="shared" si="69"/>
        <v>0</v>
      </c>
      <c r="J175" s="19">
        <f t="shared" si="69"/>
        <v>0</v>
      </c>
      <c r="K175" s="25"/>
      <c r="L175" s="19"/>
    </row>
    <row r="176" spans="1:12" ht="15" x14ac:dyDescent="0.2">
      <c r="A176" s="29">
        <f>A158</f>
        <v>2</v>
      </c>
      <c r="B176" s="30">
        <f>B158</f>
        <v>4</v>
      </c>
      <c r="C176" s="60" t="s">
        <v>4</v>
      </c>
      <c r="D176" s="61"/>
      <c r="E176" s="31"/>
      <c r="F176" s="32">
        <f>F165+F175</f>
        <v>550</v>
      </c>
      <c r="G176" s="32">
        <f t="shared" ref="G176" si="70">G165+G175</f>
        <v>19.060000000000002</v>
      </c>
      <c r="H176" s="32">
        <f t="shared" ref="H176" si="71">H165+H175</f>
        <v>17.009999999999998</v>
      </c>
      <c r="I176" s="32">
        <f t="shared" ref="I176" si="72">I165+I175</f>
        <v>68.89</v>
      </c>
      <c r="J176" s="32">
        <f t="shared" ref="J176" si="73">J165+J175</f>
        <v>502.75</v>
      </c>
      <c r="K176" s="32"/>
      <c r="L176" s="32"/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84</v>
      </c>
      <c r="F177" s="40">
        <v>180</v>
      </c>
      <c r="G177" s="40">
        <v>6.6</v>
      </c>
      <c r="H177" s="40">
        <v>9.8000000000000007</v>
      </c>
      <c r="I177" s="40">
        <v>21.5</v>
      </c>
      <c r="J177" s="40">
        <v>200.6</v>
      </c>
      <c r="K177" s="41" t="s">
        <v>73</v>
      </c>
      <c r="L177" s="40">
        <v>28</v>
      </c>
    </row>
    <row r="178" spans="1:12" ht="15" x14ac:dyDescent="0.25">
      <c r="A178" s="23"/>
      <c r="B178" s="15"/>
      <c r="C178" s="11"/>
      <c r="D178" s="51"/>
      <c r="E178" s="42"/>
      <c r="F178" s="43"/>
      <c r="G178" s="43"/>
      <c r="H178" s="43"/>
      <c r="I178" s="43"/>
      <c r="J178" s="43"/>
      <c r="K178" s="44"/>
      <c r="L178" s="43"/>
    </row>
    <row r="179" spans="1:12" ht="25.5" x14ac:dyDescent="0.25">
      <c r="A179" s="23"/>
      <c r="B179" s="15"/>
      <c r="C179" s="11"/>
      <c r="D179" s="7" t="s">
        <v>22</v>
      </c>
      <c r="E179" s="42" t="s">
        <v>42</v>
      </c>
      <c r="F179" s="43">
        <v>200</v>
      </c>
      <c r="G179" s="43">
        <v>3.08</v>
      </c>
      <c r="H179" s="43">
        <v>3.5</v>
      </c>
      <c r="I179" s="43">
        <v>17.8</v>
      </c>
      <c r="J179" s="43">
        <v>115.02</v>
      </c>
      <c r="K179" s="44" t="s">
        <v>43</v>
      </c>
      <c r="L179" s="43">
        <v>24</v>
      </c>
    </row>
    <row r="180" spans="1:12" ht="51" x14ac:dyDescent="0.25">
      <c r="A180" s="23"/>
      <c r="B180" s="15"/>
      <c r="C180" s="11"/>
      <c r="D180" s="7" t="s">
        <v>23</v>
      </c>
      <c r="E180" s="42" t="s">
        <v>51</v>
      </c>
      <c r="F180" s="43">
        <v>50</v>
      </c>
      <c r="G180" s="43">
        <v>5.3900000000000006</v>
      </c>
      <c r="H180" s="43">
        <v>3.21</v>
      </c>
      <c r="I180" s="43">
        <v>19.329999999999998</v>
      </c>
      <c r="J180" s="43">
        <v>127.77</v>
      </c>
      <c r="K180" s="44" t="s">
        <v>41</v>
      </c>
      <c r="L180" s="43">
        <v>18</v>
      </c>
    </row>
    <row r="181" spans="1:12" ht="51" x14ac:dyDescent="0.25">
      <c r="A181" s="23"/>
      <c r="B181" s="15"/>
      <c r="C181" s="11"/>
      <c r="D181" s="7" t="s">
        <v>24</v>
      </c>
      <c r="E181" s="42" t="s">
        <v>57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44.4</v>
      </c>
      <c r="K181" s="44" t="s">
        <v>41</v>
      </c>
      <c r="L181" s="43">
        <v>20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L184" si="74">SUM(G177:G183)</f>
        <v>15.47</v>
      </c>
      <c r="H184" s="19">
        <f t="shared" si="74"/>
        <v>16.91</v>
      </c>
      <c r="I184" s="19">
        <f t="shared" si="74"/>
        <v>68.429999999999993</v>
      </c>
      <c r="J184" s="19">
        <f t="shared" si="74"/>
        <v>487.78999999999996</v>
      </c>
      <c r="K184" s="19"/>
      <c r="L184" s="19">
        <f t="shared" si="74"/>
        <v>90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5">SUM(G185:G193)</f>
        <v>0</v>
      </c>
      <c r="H194" s="19">
        <f t="shared" si="75"/>
        <v>0</v>
      </c>
      <c r="I194" s="19">
        <f t="shared" si="75"/>
        <v>0</v>
      </c>
      <c r="J194" s="19">
        <f t="shared" si="75"/>
        <v>0</v>
      </c>
      <c r="K194" s="25"/>
      <c r="L194" s="19"/>
    </row>
    <row r="195" spans="1:12" ht="15" x14ac:dyDescent="0.2">
      <c r="A195" s="29">
        <f>A177</f>
        <v>2</v>
      </c>
      <c r="B195" s="30">
        <f>B177</f>
        <v>5</v>
      </c>
      <c r="C195" s="60" t="s">
        <v>4</v>
      </c>
      <c r="D195" s="61"/>
      <c r="E195" s="31"/>
      <c r="F195" s="32">
        <f>F184+F194</f>
        <v>530</v>
      </c>
      <c r="G195" s="32">
        <f t="shared" ref="G195" si="76">G184+G194</f>
        <v>15.47</v>
      </c>
      <c r="H195" s="32">
        <f t="shared" ref="H195" si="77">H184+H194</f>
        <v>16.91</v>
      </c>
      <c r="I195" s="32">
        <f t="shared" ref="I195" si="78">I184+I194</f>
        <v>68.429999999999993</v>
      </c>
      <c r="J195" s="32">
        <f t="shared" ref="J195" si="79">J184+J194</f>
        <v>487.78999999999996</v>
      </c>
      <c r="K195" s="32"/>
      <c r="L195" s="32"/>
    </row>
    <row r="196" spans="1:12" x14ac:dyDescent="0.2">
      <c r="A196" s="27"/>
      <c r="B196" s="28"/>
      <c r="C196" s="62" t="s">
        <v>5</v>
      </c>
      <c r="D196" s="62"/>
      <c r="E196" s="62"/>
      <c r="F196" s="34">
        <f>(F24+F43+F62+F81+F100+F119+F138+F157+F176+F195)/(IF(F24=0,0,1)+IF(F43=0,0,1)+IF(F62=0,0,1)+IF(F81=0,0,1)+IF(F100=0,0,1)+IF(F119=0,0,1)+IF(F138=0,0,1)+IF(F157=0,0,1)+IF(F176=0,0,1)+IF(F195=0,0,1))</f>
        <v>540.5</v>
      </c>
      <c r="G196" s="34">
        <f t="shared" ref="G196:J196" si="80">(G24+G43+G62+G81+G100+G119+G138+G157+G176+G195)/(IF(G24=0,0,1)+IF(G43=0,0,1)+IF(G62=0,0,1)+IF(G81=0,0,1)+IF(G100=0,0,1)+IF(G119=0,0,1)+IF(G138=0,0,1)+IF(G157=0,0,1)+IF(G176=0,0,1)+IF(G195=0,0,1))</f>
        <v>17.07</v>
      </c>
      <c r="H196" s="34">
        <f t="shared" si="80"/>
        <v>16.847000000000001</v>
      </c>
      <c r="I196" s="34">
        <f t="shared" si="80"/>
        <v>70.804000000000002</v>
      </c>
      <c r="J196" s="34">
        <f t="shared" si="80"/>
        <v>501.31700000000001</v>
      </c>
      <c r="K196" s="34"/>
      <c r="L196" s="34"/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2026-08-28T05:37:55Z</dcterms:modified>
</cp:coreProperties>
</file>