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4 (сент, окт, ноябр, дек)\коррекционные школы\60\"/>
    </mc:Choice>
  </mc:AlternateContent>
  <bookViews>
    <workbookView xWindow="0" yWindow="0" windowWidth="28800" windowHeight="12345"/>
  </bookViews>
  <sheets>
    <sheet name="127,49 руб" sheetId="1" r:id="rId1"/>
  </sheets>
  <definedNames>
    <definedName name="_xlnm.Print_Area" localSheetId="0">'127,49 руб'!$A$1:$N$156</definedName>
  </definedNames>
  <calcPr calcId="162913" refMode="R1C1"/>
</workbook>
</file>

<file path=xl/calcChain.xml><?xml version="1.0" encoding="utf-8"?>
<calcChain xmlns="http://schemas.openxmlformats.org/spreadsheetml/2006/main">
  <c r="N149" i="1" l="1"/>
  <c r="M149" i="1"/>
  <c r="L149" i="1"/>
  <c r="K149" i="1"/>
  <c r="J149" i="1"/>
  <c r="I149" i="1"/>
  <c r="H149" i="1"/>
  <c r="G149" i="1"/>
  <c r="F149" i="1"/>
  <c r="E149" i="1"/>
  <c r="D149" i="1"/>
  <c r="N127" i="1" l="1"/>
  <c r="M127" i="1"/>
  <c r="L127" i="1"/>
  <c r="K127" i="1"/>
  <c r="J127" i="1"/>
  <c r="I127" i="1"/>
  <c r="H127" i="1"/>
  <c r="G127" i="1"/>
  <c r="F127" i="1"/>
  <c r="E127" i="1"/>
  <c r="D127" i="1"/>
  <c r="D126" i="1" l="1"/>
  <c r="N134" i="1"/>
  <c r="N126" i="1" s="1"/>
  <c r="M134" i="1"/>
  <c r="M126" i="1" s="1"/>
  <c r="L134" i="1"/>
  <c r="L126" i="1" s="1"/>
  <c r="K134" i="1"/>
  <c r="K126" i="1" s="1"/>
  <c r="J134" i="1"/>
  <c r="J126" i="1" s="1"/>
  <c r="I134" i="1"/>
  <c r="I126" i="1" s="1"/>
  <c r="H134" i="1"/>
  <c r="H126" i="1" s="1"/>
  <c r="G134" i="1"/>
  <c r="G126" i="1" s="1"/>
  <c r="F134" i="1"/>
  <c r="F126" i="1" s="1"/>
  <c r="E134" i="1"/>
  <c r="E126" i="1" s="1"/>
  <c r="N119" i="1" l="1"/>
  <c r="M119" i="1"/>
  <c r="L119" i="1"/>
  <c r="K119" i="1"/>
  <c r="J119" i="1"/>
  <c r="I119" i="1"/>
  <c r="H119" i="1"/>
  <c r="G119" i="1"/>
  <c r="F119" i="1"/>
  <c r="E119" i="1"/>
  <c r="D119" i="1"/>
  <c r="J104" i="1"/>
  <c r="E83" i="1"/>
  <c r="F83" i="1"/>
  <c r="G83" i="1"/>
  <c r="H83" i="1"/>
  <c r="I83" i="1"/>
  <c r="J83" i="1"/>
  <c r="K83" i="1"/>
  <c r="L83" i="1"/>
  <c r="M83" i="1"/>
  <c r="N83" i="1"/>
  <c r="D83" i="1"/>
  <c r="N89" i="1"/>
  <c r="M89" i="1"/>
  <c r="L89" i="1"/>
  <c r="K89" i="1"/>
  <c r="J89" i="1"/>
  <c r="I89" i="1"/>
  <c r="H89" i="1"/>
  <c r="G89" i="1"/>
  <c r="F89" i="1"/>
  <c r="E89" i="1"/>
  <c r="D89" i="1"/>
  <c r="N75" i="1" l="1"/>
  <c r="M75" i="1"/>
  <c r="L75" i="1"/>
  <c r="K75" i="1"/>
  <c r="J75" i="1"/>
  <c r="I75" i="1"/>
  <c r="H75" i="1"/>
  <c r="G75" i="1"/>
  <c r="F75" i="1"/>
  <c r="E75" i="1"/>
  <c r="D75" i="1"/>
  <c r="N60" i="1"/>
  <c r="M60" i="1"/>
  <c r="L60" i="1"/>
  <c r="K60" i="1"/>
  <c r="J60" i="1"/>
  <c r="I60" i="1"/>
  <c r="H60" i="1"/>
  <c r="G60" i="1"/>
  <c r="F60" i="1"/>
  <c r="E60" i="1"/>
  <c r="D60" i="1"/>
  <c r="N44" i="1"/>
  <c r="M44" i="1"/>
  <c r="L44" i="1"/>
  <c r="K44" i="1"/>
  <c r="J44" i="1"/>
  <c r="I44" i="1"/>
  <c r="H44" i="1"/>
  <c r="G44" i="1"/>
  <c r="F44" i="1"/>
  <c r="E44" i="1"/>
  <c r="D44" i="1"/>
  <c r="N29" i="1" l="1"/>
  <c r="M29" i="1"/>
  <c r="L29" i="1"/>
  <c r="K29" i="1"/>
  <c r="J29" i="1"/>
  <c r="I29" i="1"/>
  <c r="H29" i="1"/>
  <c r="G29" i="1"/>
  <c r="F29" i="1"/>
  <c r="E29" i="1"/>
  <c r="D29" i="1"/>
  <c r="E7" i="1"/>
  <c r="F7" i="1"/>
  <c r="G7" i="1"/>
  <c r="H7" i="1"/>
  <c r="I7" i="1"/>
  <c r="J7" i="1"/>
  <c r="K7" i="1"/>
  <c r="L7" i="1"/>
  <c r="M7" i="1"/>
  <c r="N7" i="1"/>
  <c r="D7" i="1"/>
  <c r="N13" i="1"/>
  <c r="M13" i="1"/>
  <c r="L13" i="1"/>
  <c r="K13" i="1"/>
  <c r="J13" i="1"/>
  <c r="I13" i="1"/>
  <c r="H13" i="1"/>
  <c r="G13" i="1"/>
  <c r="F13" i="1"/>
  <c r="E13" i="1"/>
  <c r="D13" i="1"/>
  <c r="E143" i="1" l="1"/>
  <c r="F143" i="1"/>
  <c r="G143" i="1"/>
  <c r="H143" i="1"/>
  <c r="I143" i="1"/>
  <c r="J143" i="1"/>
  <c r="K143" i="1"/>
  <c r="L143" i="1"/>
  <c r="M143" i="1"/>
  <c r="N143" i="1"/>
  <c r="D143" i="1"/>
  <c r="E113" i="1" l="1"/>
  <c r="E112" i="1" s="1"/>
  <c r="F113" i="1"/>
  <c r="F112" i="1" s="1"/>
  <c r="G113" i="1"/>
  <c r="H113" i="1"/>
  <c r="H112" i="1" s="1"/>
  <c r="I113" i="1"/>
  <c r="I112" i="1" s="1"/>
  <c r="J113" i="1"/>
  <c r="K113" i="1"/>
  <c r="L113" i="1"/>
  <c r="L112" i="1" s="1"/>
  <c r="M113" i="1"/>
  <c r="M112" i="1" s="1"/>
  <c r="N113" i="1"/>
  <c r="N112" i="1" s="1"/>
  <c r="D113" i="1"/>
  <c r="D112" i="1" s="1"/>
  <c r="K112" i="1" l="1"/>
  <c r="G112" i="1"/>
  <c r="J112" i="1"/>
  <c r="E98" i="1"/>
  <c r="F98" i="1"/>
  <c r="F97" i="1" s="1"/>
  <c r="G98" i="1"/>
  <c r="G97" i="1" s="1"/>
  <c r="H98" i="1"/>
  <c r="H97" i="1" s="1"/>
  <c r="I98" i="1"/>
  <c r="I97" i="1" s="1"/>
  <c r="J98" i="1"/>
  <c r="K98" i="1"/>
  <c r="K97" i="1" s="1"/>
  <c r="L98" i="1"/>
  <c r="M98" i="1"/>
  <c r="N98" i="1"/>
  <c r="N97" i="1" s="1"/>
  <c r="D98" i="1"/>
  <c r="D97" i="1" s="1"/>
  <c r="L97" i="1" l="1"/>
  <c r="J97" i="1"/>
  <c r="M97" i="1"/>
  <c r="E97" i="1"/>
  <c r="E69" i="1" l="1"/>
  <c r="F69" i="1"/>
  <c r="G69" i="1"/>
  <c r="H69" i="1"/>
  <c r="I69" i="1"/>
  <c r="J69" i="1"/>
  <c r="K69" i="1"/>
  <c r="L69" i="1"/>
  <c r="M69" i="1"/>
  <c r="N69" i="1"/>
  <c r="D69" i="1"/>
  <c r="D68" i="1" l="1"/>
  <c r="K68" i="1"/>
  <c r="G68" i="1"/>
  <c r="N68" i="1"/>
  <c r="J68" i="1"/>
  <c r="F68" i="1"/>
  <c r="L68" i="1"/>
  <c r="H68" i="1"/>
  <c r="M68" i="1"/>
  <c r="I68" i="1"/>
  <c r="E68" i="1"/>
  <c r="E54" i="1" l="1"/>
  <c r="F54" i="1"/>
  <c r="G54" i="1"/>
  <c r="H54" i="1"/>
  <c r="I54" i="1"/>
  <c r="J54" i="1"/>
  <c r="K54" i="1"/>
  <c r="L54" i="1"/>
  <c r="M54" i="1"/>
  <c r="N54" i="1"/>
  <c r="D54" i="1"/>
  <c r="E53" i="1" l="1"/>
  <c r="F53" i="1"/>
  <c r="G53" i="1"/>
  <c r="H53" i="1"/>
  <c r="I53" i="1"/>
  <c r="J53" i="1"/>
  <c r="K53" i="1"/>
  <c r="L53" i="1"/>
  <c r="M53" i="1"/>
  <c r="N53" i="1"/>
  <c r="D53" i="1"/>
  <c r="E38" i="1" l="1"/>
  <c r="E37" i="1" s="1"/>
  <c r="F38" i="1"/>
  <c r="G38" i="1"/>
  <c r="H38" i="1"/>
  <c r="H37" i="1" s="1"/>
  <c r="I38" i="1"/>
  <c r="I37" i="1" s="1"/>
  <c r="J38" i="1"/>
  <c r="J37" i="1" s="1"/>
  <c r="K38" i="1"/>
  <c r="K37" i="1" s="1"/>
  <c r="L38" i="1"/>
  <c r="L37" i="1" s="1"/>
  <c r="M38" i="1"/>
  <c r="M37" i="1" s="1"/>
  <c r="N38" i="1"/>
  <c r="N37" i="1" s="1"/>
  <c r="D38" i="1"/>
  <c r="D37" i="1" l="1"/>
  <c r="F37" i="1"/>
  <c r="G37" i="1"/>
  <c r="E22" i="1" l="1"/>
  <c r="F22" i="1"/>
  <c r="G22" i="1"/>
  <c r="H22" i="1"/>
  <c r="I22" i="1"/>
  <c r="J22" i="1"/>
  <c r="K22" i="1"/>
  <c r="L22" i="1"/>
  <c r="M22" i="1"/>
  <c r="N22" i="1"/>
  <c r="D22" i="1"/>
  <c r="E21" i="1" l="1"/>
  <c r="F21" i="1"/>
  <c r="G21" i="1"/>
  <c r="H21" i="1"/>
  <c r="I21" i="1"/>
  <c r="J21" i="1"/>
  <c r="K21" i="1"/>
  <c r="L21" i="1"/>
  <c r="M21" i="1"/>
  <c r="N21" i="1"/>
  <c r="D21" i="1"/>
  <c r="E142" i="1"/>
  <c r="J142" i="1"/>
  <c r="F142" i="1" l="1"/>
  <c r="M142" i="1"/>
  <c r="L142" i="1"/>
  <c r="H142" i="1"/>
  <c r="D142" i="1"/>
  <c r="I142" i="1"/>
  <c r="K142" i="1"/>
  <c r="G142" i="1"/>
  <c r="N142" i="1"/>
  <c r="D82" i="1"/>
  <c r="L82" i="1"/>
  <c r="H82" i="1"/>
  <c r="K82" i="1"/>
  <c r="G82" i="1"/>
  <c r="N82" i="1"/>
  <c r="J82" i="1"/>
  <c r="F82" i="1"/>
  <c r="M82" i="1"/>
  <c r="I82" i="1"/>
  <c r="E82" i="1"/>
  <c r="E6" i="1" l="1"/>
  <c r="F6" i="1"/>
  <c r="G6" i="1"/>
  <c r="H6" i="1"/>
  <c r="I6" i="1"/>
  <c r="J6" i="1"/>
  <c r="K6" i="1"/>
  <c r="L6" i="1"/>
  <c r="M6" i="1"/>
  <c r="N6" i="1"/>
  <c r="D6" i="1"/>
</calcChain>
</file>

<file path=xl/sharedStrings.xml><?xml version="1.0" encoding="utf-8"?>
<sst xmlns="http://schemas.openxmlformats.org/spreadsheetml/2006/main" count="408" uniqueCount="224">
  <si>
    <t>1</t>
  </si>
  <si>
    <t>2</t>
  </si>
  <si>
    <t>Чай с сахаром</t>
  </si>
  <si>
    <t>Хлеб пшеничный</t>
  </si>
  <si>
    <t>Макаронные изделия отварные</t>
  </si>
  <si>
    <t>3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</si>
  <si>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</si>
  <si>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</si>
  <si>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</si>
  <si>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</si>
  <si>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</si>
  <si>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</si>
  <si>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</si>
  <si>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</si>
  <si>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</si>
  <si>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</si>
  <si>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60/50</t>
  </si>
  <si>
    <t>182/17</t>
  </si>
  <si>
    <t>309/17</t>
  </si>
  <si>
    <t>210/17</t>
  </si>
  <si>
    <t>15/17</t>
  </si>
  <si>
    <t>Сыр (порциями)</t>
  </si>
  <si>
    <t>Батон нарезной</t>
  </si>
  <si>
    <t>Каша гречневая рассыпчатая</t>
  </si>
  <si>
    <t>93/17</t>
  </si>
  <si>
    <t>Каша "Дружба" с маслом</t>
  </si>
  <si>
    <t>Хлеб ржаной</t>
  </si>
  <si>
    <t>302/17</t>
  </si>
  <si>
    <t>Запеканка из творога с молоком сгущенным</t>
  </si>
  <si>
    <t>223/17</t>
  </si>
  <si>
    <t>Омлет натуральный с маслом</t>
  </si>
  <si>
    <t>278/17</t>
  </si>
  <si>
    <t>247/06</t>
  </si>
  <si>
    <t>50/50</t>
  </si>
  <si>
    <t>Каша молочная 5 злаков (жидкая) с маслом</t>
  </si>
  <si>
    <t>Компот из смеси сухофруктов, витамин С</t>
  </si>
  <si>
    <t>Яблоко</t>
  </si>
  <si>
    <t>Компот из кураги, витамин С</t>
  </si>
  <si>
    <t>Кисель из концентрата плодового или ягодного, витамин С</t>
  </si>
  <si>
    <t>40</t>
  </si>
  <si>
    <t>411/16</t>
  </si>
  <si>
    <t>394/16</t>
  </si>
  <si>
    <t>260/17</t>
  </si>
  <si>
    <t>70/17</t>
  </si>
  <si>
    <t>Овощи натуральные солёные (огурцы)</t>
  </si>
  <si>
    <t>200/5</t>
  </si>
  <si>
    <t>1,38</t>
  </si>
  <si>
    <t>0,18</t>
  </si>
  <si>
    <t>20,00</t>
  </si>
  <si>
    <t>149,37</t>
  </si>
  <si>
    <t>2,87</t>
  </si>
  <si>
    <t>40,04</t>
  </si>
  <si>
    <t>1,30</t>
  </si>
  <si>
    <t>Кофейный напиток с молоком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</si>
  <si>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</si>
  <si>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</si>
  <si>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</si>
  <si>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</si>
  <si>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</si>
  <si>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</si>
  <si>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</si>
  <si>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</si>
  <si>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</si>
  <si>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414/16</t>
  </si>
  <si>
    <t>ТТК 116</t>
  </si>
  <si>
    <t>Запеканка из творога "Радуга" (с курагой) с молоком сгущенным</t>
  </si>
  <si>
    <t>ДЕНЬ 7. ЭНЕРГЕТИЧЕСКАЯ И ПИЩЕВАЯ ЦЕННОСТЬ ЗА ДЕНЬ</t>
  </si>
  <si>
    <t>Гуляш из птицы (грудка)</t>
  </si>
  <si>
    <t>271/17</t>
  </si>
  <si>
    <t>Котлета домашняя</t>
  </si>
  <si>
    <t>Тефтели 1-й вариант</t>
  </si>
  <si>
    <t>ЗАВТРАК</t>
  </si>
  <si>
    <t>ОБЕД</t>
  </si>
  <si>
    <t>52/17</t>
  </si>
  <si>
    <t>Салат из свеклы</t>
  </si>
  <si>
    <t>96/17</t>
  </si>
  <si>
    <t>0,11</t>
  </si>
  <si>
    <t>16,79</t>
  </si>
  <si>
    <t>25,90</t>
  </si>
  <si>
    <t>68,13</t>
  </si>
  <si>
    <t>23,75</t>
  </si>
  <si>
    <t>182/06</t>
  </si>
  <si>
    <t>Ёжики в соусе</t>
  </si>
  <si>
    <t>Минеральные вещества (мг)</t>
  </si>
  <si>
    <t>99/17</t>
  </si>
  <si>
    <t>Суп из овощей</t>
  </si>
  <si>
    <t>0,10</t>
  </si>
  <si>
    <t>21,34</t>
  </si>
  <si>
    <t>30,80</t>
  </si>
  <si>
    <t>51,54</t>
  </si>
  <si>
    <t>21,58</t>
  </si>
  <si>
    <t>0,80</t>
  </si>
  <si>
    <t>75/17</t>
  </si>
  <si>
    <t>Икра морковная</t>
  </si>
  <si>
    <t>113/17</t>
  </si>
  <si>
    <t>Суп-лапша домашняя</t>
  </si>
  <si>
    <t>0,05</t>
  </si>
  <si>
    <t>1008/13</t>
  </si>
  <si>
    <t>Напиток апельсиновый</t>
  </si>
  <si>
    <t>200</t>
  </si>
  <si>
    <t>0,01</t>
  </si>
  <si>
    <t>9,00</t>
  </si>
  <si>
    <t>5,82</t>
  </si>
  <si>
    <t>0,12</t>
  </si>
  <si>
    <t>1/06</t>
  </si>
  <si>
    <t>Винерет с зеленым горошком (без капусты)</t>
  </si>
  <si>
    <t>88/17</t>
  </si>
  <si>
    <t>Щи из свежей капусты с картофелем</t>
  </si>
  <si>
    <t>0,08</t>
  </si>
  <si>
    <t>102/17</t>
  </si>
  <si>
    <t>Суп картофельный с бобовыми</t>
  </si>
  <si>
    <t>ТТК 212</t>
  </si>
  <si>
    <t>Жаркое "Петушок" (грудка)</t>
  </si>
  <si>
    <t>Компот из плодов или ягод сушенных (изюм), витамин С</t>
  </si>
  <si>
    <t>612/04</t>
  </si>
  <si>
    <t>Маринад овощной с томатом</t>
  </si>
  <si>
    <t>63/06</t>
  </si>
  <si>
    <t>82/17</t>
  </si>
  <si>
    <t xml:space="preserve">Борщ с капустой и картофелем </t>
  </si>
  <si>
    <t>291/17</t>
  </si>
  <si>
    <t>Плов из птицы (грудка филе)</t>
  </si>
  <si>
    <t>103/17</t>
  </si>
  <si>
    <t>Суп картофельный с макаронными изделиями</t>
  </si>
  <si>
    <t>98/17</t>
  </si>
  <si>
    <t xml:space="preserve">Суп крестьянский с крупой </t>
  </si>
  <si>
    <t>295/17</t>
  </si>
  <si>
    <t>Биточек куриный</t>
  </si>
  <si>
    <t>143/17</t>
  </si>
  <si>
    <t>Рагу из овощей</t>
  </si>
  <si>
    <t>Горошница</t>
  </si>
  <si>
    <t>54/21</t>
  </si>
  <si>
    <t>Картофель отварной</t>
  </si>
  <si>
    <t>310/17</t>
  </si>
  <si>
    <t>Капуста тушеная</t>
  </si>
  <si>
    <t>321/17</t>
  </si>
  <si>
    <t>303/17</t>
  </si>
  <si>
    <t>Каша пшенная вязкая</t>
  </si>
  <si>
    <t>181/17</t>
  </si>
  <si>
    <t>Каша молочная манная (жидкая) с маслом</t>
  </si>
  <si>
    <t>6,36</t>
  </si>
  <si>
    <t>8,62</t>
  </si>
  <si>
    <t>33,00</t>
  </si>
  <si>
    <t>235,05</t>
  </si>
  <si>
    <t>29,15</t>
  </si>
  <si>
    <t>5,66</t>
  </si>
  <si>
    <t>0,48</t>
  </si>
  <si>
    <t>425/17</t>
  </si>
  <si>
    <t>Булочка дорожная</t>
  </si>
  <si>
    <t>105/5</t>
  </si>
  <si>
    <t>Каша молочная пшённая (жидкая) с маслом</t>
  </si>
  <si>
    <t>174/17</t>
  </si>
  <si>
    <t>Каша ячневая молочная вязкая с маслом</t>
  </si>
  <si>
    <t>Чай молоком</t>
  </si>
  <si>
    <t>1,45</t>
  </si>
  <si>
    <t>1,60</t>
  </si>
  <si>
    <t>17,35</t>
  </si>
  <si>
    <t>89,60</t>
  </si>
  <si>
    <t>0,02</t>
  </si>
  <si>
    <t>60,51</t>
  </si>
  <si>
    <t>Каша молочная рисовая (жидкая) с маслом</t>
  </si>
  <si>
    <t>424/17</t>
  </si>
  <si>
    <t>Булочка домашняя</t>
  </si>
  <si>
    <t>Каша молочная геркулесовая (жидкая) с маслом</t>
  </si>
  <si>
    <t>148,63</t>
  </si>
  <si>
    <t>103,43</t>
  </si>
  <si>
    <t>99/06</t>
  </si>
  <si>
    <t>Каша кукурузная молочная (жидкая) с маслом</t>
  </si>
  <si>
    <t>413/16</t>
  </si>
  <si>
    <t xml:space="preserve">Рассольник "Ленинградский" </t>
  </si>
  <si>
    <t>1,50</t>
  </si>
  <si>
    <t>13,87</t>
  </si>
  <si>
    <t>27,46</t>
  </si>
  <si>
    <t>8,19</t>
  </si>
  <si>
    <t>0,51</t>
  </si>
  <si>
    <t>30,30</t>
  </si>
  <si>
    <t>41,80</t>
  </si>
  <si>
    <t>44,28</t>
  </si>
  <si>
    <t>20,10</t>
  </si>
  <si>
    <t>0,76</t>
  </si>
  <si>
    <t>11,50</t>
  </si>
  <si>
    <t>40,80</t>
  </si>
  <si>
    <t>40,38</t>
  </si>
  <si>
    <t>16,70</t>
  </si>
  <si>
    <t>1,78</t>
  </si>
  <si>
    <t>75/10</t>
  </si>
  <si>
    <t>0,07</t>
  </si>
  <si>
    <t>19,32</t>
  </si>
  <si>
    <t>42,23</t>
  </si>
  <si>
    <t>31,76</t>
  </si>
  <si>
    <t>13,48</t>
  </si>
  <si>
    <t>1,14</t>
  </si>
  <si>
    <t>Сдоба обыкновенная</t>
  </si>
  <si>
    <t>16,50</t>
  </si>
  <si>
    <t>22,75</t>
  </si>
  <si>
    <t>97,35</t>
  </si>
  <si>
    <t>31,20</t>
  </si>
  <si>
    <t>1,02</t>
  </si>
  <si>
    <t>421/17</t>
  </si>
  <si>
    <t>0,13</t>
  </si>
  <si>
    <t>15,20</t>
  </si>
  <si>
    <t>63,45</t>
  </si>
  <si>
    <t>24,05</t>
  </si>
  <si>
    <t>0,83</t>
  </si>
  <si>
    <t>меню для обучающихся с 1 по 4 классы</t>
  </si>
  <si>
    <t>№ рец.</t>
  </si>
  <si>
    <t>Прием пищи, наименование блюда</t>
  </si>
  <si>
    <t>Масса порции, г.</t>
  </si>
  <si>
    <t>Пищевые вещества,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</si>
  <si>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</si>
  <si>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</si>
  <si>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</si>
  <si>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</si>
  <si>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</si>
  <si>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</si>
  <si>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</si>
  <si>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</si>
  <si>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</si>
  <si>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ИТОГО</t>
  </si>
  <si>
    <t>47/05</t>
  </si>
  <si>
    <t>Суфле "Золотая рыбка" (минтай)</t>
  </si>
  <si>
    <t>Суп картофельный с крупой с рыбными консервами</t>
  </si>
  <si>
    <t>760</t>
  </si>
  <si>
    <t>312/17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</si>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</sst>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76">
    <xf numFmtId="0" fontId="0" fillId="0" borderId="0" xfId="0" applyNumberFormat="1" applyFont="1" applyFill="1" applyBorder="1" applyAlignment="1" applyProtection="1">
      <alignment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top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right" vertical="top" wrapText="1"/>
    </xf>
    <xf numFmtId="2" fontId="2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2" fontId="2" fillId="0" borderId="3" xfId="0" applyNumberFormat="1" applyFont="1" applyFill="1" applyBorder="1" applyAlignment="1" applyProtection="1">
      <alignment horizontal="righ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wrapText="1"/>
    </xf>
    <xf numFmtId="2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right" vertical="center" wrapText="1"/>
    </xf>
    <xf numFmtId="49" fontId="1" fillId="0" borderId="3" xfId="0" applyNumberFormat="1" applyFont="1" applyFill="1" applyBorder="1" applyAlignment="1" applyProtection="1">
      <alignment horizontal="left" vertical="top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right" wrapText="1"/>
    </xf>
    <xf numFmtId="0" fontId="1" fillId="0" borderId="3" xfId="0" applyNumberFormat="1" applyFont="1" applyFill="1" applyBorder="1" applyAlignment="1" applyProtection="1">
      <alignment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3" xfId="0" applyNumberFormat="1" applyFont="1" applyFill="1" applyBorder="1" applyAlignment="1" applyProtection="1">
      <alignment horizontal="right" wrapText="1"/>
    </xf>
    <xf numFmtId="49" fontId="1" fillId="0" borderId="3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center" wrapText="1"/>
    </xf>
    <xf numFmtId="2" fontId="1" fillId="0" borderId="0" xfId="0" applyNumberFormat="1" applyFont="1" applyFill="1" applyBorder="1" applyAlignment="1" applyProtection="1">
      <alignment horizontal="center" wrapText="1"/>
    </xf>
    <xf numFmtId="2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right"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2" fillId="0" borderId="0" xfId="0" applyNumberFormat="1" applyFont="1" applyFill="1" applyBorder="1" applyAlignment="1" applyProtection="1">
      <alignment horizontal="center" wrapText="1"/>
    </xf>
    <xf numFmtId="2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3" fillId="0" borderId="3" xfId="0" applyNumberFormat="1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top"/>
    </xf>
    <xf numFmtId="0" fontId="1" fillId="2" borderId="3" xfId="0" applyFont="1" applyFill="1" applyBorder="1" applyAlignment="1">
      <alignment horizontal="right" vertical="top" wrapText="1"/>
    </xf>
    <xf numFmtId="0" fontId="1" fillId="2" borderId="3" xfId="0" applyNumberFormat="1" applyFont="1" applyFill="1" applyBorder="1" applyAlignment="1" applyProtection="1">
      <alignment horizontal="left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right" wrapText="1"/>
    </xf>
    <xf numFmtId="0" fontId="1" fillId="2" borderId="3" xfId="0" applyNumberFormat="1" applyFont="1" applyFill="1" applyBorder="1" applyAlignment="1" applyProtection="1">
      <alignment horizontal="right" vertical="center" wrapText="1"/>
    </xf>
    <xf numFmtId="0" fontId="1" fillId="2" borderId="3" xfId="0" applyNumberFormat="1" applyFont="1" applyFill="1" applyBorder="1" applyAlignment="1" applyProtection="1">
      <alignment horizontal="left" wrapText="1"/>
    </xf>
    <xf numFmtId="0" fontId="1" fillId="2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horizontal="right" vertical="top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56"/>
  <sheetViews>
    <sheetView tabSelected="1" workbookViewId="0">
      <selection activeCell="C140" sqref="C140"/>
    </sheetView>
  </sheetViews>
  <sheetFormatPr defaultRowHeight="12.75" x14ac:dyDescent="0.2"/>
  <cols>
    <col min="1" max="1" width="7.7109375" style="9" customWidth="1"/>
    <col min="2" max="2" width="32.85546875" style="9" customWidth="1"/>
    <col min="3" max="3" width="8.7109375" style="10" customWidth="1"/>
    <col min="4" max="4" width="7.28515625" style="10" customWidth="1"/>
    <col min="5" max="5" width="7.7109375" style="10" customWidth="1"/>
    <col min="6" max="6" width="7.42578125" style="10" customWidth="1"/>
    <col min="7" max="7" width="9.7109375" style="10" customWidth="1"/>
    <col min="8" max="8" width="9.140625" style="10" customWidth="1"/>
    <col min="9" max="9" width="8.42578125" style="10" customWidth="1"/>
    <col min="10" max="10" width="15.7109375" style="10" customWidth="1"/>
    <col min="11" max="11" width="7" style="10" customWidth="1"/>
    <col min="12" max="12" width="6.7109375" style="10" customWidth="1"/>
    <col min="13" max="13" width="6.28515625" style="10" customWidth="1"/>
    <col min="14" max="14" width="5.85546875" style="10" customWidth="1"/>
    <col min="15" max="15" width="9.140625" style="9"/>
    <col min="16" max="16" width="14.28515625" style="9" customWidth="1"/>
    <col min="17" max="16384" width="9.140625" style="9"/>
  </cols>
  <sheetData>
    <row r="1" spans="1:14" x14ac:dyDescent="0.2">
      <c r="C1" s="71" t="s">
        <v>203</v>
      </c>
      <c r="D1" s="71"/>
      <c r="E1" s="71"/>
      <c r="F1" s="71"/>
      <c r="G1" s="71"/>
      <c r="H1" s="71"/>
      <c r="I1" s="71"/>
      <c r="J1" s="71"/>
    </row>
    <row r="2" spans="1:14" x14ac:dyDescent="0.2">
      <c r="C2" s="72"/>
      <c r="D2" s="72"/>
      <c r="E2" s="72"/>
      <c r="F2" s="72"/>
      <c r="G2" s="72"/>
      <c r="H2" s="72"/>
      <c r="I2" s="72"/>
      <c r="J2" s="72"/>
    </row>
    <row r="3" spans="1:14" ht="33.75" customHeight="1" x14ac:dyDescent="0.2">
      <c r="A3" s="74" t="s">
        <v>204</v>
      </c>
      <c r="B3" s="74" t="s">
        <v>205</v>
      </c>
      <c r="C3" s="74" t="s">
        <v>206</v>
      </c>
      <c r="D3" s="73" t="s">
        <v>207</v>
      </c>
      <c r="E3" s="73"/>
      <c r="F3" s="73"/>
      <c r="G3" s="73" t="s">
        <v>12</v>
      </c>
      <c r="H3" s="73" t="s">
        <v>55</v>
      </c>
      <c r="I3" s="73"/>
      <c r="J3" s="11" t="s">
        <v>54</v>
      </c>
      <c r="K3" s="73" t="s">
        <v>83</v>
      </c>
      <c r="L3" s="73"/>
      <c r="M3" s="73"/>
      <c r="N3" s="73"/>
    </row>
    <row r="4" spans="1:14" ht="21" customHeight="1" x14ac:dyDescent="0.2">
      <c r="A4" s="75"/>
      <c r="B4" s="75"/>
      <c r="C4" s="75"/>
      <c r="D4" s="11" t="s">
        <v>6</v>
      </c>
      <c r="E4" s="11" t="s">
        <v>8</v>
      </c>
      <c r="F4" s="11" t="s">
        <v>10</v>
      </c>
      <c r="G4" s="73"/>
      <c r="H4" s="11" t="s">
        <v>56</v>
      </c>
      <c r="I4" s="11" t="s">
        <v>57</v>
      </c>
      <c r="J4" s="11" t="s">
        <v>58</v>
      </c>
      <c r="K4" s="11" t="s">
        <v>59</v>
      </c>
      <c r="L4" s="11" t="s">
        <v>60</v>
      </c>
      <c r="M4" s="11" t="s">
        <v>61</v>
      </c>
      <c r="N4" s="11" t="s">
        <v>62</v>
      </c>
    </row>
    <row r="5" spans="1:14" s="10" customFormat="1" x14ac:dyDescent="0.2">
      <c r="A5" s="6" t="s">
        <v>0</v>
      </c>
      <c r="B5" s="6" t="s">
        <v>1</v>
      </c>
      <c r="C5" s="6" t="s">
        <v>5</v>
      </c>
      <c r="D5" s="6" t="s">
        <v>7</v>
      </c>
      <c r="E5" s="6" t="s">
        <v>9</v>
      </c>
      <c r="F5" s="6" t="s">
        <v>11</v>
      </c>
      <c r="G5" s="6" t="s">
        <v>13</v>
      </c>
      <c r="H5" s="6" t="s">
        <v>14</v>
      </c>
      <c r="I5" s="6" t="s">
        <v>15</v>
      </c>
      <c r="J5" s="6">
        <v>11</v>
      </c>
      <c r="K5" s="6">
        <v>18</v>
      </c>
      <c r="L5" s="6">
        <v>19</v>
      </c>
      <c r="M5" s="6">
        <v>20</v>
      </c>
      <c r="N5" s="6">
        <v>21</v>
      </c>
    </row>
    <row r="6" spans="1:14" ht="29.1" customHeight="1" x14ac:dyDescent="0.2">
      <c r="A6" s="66" t="s">
        <v>208</v>
      </c>
      <c r="B6" s="67"/>
      <c r="C6" s="68"/>
      <c r="D6" s="8">
        <f t="shared" ref="D6:N6" si="0">D7+D13</f>
        <v>48.23</v>
      </c>
      <c r="E6" s="12">
        <f t="shared" si="0"/>
        <v>38.28</v>
      </c>
      <c r="F6" s="8">
        <f t="shared" si="0"/>
        <v>178.44</v>
      </c>
      <c r="G6" s="8">
        <f t="shared" si="0"/>
        <v>1269.1199999999999</v>
      </c>
      <c r="H6" s="8">
        <f t="shared" si="0"/>
        <v>0.67999999999999994</v>
      </c>
      <c r="I6" s="8">
        <f t="shared" si="0"/>
        <v>41.33</v>
      </c>
      <c r="J6" s="8">
        <f t="shared" si="0"/>
        <v>45.2</v>
      </c>
      <c r="K6" s="8">
        <f t="shared" si="0"/>
        <v>426.74</v>
      </c>
      <c r="L6" s="8">
        <f t="shared" si="0"/>
        <v>260.82</v>
      </c>
      <c r="M6" s="8">
        <f t="shared" si="0"/>
        <v>109.66</v>
      </c>
      <c r="N6" s="8">
        <f t="shared" si="0"/>
        <v>10.36</v>
      </c>
    </row>
    <row r="7" spans="1:14" x14ac:dyDescent="0.2">
      <c r="A7" s="13"/>
      <c r="B7" s="13" t="s">
        <v>71</v>
      </c>
      <c r="C7" s="11"/>
      <c r="D7" s="8">
        <f>D8+D9+D10+D11</f>
        <v>19.25</v>
      </c>
      <c r="E7" s="8">
        <f t="shared" ref="E7:N7" si="1">E8+E9+E10+E11</f>
        <v>15.799999999999999</v>
      </c>
      <c r="F7" s="8">
        <f t="shared" si="1"/>
        <v>80.78</v>
      </c>
      <c r="G7" s="8">
        <f t="shared" si="1"/>
        <v>539.78</v>
      </c>
      <c r="H7" s="8">
        <f t="shared" si="1"/>
        <v>0.3</v>
      </c>
      <c r="I7" s="8">
        <f t="shared" si="1"/>
        <v>18.03</v>
      </c>
      <c r="J7" s="8">
        <f t="shared" si="1"/>
        <v>20</v>
      </c>
      <c r="K7" s="8">
        <f t="shared" si="1"/>
        <v>247</v>
      </c>
      <c r="L7" s="8">
        <f t="shared" si="1"/>
        <v>2.87</v>
      </c>
      <c r="M7" s="8">
        <f t="shared" si="1"/>
        <v>40.04</v>
      </c>
      <c r="N7" s="8">
        <f t="shared" si="1"/>
        <v>5.7</v>
      </c>
    </row>
    <row r="8" spans="1:14" ht="25.5" x14ac:dyDescent="0.2">
      <c r="A8" s="7" t="s">
        <v>17</v>
      </c>
      <c r="B8" s="14" t="s">
        <v>34</v>
      </c>
      <c r="C8" s="6" t="s">
        <v>45</v>
      </c>
      <c r="D8" s="15">
        <v>6.81</v>
      </c>
      <c r="E8" s="15">
        <v>10.45</v>
      </c>
      <c r="F8" s="15">
        <v>29.51</v>
      </c>
      <c r="G8" s="15">
        <v>239.33</v>
      </c>
      <c r="H8" s="15" t="s">
        <v>47</v>
      </c>
      <c r="I8" s="15" t="s">
        <v>46</v>
      </c>
      <c r="J8" s="15" t="s">
        <v>48</v>
      </c>
      <c r="K8" s="15" t="s">
        <v>49</v>
      </c>
      <c r="L8" s="15" t="s">
        <v>50</v>
      </c>
      <c r="M8" s="15" t="s">
        <v>51</v>
      </c>
      <c r="N8" s="15" t="s">
        <v>52</v>
      </c>
    </row>
    <row r="9" spans="1:14" x14ac:dyDescent="0.2">
      <c r="A9" s="16" t="s">
        <v>63</v>
      </c>
      <c r="B9" s="5" t="s">
        <v>53</v>
      </c>
      <c r="C9" s="6">
        <v>200</v>
      </c>
      <c r="D9" s="6">
        <v>8.59</v>
      </c>
      <c r="E9" s="6">
        <v>4.3499999999999996</v>
      </c>
      <c r="F9" s="6">
        <v>15.89</v>
      </c>
      <c r="G9" s="6">
        <v>137.07</v>
      </c>
      <c r="H9" s="6">
        <v>0.03</v>
      </c>
      <c r="I9" s="6">
        <v>0.65</v>
      </c>
      <c r="J9" s="6"/>
      <c r="K9" s="6">
        <v>64.430000000000007</v>
      </c>
      <c r="L9" s="6"/>
      <c r="M9" s="6"/>
      <c r="N9" s="6">
        <v>0.4</v>
      </c>
    </row>
    <row r="10" spans="1:14" x14ac:dyDescent="0.2">
      <c r="A10" s="17"/>
      <c r="B10" s="5" t="s">
        <v>22</v>
      </c>
      <c r="C10" s="18" t="s">
        <v>39</v>
      </c>
      <c r="D10" s="6">
        <v>3</v>
      </c>
      <c r="E10" s="6">
        <v>1</v>
      </c>
      <c r="F10" s="6">
        <v>21</v>
      </c>
      <c r="G10" s="6">
        <v>105</v>
      </c>
      <c r="H10" s="6">
        <v>0.04</v>
      </c>
      <c r="I10" s="6"/>
      <c r="J10" s="6"/>
      <c r="K10" s="6">
        <v>7.6</v>
      </c>
      <c r="L10" s="6"/>
      <c r="M10" s="6"/>
      <c r="N10" s="6">
        <v>0.48</v>
      </c>
    </row>
    <row r="11" spans="1:14" x14ac:dyDescent="0.2">
      <c r="A11" s="1"/>
      <c r="B11" s="2" t="s">
        <v>36</v>
      </c>
      <c r="C11" s="3">
        <v>110</v>
      </c>
      <c r="D11" s="3">
        <v>0.85</v>
      </c>
      <c r="E11" s="3"/>
      <c r="F11" s="3">
        <v>14.38</v>
      </c>
      <c r="G11" s="3">
        <v>58.38</v>
      </c>
      <c r="H11" s="3">
        <v>0.05</v>
      </c>
      <c r="I11" s="3">
        <v>16</v>
      </c>
      <c r="J11" s="3"/>
      <c r="K11" s="3">
        <v>25.6</v>
      </c>
      <c r="L11" s="3"/>
      <c r="M11" s="3"/>
      <c r="N11" s="3">
        <v>3.52</v>
      </c>
    </row>
    <row r="12" spans="1:14" x14ac:dyDescent="0.2">
      <c r="A12" s="64" t="s">
        <v>217</v>
      </c>
      <c r="B12" s="65"/>
      <c r="C12" s="19">
        <v>555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1"/>
      <c r="B13" s="20" t="s">
        <v>72</v>
      </c>
      <c r="C13" s="19"/>
      <c r="D13" s="21">
        <f t="shared" ref="D13:N13" si="2">D14+D15+D16+D17+D18+D19</f>
        <v>28.979999999999997</v>
      </c>
      <c r="E13" s="21">
        <f t="shared" si="2"/>
        <v>22.48</v>
      </c>
      <c r="F13" s="21">
        <f t="shared" si="2"/>
        <v>97.66</v>
      </c>
      <c r="G13" s="21">
        <f t="shared" si="2"/>
        <v>729.34</v>
      </c>
      <c r="H13" s="21">
        <f t="shared" si="2"/>
        <v>0.38</v>
      </c>
      <c r="I13" s="21">
        <f t="shared" si="2"/>
        <v>23.3</v>
      </c>
      <c r="J13" s="21">
        <f t="shared" si="2"/>
        <v>25.2</v>
      </c>
      <c r="K13" s="21">
        <f t="shared" si="2"/>
        <v>179.74</v>
      </c>
      <c r="L13" s="21">
        <f t="shared" si="2"/>
        <v>257.95</v>
      </c>
      <c r="M13" s="21">
        <f t="shared" si="2"/>
        <v>69.61999999999999</v>
      </c>
      <c r="N13" s="21">
        <f t="shared" si="2"/>
        <v>4.6599999999999993</v>
      </c>
    </row>
    <row r="14" spans="1:14" x14ac:dyDescent="0.2">
      <c r="A14" s="16" t="s">
        <v>73</v>
      </c>
      <c r="B14" s="5" t="s">
        <v>74</v>
      </c>
      <c r="C14" s="6">
        <v>60</v>
      </c>
      <c r="D14" s="6">
        <v>0.8</v>
      </c>
      <c r="E14" s="6">
        <v>6.04</v>
      </c>
      <c r="F14" s="6">
        <v>6.46</v>
      </c>
      <c r="G14" s="6">
        <v>83.45</v>
      </c>
      <c r="H14" s="15">
        <v>0.01</v>
      </c>
      <c r="I14" s="15">
        <v>3.99</v>
      </c>
      <c r="J14" s="15"/>
      <c r="K14" s="15">
        <v>21.28</v>
      </c>
      <c r="L14" s="15">
        <v>24.38</v>
      </c>
      <c r="M14" s="15">
        <v>12.42</v>
      </c>
      <c r="N14" s="15">
        <v>0.79</v>
      </c>
    </row>
    <row r="15" spans="1:14" x14ac:dyDescent="0.2">
      <c r="A15" s="7" t="s">
        <v>75</v>
      </c>
      <c r="B15" s="14" t="s">
        <v>168</v>
      </c>
      <c r="C15" s="6">
        <v>200</v>
      </c>
      <c r="D15" s="15">
        <v>5.92</v>
      </c>
      <c r="E15" s="15">
        <v>1.26</v>
      </c>
      <c r="F15" s="15">
        <v>16.16</v>
      </c>
      <c r="G15" s="15">
        <v>99.66</v>
      </c>
      <c r="H15" s="15" t="s">
        <v>76</v>
      </c>
      <c r="I15" s="15" t="s">
        <v>77</v>
      </c>
      <c r="J15" s="15"/>
      <c r="K15" s="15" t="s">
        <v>78</v>
      </c>
      <c r="L15" s="15" t="s">
        <v>79</v>
      </c>
      <c r="M15" s="15" t="s">
        <v>80</v>
      </c>
      <c r="N15" s="15">
        <v>0.99</v>
      </c>
    </row>
    <row r="16" spans="1:14" x14ac:dyDescent="0.2">
      <c r="A16" s="61" t="s">
        <v>125</v>
      </c>
      <c r="B16" s="58" t="s">
        <v>126</v>
      </c>
      <c r="C16" s="59">
        <v>100</v>
      </c>
      <c r="D16" s="59">
        <v>13.16</v>
      </c>
      <c r="E16" s="59">
        <v>11.18</v>
      </c>
      <c r="F16" s="59">
        <v>17.809999999999999</v>
      </c>
      <c r="G16" s="59">
        <v>224.47</v>
      </c>
      <c r="H16" s="59">
        <v>0.1</v>
      </c>
      <c r="I16" s="59">
        <v>1.04</v>
      </c>
      <c r="J16" s="59"/>
      <c r="K16" s="59">
        <v>55.6</v>
      </c>
      <c r="L16" s="59">
        <v>97.6</v>
      </c>
      <c r="M16" s="59">
        <v>20.8</v>
      </c>
      <c r="N16" s="59">
        <v>1.42</v>
      </c>
    </row>
    <row r="17" spans="1:18" x14ac:dyDescent="0.2">
      <c r="A17" s="22" t="s">
        <v>18</v>
      </c>
      <c r="B17" s="5" t="s">
        <v>4</v>
      </c>
      <c r="C17" s="6">
        <v>150</v>
      </c>
      <c r="D17" s="6">
        <v>5.68</v>
      </c>
      <c r="E17" s="6">
        <v>3.89</v>
      </c>
      <c r="F17" s="6">
        <v>23.23</v>
      </c>
      <c r="G17" s="6">
        <v>150.66</v>
      </c>
      <c r="H17" s="6">
        <v>0.1</v>
      </c>
      <c r="I17" s="6"/>
      <c r="J17" s="6">
        <v>25.2</v>
      </c>
      <c r="K17" s="6">
        <v>13.46</v>
      </c>
      <c r="L17" s="6">
        <v>54.84</v>
      </c>
      <c r="M17" s="6">
        <v>9.85</v>
      </c>
      <c r="N17" s="6">
        <v>0.03</v>
      </c>
    </row>
    <row r="18" spans="1:18" x14ac:dyDescent="0.2">
      <c r="A18" s="23" t="s">
        <v>41</v>
      </c>
      <c r="B18" s="5" t="s">
        <v>37</v>
      </c>
      <c r="C18" s="6">
        <v>200</v>
      </c>
      <c r="D18" s="6">
        <v>1.92</v>
      </c>
      <c r="E18" s="6">
        <v>0.11</v>
      </c>
      <c r="F18" s="6">
        <v>24</v>
      </c>
      <c r="G18" s="6">
        <v>124.1</v>
      </c>
      <c r="H18" s="6">
        <v>0.04</v>
      </c>
      <c r="I18" s="6">
        <v>1.48</v>
      </c>
      <c r="J18" s="6"/>
      <c r="K18" s="6">
        <v>59.5</v>
      </c>
      <c r="L18" s="6"/>
      <c r="M18" s="6"/>
      <c r="N18" s="6">
        <v>1.21</v>
      </c>
    </row>
    <row r="19" spans="1:18" x14ac:dyDescent="0.2">
      <c r="A19" s="4"/>
      <c r="B19" s="5" t="s">
        <v>3</v>
      </c>
      <c r="C19" s="6">
        <v>20</v>
      </c>
      <c r="D19" s="6">
        <v>1.5</v>
      </c>
      <c r="E19" s="6"/>
      <c r="F19" s="6">
        <v>10</v>
      </c>
      <c r="G19" s="6">
        <v>47</v>
      </c>
      <c r="H19" s="6">
        <v>0.02</v>
      </c>
      <c r="I19" s="6"/>
      <c r="J19" s="6"/>
      <c r="K19" s="6">
        <v>4</v>
      </c>
      <c r="L19" s="6">
        <v>13</v>
      </c>
      <c r="M19" s="6">
        <v>2.8</v>
      </c>
      <c r="N19" s="6">
        <v>0.22</v>
      </c>
    </row>
    <row r="20" spans="1:18" x14ac:dyDescent="0.2">
      <c r="A20" s="64" t="s">
        <v>217</v>
      </c>
      <c r="B20" s="65"/>
      <c r="C20" s="19">
        <v>730</v>
      </c>
      <c r="D20" s="3"/>
      <c r="E20" s="3"/>
      <c r="F20" s="3"/>
      <c r="G20" s="3"/>
      <c r="H20" s="6"/>
      <c r="I20" s="6"/>
      <c r="J20" s="6"/>
      <c r="K20" s="3"/>
      <c r="L20" s="3"/>
      <c r="M20" s="3"/>
      <c r="N20" s="3"/>
    </row>
    <row r="21" spans="1:18" ht="29.1" customHeight="1" x14ac:dyDescent="0.2">
      <c r="A21" s="66" t="s">
        <v>209</v>
      </c>
      <c r="B21" s="67"/>
      <c r="C21" s="68"/>
      <c r="D21" s="8">
        <f>D22+D29</f>
        <v>46.2</v>
      </c>
      <c r="E21" s="8">
        <f t="shared" ref="E21:N21" si="3">E22+E29</f>
        <v>43.45</v>
      </c>
      <c r="F21" s="8">
        <f t="shared" si="3"/>
        <v>187.07</v>
      </c>
      <c r="G21" s="8">
        <f t="shared" si="3"/>
        <v>1388.6799999999998</v>
      </c>
      <c r="H21" s="8">
        <f t="shared" si="3"/>
        <v>0.92900000000000005</v>
      </c>
      <c r="I21" s="8">
        <f t="shared" si="3"/>
        <v>29.93</v>
      </c>
      <c r="J21" s="8">
        <f t="shared" si="3"/>
        <v>9.8800000000000008</v>
      </c>
      <c r="K21" s="8">
        <f t="shared" si="3"/>
        <v>485.3</v>
      </c>
      <c r="L21" s="8">
        <f t="shared" si="3"/>
        <v>479.88</v>
      </c>
      <c r="M21" s="8">
        <f t="shared" si="3"/>
        <v>150.76</v>
      </c>
      <c r="N21" s="8">
        <f t="shared" si="3"/>
        <v>10.59</v>
      </c>
    </row>
    <row r="22" spans="1:18" x14ac:dyDescent="0.2">
      <c r="A22" s="13"/>
      <c r="B22" s="13" t="s">
        <v>71</v>
      </c>
      <c r="C22" s="11"/>
      <c r="D22" s="8">
        <f>D23+D24+D25+D26+D27</f>
        <v>19.25</v>
      </c>
      <c r="E22" s="8">
        <f t="shared" ref="E22:N22" si="4">E23+E24+E25+E26+E27</f>
        <v>19.75</v>
      </c>
      <c r="F22" s="8">
        <f t="shared" si="4"/>
        <v>81.7</v>
      </c>
      <c r="G22" s="8">
        <f t="shared" si="4"/>
        <v>583.57999999999993</v>
      </c>
      <c r="H22" s="8">
        <f t="shared" si="4"/>
        <v>0.26</v>
      </c>
      <c r="I22" s="8">
        <f t="shared" si="4"/>
        <v>1.72</v>
      </c>
      <c r="J22" s="8">
        <f t="shared" si="4"/>
        <v>8.98</v>
      </c>
      <c r="K22" s="8">
        <f t="shared" si="4"/>
        <v>323.18</v>
      </c>
      <c r="L22" s="8">
        <f t="shared" si="4"/>
        <v>118.32</v>
      </c>
      <c r="M22" s="8">
        <f t="shared" si="4"/>
        <v>22.490000000000002</v>
      </c>
      <c r="N22" s="8">
        <f t="shared" si="4"/>
        <v>1.9899999999999998</v>
      </c>
    </row>
    <row r="23" spans="1:18" x14ac:dyDescent="0.2">
      <c r="A23" s="4" t="s">
        <v>20</v>
      </c>
      <c r="B23" s="5" t="s">
        <v>21</v>
      </c>
      <c r="C23" s="6">
        <v>10</v>
      </c>
      <c r="D23" s="6">
        <v>2.6</v>
      </c>
      <c r="E23" s="6">
        <v>2.65</v>
      </c>
      <c r="F23" s="6">
        <v>0.35</v>
      </c>
      <c r="G23" s="6">
        <v>35.65</v>
      </c>
      <c r="H23" s="6"/>
      <c r="I23" s="6">
        <v>0.28000000000000003</v>
      </c>
      <c r="J23" s="6"/>
      <c r="K23" s="6">
        <v>100.5</v>
      </c>
      <c r="L23" s="6"/>
      <c r="M23" s="6"/>
      <c r="N23" s="6">
        <v>0.09</v>
      </c>
    </row>
    <row r="24" spans="1:18" ht="27.75" customHeight="1" x14ac:dyDescent="0.2">
      <c r="A24" s="16" t="s">
        <v>137</v>
      </c>
      <c r="B24" s="5" t="s">
        <v>138</v>
      </c>
      <c r="C24" s="6" t="s">
        <v>45</v>
      </c>
      <c r="D24" s="15" t="s">
        <v>139</v>
      </c>
      <c r="E24" s="15" t="s">
        <v>140</v>
      </c>
      <c r="F24" s="15" t="s">
        <v>141</v>
      </c>
      <c r="G24" s="15" t="s">
        <v>142</v>
      </c>
      <c r="H24" s="15" t="s">
        <v>108</v>
      </c>
      <c r="I24" s="15" t="s">
        <v>46</v>
      </c>
      <c r="J24" s="6"/>
      <c r="K24" s="15">
        <v>138.84</v>
      </c>
      <c r="L24" s="15" t="s">
        <v>143</v>
      </c>
      <c r="M24" s="15" t="s">
        <v>144</v>
      </c>
      <c r="N24" s="15" t="s">
        <v>145</v>
      </c>
      <c r="P24" s="24"/>
      <c r="Q24" s="25"/>
      <c r="R24" s="10"/>
    </row>
    <row r="25" spans="1:18" x14ac:dyDescent="0.2">
      <c r="A25" s="16" t="s">
        <v>167</v>
      </c>
      <c r="B25" s="5" t="s">
        <v>152</v>
      </c>
      <c r="C25" s="6" t="s">
        <v>99</v>
      </c>
      <c r="D25" s="15" t="s">
        <v>153</v>
      </c>
      <c r="E25" s="15" t="s">
        <v>154</v>
      </c>
      <c r="F25" s="15" t="s">
        <v>155</v>
      </c>
      <c r="G25" s="15" t="s">
        <v>156</v>
      </c>
      <c r="H25" s="15" t="s">
        <v>157</v>
      </c>
      <c r="I25" s="15">
        <v>0.06</v>
      </c>
      <c r="J25" s="15">
        <v>0.98</v>
      </c>
      <c r="K25" s="15" t="s">
        <v>158</v>
      </c>
      <c r="L25" s="15"/>
      <c r="M25" s="15"/>
      <c r="N25" s="15" t="s">
        <v>86</v>
      </c>
      <c r="P25" s="26"/>
      <c r="Q25" s="25"/>
      <c r="R25" s="10"/>
    </row>
    <row r="26" spans="1:18" x14ac:dyDescent="0.2">
      <c r="A26" s="4"/>
      <c r="B26" s="5" t="s">
        <v>3</v>
      </c>
      <c r="C26" s="6">
        <v>40</v>
      </c>
      <c r="D26" s="6">
        <v>3</v>
      </c>
      <c r="E26" s="6"/>
      <c r="F26" s="6">
        <v>20</v>
      </c>
      <c r="G26" s="6">
        <v>94</v>
      </c>
      <c r="H26" s="6">
        <v>0.04</v>
      </c>
      <c r="I26" s="6"/>
      <c r="J26" s="6"/>
      <c r="K26" s="6">
        <v>8</v>
      </c>
      <c r="L26" s="6">
        <v>26</v>
      </c>
      <c r="M26" s="6">
        <v>5.6</v>
      </c>
      <c r="N26" s="6">
        <v>0.44</v>
      </c>
      <c r="P26" s="26"/>
      <c r="Q26" s="25"/>
      <c r="R26" s="10"/>
    </row>
    <row r="27" spans="1:18" x14ac:dyDescent="0.2">
      <c r="A27" s="7" t="s">
        <v>146</v>
      </c>
      <c r="B27" s="5" t="s">
        <v>147</v>
      </c>
      <c r="C27" s="6">
        <v>100</v>
      </c>
      <c r="D27" s="6">
        <v>5.84</v>
      </c>
      <c r="E27" s="6">
        <v>6.88</v>
      </c>
      <c r="F27" s="6">
        <v>11</v>
      </c>
      <c r="G27" s="6">
        <v>129.28</v>
      </c>
      <c r="H27" s="6">
        <v>0.12</v>
      </c>
      <c r="I27" s="6"/>
      <c r="J27" s="6">
        <v>8</v>
      </c>
      <c r="K27" s="6">
        <v>15.33</v>
      </c>
      <c r="L27" s="6">
        <v>63.17</v>
      </c>
      <c r="M27" s="6">
        <v>11.23</v>
      </c>
      <c r="N27" s="6">
        <v>0.88</v>
      </c>
      <c r="P27" s="26"/>
      <c r="Q27" s="25"/>
      <c r="R27" s="10"/>
    </row>
    <row r="28" spans="1:18" x14ac:dyDescent="0.2">
      <c r="A28" s="64" t="s">
        <v>217</v>
      </c>
      <c r="B28" s="65"/>
      <c r="C28" s="11">
        <v>555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8" x14ac:dyDescent="0.2">
      <c r="A29" s="4"/>
      <c r="B29" s="20" t="s">
        <v>72</v>
      </c>
      <c r="C29" s="11"/>
      <c r="D29" s="8">
        <f>D30+D31+D32+D33+D34+D35</f>
        <v>26.95</v>
      </c>
      <c r="E29" s="8">
        <f t="shared" ref="E29:N29" si="5">E30+E31+E32+E33+E34+E35</f>
        <v>23.7</v>
      </c>
      <c r="F29" s="8">
        <f t="shared" si="5"/>
        <v>105.37</v>
      </c>
      <c r="G29" s="8">
        <f t="shared" si="5"/>
        <v>805.09999999999991</v>
      </c>
      <c r="H29" s="8">
        <f t="shared" si="5"/>
        <v>0.66900000000000004</v>
      </c>
      <c r="I29" s="8">
        <f t="shared" si="5"/>
        <v>28.21</v>
      </c>
      <c r="J29" s="8">
        <f t="shared" si="5"/>
        <v>0.9</v>
      </c>
      <c r="K29" s="8">
        <f t="shared" si="5"/>
        <v>162.12</v>
      </c>
      <c r="L29" s="8">
        <f t="shared" si="5"/>
        <v>361.56</v>
      </c>
      <c r="M29" s="8">
        <f t="shared" si="5"/>
        <v>128.26999999999998</v>
      </c>
      <c r="N29" s="8">
        <f t="shared" si="5"/>
        <v>8.6</v>
      </c>
    </row>
    <row r="30" spans="1:18" x14ac:dyDescent="0.2">
      <c r="A30" s="7" t="s">
        <v>92</v>
      </c>
      <c r="B30" s="27" t="s">
        <v>93</v>
      </c>
      <c r="C30" s="6">
        <v>60</v>
      </c>
      <c r="D30" s="6">
        <v>1.21</v>
      </c>
      <c r="E30" s="15">
        <v>0.06</v>
      </c>
      <c r="F30" s="15">
        <v>12.33</v>
      </c>
      <c r="G30" s="15">
        <v>111.18</v>
      </c>
      <c r="H30" s="15">
        <v>0.02</v>
      </c>
      <c r="I30" s="15">
        <v>2.5299999999999998</v>
      </c>
      <c r="J30" s="15"/>
      <c r="K30" s="15">
        <v>27.92</v>
      </c>
      <c r="L30" s="15">
        <v>36.549999999999997</v>
      </c>
      <c r="M30" s="15">
        <v>19.350000000000001</v>
      </c>
      <c r="N30" s="15">
        <v>0.6</v>
      </c>
    </row>
    <row r="31" spans="1:18" x14ac:dyDescent="0.2">
      <c r="A31" s="7" t="s">
        <v>84</v>
      </c>
      <c r="B31" s="5" t="s">
        <v>85</v>
      </c>
      <c r="C31" s="6">
        <v>200</v>
      </c>
      <c r="D31" s="15">
        <v>8.31</v>
      </c>
      <c r="E31" s="15">
        <v>7.7</v>
      </c>
      <c r="F31" s="15">
        <v>18.21</v>
      </c>
      <c r="G31" s="15">
        <v>175.38</v>
      </c>
      <c r="H31" s="15" t="s">
        <v>86</v>
      </c>
      <c r="I31" s="15" t="s">
        <v>87</v>
      </c>
      <c r="J31" s="15"/>
      <c r="K31" s="15" t="s">
        <v>88</v>
      </c>
      <c r="L31" s="15" t="s">
        <v>89</v>
      </c>
      <c r="M31" s="15" t="s">
        <v>90</v>
      </c>
      <c r="N31" s="15" t="s">
        <v>91</v>
      </c>
    </row>
    <row r="32" spans="1:18" x14ac:dyDescent="0.2">
      <c r="A32" s="28" t="s">
        <v>31</v>
      </c>
      <c r="B32" s="5" t="s">
        <v>70</v>
      </c>
      <c r="C32" s="6" t="s">
        <v>16</v>
      </c>
      <c r="D32" s="6">
        <v>9.2899999999999991</v>
      </c>
      <c r="E32" s="6">
        <v>10.89</v>
      </c>
      <c r="F32" s="6">
        <v>11.52</v>
      </c>
      <c r="G32" s="6">
        <v>181.29</v>
      </c>
      <c r="H32" s="6">
        <v>0.06</v>
      </c>
      <c r="I32" s="6">
        <v>2.82</v>
      </c>
      <c r="J32" s="6"/>
      <c r="K32" s="6">
        <v>14.58</v>
      </c>
      <c r="L32" s="6">
        <v>25.31</v>
      </c>
      <c r="M32" s="6">
        <v>6.62</v>
      </c>
      <c r="N32" s="6">
        <v>1.51</v>
      </c>
    </row>
    <row r="33" spans="1:19" x14ac:dyDescent="0.2">
      <c r="A33" s="7" t="s">
        <v>130</v>
      </c>
      <c r="B33" s="5" t="s">
        <v>129</v>
      </c>
      <c r="C33" s="6">
        <v>150</v>
      </c>
      <c r="D33" s="6">
        <v>6.12</v>
      </c>
      <c r="E33" s="6">
        <v>5.05</v>
      </c>
      <c r="F33" s="6">
        <v>18</v>
      </c>
      <c r="G33" s="6">
        <v>141.93</v>
      </c>
      <c r="H33" s="6">
        <v>0.44</v>
      </c>
      <c r="I33" s="6"/>
      <c r="J33" s="6">
        <v>0.9</v>
      </c>
      <c r="K33" s="6">
        <v>78</v>
      </c>
      <c r="L33" s="6">
        <v>215</v>
      </c>
      <c r="M33" s="6">
        <v>70</v>
      </c>
      <c r="N33" s="6">
        <v>4.45</v>
      </c>
    </row>
    <row r="34" spans="1:19" ht="25.5" x14ac:dyDescent="0.2">
      <c r="A34" s="28" t="s">
        <v>32</v>
      </c>
      <c r="B34" s="2" t="s">
        <v>38</v>
      </c>
      <c r="C34" s="6">
        <v>200</v>
      </c>
      <c r="D34" s="15">
        <v>0.02</v>
      </c>
      <c r="E34" s="15"/>
      <c r="F34" s="15">
        <v>29.31</v>
      </c>
      <c r="G34" s="15">
        <v>117.32</v>
      </c>
      <c r="H34" s="15">
        <v>8.9999999999999993E-3</v>
      </c>
      <c r="I34" s="15">
        <v>1.52</v>
      </c>
      <c r="J34" s="15"/>
      <c r="K34" s="15">
        <v>3.57</v>
      </c>
      <c r="L34" s="15">
        <v>0.66</v>
      </c>
      <c r="M34" s="15">
        <v>0.22</v>
      </c>
      <c r="N34" s="15">
        <v>0.34</v>
      </c>
    </row>
    <row r="35" spans="1:19" x14ac:dyDescent="0.2">
      <c r="A35" s="4"/>
      <c r="B35" s="5" t="s">
        <v>26</v>
      </c>
      <c r="C35" s="6">
        <v>40</v>
      </c>
      <c r="D35" s="6">
        <v>2</v>
      </c>
      <c r="E35" s="6"/>
      <c r="F35" s="6">
        <v>16</v>
      </c>
      <c r="G35" s="6">
        <v>78</v>
      </c>
      <c r="H35" s="15">
        <v>0.04</v>
      </c>
      <c r="I35" s="15"/>
      <c r="J35" s="15"/>
      <c r="K35" s="15">
        <v>7.25</v>
      </c>
      <c r="L35" s="15">
        <v>32.5</v>
      </c>
      <c r="M35" s="15">
        <v>10.5</v>
      </c>
      <c r="N35" s="15">
        <v>0.9</v>
      </c>
    </row>
    <row r="36" spans="1:19" x14ac:dyDescent="0.2">
      <c r="A36" s="64" t="s">
        <v>217</v>
      </c>
      <c r="B36" s="65"/>
      <c r="C36" s="11">
        <v>760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9" ht="29.1" customHeight="1" x14ac:dyDescent="0.2">
      <c r="A37" s="66" t="s">
        <v>210</v>
      </c>
      <c r="B37" s="67"/>
      <c r="C37" s="68"/>
      <c r="D37" s="8">
        <f>D38+D44</f>
        <v>45.370000000000005</v>
      </c>
      <c r="E37" s="8">
        <f t="shared" ref="E37:N37" si="6">E38+E44</f>
        <v>51.75</v>
      </c>
      <c r="F37" s="8">
        <f t="shared" si="6"/>
        <v>159.17000000000002</v>
      </c>
      <c r="G37" s="8">
        <f t="shared" si="6"/>
        <v>1289.8600000000001</v>
      </c>
      <c r="H37" s="8">
        <f t="shared" si="6"/>
        <v>0.42000000000000004</v>
      </c>
      <c r="I37" s="8">
        <f t="shared" si="6"/>
        <v>44.58</v>
      </c>
      <c r="J37" s="8">
        <f t="shared" si="6"/>
        <v>508.2</v>
      </c>
      <c r="K37" s="8">
        <f t="shared" si="6"/>
        <v>183.85</v>
      </c>
      <c r="L37" s="8">
        <f t="shared" si="6"/>
        <v>395.96</v>
      </c>
      <c r="M37" s="8">
        <f t="shared" si="6"/>
        <v>94.88</v>
      </c>
      <c r="N37" s="8">
        <f t="shared" si="6"/>
        <v>4.1000000000000005</v>
      </c>
    </row>
    <row r="38" spans="1:19" x14ac:dyDescent="0.2">
      <c r="A38" s="13"/>
      <c r="B38" s="13" t="s">
        <v>71</v>
      </c>
      <c r="C38" s="11"/>
      <c r="D38" s="8">
        <f>D39+D40+D41+D42</f>
        <v>22.5</v>
      </c>
      <c r="E38" s="8">
        <f t="shared" ref="E38:N38" si="7">E39+E40+E41+E42</f>
        <v>23</v>
      </c>
      <c r="F38" s="8">
        <f t="shared" si="7"/>
        <v>69.31</v>
      </c>
      <c r="G38" s="8">
        <f t="shared" si="7"/>
        <v>576.24</v>
      </c>
      <c r="H38" s="8">
        <f t="shared" si="7"/>
        <v>0.05</v>
      </c>
      <c r="I38" s="8">
        <f t="shared" si="7"/>
        <v>0.39</v>
      </c>
      <c r="J38" s="8">
        <f t="shared" si="7"/>
        <v>40</v>
      </c>
      <c r="K38" s="8">
        <f t="shared" si="7"/>
        <v>47.37</v>
      </c>
      <c r="L38" s="8">
        <f t="shared" si="7"/>
        <v>29.5</v>
      </c>
      <c r="M38" s="8">
        <f t="shared" si="7"/>
        <v>5.6999999999999993</v>
      </c>
      <c r="N38" s="8">
        <f t="shared" si="7"/>
        <v>0.55000000000000004</v>
      </c>
    </row>
    <row r="39" spans="1:19" x14ac:dyDescent="0.2">
      <c r="A39" s="7" t="s">
        <v>19</v>
      </c>
      <c r="B39" s="4" t="s">
        <v>30</v>
      </c>
      <c r="C39" s="6" t="s">
        <v>148</v>
      </c>
      <c r="D39" s="6">
        <v>9.0399999999999991</v>
      </c>
      <c r="E39" s="6">
        <v>12.87</v>
      </c>
      <c r="F39" s="6">
        <v>9</v>
      </c>
      <c r="G39" s="6">
        <v>187.99</v>
      </c>
      <c r="H39" s="6">
        <v>0.01</v>
      </c>
      <c r="I39" s="6">
        <v>0.39</v>
      </c>
      <c r="J39" s="6">
        <v>40</v>
      </c>
      <c r="K39" s="6">
        <v>38.9</v>
      </c>
      <c r="L39" s="6">
        <v>3.5</v>
      </c>
      <c r="M39" s="6">
        <v>0.1</v>
      </c>
      <c r="N39" s="6">
        <v>7.0000000000000007E-2</v>
      </c>
    </row>
    <row r="40" spans="1:19" ht="25.5" x14ac:dyDescent="0.2">
      <c r="A40" s="7" t="s">
        <v>17</v>
      </c>
      <c r="B40" s="14" t="s">
        <v>149</v>
      </c>
      <c r="C40" s="6" t="s">
        <v>45</v>
      </c>
      <c r="D40" s="15">
        <v>10.46</v>
      </c>
      <c r="E40" s="15">
        <v>10.130000000000001</v>
      </c>
      <c r="F40" s="15">
        <v>29.3</v>
      </c>
      <c r="G40" s="15">
        <v>250.21</v>
      </c>
      <c r="H40" s="6"/>
      <c r="I40" s="6"/>
      <c r="J40" s="6"/>
      <c r="K40" s="6">
        <v>0.47</v>
      </c>
      <c r="L40" s="6"/>
      <c r="M40" s="6"/>
      <c r="N40" s="6">
        <v>0.04</v>
      </c>
    </row>
    <row r="41" spans="1:19" x14ac:dyDescent="0.2">
      <c r="A41" s="16" t="s">
        <v>40</v>
      </c>
      <c r="B41" s="5" t="s">
        <v>2</v>
      </c>
      <c r="C41" s="6">
        <v>200</v>
      </c>
      <c r="D41" s="6"/>
      <c r="E41" s="6"/>
      <c r="F41" s="6">
        <v>11.01</v>
      </c>
      <c r="G41" s="6">
        <v>44.04</v>
      </c>
      <c r="H41" s="6"/>
      <c r="I41" s="6"/>
      <c r="J41" s="6"/>
      <c r="K41" s="6"/>
      <c r="L41" s="6"/>
      <c r="M41" s="6"/>
      <c r="N41" s="6"/>
      <c r="S41" s="9">
        <v>0</v>
      </c>
    </row>
    <row r="42" spans="1:19" x14ac:dyDescent="0.2">
      <c r="A42" s="4"/>
      <c r="B42" s="5" t="s">
        <v>3</v>
      </c>
      <c r="C42" s="6">
        <v>40</v>
      </c>
      <c r="D42" s="6">
        <v>3</v>
      </c>
      <c r="E42" s="6"/>
      <c r="F42" s="6">
        <v>20</v>
      </c>
      <c r="G42" s="6">
        <v>94</v>
      </c>
      <c r="H42" s="6">
        <v>0.04</v>
      </c>
      <c r="I42" s="6"/>
      <c r="J42" s="6"/>
      <c r="K42" s="6">
        <v>8</v>
      </c>
      <c r="L42" s="6">
        <v>26</v>
      </c>
      <c r="M42" s="6">
        <v>5.6</v>
      </c>
      <c r="N42" s="6">
        <v>0.44</v>
      </c>
    </row>
    <row r="43" spans="1:19" x14ac:dyDescent="0.2">
      <c r="A43" s="64" t="s">
        <v>217</v>
      </c>
      <c r="B43" s="65"/>
      <c r="C43" s="11">
        <v>555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9" x14ac:dyDescent="0.2">
      <c r="A44" s="4"/>
      <c r="B44" s="20" t="s">
        <v>72</v>
      </c>
      <c r="C44" s="11"/>
      <c r="D44" s="8">
        <f>D45+D46+D47+D48+D49+D50</f>
        <v>22.87</v>
      </c>
      <c r="E44" s="8">
        <f t="shared" ref="E44:N44" si="8">E45+E46+E47+E48+E49+E50</f>
        <v>28.75</v>
      </c>
      <c r="F44" s="8">
        <f t="shared" si="8"/>
        <v>89.86</v>
      </c>
      <c r="G44" s="8">
        <f t="shared" si="8"/>
        <v>713.62</v>
      </c>
      <c r="H44" s="8">
        <f t="shared" si="8"/>
        <v>0.37000000000000005</v>
      </c>
      <c r="I44" s="8">
        <f t="shared" si="8"/>
        <v>44.19</v>
      </c>
      <c r="J44" s="8">
        <f t="shared" si="8"/>
        <v>468.2</v>
      </c>
      <c r="K44" s="8">
        <f t="shared" si="8"/>
        <v>136.47999999999999</v>
      </c>
      <c r="L44" s="8">
        <f t="shared" si="8"/>
        <v>366.46</v>
      </c>
      <c r="M44" s="8">
        <f t="shared" si="8"/>
        <v>89.179999999999993</v>
      </c>
      <c r="N44" s="8">
        <f t="shared" si="8"/>
        <v>3.5500000000000003</v>
      </c>
    </row>
    <row r="45" spans="1:19" x14ac:dyDescent="0.2">
      <c r="A45" s="16" t="s">
        <v>114</v>
      </c>
      <c r="B45" s="5" t="s">
        <v>115</v>
      </c>
      <c r="C45" s="6">
        <v>60</v>
      </c>
      <c r="D45" s="6">
        <v>1.8</v>
      </c>
      <c r="E45" s="6">
        <v>10.199999999999999</v>
      </c>
      <c r="F45" s="6">
        <v>10</v>
      </c>
      <c r="G45" s="6">
        <v>142</v>
      </c>
      <c r="H45" s="15">
        <v>0.02</v>
      </c>
      <c r="I45" s="15">
        <v>2.2999999999999998</v>
      </c>
      <c r="J45" s="15">
        <v>443</v>
      </c>
      <c r="K45" s="15">
        <v>14</v>
      </c>
      <c r="L45" s="15">
        <v>28</v>
      </c>
      <c r="M45" s="15">
        <v>17</v>
      </c>
      <c r="N45" s="15">
        <v>0.45</v>
      </c>
    </row>
    <row r="46" spans="1:19" x14ac:dyDescent="0.2">
      <c r="A46" s="29" t="s">
        <v>94</v>
      </c>
      <c r="B46" s="14" t="s">
        <v>95</v>
      </c>
      <c r="C46" s="6">
        <v>200</v>
      </c>
      <c r="D46" s="15">
        <v>3.39</v>
      </c>
      <c r="E46" s="15">
        <v>4.09</v>
      </c>
      <c r="F46" s="15">
        <v>9.4</v>
      </c>
      <c r="G46" s="15">
        <v>87.97</v>
      </c>
      <c r="H46" s="15" t="s">
        <v>96</v>
      </c>
      <c r="I46" s="15" t="s">
        <v>169</v>
      </c>
      <c r="J46" s="15"/>
      <c r="K46" s="15" t="s">
        <v>170</v>
      </c>
      <c r="L46" s="15" t="s">
        <v>171</v>
      </c>
      <c r="M46" s="15" t="s">
        <v>172</v>
      </c>
      <c r="N46" s="15" t="s">
        <v>173</v>
      </c>
    </row>
    <row r="47" spans="1:19" x14ac:dyDescent="0.2">
      <c r="A47" s="52" t="s">
        <v>218</v>
      </c>
      <c r="B47" s="53" t="s">
        <v>219</v>
      </c>
      <c r="C47" s="54">
        <v>100</v>
      </c>
      <c r="D47" s="54">
        <v>12.77</v>
      </c>
      <c r="E47" s="54">
        <v>10.38</v>
      </c>
      <c r="F47" s="54">
        <v>16.329999999999998</v>
      </c>
      <c r="G47" s="54">
        <v>209.8</v>
      </c>
      <c r="H47" s="56">
        <v>0.08</v>
      </c>
      <c r="I47" s="56">
        <v>0.32</v>
      </c>
      <c r="J47" s="55"/>
      <c r="K47" s="56">
        <v>49.2</v>
      </c>
      <c r="L47" s="56">
        <v>206.7</v>
      </c>
      <c r="M47" s="56">
        <v>25.8</v>
      </c>
      <c r="N47" s="56">
        <v>0.82</v>
      </c>
    </row>
    <row r="48" spans="1:19" x14ac:dyDescent="0.2">
      <c r="A48" s="63" t="s">
        <v>222</v>
      </c>
      <c r="B48" s="62" t="s">
        <v>223</v>
      </c>
      <c r="C48" s="59">
        <v>150</v>
      </c>
      <c r="D48" s="59">
        <v>3.27</v>
      </c>
      <c r="E48" s="59">
        <v>4.08</v>
      </c>
      <c r="F48" s="59">
        <v>21.96</v>
      </c>
      <c r="G48" s="59">
        <v>137.62</v>
      </c>
      <c r="H48" s="59">
        <v>0.19</v>
      </c>
      <c r="I48" s="59">
        <v>31.07</v>
      </c>
      <c r="J48" s="59">
        <v>25.2</v>
      </c>
      <c r="K48" s="59">
        <v>49.59</v>
      </c>
      <c r="L48" s="59">
        <v>91.3</v>
      </c>
      <c r="M48" s="59">
        <v>35.39</v>
      </c>
      <c r="N48" s="59">
        <v>1.43</v>
      </c>
    </row>
    <row r="49" spans="1:14" x14ac:dyDescent="0.2">
      <c r="A49" s="28" t="s">
        <v>97</v>
      </c>
      <c r="B49" s="5" t="s">
        <v>98</v>
      </c>
      <c r="C49" s="6" t="s">
        <v>99</v>
      </c>
      <c r="D49" s="15">
        <v>0.14000000000000001</v>
      </c>
      <c r="E49" s="15"/>
      <c r="F49" s="15">
        <v>22.17</v>
      </c>
      <c r="G49" s="15">
        <v>89.23</v>
      </c>
      <c r="H49" s="15" t="s">
        <v>100</v>
      </c>
      <c r="I49" s="15" t="s">
        <v>101</v>
      </c>
      <c r="J49" s="15"/>
      <c r="K49" s="15" t="s">
        <v>102</v>
      </c>
      <c r="L49" s="15"/>
      <c r="M49" s="15"/>
      <c r="N49" s="15" t="s">
        <v>103</v>
      </c>
    </row>
    <row r="50" spans="1:14" x14ac:dyDescent="0.2">
      <c r="A50" s="4"/>
      <c r="B50" s="5" t="s">
        <v>3</v>
      </c>
      <c r="C50" s="6">
        <v>20</v>
      </c>
      <c r="D50" s="6">
        <v>1.5</v>
      </c>
      <c r="E50" s="6"/>
      <c r="F50" s="6">
        <v>10</v>
      </c>
      <c r="G50" s="6">
        <v>47</v>
      </c>
      <c r="H50" s="6">
        <v>0.02</v>
      </c>
      <c r="I50" s="6"/>
      <c r="J50" s="6"/>
      <c r="K50" s="6">
        <v>4</v>
      </c>
      <c r="L50" s="6">
        <v>13</v>
      </c>
      <c r="M50" s="6">
        <v>2.8</v>
      </c>
      <c r="N50" s="6">
        <v>0.22</v>
      </c>
    </row>
    <row r="51" spans="1:14" x14ac:dyDescent="0.2">
      <c r="A51" s="64" t="s">
        <v>217</v>
      </c>
      <c r="B51" s="65"/>
      <c r="C51" s="11">
        <v>730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x14ac:dyDescent="0.2">
      <c r="A52" s="4"/>
      <c r="B52" s="5"/>
      <c r="C52" s="11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ht="29.1" customHeight="1" x14ac:dyDescent="0.2">
      <c r="A53" s="66" t="s">
        <v>211</v>
      </c>
      <c r="B53" s="67"/>
      <c r="C53" s="68"/>
      <c r="D53" s="8">
        <f>D54+D60</f>
        <v>41.070000000000007</v>
      </c>
      <c r="E53" s="8">
        <f t="shared" ref="E53:N53" si="9">E54+E60</f>
        <v>45.480000000000004</v>
      </c>
      <c r="F53" s="8">
        <f t="shared" si="9"/>
        <v>186.72</v>
      </c>
      <c r="G53" s="8">
        <f t="shared" si="9"/>
        <v>1325.96</v>
      </c>
      <c r="H53" s="8">
        <f t="shared" si="9"/>
        <v>1.0900000000000001</v>
      </c>
      <c r="I53" s="8">
        <f t="shared" si="9"/>
        <v>54.739999999999995</v>
      </c>
      <c r="J53" s="8">
        <f t="shared" si="9"/>
        <v>1.3</v>
      </c>
      <c r="K53" s="8">
        <f t="shared" si="9"/>
        <v>324.65999999999997</v>
      </c>
      <c r="L53" s="8">
        <f t="shared" si="9"/>
        <v>460.57</v>
      </c>
      <c r="M53" s="8">
        <f t="shared" si="9"/>
        <v>205.00000000000003</v>
      </c>
      <c r="N53" s="8">
        <f t="shared" si="9"/>
        <v>13.44</v>
      </c>
    </row>
    <row r="54" spans="1:14" x14ac:dyDescent="0.2">
      <c r="A54" s="13"/>
      <c r="B54" s="13" t="s">
        <v>71</v>
      </c>
      <c r="C54" s="11"/>
      <c r="D54" s="8">
        <f>D55+D56+D57+D58</f>
        <v>17.8</v>
      </c>
      <c r="E54" s="8">
        <f t="shared" ref="E54:N54" si="10">E55+E56+E57+E58</f>
        <v>18.400000000000002</v>
      </c>
      <c r="F54" s="8">
        <f t="shared" si="10"/>
        <v>83.73</v>
      </c>
      <c r="G54" s="8">
        <f t="shared" si="10"/>
        <v>571.28000000000009</v>
      </c>
      <c r="H54" s="8">
        <f t="shared" si="10"/>
        <v>0.16999999999999998</v>
      </c>
      <c r="I54" s="8">
        <f t="shared" si="10"/>
        <v>16.059999999999999</v>
      </c>
      <c r="J54" s="8">
        <f t="shared" si="10"/>
        <v>1.3</v>
      </c>
      <c r="K54" s="8">
        <f t="shared" si="10"/>
        <v>212.1</v>
      </c>
      <c r="L54" s="8">
        <f t="shared" si="10"/>
        <v>140.94</v>
      </c>
      <c r="M54" s="8">
        <f t="shared" si="10"/>
        <v>22.15</v>
      </c>
      <c r="N54" s="8">
        <f t="shared" si="10"/>
        <v>4.76</v>
      </c>
    </row>
    <row r="55" spans="1:14" ht="25.5" x14ac:dyDescent="0.2">
      <c r="A55" s="7" t="s">
        <v>150</v>
      </c>
      <c r="B55" s="14" t="s">
        <v>151</v>
      </c>
      <c r="C55" s="6" t="s">
        <v>45</v>
      </c>
      <c r="D55" s="15">
        <v>12.55</v>
      </c>
      <c r="E55" s="15">
        <v>16.8</v>
      </c>
      <c r="F55" s="15">
        <v>33.299999999999997</v>
      </c>
      <c r="G55" s="15">
        <v>334.6</v>
      </c>
      <c r="H55" s="15">
        <v>0.06</v>
      </c>
      <c r="I55" s="6"/>
      <c r="J55" s="6">
        <v>0.32</v>
      </c>
      <c r="K55" s="15">
        <v>117.99</v>
      </c>
      <c r="L55" s="15">
        <v>114.94</v>
      </c>
      <c r="M55" s="15">
        <v>16.55</v>
      </c>
      <c r="N55" s="15">
        <v>0.7</v>
      </c>
    </row>
    <row r="56" spans="1:14" x14ac:dyDescent="0.2">
      <c r="A56" s="16" t="s">
        <v>167</v>
      </c>
      <c r="B56" s="5" t="s">
        <v>152</v>
      </c>
      <c r="C56" s="6" t="s">
        <v>99</v>
      </c>
      <c r="D56" s="15" t="s">
        <v>153</v>
      </c>
      <c r="E56" s="15" t="s">
        <v>154</v>
      </c>
      <c r="F56" s="15" t="s">
        <v>155</v>
      </c>
      <c r="G56" s="15" t="s">
        <v>156</v>
      </c>
      <c r="H56" s="15" t="s">
        <v>157</v>
      </c>
      <c r="I56" s="15">
        <v>0.06</v>
      </c>
      <c r="J56" s="15">
        <v>0.98</v>
      </c>
      <c r="K56" s="15" t="s">
        <v>158</v>
      </c>
      <c r="L56" s="15"/>
      <c r="M56" s="15"/>
      <c r="N56" s="15" t="s">
        <v>86</v>
      </c>
    </row>
    <row r="57" spans="1:14" ht="15" customHeight="1" x14ac:dyDescent="0.2">
      <c r="A57" s="4"/>
      <c r="B57" s="5" t="s">
        <v>3</v>
      </c>
      <c r="C57" s="6">
        <v>40</v>
      </c>
      <c r="D57" s="6">
        <v>3</v>
      </c>
      <c r="E57" s="6"/>
      <c r="F57" s="6">
        <v>20</v>
      </c>
      <c r="G57" s="6">
        <v>94</v>
      </c>
      <c r="H57" s="6">
        <v>0.04</v>
      </c>
      <c r="I57" s="6"/>
      <c r="J57" s="6"/>
      <c r="K57" s="6">
        <v>8</v>
      </c>
      <c r="L57" s="6">
        <v>26</v>
      </c>
      <c r="M57" s="6">
        <v>5.6</v>
      </c>
      <c r="N57" s="6">
        <v>0.44</v>
      </c>
    </row>
    <row r="58" spans="1:14" ht="15" customHeight="1" x14ac:dyDescent="0.2">
      <c r="A58" s="1"/>
      <c r="B58" s="2" t="s">
        <v>36</v>
      </c>
      <c r="C58" s="3">
        <v>100</v>
      </c>
      <c r="D58" s="3">
        <v>0.8</v>
      </c>
      <c r="E58" s="3"/>
      <c r="F58" s="3">
        <v>13.08</v>
      </c>
      <c r="G58" s="3">
        <v>53.08</v>
      </c>
      <c r="H58" s="3">
        <v>0.05</v>
      </c>
      <c r="I58" s="3">
        <v>16</v>
      </c>
      <c r="J58" s="3"/>
      <c r="K58" s="3">
        <v>25.6</v>
      </c>
      <c r="L58" s="3"/>
      <c r="M58" s="3"/>
      <c r="N58" s="3">
        <v>3.52</v>
      </c>
    </row>
    <row r="59" spans="1:14" ht="15" customHeight="1" x14ac:dyDescent="0.2">
      <c r="A59" s="64" t="s">
        <v>217</v>
      </c>
      <c r="B59" s="65"/>
      <c r="C59" s="11">
        <v>545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 ht="10.5" customHeight="1" x14ac:dyDescent="0.2">
      <c r="A60" s="4"/>
      <c r="B60" s="20" t="s">
        <v>72</v>
      </c>
      <c r="C60" s="11"/>
      <c r="D60" s="8">
        <f>D61+D62+D63+D64+D65+D66</f>
        <v>23.270000000000003</v>
      </c>
      <c r="E60" s="8">
        <f t="shared" ref="E60:N60" si="11">E61+E62+E63+E64+E65+E66</f>
        <v>27.080000000000002</v>
      </c>
      <c r="F60" s="8">
        <f t="shared" si="11"/>
        <v>102.99</v>
      </c>
      <c r="G60" s="8">
        <f t="shared" si="11"/>
        <v>754.68000000000006</v>
      </c>
      <c r="H60" s="8">
        <f t="shared" si="11"/>
        <v>0.92000000000000015</v>
      </c>
      <c r="I60" s="8">
        <f t="shared" si="11"/>
        <v>38.68</v>
      </c>
      <c r="J60" s="8">
        <f t="shared" si="11"/>
        <v>0</v>
      </c>
      <c r="K60" s="8">
        <f t="shared" si="11"/>
        <v>112.55999999999999</v>
      </c>
      <c r="L60" s="8">
        <f t="shared" si="11"/>
        <v>319.63</v>
      </c>
      <c r="M60" s="8">
        <f t="shared" si="11"/>
        <v>182.85000000000002</v>
      </c>
      <c r="N60" s="8">
        <f t="shared" si="11"/>
        <v>8.68</v>
      </c>
    </row>
    <row r="61" spans="1:14" ht="28.5" customHeight="1" x14ac:dyDescent="0.2">
      <c r="A61" s="30" t="s">
        <v>104</v>
      </c>
      <c r="B61" s="27" t="s">
        <v>105</v>
      </c>
      <c r="C61" s="6">
        <v>60</v>
      </c>
      <c r="D61" s="15">
        <v>0.75</v>
      </c>
      <c r="E61" s="15">
        <v>6.08</v>
      </c>
      <c r="F61" s="15">
        <v>4.41</v>
      </c>
      <c r="G61" s="15">
        <v>75.3</v>
      </c>
      <c r="H61" s="15">
        <v>0.03</v>
      </c>
      <c r="I61" s="15">
        <v>5.8</v>
      </c>
      <c r="J61" s="15"/>
      <c r="K61" s="15">
        <v>18.739999999999998</v>
      </c>
      <c r="L61" s="15">
        <v>25.96</v>
      </c>
      <c r="M61" s="15">
        <v>11.72</v>
      </c>
      <c r="N61" s="15">
        <v>0.5</v>
      </c>
    </row>
    <row r="62" spans="1:14" ht="15" customHeight="1" x14ac:dyDescent="0.2">
      <c r="A62" s="29" t="s">
        <v>106</v>
      </c>
      <c r="B62" s="14" t="s">
        <v>107</v>
      </c>
      <c r="C62" s="6">
        <v>200</v>
      </c>
      <c r="D62" s="15">
        <v>4.71</v>
      </c>
      <c r="E62" s="15">
        <v>3.56</v>
      </c>
      <c r="F62" s="15">
        <v>36.26</v>
      </c>
      <c r="G62" s="15">
        <v>195.92</v>
      </c>
      <c r="H62" s="15" t="s">
        <v>108</v>
      </c>
      <c r="I62" s="15" t="s">
        <v>174</v>
      </c>
      <c r="J62" s="15"/>
      <c r="K62" s="15" t="s">
        <v>175</v>
      </c>
      <c r="L62" s="15" t="s">
        <v>176</v>
      </c>
      <c r="M62" s="15" t="s">
        <v>177</v>
      </c>
      <c r="N62" s="15" t="s">
        <v>178</v>
      </c>
    </row>
    <row r="63" spans="1:14" ht="15" customHeight="1" x14ac:dyDescent="0.2">
      <c r="A63" s="60" t="s">
        <v>42</v>
      </c>
      <c r="B63" s="58" t="s">
        <v>67</v>
      </c>
      <c r="C63" s="59" t="s">
        <v>33</v>
      </c>
      <c r="D63" s="59">
        <v>9</v>
      </c>
      <c r="E63" s="59">
        <v>11.92</v>
      </c>
      <c r="F63" s="59">
        <v>14.02</v>
      </c>
      <c r="G63" s="59">
        <v>199.36</v>
      </c>
      <c r="H63" s="59">
        <v>0.46</v>
      </c>
      <c r="I63" s="59">
        <v>1.78</v>
      </c>
      <c r="J63" s="59"/>
      <c r="K63" s="59">
        <v>10.16</v>
      </c>
      <c r="L63" s="59">
        <v>8.5399999999999991</v>
      </c>
      <c r="M63" s="59">
        <v>1.88</v>
      </c>
      <c r="N63" s="59">
        <v>1.1399999999999999</v>
      </c>
    </row>
    <row r="64" spans="1:14" ht="12" customHeight="1" x14ac:dyDescent="0.2">
      <c r="A64" s="23" t="s">
        <v>27</v>
      </c>
      <c r="B64" s="14" t="s">
        <v>23</v>
      </c>
      <c r="C64" s="6">
        <v>150</v>
      </c>
      <c r="D64" s="6">
        <v>6.35</v>
      </c>
      <c r="E64" s="6">
        <v>5.52</v>
      </c>
      <c r="F64" s="6">
        <v>21.3</v>
      </c>
      <c r="G64" s="6">
        <v>160.28</v>
      </c>
      <c r="H64" s="6">
        <v>0.3</v>
      </c>
      <c r="I64" s="6">
        <v>0.15</v>
      </c>
      <c r="J64" s="6"/>
      <c r="K64" s="6">
        <v>15.38</v>
      </c>
      <c r="L64" s="6">
        <v>208.35</v>
      </c>
      <c r="M64" s="6">
        <v>138.65</v>
      </c>
      <c r="N64" s="6">
        <v>4.66</v>
      </c>
    </row>
    <row r="65" spans="1:14" ht="24.75" customHeight="1" x14ac:dyDescent="0.2">
      <c r="A65" s="23" t="s">
        <v>41</v>
      </c>
      <c r="B65" s="5" t="s">
        <v>35</v>
      </c>
      <c r="C65" s="6">
        <v>200</v>
      </c>
      <c r="D65" s="15">
        <v>0.46</v>
      </c>
      <c r="E65" s="15"/>
      <c r="F65" s="15">
        <v>11</v>
      </c>
      <c r="G65" s="15">
        <v>45.82</v>
      </c>
      <c r="H65" s="6">
        <v>0.01</v>
      </c>
      <c r="I65" s="6">
        <v>0.65</v>
      </c>
      <c r="J65" s="6"/>
      <c r="K65" s="6">
        <v>19.23</v>
      </c>
      <c r="L65" s="6"/>
      <c r="M65" s="6"/>
      <c r="N65" s="6">
        <v>0.72</v>
      </c>
    </row>
    <row r="66" spans="1:14" ht="15" customHeight="1" x14ac:dyDescent="0.2">
      <c r="A66" s="4"/>
      <c r="B66" s="5" t="s">
        <v>26</v>
      </c>
      <c r="C66" s="6">
        <v>40</v>
      </c>
      <c r="D66" s="6">
        <v>2</v>
      </c>
      <c r="E66" s="6"/>
      <c r="F66" s="6">
        <v>16</v>
      </c>
      <c r="G66" s="6">
        <v>78</v>
      </c>
      <c r="H66" s="15">
        <v>0.04</v>
      </c>
      <c r="I66" s="15"/>
      <c r="J66" s="15"/>
      <c r="K66" s="15">
        <v>7.25</v>
      </c>
      <c r="L66" s="15">
        <v>32.5</v>
      </c>
      <c r="M66" s="15">
        <v>10.5</v>
      </c>
      <c r="N66" s="15">
        <v>0.9</v>
      </c>
    </row>
    <row r="67" spans="1:14" ht="15" customHeight="1" x14ac:dyDescent="0.2">
      <c r="A67" s="64" t="s">
        <v>217</v>
      </c>
      <c r="B67" s="65"/>
      <c r="C67" s="11">
        <v>750</v>
      </c>
      <c r="D67" s="6"/>
      <c r="E67" s="6"/>
      <c r="F67" s="6"/>
      <c r="G67" s="6"/>
      <c r="H67" s="15"/>
      <c r="I67" s="15"/>
      <c r="J67" s="15"/>
      <c r="K67" s="15"/>
      <c r="L67" s="15"/>
      <c r="M67" s="15"/>
      <c r="N67" s="15"/>
    </row>
    <row r="68" spans="1:14" ht="29.1" customHeight="1" x14ac:dyDescent="0.2">
      <c r="A68" s="66" t="s">
        <v>212</v>
      </c>
      <c r="B68" s="67"/>
      <c r="C68" s="68"/>
      <c r="D68" s="8">
        <f>D69+D75</f>
        <v>44.47</v>
      </c>
      <c r="E68" s="8">
        <f t="shared" ref="E68:N68" si="12">E69+E75</f>
        <v>39.989999999999995</v>
      </c>
      <c r="F68" s="8">
        <f t="shared" si="12"/>
        <v>201</v>
      </c>
      <c r="G68" s="8">
        <f t="shared" si="12"/>
        <v>1343.76</v>
      </c>
      <c r="H68" s="8">
        <f t="shared" si="12"/>
        <v>0.57999999999999996</v>
      </c>
      <c r="I68" s="8">
        <f t="shared" si="12"/>
        <v>54.33</v>
      </c>
      <c r="J68" s="8">
        <f t="shared" si="12"/>
        <v>16</v>
      </c>
      <c r="K68" s="8">
        <f t="shared" si="12"/>
        <v>307.11</v>
      </c>
      <c r="L68" s="8">
        <f t="shared" si="12"/>
        <v>379.20000000000005</v>
      </c>
      <c r="M68" s="8">
        <f t="shared" si="12"/>
        <v>201.56</v>
      </c>
      <c r="N68" s="8">
        <f t="shared" si="12"/>
        <v>11.150000000000002</v>
      </c>
    </row>
    <row r="69" spans="1:14" x14ac:dyDescent="0.2">
      <c r="A69" s="13"/>
      <c r="B69" s="13" t="s">
        <v>71</v>
      </c>
      <c r="C69" s="11"/>
      <c r="D69" s="8">
        <f>D70+D71+D72+D73</f>
        <v>17.84</v>
      </c>
      <c r="E69" s="8">
        <f t="shared" ref="E69:N69" si="13">E70+E71+E72+E73</f>
        <v>16.13</v>
      </c>
      <c r="F69" s="8">
        <f t="shared" si="13"/>
        <v>83.75</v>
      </c>
      <c r="G69" s="8">
        <f t="shared" si="13"/>
        <v>551.53</v>
      </c>
      <c r="H69" s="8">
        <f t="shared" si="13"/>
        <v>0.08</v>
      </c>
      <c r="I69" s="8">
        <f t="shared" si="13"/>
        <v>0.55000000000000004</v>
      </c>
      <c r="J69" s="8">
        <f t="shared" si="13"/>
        <v>16</v>
      </c>
      <c r="K69" s="8">
        <f t="shared" si="13"/>
        <v>200.45</v>
      </c>
      <c r="L69" s="8">
        <f t="shared" si="13"/>
        <v>213.48</v>
      </c>
      <c r="M69" s="8">
        <f t="shared" si="13"/>
        <v>139.58000000000001</v>
      </c>
      <c r="N69" s="8">
        <f t="shared" si="13"/>
        <v>5.620000000000001</v>
      </c>
    </row>
    <row r="70" spans="1:14" ht="25.5" x14ac:dyDescent="0.2">
      <c r="A70" s="7" t="s">
        <v>29</v>
      </c>
      <c r="B70" s="4" t="s">
        <v>28</v>
      </c>
      <c r="C70" s="6" t="s">
        <v>184</v>
      </c>
      <c r="D70" s="6">
        <v>9.0399999999999991</v>
      </c>
      <c r="E70" s="6">
        <v>8.02</v>
      </c>
      <c r="F70" s="6">
        <v>20.56</v>
      </c>
      <c r="G70" s="6">
        <v>190.58</v>
      </c>
      <c r="H70" s="6">
        <v>0.04</v>
      </c>
      <c r="I70" s="6">
        <v>0.55000000000000004</v>
      </c>
      <c r="J70" s="6">
        <v>16</v>
      </c>
      <c r="K70" s="6">
        <v>177</v>
      </c>
      <c r="L70" s="6">
        <v>5.13</v>
      </c>
      <c r="M70" s="6">
        <v>0.93</v>
      </c>
      <c r="N70" s="6">
        <v>0.44</v>
      </c>
    </row>
    <row r="71" spans="1:14" ht="25.5" x14ac:dyDescent="0.2">
      <c r="A71" s="7" t="s">
        <v>17</v>
      </c>
      <c r="B71" s="4" t="s">
        <v>159</v>
      </c>
      <c r="C71" s="6" t="s">
        <v>45</v>
      </c>
      <c r="D71" s="6">
        <v>5.8</v>
      </c>
      <c r="E71" s="6">
        <v>7.11</v>
      </c>
      <c r="F71" s="6">
        <v>31.18</v>
      </c>
      <c r="G71" s="6">
        <v>211.91</v>
      </c>
      <c r="H71" s="6"/>
      <c r="I71" s="6"/>
      <c r="J71" s="6"/>
      <c r="K71" s="6">
        <v>15.38</v>
      </c>
      <c r="L71" s="6">
        <v>208.35</v>
      </c>
      <c r="M71" s="6">
        <v>138.65</v>
      </c>
      <c r="N71" s="6">
        <v>4.66</v>
      </c>
    </row>
    <row r="72" spans="1:14" x14ac:dyDescent="0.2">
      <c r="A72" s="16" t="s">
        <v>40</v>
      </c>
      <c r="B72" s="5" t="s">
        <v>2</v>
      </c>
      <c r="C72" s="6">
        <v>200</v>
      </c>
      <c r="D72" s="6"/>
      <c r="E72" s="6"/>
      <c r="F72" s="6">
        <v>11.01</v>
      </c>
      <c r="G72" s="6">
        <v>44.04</v>
      </c>
      <c r="H72" s="6"/>
      <c r="I72" s="6"/>
      <c r="J72" s="6"/>
      <c r="K72" s="6">
        <v>0.47</v>
      </c>
      <c r="L72" s="6"/>
      <c r="M72" s="6"/>
      <c r="N72" s="6">
        <v>0.04</v>
      </c>
    </row>
    <row r="73" spans="1:14" ht="18" customHeight="1" x14ac:dyDescent="0.2">
      <c r="A73" s="17"/>
      <c r="B73" s="5" t="s">
        <v>22</v>
      </c>
      <c r="C73" s="18" t="s">
        <v>39</v>
      </c>
      <c r="D73" s="6">
        <v>3</v>
      </c>
      <c r="E73" s="6">
        <v>1</v>
      </c>
      <c r="F73" s="6">
        <v>21</v>
      </c>
      <c r="G73" s="6">
        <v>105</v>
      </c>
      <c r="H73" s="6">
        <v>0.04</v>
      </c>
      <c r="I73" s="6"/>
      <c r="J73" s="3"/>
      <c r="K73" s="6">
        <v>7.6</v>
      </c>
      <c r="L73" s="6"/>
      <c r="M73" s="6"/>
      <c r="N73" s="6">
        <v>0.48</v>
      </c>
    </row>
    <row r="74" spans="1:14" ht="18" customHeight="1" x14ac:dyDescent="0.2">
      <c r="A74" s="64" t="s">
        <v>217</v>
      </c>
      <c r="B74" s="65"/>
      <c r="C74" s="19">
        <v>530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x14ac:dyDescent="0.2">
      <c r="A75" s="16"/>
      <c r="B75" s="20" t="s">
        <v>72</v>
      </c>
      <c r="C75" s="11"/>
      <c r="D75" s="8">
        <f>D76+D77+D78+D79+D80</f>
        <v>26.63</v>
      </c>
      <c r="E75" s="8">
        <f t="shared" ref="E75:N75" si="14">E76+E77+E78+E79+E80</f>
        <v>23.86</v>
      </c>
      <c r="F75" s="8">
        <f t="shared" si="14"/>
        <v>117.25</v>
      </c>
      <c r="G75" s="8">
        <f t="shared" si="14"/>
        <v>792.23</v>
      </c>
      <c r="H75" s="8">
        <f t="shared" si="14"/>
        <v>0.5</v>
      </c>
      <c r="I75" s="8">
        <f t="shared" si="14"/>
        <v>53.78</v>
      </c>
      <c r="J75" s="8">
        <f t="shared" si="14"/>
        <v>0</v>
      </c>
      <c r="K75" s="8">
        <f t="shared" si="14"/>
        <v>106.66</v>
      </c>
      <c r="L75" s="8">
        <f t="shared" si="14"/>
        <v>165.72000000000003</v>
      </c>
      <c r="M75" s="8">
        <f t="shared" si="14"/>
        <v>61.98</v>
      </c>
      <c r="N75" s="8">
        <f t="shared" si="14"/>
        <v>5.5300000000000011</v>
      </c>
    </row>
    <row r="76" spans="1:14" ht="18.75" customHeight="1" x14ac:dyDescent="0.2">
      <c r="A76" s="16" t="s">
        <v>43</v>
      </c>
      <c r="B76" s="5" t="s">
        <v>44</v>
      </c>
      <c r="C76" s="6">
        <v>60</v>
      </c>
      <c r="D76" s="6">
        <v>0.48</v>
      </c>
      <c r="E76" s="6">
        <v>0</v>
      </c>
      <c r="F76" s="6">
        <v>1.02</v>
      </c>
      <c r="G76" s="6">
        <v>6</v>
      </c>
      <c r="H76" s="6">
        <v>0.04</v>
      </c>
      <c r="I76" s="6">
        <v>15</v>
      </c>
      <c r="J76" s="15"/>
      <c r="K76" s="6">
        <v>8.4</v>
      </c>
      <c r="L76" s="6"/>
      <c r="M76" s="6"/>
      <c r="N76" s="6">
        <v>0.54</v>
      </c>
    </row>
    <row r="77" spans="1:14" x14ac:dyDescent="0.2">
      <c r="A77" s="22" t="s">
        <v>109</v>
      </c>
      <c r="B77" s="14" t="s">
        <v>110</v>
      </c>
      <c r="C77" s="6">
        <v>200</v>
      </c>
      <c r="D77" s="15">
        <v>4.7</v>
      </c>
      <c r="E77" s="15">
        <v>3.84</v>
      </c>
      <c r="F77" s="15">
        <v>15.42</v>
      </c>
      <c r="G77" s="15">
        <v>115.01</v>
      </c>
      <c r="H77" s="15" t="s">
        <v>47</v>
      </c>
      <c r="I77" s="15" t="s">
        <v>179</v>
      </c>
      <c r="J77" s="15"/>
      <c r="K77" s="15" t="s">
        <v>180</v>
      </c>
      <c r="L77" s="15" t="s">
        <v>181</v>
      </c>
      <c r="M77" s="15" t="s">
        <v>182</v>
      </c>
      <c r="N77" s="15" t="s">
        <v>183</v>
      </c>
    </row>
    <row r="78" spans="1:14" x14ac:dyDescent="0.2">
      <c r="A78" s="7" t="s">
        <v>111</v>
      </c>
      <c r="B78" s="4" t="s">
        <v>112</v>
      </c>
      <c r="C78" s="6">
        <v>200</v>
      </c>
      <c r="D78" s="6">
        <v>17.71</v>
      </c>
      <c r="E78" s="6">
        <v>19.86</v>
      </c>
      <c r="F78" s="6">
        <v>53.05</v>
      </c>
      <c r="G78" s="6">
        <v>461.78</v>
      </c>
      <c r="H78" s="6">
        <v>0.22</v>
      </c>
      <c r="I78" s="6">
        <v>27.28</v>
      </c>
      <c r="J78" s="6"/>
      <c r="K78" s="6">
        <v>29.14</v>
      </c>
      <c r="L78" s="6">
        <v>79.98</v>
      </c>
      <c r="M78" s="6">
        <v>31.56</v>
      </c>
      <c r="N78" s="6">
        <v>2.3199999999999998</v>
      </c>
    </row>
    <row r="79" spans="1:14" ht="25.5" x14ac:dyDescent="0.2">
      <c r="A79" s="23" t="s">
        <v>41</v>
      </c>
      <c r="B79" s="5" t="s">
        <v>113</v>
      </c>
      <c r="C79" s="6">
        <v>200</v>
      </c>
      <c r="D79" s="15">
        <v>0.74</v>
      </c>
      <c r="E79" s="15">
        <v>0.16</v>
      </c>
      <c r="F79" s="15">
        <v>27.76</v>
      </c>
      <c r="G79" s="15">
        <v>115.44</v>
      </c>
      <c r="H79" s="15">
        <v>0.02</v>
      </c>
      <c r="I79" s="15"/>
      <c r="J79" s="15"/>
      <c r="K79" s="15">
        <v>20.32</v>
      </c>
      <c r="L79" s="15">
        <v>19.36</v>
      </c>
      <c r="M79" s="15">
        <v>8.1199999999999992</v>
      </c>
      <c r="N79" s="15">
        <v>0.45</v>
      </c>
    </row>
    <row r="80" spans="1:14" x14ac:dyDescent="0.2">
      <c r="A80" s="4"/>
      <c r="B80" s="5" t="s">
        <v>3</v>
      </c>
      <c r="C80" s="6">
        <v>40</v>
      </c>
      <c r="D80" s="6">
        <v>3</v>
      </c>
      <c r="E80" s="6"/>
      <c r="F80" s="6">
        <v>20</v>
      </c>
      <c r="G80" s="6">
        <v>94</v>
      </c>
      <c r="H80" s="6">
        <v>0.04</v>
      </c>
      <c r="I80" s="6"/>
      <c r="J80" s="6"/>
      <c r="K80" s="6">
        <v>8</v>
      </c>
      <c r="L80" s="6">
        <v>26</v>
      </c>
      <c r="M80" s="6">
        <v>5.6</v>
      </c>
      <c r="N80" s="6">
        <v>0.44</v>
      </c>
    </row>
    <row r="81" spans="1:31" x14ac:dyDescent="0.2">
      <c r="A81" s="64" t="s">
        <v>217</v>
      </c>
      <c r="B81" s="65"/>
      <c r="C81" s="11">
        <v>700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31" ht="29.1" customHeight="1" x14ac:dyDescent="0.2">
      <c r="A82" s="66" t="s">
        <v>213</v>
      </c>
      <c r="B82" s="67"/>
      <c r="C82" s="68"/>
      <c r="D82" s="8">
        <f t="shared" ref="D82:N82" si="15">D83+D89</f>
        <v>44.32</v>
      </c>
      <c r="E82" s="8">
        <f t="shared" si="15"/>
        <v>49.11999999999999</v>
      </c>
      <c r="F82" s="8">
        <f t="shared" si="15"/>
        <v>182.88</v>
      </c>
      <c r="G82" s="8">
        <f t="shared" si="15"/>
        <v>1359.8000000000002</v>
      </c>
      <c r="H82" s="8">
        <f t="shared" si="15"/>
        <v>0.63</v>
      </c>
      <c r="I82" s="8">
        <f t="shared" si="15"/>
        <v>54.26</v>
      </c>
      <c r="J82" s="8">
        <f t="shared" si="15"/>
        <v>483</v>
      </c>
      <c r="K82" s="8">
        <f t="shared" si="15"/>
        <v>318.70999999999998</v>
      </c>
      <c r="L82" s="8">
        <f t="shared" si="15"/>
        <v>372.78000000000003</v>
      </c>
      <c r="M82" s="8">
        <f t="shared" si="15"/>
        <v>120.48</v>
      </c>
      <c r="N82" s="8">
        <f t="shared" si="15"/>
        <v>7.3100000000000005</v>
      </c>
    </row>
    <row r="83" spans="1:31" x14ac:dyDescent="0.2">
      <c r="A83" s="13"/>
      <c r="B83" s="13" t="s">
        <v>71</v>
      </c>
      <c r="C83" s="11"/>
      <c r="D83" s="8">
        <f>D84+D85+D86+D87</f>
        <v>19.899999999999999</v>
      </c>
      <c r="E83" s="8">
        <f t="shared" ref="E83:N83" si="16">E84+E85+E86+E87</f>
        <v>20.349999999999998</v>
      </c>
      <c r="F83" s="8">
        <f t="shared" si="16"/>
        <v>80.599999999999994</v>
      </c>
      <c r="G83" s="8">
        <f t="shared" si="16"/>
        <v>585.14</v>
      </c>
      <c r="H83" s="8">
        <f t="shared" si="16"/>
        <v>0.24000000000000002</v>
      </c>
      <c r="I83" s="8">
        <f t="shared" si="16"/>
        <v>1.6</v>
      </c>
      <c r="J83" s="8">
        <f t="shared" si="16"/>
        <v>40</v>
      </c>
      <c r="K83" s="8">
        <f t="shared" si="16"/>
        <v>179.17</v>
      </c>
      <c r="L83" s="8">
        <f t="shared" si="16"/>
        <v>103.19</v>
      </c>
      <c r="M83" s="8">
        <f t="shared" si="16"/>
        <v>29.37</v>
      </c>
      <c r="N83" s="8">
        <f t="shared" si="16"/>
        <v>2.12</v>
      </c>
    </row>
    <row r="84" spans="1:31" x14ac:dyDescent="0.2">
      <c r="A84" s="7" t="s">
        <v>24</v>
      </c>
      <c r="B84" s="5" t="s">
        <v>25</v>
      </c>
      <c r="C84" s="6" t="s">
        <v>45</v>
      </c>
      <c r="D84" s="15">
        <v>7.25</v>
      </c>
      <c r="E84" s="15">
        <v>10.45</v>
      </c>
      <c r="F84" s="15">
        <v>14</v>
      </c>
      <c r="G84" s="15">
        <v>179.05</v>
      </c>
      <c r="H84" s="15">
        <v>0.11</v>
      </c>
      <c r="I84" s="15">
        <v>0.95</v>
      </c>
      <c r="J84" s="15">
        <v>40</v>
      </c>
      <c r="K84" s="15">
        <v>99.66</v>
      </c>
      <c r="L84" s="15">
        <v>71.290000000000006</v>
      </c>
      <c r="M84" s="15">
        <v>23.64</v>
      </c>
      <c r="N84" s="15">
        <v>0.79</v>
      </c>
    </row>
    <row r="85" spans="1:31" ht="12" customHeight="1" x14ac:dyDescent="0.2">
      <c r="A85" s="7" t="s">
        <v>63</v>
      </c>
      <c r="B85" s="14" t="s">
        <v>53</v>
      </c>
      <c r="C85" s="6">
        <v>200</v>
      </c>
      <c r="D85" s="6">
        <v>1.99</v>
      </c>
      <c r="E85" s="6">
        <v>1.7</v>
      </c>
      <c r="F85" s="6">
        <v>15.89</v>
      </c>
      <c r="G85" s="6">
        <v>86.81</v>
      </c>
      <c r="H85" s="6">
        <v>0.03</v>
      </c>
      <c r="I85" s="6">
        <v>0.65</v>
      </c>
      <c r="J85" s="6"/>
      <c r="K85" s="6">
        <v>64.430000000000007</v>
      </c>
      <c r="L85" s="6"/>
      <c r="M85" s="6"/>
      <c r="N85" s="6">
        <v>0.4</v>
      </c>
      <c r="O85" s="31"/>
      <c r="P85" s="32"/>
      <c r="Q85" s="33"/>
      <c r="R85" s="33"/>
      <c r="S85" s="33"/>
      <c r="T85" s="33"/>
      <c r="U85" s="33"/>
      <c r="V85" s="33"/>
      <c r="W85" s="34"/>
      <c r="X85" s="33"/>
      <c r="Y85" s="33"/>
      <c r="Z85" s="33"/>
      <c r="AA85" s="33"/>
      <c r="AB85" s="33"/>
    </row>
    <row r="86" spans="1:31" x14ac:dyDescent="0.2">
      <c r="A86" s="17"/>
      <c r="B86" s="5" t="s">
        <v>22</v>
      </c>
      <c r="C86" s="18" t="s">
        <v>39</v>
      </c>
      <c r="D86" s="6">
        <v>3</v>
      </c>
      <c r="E86" s="6">
        <v>1</v>
      </c>
      <c r="F86" s="6">
        <v>21</v>
      </c>
      <c r="G86" s="6">
        <v>105</v>
      </c>
      <c r="H86" s="6">
        <v>0.04</v>
      </c>
      <c r="I86" s="6"/>
      <c r="J86" s="6"/>
      <c r="K86" s="6">
        <v>7.6</v>
      </c>
      <c r="L86" s="6"/>
      <c r="M86" s="6"/>
      <c r="N86" s="6">
        <v>0.48</v>
      </c>
      <c r="O86" s="32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</row>
    <row r="87" spans="1:31" x14ac:dyDescent="0.2">
      <c r="A87" s="7" t="s">
        <v>197</v>
      </c>
      <c r="B87" s="5" t="s">
        <v>191</v>
      </c>
      <c r="C87" s="6">
        <v>100</v>
      </c>
      <c r="D87" s="6">
        <v>7.66</v>
      </c>
      <c r="E87" s="6">
        <v>7.2</v>
      </c>
      <c r="F87" s="6">
        <v>29.71</v>
      </c>
      <c r="G87" s="6">
        <v>214.28</v>
      </c>
      <c r="H87" s="6">
        <v>0.06</v>
      </c>
      <c r="I87" s="6"/>
      <c r="J87" s="3"/>
      <c r="K87" s="6">
        <v>7.48</v>
      </c>
      <c r="L87" s="6">
        <v>31.9</v>
      </c>
      <c r="M87" s="6">
        <v>5.73</v>
      </c>
      <c r="N87" s="6">
        <v>0.45</v>
      </c>
    </row>
    <row r="88" spans="1:31" x14ac:dyDescent="0.2">
      <c r="A88" s="64" t="s">
        <v>217</v>
      </c>
      <c r="B88" s="65"/>
      <c r="C88" s="19">
        <v>545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31" x14ac:dyDescent="0.2">
      <c r="A89" s="1"/>
      <c r="B89" s="20" t="s">
        <v>72</v>
      </c>
      <c r="C89" s="19"/>
      <c r="D89" s="21">
        <f>D90+D91+D92+D93+D94+D95</f>
        <v>24.42</v>
      </c>
      <c r="E89" s="21">
        <f t="shared" ref="E89:N89" si="17">E90+E91+E92+E93+E94+E95</f>
        <v>28.769999999999996</v>
      </c>
      <c r="F89" s="21">
        <f t="shared" si="17"/>
        <v>102.27999999999999</v>
      </c>
      <c r="G89" s="21">
        <f t="shared" si="17"/>
        <v>774.66000000000008</v>
      </c>
      <c r="H89" s="21">
        <f t="shared" si="17"/>
        <v>0.38999999999999996</v>
      </c>
      <c r="I89" s="21">
        <f t="shared" si="17"/>
        <v>52.66</v>
      </c>
      <c r="J89" s="21">
        <f t="shared" si="17"/>
        <v>443</v>
      </c>
      <c r="K89" s="21">
        <f t="shared" si="17"/>
        <v>139.54</v>
      </c>
      <c r="L89" s="21">
        <f t="shared" si="17"/>
        <v>269.59000000000003</v>
      </c>
      <c r="M89" s="21">
        <f t="shared" si="17"/>
        <v>91.11</v>
      </c>
      <c r="N89" s="21">
        <f t="shared" si="17"/>
        <v>5.19</v>
      </c>
    </row>
    <row r="90" spans="1:31" ht="16.5" customHeight="1" x14ac:dyDescent="0.2">
      <c r="A90" s="16" t="s">
        <v>114</v>
      </c>
      <c r="B90" s="5" t="s">
        <v>115</v>
      </c>
      <c r="C90" s="6">
        <v>60</v>
      </c>
      <c r="D90" s="6">
        <v>1.8</v>
      </c>
      <c r="E90" s="6">
        <v>10.199999999999999</v>
      </c>
      <c r="F90" s="6">
        <v>10</v>
      </c>
      <c r="G90" s="6">
        <v>142</v>
      </c>
      <c r="H90" s="15">
        <v>0.02</v>
      </c>
      <c r="I90" s="15">
        <v>2.2999999999999998</v>
      </c>
      <c r="J90" s="15">
        <v>443</v>
      </c>
      <c r="K90" s="15">
        <v>14</v>
      </c>
      <c r="L90" s="15">
        <v>28</v>
      </c>
      <c r="M90" s="15">
        <v>17</v>
      </c>
      <c r="N90" s="15">
        <v>0.45</v>
      </c>
      <c r="R90" s="24"/>
      <c r="S90" s="25"/>
      <c r="T90" s="10"/>
      <c r="U90" s="10"/>
      <c r="V90" s="10"/>
      <c r="W90" s="10"/>
      <c r="X90" s="10"/>
      <c r="Y90" s="33"/>
      <c r="Z90" s="33"/>
      <c r="AA90" s="33"/>
      <c r="AB90" s="33"/>
      <c r="AC90" s="33"/>
      <c r="AD90" s="33"/>
      <c r="AE90" s="33"/>
    </row>
    <row r="91" spans="1:31" ht="15.75" customHeight="1" x14ac:dyDescent="0.2">
      <c r="A91" s="7" t="s">
        <v>117</v>
      </c>
      <c r="B91" s="14" t="s">
        <v>118</v>
      </c>
      <c r="C91" s="6">
        <v>200</v>
      </c>
      <c r="D91" s="15">
        <v>1.64</v>
      </c>
      <c r="E91" s="15">
        <v>3.56</v>
      </c>
      <c r="F91" s="15">
        <v>11.76</v>
      </c>
      <c r="G91" s="15">
        <v>85.61</v>
      </c>
      <c r="H91" s="15" t="s">
        <v>185</v>
      </c>
      <c r="I91" s="15" t="s">
        <v>186</v>
      </c>
      <c r="J91" s="15"/>
      <c r="K91" s="15" t="s">
        <v>187</v>
      </c>
      <c r="L91" s="15" t="s">
        <v>188</v>
      </c>
      <c r="M91" s="15" t="s">
        <v>189</v>
      </c>
      <c r="N91" s="15" t="s">
        <v>190</v>
      </c>
      <c r="R91" s="35"/>
      <c r="S91" s="36"/>
      <c r="T91" s="37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3"/>
    </row>
    <row r="92" spans="1:31" x14ac:dyDescent="0.2">
      <c r="A92" s="61" t="s">
        <v>125</v>
      </c>
      <c r="B92" s="58" t="s">
        <v>126</v>
      </c>
      <c r="C92" s="59">
        <v>100</v>
      </c>
      <c r="D92" s="59">
        <v>13.16</v>
      </c>
      <c r="E92" s="59">
        <v>11.18</v>
      </c>
      <c r="F92" s="59">
        <v>17.809999999999999</v>
      </c>
      <c r="G92" s="59">
        <v>224.47</v>
      </c>
      <c r="H92" s="59">
        <v>0.1</v>
      </c>
      <c r="I92" s="59">
        <v>1.04</v>
      </c>
      <c r="J92" s="59"/>
      <c r="K92" s="59">
        <v>55.6</v>
      </c>
      <c r="L92" s="59">
        <v>97.6</v>
      </c>
      <c r="M92" s="59">
        <v>20.8</v>
      </c>
      <c r="N92" s="59">
        <v>1.42</v>
      </c>
    </row>
    <row r="93" spans="1:31" x14ac:dyDescent="0.2">
      <c r="A93" s="22" t="s">
        <v>132</v>
      </c>
      <c r="B93" s="5" t="s">
        <v>131</v>
      </c>
      <c r="C93" s="6">
        <v>150</v>
      </c>
      <c r="D93" s="6">
        <v>5.68</v>
      </c>
      <c r="E93" s="6">
        <v>3.83</v>
      </c>
      <c r="F93" s="6">
        <v>24.54</v>
      </c>
      <c r="G93" s="6">
        <v>155.35</v>
      </c>
      <c r="H93" s="6">
        <v>0.15</v>
      </c>
      <c r="I93" s="6">
        <v>21</v>
      </c>
      <c r="J93" s="6"/>
      <c r="K93" s="6">
        <v>14.64</v>
      </c>
      <c r="L93" s="6">
        <v>79.73</v>
      </c>
      <c r="M93" s="6">
        <v>29.33</v>
      </c>
      <c r="N93" s="6">
        <v>1.1599999999999999</v>
      </c>
      <c r="P93" s="26"/>
      <c r="Q93" s="25"/>
      <c r="R93" s="10"/>
      <c r="S93" s="10"/>
      <c r="T93" s="10"/>
      <c r="U93" s="10"/>
      <c r="V93" s="10"/>
      <c r="W93" s="10"/>
      <c r="X93" s="37"/>
      <c r="Y93" s="10"/>
      <c r="Z93" s="10"/>
      <c r="AA93" s="10"/>
      <c r="AB93" s="10"/>
      <c r="AC93" s="10"/>
    </row>
    <row r="94" spans="1:31" x14ac:dyDescent="0.2">
      <c r="A94" s="28" t="s">
        <v>97</v>
      </c>
      <c r="B94" s="5" t="s">
        <v>98</v>
      </c>
      <c r="C94" s="6" t="s">
        <v>99</v>
      </c>
      <c r="D94" s="15">
        <v>0.14000000000000001</v>
      </c>
      <c r="E94" s="15"/>
      <c r="F94" s="15">
        <v>22.17</v>
      </c>
      <c r="G94" s="15">
        <v>89.23</v>
      </c>
      <c r="H94" s="15" t="s">
        <v>100</v>
      </c>
      <c r="I94" s="15" t="s">
        <v>101</v>
      </c>
      <c r="J94" s="15"/>
      <c r="K94" s="15" t="s">
        <v>102</v>
      </c>
      <c r="L94" s="15"/>
      <c r="M94" s="15"/>
      <c r="N94" s="15" t="s">
        <v>103</v>
      </c>
    </row>
    <row r="95" spans="1:31" x14ac:dyDescent="0.2">
      <c r="A95" s="4"/>
      <c r="B95" s="5" t="s">
        <v>26</v>
      </c>
      <c r="C95" s="6">
        <v>40</v>
      </c>
      <c r="D95" s="6">
        <v>2</v>
      </c>
      <c r="E95" s="6"/>
      <c r="F95" s="6">
        <v>16</v>
      </c>
      <c r="G95" s="6">
        <v>78</v>
      </c>
      <c r="H95" s="15">
        <v>0.04</v>
      </c>
      <c r="I95" s="15"/>
      <c r="J95" s="15"/>
      <c r="K95" s="15">
        <v>7.25</v>
      </c>
      <c r="L95" s="15">
        <v>32.5</v>
      </c>
      <c r="M95" s="15">
        <v>10.5</v>
      </c>
      <c r="N95" s="15">
        <v>0.9</v>
      </c>
    </row>
    <row r="96" spans="1:31" x14ac:dyDescent="0.2">
      <c r="A96" s="64" t="s">
        <v>217</v>
      </c>
      <c r="B96" s="65"/>
      <c r="C96" s="11">
        <v>750</v>
      </c>
      <c r="D96" s="6"/>
      <c r="E96" s="6"/>
      <c r="F96" s="6"/>
      <c r="G96" s="6"/>
      <c r="H96" s="15"/>
      <c r="I96" s="15"/>
      <c r="J96" s="15"/>
      <c r="K96" s="15"/>
      <c r="L96" s="15"/>
      <c r="M96" s="15"/>
      <c r="N96" s="15"/>
    </row>
    <row r="97" spans="1:35" ht="29.1" customHeight="1" x14ac:dyDescent="0.2">
      <c r="A97" s="70" t="s">
        <v>66</v>
      </c>
      <c r="B97" s="70"/>
      <c r="C97" s="70"/>
      <c r="D97" s="8">
        <f>D98+D104</f>
        <v>40.620000000000005</v>
      </c>
      <c r="E97" s="8">
        <f t="shared" ref="E97:N97" si="18">E98+E104</f>
        <v>39.5</v>
      </c>
      <c r="F97" s="8">
        <f t="shared" si="18"/>
        <v>182.89</v>
      </c>
      <c r="G97" s="8">
        <f t="shared" si="18"/>
        <v>1251.0900000000001</v>
      </c>
      <c r="H97" s="8">
        <f t="shared" si="18"/>
        <v>0.98899999999999999</v>
      </c>
      <c r="I97" s="8">
        <f t="shared" si="18"/>
        <v>148.01000000000002</v>
      </c>
      <c r="J97" s="8">
        <f t="shared" si="18"/>
        <v>0</v>
      </c>
      <c r="K97" s="8">
        <f t="shared" si="18"/>
        <v>339.71</v>
      </c>
      <c r="L97" s="8">
        <f t="shared" si="18"/>
        <v>334.28999999999996</v>
      </c>
      <c r="M97" s="8">
        <f t="shared" si="18"/>
        <v>120.38</v>
      </c>
      <c r="N97" s="8">
        <f t="shared" si="18"/>
        <v>10.219999999999999</v>
      </c>
    </row>
    <row r="98" spans="1:35" x14ac:dyDescent="0.2">
      <c r="A98" s="13"/>
      <c r="B98" s="13" t="s">
        <v>71</v>
      </c>
      <c r="C98" s="11"/>
      <c r="D98" s="8">
        <f>D99+D100+D101+D102</f>
        <v>17.52</v>
      </c>
      <c r="E98" s="8">
        <f t="shared" ref="E98:N98" si="19">E99+E100+E101+E102</f>
        <v>15.8</v>
      </c>
      <c r="F98" s="8">
        <f t="shared" si="19"/>
        <v>82.39</v>
      </c>
      <c r="G98" s="8">
        <f t="shared" si="19"/>
        <v>541.4</v>
      </c>
      <c r="H98" s="8">
        <f t="shared" si="19"/>
        <v>0.27900000000000003</v>
      </c>
      <c r="I98" s="8">
        <f t="shared" si="19"/>
        <v>18.899999999999999</v>
      </c>
      <c r="J98" s="8">
        <f t="shared" si="19"/>
        <v>0</v>
      </c>
      <c r="K98" s="8">
        <f t="shared" si="19"/>
        <v>185.79999999999998</v>
      </c>
      <c r="L98" s="8">
        <f t="shared" si="19"/>
        <v>130.09</v>
      </c>
      <c r="M98" s="8">
        <f t="shared" si="19"/>
        <v>45.86</v>
      </c>
      <c r="N98" s="8">
        <f t="shared" si="19"/>
        <v>5.6</v>
      </c>
    </row>
    <row r="99" spans="1:35" ht="23.25" customHeight="1" x14ac:dyDescent="0.2">
      <c r="A99" s="4" t="s">
        <v>17</v>
      </c>
      <c r="B99" s="14" t="s">
        <v>162</v>
      </c>
      <c r="C99" s="6" t="s">
        <v>45</v>
      </c>
      <c r="D99" s="15">
        <v>13.7</v>
      </c>
      <c r="E99" s="15">
        <v>15.8</v>
      </c>
      <c r="F99" s="15">
        <v>20</v>
      </c>
      <c r="G99" s="15">
        <v>277</v>
      </c>
      <c r="H99" s="15" t="s">
        <v>47</v>
      </c>
      <c r="I99" s="15" t="s">
        <v>46</v>
      </c>
      <c r="J99" s="6"/>
      <c r="K99" s="15" t="s">
        <v>163</v>
      </c>
      <c r="L99" s="15" t="s">
        <v>164</v>
      </c>
      <c r="M99" s="15" t="s">
        <v>51</v>
      </c>
      <c r="N99" s="15" t="s">
        <v>52</v>
      </c>
      <c r="O99" s="38"/>
      <c r="P99" s="36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</row>
    <row r="100" spans="1:35" ht="23.25" customHeight="1" x14ac:dyDescent="0.2">
      <c r="A100" s="28" t="s">
        <v>32</v>
      </c>
      <c r="B100" s="2" t="s">
        <v>38</v>
      </c>
      <c r="C100" s="6">
        <v>200</v>
      </c>
      <c r="D100" s="15">
        <v>0.02</v>
      </c>
      <c r="E100" s="15"/>
      <c r="F100" s="15">
        <v>29.31</v>
      </c>
      <c r="G100" s="15">
        <v>117.32</v>
      </c>
      <c r="H100" s="15">
        <v>8.9999999999999993E-3</v>
      </c>
      <c r="I100" s="15">
        <v>1.52</v>
      </c>
      <c r="J100" s="15"/>
      <c r="K100" s="15">
        <v>3.57</v>
      </c>
      <c r="L100" s="15">
        <v>0.66</v>
      </c>
      <c r="M100" s="15">
        <v>0.22</v>
      </c>
      <c r="N100" s="15">
        <v>0.34</v>
      </c>
      <c r="O100" s="26"/>
      <c r="P100" s="25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</row>
    <row r="101" spans="1:35" ht="14.25" customHeight="1" x14ac:dyDescent="0.2">
      <c r="A101" s="4"/>
      <c r="B101" s="5" t="s">
        <v>3</v>
      </c>
      <c r="C101" s="6">
        <v>40</v>
      </c>
      <c r="D101" s="6">
        <v>3</v>
      </c>
      <c r="E101" s="6"/>
      <c r="F101" s="6">
        <v>20</v>
      </c>
      <c r="G101" s="6">
        <v>94</v>
      </c>
      <c r="H101" s="6">
        <v>0.04</v>
      </c>
      <c r="I101" s="6"/>
      <c r="J101" s="6"/>
      <c r="K101" s="6">
        <v>8</v>
      </c>
      <c r="L101" s="6">
        <v>26</v>
      </c>
      <c r="M101" s="6">
        <v>5.6</v>
      </c>
      <c r="N101" s="6">
        <v>0.44</v>
      </c>
      <c r="O101" s="24"/>
      <c r="P101" s="25"/>
      <c r="Q101" s="10"/>
      <c r="R101" s="10"/>
      <c r="S101" s="37"/>
      <c r="T101" s="10"/>
      <c r="U101" s="10"/>
      <c r="V101" s="37"/>
      <c r="W101" s="10"/>
      <c r="X101" s="10"/>
      <c r="Y101" s="37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:35" ht="14.25" customHeight="1" x14ac:dyDescent="0.2">
      <c r="A102" s="1"/>
      <c r="B102" s="2" t="s">
        <v>36</v>
      </c>
      <c r="C102" s="3">
        <v>100</v>
      </c>
      <c r="D102" s="3">
        <v>0.8</v>
      </c>
      <c r="E102" s="3"/>
      <c r="F102" s="3">
        <v>13.08</v>
      </c>
      <c r="G102" s="3">
        <v>53.08</v>
      </c>
      <c r="H102" s="3">
        <v>0.05</v>
      </c>
      <c r="I102" s="3">
        <v>16</v>
      </c>
      <c r="J102" s="3"/>
      <c r="K102" s="3">
        <v>25.6</v>
      </c>
      <c r="L102" s="3"/>
      <c r="M102" s="3"/>
      <c r="N102" s="3">
        <v>3.52</v>
      </c>
      <c r="O102" s="24"/>
      <c r="P102" s="25"/>
      <c r="Q102" s="10"/>
      <c r="R102" s="10"/>
      <c r="S102" s="37"/>
      <c r="T102" s="10"/>
      <c r="U102" s="10"/>
      <c r="V102" s="37"/>
      <c r="W102" s="10"/>
      <c r="X102" s="10"/>
      <c r="Y102" s="37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</row>
    <row r="103" spans="1:35" ht="18.75" customHeight="1" x14ac:dyDescent="0.2">
      <c r="A103" s="64" t="s">
        <v>217</v>
      </c>
      <c r="B103" s="65"/>
      <c r="C103" s="19">
        <v>545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6"/>
      <c r="P103" s="25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</row>
    <row r="104" spans="1:35" ht="12" customHeight="1" x14ac:dyDescent="0.2">
      <c r="A104" s="4"/>
      <c r="B104" s="20" t="s">
        <v>72</v>
      </c>
      <c r="C104" s="19"/>
      <c r="D104" s="21">
        <v>23.1</v>
      </c>
      <c r="E104" s="21">
        <v>23.7</v>
      </c>
      <c r="F104" s="21">
        <v>100.5</v>
      </c>
      <c r="G104" s="21">
        <v>709.69</v>
      </c>
      <c r="H104" s="21">
        <v>0.71</v>
      </c>
      <c r="I104" s="21">
        <v>129.11000000000001</v>
      </c>
      <c r="J104" s="21">
        <f t="shared" ref="J104" si="20">J105+J106+J107+J109+J110</f>
        <v>0</v>
      </c>
      <c r="K104" s="21">
        <v>153.91</v>
      </c>
      <c r="L104" s="21">
        <v>204.2</v>
      </c>
      <c r="M104" s="21">
        <v>74.52</v>
      </c>
      <c r="N104" s="21">
        <v>4.62</v>
      </c>
      <c r="O104" s="36"/>
      <c r="P104" s="25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</row>
    <row r="105" spans="1:35" ht="15" customHeight="1" x14ac:dyDescent="0.2">
      <c r="A105" s="16" t="s">
        <v>43</v>
      </c>
      <c r="B105" s="5" t="s">
        <v>44</v>
      </c>
      <c r="C105" s="6">
        <v>60</v>
      </c>
      <c r="D105" s="6">
        <v>0.48</v>
      </c>
      <c r="E105" s="6">
        <v>0</v>
      </c>
      <c r="F105" s="6">
        <v>1.02</v>
      </c>
      <c r="G105" s="6">
        <v>6</v>
      </c>
      <c r="H105" s="6">
        <v>0.04</v>
      </c>
      <c r="I105" s="6">
        <v>15</v>
      </c>
      <c r="J105" s="15"/>
      <c r="K105" s="6">
        <v>8.4</v>
      </c>
      <c r="L105" s="6"/>
      <c r="M105" s="6"/>
      <c r="N105" s="6">
        <v>0.54</v>
      </c>
      <c r="O105" s="36"/>
      <c r="P105" s="25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</row>
    <row r="106" spans="1:35" ht="25.5" customHeight="1" x14ac:dyDescent="0.2">
      <c r="A106" s="28" t="s">
        <v>116</v>
      </c>
      <c r="B106" s="4" t="s">
        <v>220</v>
      </c>
      <c r="C106" s="6">
        <v>200</v>
      </c>
      <c r="D106" s="15">
        <v>3.47</v>
      </c>
      <c r="E106" s="15">
        <v>3.74</v>
      </c>
      <c r="F106" s="15">
        <v>13.95</v>
      </c>
      <c r="G106" s="15">
        <v>103.33</v>
      </c>
      <c r="H106" s="15" t="s">
        <v>76</v>
      </c>
      <c r="I106" s="15" t="s">
        <v>192</v>
      </c>
      <c r="J106" s="15"/>
      <c r="K106" s="15" t="s">
        <v>193</v>
      </c>
      <c r="L106" s="15" t="s">
        <v>194</v>
      </c>
      <c r="M106" s="15" t="s">
        <v>195</v>
      </c>
      <c r="N106" s="15" t="s">
        <v>196</v>
      </c>
      <c r="O106" s="36"/>
      <c r="P106" s="25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</row>
    <row r="107" spans="1:35" ht="14.25" customHeight="1" x14ac:dyDescent="0.2">
      <c r="A107" s="57" t="s">
        <v>31</v>
      </c>
      <c r="B107" s="58" t="s">
        <v>70</v>
      </c>
      <c r="C107" s="59" t="s">
        <v>16</v>
      </c>
      <c r="D107" s="59">
        <v>9.2899999999999991</v>
      </c>
      <c r="E107" s="59">
        <v>10.89</v>
      </c>
      <c r="F107" s="59">
        <v>11.52</v>
      </c>
      <c r="G107" s="59">
        <v>181.29</v>
      </c>
      <c r="H107" s="59">
        <v>0.06</v>
      </c>
      <c r="I107" s="59">
        <v>2.82</v>
      </c>
      <c r="J107" s="59"/>
      <c r="K107" s="59">
        <v>14.58</v>
      </c>
      <c r="L107" s="59">
        <v>25.31</v>
      </c>
      <c r="M107" s="59">
        <v>6.62</v>
      </c>
      <c r="N107" s="59">
        <v>1.51</v>
      </c>
      <c r="O107" s="36"/>
      <c r="P107" s="25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</row>
    <row r="108" spans="1:35" ht="11.25" customHeight="1" x14ac:dyDescent="0.2">
      <c r="A108" s="7" t="s">
        <v>134</v>
      </c>
      <c r="B108" s="5" t="s">
        <v>133</v>
      </c>
      <c r="C108" s="6">
        <v>150</v>
      </c>
      <c r="D108" s="6">
        <v>7.15</v>
      </c>
      <c r="E108" s="6">
        <v>8.0399999999999991</v>
      </c>
      <c r="F108" s="6">
        <v>40.5</v>
      </c>
      <c r="G108" s="6">
        <v>262.95999999999998</v>
      </c>
      <c r="H108" s="6">
        <v>0.05</v>
      </c>
      <c r="I108" s="6">
        <v>95.18</v>
      </c>
      <c r="J108" s="6"/>
      <c r="K108" s="6">
        <v>104.13</v>
      </c>
      <c r="L108" s="6">
        <v>72.31</v>
      </c>
      <c r="M108" s="6">
        <v>35.840000000000003</v>
      </c>
      <c r="N108" s="6">
        <v>1.44</v>
      </c>
      <c r="O108" s="36"/>
      <c r="P108" s="25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</row>
    <row r="109" spans="1:35" ht="21" customHeight="1" x14ac:dyDescent="0.2">
      <c r="A109" s="16" t="s">
        <v>40</v>
      </c>
      <c r="B109" s="5" t="s">
        <v>2</v>
      </c>
      <c r="C109" s="6">
        <v>200</v>
      </c>
      <c r="D109" s="6"/>
      <c r="E109" s="6"/>
      <c r="F109" s="6">
        <v>11.01</v>
      </c>
      <c r="G109" s="6">
        <v>44.04</v>
      </c>
      <c r="H109" s="6">
        <v>0.01</v>
      </c>
      <c r="I109" s="6">
        <v>0.65</v>
      </c>
      <c r="J109" s="6"/>
      <c r="K109" s="6">
        <v>0.47</v>
      </c>
      <c r="L109" s="6"/>
      <c r="M109" s="6"/>
      <c r="N109" s="6">
        <v>0.04</v>
      </c>
      <c r="O109" s="36"/>
      <c r="P109" s="25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</row>
    <row r="110" spans="1:35" ht="12" customHeight="1" x14ac:dyDescent="0.2">
      <c r="A110" s="4"/>
      <c r="B110" s="5" t="s">
        <v>3</v>
      </c>
      <c r="C110" s="6">
        <v>40</v>
      </c>
      <c r="D110" s="6">
        <v>3</v>
      </c>
      <c r="E110" s="6"/>
      <c r="F110" s="6">
        <v>20</v>
      </c>
      <c r="G110" s="6">
        <v>94</v>
      </c>
      <c r="H110" s="6">
        <v>0.04</v>
      </c>
      <c r="I110" s="6"/>
      <c r="J110" s="6"/>
      <c r="K110" s="6">
        <v>8</v>
      </c>
      <c r="L110" s="6">
        <v>26</v>
      </c>
      <c r="M110" s="6">
        <v>5.6</v>
      </c>
      <c r="N110" s="6">
        <v>0.44</v>
      </c>
      <c r="O110" s="36"/>
      <c r="P110" s="25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</row>
    <row r="111" spans="1:35" x14ac:dyDescent="0.2">
      <c r="A111" s="64" t="s">
        <v>217</v>
      </c>
      <c r="B111" s="65"/>
      <c r="C111" s="40" t="s">
        <v>221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41"/>
      <c r="P111" s="25"/>
      <c r="Q111" s="42"/>
      <c r="R111" s="10"/>
      <c r="S111" s="32"/>
      <c r="T111" s="10"/>
      <c r="U111" s="10"/>
      <c r="V111" s="32"/>
      <c r="W111" s="37"/>
      <c r="X111" s="37"/>
      <c r="Y111" s="37"/>
      <c r="Z111" s="37"/>
      <c r="AA111" s="37"/>
      <c r="AB111" s="37"/>
      <c r="AC111" s="37"/>
      <c r="AD111" s="37"/>
      <c r="AE111" s="37"/>
      <c r="AF111" s="10"/>
      <c r="AG111" s="37"/>
      <c r="AH111" s="37"/>
      <c r="AI111" s="32"/>
    </row>
    <row r="112" spans="1:35" ht="29.1" customHeight="1" x14ac:dyDescent="0.2">
      <c r="A112" s="66" t="s">
        <v>214</v>
      </c>
      <c r="B112" s="67"/>
      <c r="C112" s="68"/>
      <c r="D112" s="8">
        <f>D113+D119</f>
        <v>41.08</v>
      </c>
      <c r="E112" s="8">
        <f t="shared" ref="E112:N112" si="21">E113+E119</f>
        <v>43.07</v>
      </c>
      <c r="F112" s="8">
        <f t="shared" si="21"/>
        <v>200.31</v>
      </c>
      <c r="G112" s="8">
        <f t="shared" si="21"/>
        <v>1361.6799999999998</v>
      </c>
      <c r="H112" s="8">
        <f t="shared" si="21"/>
        <v>0.48000000000000004</v>
      </c>
      <c r="I112" s="8">
        <f t="shared" si="21"/>
        <v>27.330000000000002</v>
      </c>
      <c r="J112" s="8">
        <f t="shared" si="21"/>
        <v>0.98</v>
      </c>
      <c r="K112" s="8">
        <f t="shared" si="21"/>
        <v>266.94</v>
      </c>
      <c r="L112" s="8">
        <f t="shared" si="21"/>
        <v>305.95000000000005</v>
      </c>
      <c r="M112" s="8">
        <f t="shared" si="21"/>
        <v>105.01</v>
      </c>
      <c r="N112" s="8">
        <f t="shared" si="21"/>
        <v>7.0500000000000007</v>
      </c>
    </row>
    <row r="113" spans="1:15" x14ac:dyDescent="0.2">
      <c r="A113" s="13"/>
      <c r="B113" s="13" t="s">
        <v>71</v>
      </c>
      <c r="C113" s="11"/>
      <c r="D113" s="8">
        <f>D114+D115+D116+D117</f>
        <v>15.79</v>
      </c>
      <c r="E113" s="8">
        <f t="shared" ref="E113:N113" si="22">E114+E115+E116+E117</f>
        <v>15.8</v>
      </c>
      <c r="F113" s="8">
        <f t="shared" si="22"/>
        <v>83.75</v>
      </c>
      <c r="G113" s="8">
        <f t="shared" si="22"/>
        <v>542.86</v>
      </c>
      <c r="H113" s="8">
        <f t="shared" si="22"/>
        <v>0.13</v>
      </c>
      <c r="I113" s="8">
        <f t="shared" si="22"/>
        <v>0.06</v>
      </c>
      <c r="J113" s="8">
        <f t="shared" si="22"/>
        <v>0.98</v>
      </c>
      <c r="K113" s="8">
        <f t="shared" si="22"/>
        <v>175.54999999999998</v>
      </c>
      <c r="L113" s="8">
        <f t="shared" si="22"/>
        <v>66.150000000000006</v>
      </c>
      <c r="M113" s="8">
        <f t="shared" si="22"/>
        <v>12.780000000000001</v>
      </c>
      <c r="N113" s="8">
        <f t="shared" si="22"/>
        <v>2.02</v>
      </c>
    </row>
    <row r="114" spans="1:15" ht="25.5" x14ac:dyDescent="0.2">
      <c r="A114" s="7" t="s">
        <v>165</v>
      </c>
      <c r="B114" s="14" t="s">
        <v>166</v>
      </c>
      <c r="C114" s="6" t="s">
        <v>45</v>
      </c>
      <c r="D114" s="15">
        <v>2.93</v>
      </c>
      <c r="E114" s="15">
        <v>7</v>
      </c>
      <c r="F114" s="15">
        <v>11.69</v>
      </c>
      <c r="G114" s="15">
        <v>121.48</v>
      </c>
      <c r="H114" s="15"/>
      <c r="I114" s="15"/>
      <c r="J114" s="15"/>
      <c r="K114" s="15">
        <v>97.56</v>
      </c>
      <c r="L114" s="15">
        <v>1.75</v>
      </c>
      <c r="M114" s="15">
        <v>0.05</v>
      </c>
      <c r="N114" s="15">
        <v>0.92</v>
      </c>
    </row>
    <row r="115" spans="1:15" x14ac:dyDescent="0.2">
      <c r="A115" s="16" t="s">
        <v>167</v>
      </c>
      <c r="B115" s="5" t="s">
        <v>152</v>
      </c>
      <c r="C115" s="6" t="s">
        <v>99</v>
      </c>
      <c r="D115" s="15" t="s">
        <v>153</v>
      </c>
      <c r="E115" s="15" t="s">
        <v>154</v>
      </c>
      <c r="F115" s="15" t="s">
        <v>155</v>
      </c>
      <c r="G115" s="15" t="s">
        <v>156</v>
      </c>
      <c r="H115" s="15" t="s">
        <v>157</v>
      </c>
      <c r="I115" s="15">
        <v>0.06</v>
      </c>
      <c r="J115" s="15">
        <v>0.98</v>
      </c>
      <c r="K115" s="15" t="s">
        <v>158</v>
      </c>
      <c r="L115" s="15"/>
      <c r="M115" s="15"/>
      <c r="N115" s="15" t="s">
        <v>86</v>
      </c>
    </row>
    <row r="116" spans="1:15" x14ac:dyDescent="0.2">
      <c r="A116" s="4"/>
      <c r="B116" s="5" t="s">
        <v>3</v>
      </c>
      <c r="C116" s="6">
        <v>50</v>
      </c>
      <c r="D116" s="6">
        <v>3.75</v>
      </c>
      <c r="E116" s="6"/>
      <c r="F116" s="6">
        <v>25</v>
      </c>
      <c r="G116" s="6">
        <v>117.5</v>
      </c>
      <c r="H116" s="6">
        <v>0.05</v>
      </c>
      <c r="I116" s="6"/>
      <c r="J116" s="6"/>
      <c r="K116" s="6">
        <v>10</v>
      </c>
      <c r="L116" s="6">
        <v>32.5</v>
      </c>
      <c r="M116" s="6">
        <v>7</v>
      </c>
      <c r="N116" s="6">
        <v>0.55000000000000004</v>
      </c>
    </row>
    <row r="117" spans="1:15" x14ac:dyDescent="0.2">
      <c r="A117" s="7" t="s">
        <v>160</v>
      </c>
      <c r="B117" s="5" t="s">
        <v>161</v>
      </c>
      <c r="C117" s="6">
        <v>100</v>
      </c>
      <c r="D117" s="6">
        <v>7.66</v>
      </c>
      <c r="E117" s="6">
        <v>7.2</v>
      </c>
      <c r="F117" s="6">
        <v>29.71</v>
      </c>
      <c r="G117" s="6">
        <v>214.28</v>
      </c>
      <c r="H117" s="6">
        <v>0.06</v>
      </c>
      <c r="I117" s="6"/>
      <c r="J117" s="3"/>
      <c r="K117" s="6">
        <v>7.48</v>
      </c>
      <c r="L117" s="6">
        <v>31.9</v>
      </c>
      <c r="M117" s="6">
        <v>5.73</v>
      </c>
      <c r="N117" s="6">
        <v>0.45</v>
      </c>
    </row>
    <row r="118" spans="1:15" x14ac:dyDescent="0.2">
      <c r="A118" s="64" t="s">
        <v>217</v>
      </c>
      <c r="B118" s="65"/>
      <c r="C118" s="11">
        <v>555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5" x14ac:dyDescent="0.2">
      <c r="A119" s="17"/>
      <c r="B119" s="20" t="s">
        <v>72</v>
      </c>
      <c r="C119" s="40"/>
      <c r="D119" s="8">
        <f t="shared" ref="D119:N119" si="23">D120+D121+D122+D123+D124</f>
        <v>25.289999999999996</v>
      </c>
      <c r="E119" s="8">
        <f t="shared" si="23"/>
        <v>27.27</v>
      </c>
      <c r="F119" s="8">
        <f t="shared" si="23"/>
        <v>116.56</v>
      </c>
      <c r="G119" s="8">
        <f t="shared" si="23"/>
        <v>818.81999999999994</v>
      </c>
      <c r="H119" s="8">
        <f t="shared" si="23"/>
        <v>0.35000000000000003</v>
      </c>
      <c r="I119" s="8">
        <f t="shared" si="23"/>
        <v>27.270000000000003</v>
      </c>
      <c r="J119" s="8">
        <f t="shared" si="23"/>
        <v>0</v>
      </c>
      <c r="K119" s="8">
        <f t="shared" si="23"/>
        <v>91.390000000000015</v>
      </c>
      <c r="L119" s="8">
        <f t="shared" si="23"/>
        <v>239.8</v>
      </c>
      <c r="M119" s="8">
        <f t="shared" si="23"/>
        <v>92.23</v>
      </c>
      <c r="N119" s="8">
        <f t="shared" si="23"/>
        <v>5.03</v>
      </c>
    </row>
    <row r="120" spans="1:15" x14ac:dyDescent="0.2">
      <c r="A120" s="16" t="s">
        <v>73</v>
      </c>
      <c r="B120" s="5" t="s">
        <v>74</v>
      </c>
      <c r="C120" s="6">
        <v>60</v>
      </c>
      <c r="D120" s="6">
        <v>0.8</v>
      </c>
      <c r="E120" s="6">
        <v>6.04</v>
      </c>
      <c r="F120" s="6">
        <v>6.46</v>
      </c>
      <c r="G120" s="6">
        <v>83.45</v>
      </c>
      <c r="H120" s="15">
        <v>0.01</v>
      </c>
      <c r="I120" s="15">
        <v>3.99</v>
      </c>
      <c r="J120" s="15"/>
      <c r="K120" s="15">
        <v>21.28</v>
      </c>
      <c r="L120" s="15">
        <v>24.38</v>
      </c>
      <c r="M120" s="15">
        <v>12.42</v>
      </c>
      <c r="N120" s="15">
        <v>0.79</v>
      </c>
    </row>
    <row r="121" spans="1:15" ht="25.5" x14ac:dyDescent="0.2">
      <c r="A121" s="7" t="s">
        <v>121</v>
      </c>
      <c r="B121" s="14" t="s">
        <v>122</v>
      </c>
      <c r="C121" s="6">
        <v>200</v>
      </c>
      <c r="D121" s="15">
        <v>2.2999999999999998</v>
      </c>
      <c r="E121" s="15">
        <v>2.37</v>
      </c>
      <c r="F121" s="15">
        <v>16.63</v>
      </c>
      <c r="G121" s="15">
        <v>96.99</v>
      </c>
      <c r="H121" s="15" t="s">
        <v>198</v>
      </c>
      <c r="I121" s="15" t="s">
        <v>192</v>
      </c>
      <c r="J121" s="15"/>
      <c r="K121" s="15" t="s">
        <v>199</v>
      </c>
      <c r="L121" s="15" t="s">
        <v>200</v>
      </c>
      <c r="M121" s="15" t="s">
        <v>201</v>
      </c>
      <c r="N121" s="15" t="s">
        <v>202</v>
      </c>
    </row>
    <row r="122" spans="1:15" x14ac:dyDescent="0.2">
      <c r="A122" s="4" t="s">
        <v>119</v>
      </c>
      <c r="B122" s="5" t="s">
        <v>120</v>
      </c>
      <c r="C122" s="6">
        <v>200</v>
      </c>
      <c r="D122" s="6">
        <v>19.45</v>
      </c>
      <c r="E122" s="6">
        <v>18.7</v>
      </c>
      <c r="F122" s="6">
        <v>49.71</v>
      </c>
      <c r="G122" s="6">
        <v>444.94</v>
      </c>
      <c r="H122" s="6">
        <v>0.15</v>
      </c>
      <c r="I122" s="6">
        <v>6.78</v>
      </c>
      <c r="J122" s="6"/>
      <c r="K122" s="6">
        <v>27.34</v>
      </c>
      <c r="L122" s="6">
        <v>100.11</v>
      </c>
      <c r="M122" s="6">
        <v>37.14</v>
      </c>
      <c r="N122" s="6">
        <v>2.06</v>
      </c>
    </row>
    <row r="123" spans="1:15" ht="25.5" x14ac:dyDescent="0.2">
      <c r="A123" s="23" t="s">
        <v>41</v>
      </c>
      <c r="B123" s="5" t="s">
        <v>113</v>
      </c>
      <c r="C123" s="6">
        <v>200</v>
      </c>
      <c r="D123" s="15">
        <v>0.74</v>
      </c>
      <c r="E123" s="15">
        <v>0.16</v>
      </c>
      <c r="F123" s="15">
        <v>27.76</v>
      </c>
      <c r="G123" s="15">
        <v>115.44</v>
      </c>
      <c r="H123" s="15">
        <v>0.02</v>
      </c>
      <c r="I123" s="15"/>
      <c r="J123" s="15"/>
      <c r="K123" s="15">
        <v>20.32</v>
      </c>
      <c r="L123" s="15">
        <v>19.36</v>
      </c>
      <c r="M123" s="15">
        <v>8.1199999999999992</v>
      </c>
      <c r="N123" s="15">
        <v>0.45</v>
      </c>
    </row>
    <row r="124" spans="1:15" x14ac:dyDescent="0.2">
      <c r="A124" s="4"/>
      <c r="B124" s="5" t="s">
        <v>26</v>
      </c>
      <c r="C124" s="6">
        <v>40</v>
      </c>
      <c r="D124" s="6">
        <v>2</v>
      </c>
      <c r="E124" s="6"/>
      <c r="F124" s="6">
        <v>16</v>
      </c>
      <c r="G124" s="6">
        <v>78</v>
      </c>
      <c r="H124" s="15">
        <v>0.04</v>
      </c>
      <c r="I124" s="15"/>
      <c r="J124" s="15"/>
      <c r="K124" s="15">
        <v>7.25</v>
      </c>
      <c r="L124" s="15">
        <v>32.5</v>
      </c>
      <c r="M124" s="15">
        <v>10.5</v>
      </c>
      <c r="N124" s="15">
        <v>0.9</v>
      </c>
    </row>
    <row r="125" spans="1:15" x14ac:dyDescent="0.2">
      <c r="A125" s="64" t="s">
        <v>217</v>
      </c>
      <c r="B125" s="65"/>
      <c r="C125" s="11">
        <v>700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5" ht="29.1" customHeight="1" x14ac:dyDescent="0.2">
      <c r="A126" s="66" t="s">
        <v>215</v>
      </c>
      <c r="B126" s="67"/>
      <c r="C126" s="68"/>
      <c r="D126" s="8">
        <f t="shared" ref="D126:N126" si="24">D127+D134</f>
        <v>43.46</v>
      </c>
      <c r="E126" s="8">
        <f t="shared" si="24"/>
        <v>46.81</v>
      </c>
      <c r="F126" s="8">
        <f t="shared" si="24"/>
        <v>185.94</v>
      </c>
      <c r="G126" s="8">
        <f t="shared" si="24"/>
        <v>1404.04</v>
      </c>
      <c r="H126" s="8">
        <f t="shared" si="24"/>
        <v>0.54899999999999993</v>
      </c>
      <c r="I126" s="8">
        <f t="shared" si="24"/>
        <v>22.99</v>
      </c>
      <c r="J126" s="8">
        <f t="shared" si="24"/>
        <v>34.18</v>
      </c>
      <c r="K126" s="8">
        <f t="shared" si="24"/>
        <v>414.78</v>
      </c>
      <c r="L126" s="8">
        <f t="shared" si="24"/>
        <v>317.7</v>
      </c>
      <c r="M126" s="8">
        <f t="shared" si="24"/>
        <v>87.38</v>
      </c>
      <c r="N126" s="8">
        <f t="shared" si="24"/>
        <v>6.8800000000000008</v>
      </c>
      <c r="O126" s="43"/>
    </row>
    <row r="127" spans="1:15" x14ac:dyDescent="0.2">
      <c r="A127" s="13"/>
      <c r="B127" s="13" t="s">
        <v>71</v>
      </c>
      <c r="C127" s="11"/>
      <c r="D127" s="8">
        <f>D128+D129+D130+D131+D132</f>
        <v>19.25</v>
      </c>
      <c r="E127" s="8">
        <f t="shared" ref="E127:N127" si="25">E128+E129+E130+E131+E132</f>
        <v>19.75</v>
      </c>
      <c r="F127" s="8">
        <f t="shared" si="25"/>
        <v>81.7</v>
      </c>
      <c r="G127" s="8">
        <f t="shared" si="25"/>
        <v>583.57999999999993</v>
      </c>
      <c r="H127" s="8">
        <f t="shared" si="25"/>
        <v>0.26</v>
      </c>
      <c r="I127" s="8">
        <f t="shared" si="25"/>
        <v>1.72</v>
      </c>
      <c r="J127" s="8">
        <f t="shared" si="25"/>
        <v>8.98</v>
      </c>
      <c r="K127" s="8">
        <f t="shared" si="25"/>
        <v>323.18</v>
      </c>
      <c r="L127" s="8">
        <f t="shared" si="25"/>
        <v>118.32</v>
      </c>
      <c r="M127" s="8">
        <f t="shared" si="25"/>
        <v>22.490000000000002</v>
      </c>
      <c r="N127" s="8">
        <f t="shared" si="25"/>
        <v>1.9899999999999998</v>
      </c>
      <c r="O127" s="43"/>
    </row>
    <row r="128" spans="1:15" ht="16.5" customHeight="1" x14ac:dyDescent="0.2">
      <c r="A128" s="4" t="s">
        <v>20</v>
      </c>
      <c r="B128" s="5" t="s">
        <v>21</v>
      </c>
      <c r="C128" s="6">
        <v>10</v>
      </c>
      <c r="D128" s="6">
        <v>2.6</v>
      </c>
      <c r="E128" s="6">
        <v>2.65</v>
      </c>
      <c r="F128" s="6">
        <v>0.35</v>
      </c>
      <c r="G128" s="6">
        <v>35.65</v>
      </c>
      <c r="H128" s="6"/>
      <c r="I128" s="6">
        <v>0.28000000000000003</v>
      </c>
      <c r="J128" s="6"/>
      <c r="K128" s="6">
        <v>100.5</v>
      </c>
      <c r="L128" s="6"/>
      <c r="M128" s="6"/>
      <c r="N128" s="6">
        <v>0.09</v>
      </c>
    </row>
    <row r="129" spans="1:36" ht="24" customHeight="1" x14ac:dyDescent="0.2">
      <c r="A129" s="16" t="s">
        <v>137</v>
      </c>
      <c r="B129" s="5" t="s">
        <v>138</v>
      </c>
      <c r="C129" s="6" t="s">
        <v>45</v>
      </c>
      <c r="D129" s="15" t="s">
        <v>139</v>
      </c>
      <c r="E129" s="15" t="s">
        <v>140</v>
      </c>
      <c r="F129" s="15" t="s">
        <v>141</v>
      </c>
      <c r="G129" s="15" t="s">
        <v>142</v>
      </c>
      <c r="H129" s="15" t="s">
        <v>108</v>
      </c>
      <c r="I129" s="15" t="s">
        <v>46</v>
      </c>
      <c r="J129" s="6"/>
      <c r="K129" s="15">
        <v>138.84</v>
      </c>
      <c r="L129" s="15" t="s">
        <v>143</v>
      </c>
      <c r="M129" s="15" t="s">
        <v>144</v>
      </c>
      <c r="N129" s="15" t="s">
        <v>145</v>
      </c>
    </row>
    <row r="130" spans="1:36" ht="14.25" customHeight="1" x14ac:dyDescent="0.2">
      <c r="A130" s="16" t="s">
        <v>167</v>
      </c>
      <c r="B130" s="5" t="s">
        <v>152</v>
      </c>
      <c r="C130" s="6" t="s">
        <v>99</v>
      </c>
      <c r="D130" s="15" t="s">
        <v>153</v>
      </c>
      <c r="E130" s="15" t="s">
        <v>154</v>
      </c>
      <c r="F130" s="15" t="s">
        <v>155</v>
      </c>
      <c r="G130" s="15" t="s">
        <v>156</v>
      </c>
      <c r="H130" s="15" t="s">
        <v>157</v>
      </c>
      <c r="I130" s="15">
        <v>0.06</v>
      </c>
      <c r="J130" s="15">
        <v>0.98</v>
      </c>
      <c r="K130" s="15" t="s">
        <v>158</v>
      </c>
      <c r="L130" s="15"/>
      <c r="M130" s="15"/>
      <c r="N130" s="15" t="s">
        <v>86</v>
      </c>
    </row>
    <row r="131" spans="1:36" ht="13.5" customHeight="1" x14ac:dyDescent="0.2">
      <c r="A131" s="4"/>
      <c r="B131" s="5" t="s">
        <v>3</v>
      </c>
      <c r="C131" s="6">
        <v>40</v>
      </c>
      <c r="D131" s="6">
        <v>3</v>
      </c>
      <c r="E131" s="6"/>
      <c r="F131" s="6">
        <v>20</v>
      </c>
      <c r="G131" s="6">
        <v>94</v>
      </c>
      <c r="H131" s="6">
        <v>0.04</v>
      </c>
      <c r="I131" s="6"/>
      <c r="J131" s="6"/>
      <c r="K131" s="6">
        <v>8</v>
      </c>
      <c r="L131" s="6">
        <v>26</v>
      </c>
      <c r="M131" s="6">
        <v>5.6</v>
      </c>
      <c r="N131" s="6">
        <v>0.44</v>
      </c>
    </row>
    <row r="132" spans="1:36" ht="15" customHeight="1" x14ac:dyDescent="0.2">
      <c r="A132" s="7" t="s">
        <v>146</v>
      </c>
      <c r="B132" s="5" t="s">
        <v>147</v>
      </c>
      <c r="C132" s="6">
        <v>100</v>
      </c>
      <c r="D132" s="6">
        <v>5.84</v>
      </c>
      <c r="E132" s="6">
        <v>6.88</v>
      </c>
      <c r="F132" s="6">
        <v>11</v>
      </c>
      <c r="G132" s="6">
        <v>129.28</v>
      </c>
      <c r="H132" s="6">
        <v>0.12</v>
      </c>
      <c r="I132" s="6"/>
      <c r="J132" s="6">
        <v>8</v>
      </c>
      <c r="K132" s="6">
        <v>15.33</v>
      </c>
      <c r="L132" s="6">
        <v>63.17</v>
      </c>
      <c r="M132" s="6">
        <v>11.23</v>
      </c>
      <c r="N132" s="6">
        <v>0.88</v>
      </c>
    </row>
    <row r="133" spans="1:36" ht="13.5" customHeight="1" x14ac:dyDescent="0.2">
      <c r="A133" s="64" t="s">
        <v>217</v>
      </c>
      <c r="B133" s="65"/>
      <c r="C133" s="11">
        <v>555</v>
      </c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36" ht="10.5" customHeight="1" x14ac:dyDescent="0.2">
      <c r="A134" s="4"/>
      <c r="B134" s="20" t="s">
        <v>72</v>
      </c>
      <c r="C134" s="11"/>
      <c r="D134" s="8">
        <v>24.21</v>
      </c>
      <c r="E134" s="8">
        <f t="shared" ref="E134:N134" si="26">E135+E136+E137+E138+E139+E140</f>
        <v>27.06</v>
      </c>
      <c r="F134" s="8">
        <f t="shared" si="26"/>
        <v>104.24</v>
      </c>
      <c r="G134" s="8">
        <f t="shared" si="26"/>
        <v>820.46</v>
      </c>
      <c r="H134" s="8">
        <f t="shared" si="26"/>
        <v>0.28899999999999998</v>
      </c>
      <c r="I134" s="8">
        <f t="shared" si="26"/>
        <v>21.27</v>
      </c>
      <c r="J134" s="8">
        <f t="shared" si="26"/>
        <v>25.2</v>
      </c>
      <c r="K134" s="8">
        <f t="shared" si="26"/>
        <v>91.6</v>
      </c>
      <c r="L134" s="8">
        <f t="shared" si="26"/>
        <v>199.38</v>
      </c>
      <c r="M134" s="8">
        <f t="shared" si="26"/>
        <v>64.89</v>
      </c>
      <c r="N134" s="8">
        <f t="shared" si="26"/>
        <v>4.8900000000000006</v>
      </c>
    </row>
    <row r="135" spans="1:36" x14ac:dyDescent="0.2">
      <c r="A135" s="7" t="s">
        <v>92</v>
      </c>
      <c r="B135" s="27" t="s">
        <v>93</v>
      </c>
      <c r="C135" s="6">
        <v>60</v>
      </c>
      <c r="D135" s="6">
        <v>1.21</v>
      </c>
      <c r="E135" s="15">
        <v>0.06</v>
      </c>
      <c r="F135" s="15">
        <v>12.33</v>
      </c>
      <c r="G135" s="15">
        <v>111.18</v>
      </c>
      <c r="H135" s="15">
        <v>0.02</v>
      </c>
      <c r="I135" s="15">
        <v>2.5299999999999998</v>
      </c>
      <c r="J135" s="15"/>
      <c r="K135" s="15">
        <v>27.92</v>
      </c>
      <c r="L135" s="15">
        <v>36.549999999999997</v>
      </c>
      <c r="M135" s="15">
        <v>19.350000000000001</v>
      </c>
      <c r="N135" s="15">
        <v>0.6</v>
      </c>
    </row>
    <row r="136" spans="1:36" x14ac:dyDescent="0.2">
      <c r="A136" s="28" t="s">
        <v>123</v>
      </c>
      <c r="B136" s="14" t="s">
        <v>124</v>
      </c>
      <c r="C136" s="6">
        <v>200</v>
      </c>
      <c r="D136" s="15">
        <v>1.19</v>
      </c>
      <c r="E136" s="15">
        <v>10.16</v>
      </c>
      <c r="F136" s="15">
        <v>4.87</v>
      </c>
      <c r="G136" s="15">
        <v>115.68</v>
      </c>
      <c r="H136" s="15">
        <v>0.13</v>
      </c>
      <c r="I136" s="15">
        <v>16.52</v>
      </c>
      <c r="J136" s="15"/>
      <c r="K136" s="15">
        <v>19.05</v>
      </c>
      <c r="L136" s="15">
        <v>66.5</v>
      </c>
      <c r="M136" s="15">
        <v>26.6</v>
      </c>
      <c r="N136" s="15">
        <v>0.98</v>
      </c>
    </row>
    <row r="137" spans="1:36" x14ac:dyDescent="0.2">
      <c r="A137" s="57" t="s">
        <v>68</v>
      </c>
      <c r="B137" s="58" t="s">
        <v>69</v>
      </c>
      <c r="C137" s="59">
        <v>100</v>
      </c>
      <c r="D137" s="59">
        <v>11.56</v>
      </c>
      <c r="E137" s="59">
        <v>12</v>
      </c>
      <c r="F137" s="59">
        <v>11.73</v>
      </c>
      <c r="G137" s="59">
        <v>201.16</v>
      </c>
      <c r="H137" s="59">
        <v>0.09</v>
      </c>
      <c r="I137" s="59">
        <v>0.7</v>
      </c>
      <c r="J137" s="59"/>
      <c r="K137" s="59">
        <v>19.600000000000001</v>
      </c>
      <c r="L137" s="59">
        <v>14.83</v>
      </c>
      <c r="M137" s="59">
        <v>3.27</v>
      </c>
      <c r="N137" s="59">
        <v>2.5</v>
      </c>
    </row>
    <row r="138" spans="1:36" x14ac:dyDescent="0.2">
      <c r="A138" s="22" t="s">
        <v>135</v>
      </c>
      <c r="B138" s="5" t="s">
        <v>136</v>
      </c>
      <c r="C138" s="6">
        <v>150</v>
      </c>
      <c r="D138" s="6">
        <v>8.39</v>
      </c>
      <c r="E138" s="6">
        <v>4.84</v>
      </c>
      <c r="F138" s="6">
        <v>26</v>
      </c>
      <c r="G138" s="6">
        <v>181.12</v>
      </c>
      <c r="H138" s="6"/>
      <c r="I138" s="6"/>
      <c r="J138" s="6">
        <v>25.2</v>
      </c>
      <c r="K138" s="6">
        <v>13.46</v>
      </c>
      <c r="L138" s="6">
        <v>54.84</v>
      </c>
      <c r="M138" s="6">
        <v>9.85</v>
      </c>
      <c r="N138" s="6">
        <v>0.03</v>
      </c>
    </row>
    <row r="139" spans="1:36" ht="25.5" x14ac:dyDescent="0.2">
      <c r="A139" s="28" t="s">
        <v>32</v>
      </c>
      <c r="B139" s="2" t="s">
        <v>38</v>
      </c>
      <c r="C139" s="6">
        <v>200</v>
      </c>
      <c r="D139" s="15">
        <v>0.02</v>
      </c>
      <c r="E139" s="15"/>
      <c r="F139" s="15">
        <v>29.31</v>
      </c>
      <c r="G139" s="15">
        <v>117.32</v>
      </c>
      <c r="H139" s="15">
        <v>8.9999999999999993E-3</v>
      </c>
      <c r="I139" s="15">
        <v>1.52</v>
      </c>
      <c r="J139" s="15"/>
      <c r="K139" s="15">
        <v>3.57</v>
      </c>
      <c r="L139" s="15">
        <v>0.66</v>
      </c>
      <c r="M139" s="15">
        <v>0.22</v>
      </c>
      <c r="N139" s="15">
        <v>0.34</v>
      </c>
    </row>
    <row r="140" spans="1:36" ht="12" customHeight="1" x14ac:dyDescent="0.2">
      <c r="A140" s="4"/>
      <c r="B140" s="5" t="s">
        <v>3</v>
      </c>
      <c r="C140" s="6">
        <v>40</v>
      </c>
      <c r="D140" s="6">
        <v>3</v>
      </c>
      <c r="E140" s="6"/>
      <c r="F140" s="6">
        <v>20</v>
      </c>
      <c r="G140" s="6">
        <v>94</v>
      </c>
      <c r="H140" s="6">
        <v>0.04</v>
      </c>
      <c r="I140" s="6"/>
      <c r="J140" s="6"/>
      <c r="K140" s="6">
        <v>8</v>
      </c>
      <c r="L140" s="6">
        <v>26</v>
      </c>
      <c r="M140" s="6">
        <v>5.6</v>
      </c>
      <c r="N140" s="6">
        <v>0.44</v>
      </c>
    </row>
    <row r="141" spans="1:36" x14ac:dyDescent="0.2">
      <c r="A141" s="64" t="s">
        <v>217</v>
      </c>
      <c r="B141" s="65"/>
      <c r="C141" s="11">
        <v>750</v>
      </c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36" ht="29.1" customHeight="1" x14ac:dyDescent="0.2">
      <c r="A142" s="66" t="s">
        <v>216</v>
      </c>
      <c r="B142" s="67"/>
      <c r="C142" s="68"/>
      <c r="D142" s="8">
        <f t="shared" ref="D142:N142" si="27">D143+D149</f>
        <v>38.120000000000005</v>
      </c>
      <c r="E142" s="8">
        <f t="shared" si="27"/>
        <v>58.070000000000007</v>
      </c>
      <c r="F142" s="8">
        <f t="shared" si="27"/>
        <v>176.26</v>
      </c>
      <c r="G142" s="8">
        <f t="shared" si="27"/>
        <v>1386.0700000000002</v>
      </c>
      <c r="H142" s="8">
        <f t="shared" si="27"/>
        <v>0.61</v>
      </c>
      <c r="I142" s="8">
        <f t="shared" si="27"/>
        <v>56.269999999999996</v>
      </c>
      <c r="J142" s="8">
        <f t="shared" si="27"/>
        <v>0.66</v>
      </c>
      <c r="K142" s="8">
        <f t="shared" si="27"/>
        <v>376.14</v>
      </c>
      <c r="L142" s="8">
        <f t="shared" si="27"/>
        <v>457.37</v>
      </c>
      <c r="M142" s="8">
        <f t="shared" si="27"/>
        <v>96.32</v>
      </c>
      <c r="N142" s="8">
        <f t="shared" si="27"/>
        <v>7.8400000000000007</v>
      </c>
      <c r="O142" s="69"/>
      <c r="P142" s="69"/>
      <c r="Q142" s="69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5"/>
    </row>
    <row r="143" spans="1:36" x14ac:dyDescent="0.2">
      <c r="A143" s="13"/>
      <c r="B143" s="13" t="s">
        <v>71</v>
      </c>
      <c r="C143" s="11"/>
      <c r="D143" s="8">
        <f>D144+D145+D146+D147</f>
        <v>19.25</v>
      </c>
      <c r="E143" s="8">
        <f t="shared" ref="E143:N143" si="28">E144+E145+E146+E147</f>
        <v>27.8</v>
      </c>
      <c r="F143" s="8">
        <f t="shared" si="28"/>
        <v>80.31</v>
      </c>
      <c r="G143" s="8">
        <f t="shared" si="28"/>
        <v>648.44000000000005</v>
      </c>
      <c r="H143" s="8">
        <f t="shared" si="28"/>
        <v>0.21</v>
      </c>
      <c r="I143" s="8">
        <f t="shared" si="28"/>
        <v>1.75</v>
      </c>
      <c r="J143" s="8">
        <f t="shared" si="28"/>
        <v>0.66</v>
      </c>
      <c r="K143" s="8">
        <f t="shared" si="28"/>
        <v>250.99</v>
      </c>
      <c r="L143" s="8">
        <f t="shared" si="28"/>
        <v>303.34000000000003</v>
      </c>
      <c r="M143" s="8">
        <f t="shared" si="28"/>
        <v>41.35</v>
      </c>
      <c r="N143" s="8">
        <f t="shared" si="28"/>
        <v>2.25</v>
      </c>
      <c r="O143" s="46"/>
      <c r="P143" s="46"/>
      <c r="Q143" s="46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5"/>
    </row>
    <row r="144" spans="1:36" ht="25.5" x14ac:dyDescent="0.2">
      <c r="A144" s="22" t="s">
        <v>64</v>
      </c>
      <c r="B144" s="5" t="s">
        <v>65</v>
      </c>
      <c r="C144" s="6" t="s">
        <v>184</v>
      </c>
      <c r="D144" s="6">
        <v>3.7</v>
      </c>
      <c r="E144" s="6">
        <v>10</v>
      </c>
      <c r="F144" s="6">
        <v>15</v>
      </c>
      <c r="G144" s="6">
        <v>164.8</v>
      </c>
      <c r="H144" s="6">
        <v>0.11</v>
      </c>
      <c r="I144" s="6">
        <v>1.75</v>
      </c>
      <c r="J144" s="6">
        <v>0.34</v>
      </c>
      <c r="K144" s="6">
        <v>124.93</v>
      </c>
      <c r="L144" s="6">
        <v>188.4</v>
      </c>
      <c r="M144" s="6">
        <v>24.8</v>
      </c>
      <c r="N144" s="6">
        <v>1.03</v>
      </c>
      <c r="O144" s="35"/>
      <c r="P144" s="25"/>
      <c r="Q144" s="10"/>
      <c r="R144" s="10"/>
      <c r="S144" s="10">
        <v>0</v>
      </c>
      <c r="T144" s="10"/>
      <c r="U144" s="10"/>
      <c r="V144" s="10"/>
      <c r="W144" s="10"/>
      <c r="X144" s="10"/>
      <c r="Y144" s="37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</row>
    <row r="145" spans="1:35" ht="25.5" x14ac:dyDescent="0.2">
      <c r="A145" s="7" t="s">
        <v>150</v>
      </c>
      <c r="B145" s="14" t="s">
        <v>151</v>
      </c>
      <c r="C145" s="6" t="s">
        <v>45</v>
      </c>
      <c r="D145" s="15">
        <v>12.55</v>
      </c>
      <c r="E145" s="15">
        <v>16.8</v>
      </c>
      <c r="F145" s="15">
        <v>33.299999999999997</v>
      </c>
      <c r="G145" s="15">
        <v>334.6</v>
      </c>
      <c r="H145" s="15">
        <v>0.06</v>
      </c>
      <c r="I145" s="6"/>
      <c r="J145" s="6">
        <v>0.32</v>
      </c>
      <c r="K145" s="15">
        <v>117.99</v>
      </c>
      <c r="L145" s="15">
        <v>114.94</v>
      </c>
      <c r="M145" s="15">
        <v>16.55</v>
      </c>
      <c r="N145" s="15">
        <v>0.7</v>
      </c>
      <c r="O145" s="35"/>
      <c r="P145" s="25"/>
      <c r="Q145" s="10"/>
      <c r="R145" s="10"/>
      <c r="S145" s="10"/>
      <c r="T145" s="10"/>
      <c r="U145" s="10"/>
      <c r="V145" s="10"/>
      <c r="W145" s="10"/>
      <c r="X145" s="10"/>
      <c r="Y145" s="37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</row>
    <row r="146" spans="1:35" x14ac:dyDescent="0.2">
      <c r="A146" s="16" t="s">
        <v>40</v>
      </c>
      <c r="B146" s="5" t="s">
        <v>2</v>
      </c>
      <c r="C146" s="6">
        <v>200</v>
      </c>
      <c r="D146" s="6"/>
      <c r="E146" s="6"/>
      <c r="F146" s="6">
        <v>11.01</v>
      </c>
      <c r="G146" s="6">
        <v>44.04</v>
      </c>
      <c r="H146" s="6"/>
      <c r="I146" s="6"/>
      <c r="J146" s="6"/>
      <c r="K146" s="6">
        <v>0.47</v>
      </c>
      <c r="L146" s="6"/>
      <c r="M146" s="6"/>
      <c r="N146" s="6">
        <v>0.04</v>
      </c>
      <c r="O146" s="47"/>
      <c r="P146" s="31"/>
      <c r="Q146" s="10"/>
      <c r="R146" s="10"/>
      <c r="S146" s="10"/>
      <c r="T146" s="10"/>
      <c r="U146" s="10"/>
      <c r="V146" s="10"/>
      <c r="W146" s="37"/>
      <c r="X146" s="37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</row>
    <row r="147" spans="1:35" x14ac:dyDescent="0.2">
      <c r="A147" s="17"/>
      <c r="B147" s="5" t="s">
        <v>22</v>
      </c>
      <c r="C147" s="18" t="s">
        <v>39</v>
      </c>
      <c r="D147" s="6">
        <v>3</v>
      </c>
      <c r="E147" s="6">
        <v>1</v>
      </c>
      <c r="F147" s="6">
        <v>21</v>
      </c>
      <c r="G147" s="6">
        <v>105</v>
      </c>
      <c r="H147" s="6">
        <v>0.04</v>
      </c>
      <c r="I147" s="6"/>
      <c r="J147" s="6"/>
      <c r="K147" s="6">
        <v>7.6</v>
      </c>
      <c r="L147" s="6"/>
      <c r="M147" s="6"/>
      <c r="N147" s="6">
        <v>0.48</v>
      </c>
      <c r="O147" s="47"/>
      <c r="P147" s="25"/>
      <c r="Q147" s="10"/>
      <c r="R147" s="10"/>
      <c r="S147" s="37"/>
      <c r="T147" s="10"/>
      <c r="U147" s="10"/>
      <c r="V147" s="10"/>
      <c r="W147" s="10"/>
      <c r="X147" s="10"/>
      <c r="Y147" s="37"/>
      <c r="Z147" s="37"/>
      <c r="AA147" s="37"/>
      <c r="AB147" s="37"/>
      <c r="AC147" s="37"/>
      <c r="AD147" s="37"/>
      <c r="AE147" s="37"/>
      <c r="AF147" s="10"/>
      <c r="AG147" s="37"/>
      <c r="AH147" s="37"/>
      <c r="AI147" s="10"/>
    </row>
    <row r="148" spans="1:35" x14ac:dyDescent="0.2">
      <c r="A148" s="64" t="s">
        <v>217</v>
      </c>
      <c r="B148" s="65"/>
      <c r="C148" s="11">
        <v>530</v>
      </c>
      <c r="D148" s="6"/>
      <c r="E148" s="6"/>
      <c r="F148" s="6"/>
      <c r="G148" s="6"/>
      <c r="H148" s="3">
        <v>0.05</v>
      </c>
      <c r="I148" s="3">
        <v>16</v>
      </c>
      <c r="J148" s="3"/>
      <c r="K148" s="3">
        <v>25.6</v>
      </c>
      <c r="L148" s="3"/>
      <c r="M148" s="3"/>
      <c r="N148" s="3">
        <v>3.52</v>
      </c>
      <c r="O148" s="36"/>
      <c r="P148" s="25"/>
      <c r="Q148" s="32"/>
      <c r="R148" s="10"/>
      <c r="S148" s="32"/>
      <c r="T148" s="10"/>
      <c r="U148" s="10"/>
      <c r="V148" s="32"/>
      <c r="W148" s="37"/>
      <c r="X148" s="37"/>
      <c r="Y148" s="37"/>
      <c r="Z148" s="37"/>
      <c r="AA148" s="37"/>
      <c r="AB148" s="37"/>
      <c r="AC148" s="37"/>
      <c r="AD148" s="37"/>
      <c r="AE148" s="37"/>
      <c r="AF148" s="10"/>
      <c r="AG148" s="37"/>
      <c r="AH148" s="37"/>
      <c r="AI148" s="32"/>
    </row>
    <row r="149" spans="1:35" x14ac:dyDescent="0.2">
      <c r="A149" s="4"/>
      <c r="B149" s="20" t="s">
        <v>72</v>
      </c>
      <c r="C149" s="11"/>
      <c r="D149" s="8">
        <f>D150+D151+D152+D153+D154+D155</f>
        <v>18.87</v>
      </c>
      <c r="E149" s="8">
        <f t="shared" ref="E149:N149" si="29">E150+E151+E152+E153+E154+E155</f>
        <v>30.270000000000003</v>
      </c>
      <c r="F149" s="8">
        <f t="shared" si="29"/>
        <v>95.95</v>
      </c>
      <c r="G149" s="8">
        <f t="shared" si="29"/>
        <v>737.63000000000011</v>
      </c>
      <c r="H149" s="8">
        <f t="shared" si="29"/>
        <v>0.4</v>
      </c>
      <c r="I149" s="8">
        <f t="shared" si="29"/>
        <v>54.519999999999996</v>
      </c>
      <c r="J149" s="8">
        <f t="shared" si="29"/>
        <v>0</v>
      </c>
      <c r="K149" s="8">
        <f t="shared" si="29"/>
        <v>125.15</v>
      </c>
      <c r="L149" s="8">
        <f t="shared" si="29"/>
        <v>154.03</v>
      </c>
      <c r="M149" s="8">
        <f t="shared" si="29"/>
        <v>54.97</v>
      </c>
      <c r="N149" s="8">
        <f t="shared" si="29"/>
        <v>5.5900000000000007</v>
      </c>
      <c r="O149" s="36"/>
      <c r="P149" s="25"/>
      <c r="Q149" s="48"/>
      <c r="R149" s="49"/>
      <c r="S149" s="50"/>
      <c r="T149" s="49"/>
      <c r="U149" s="49"/>
      <c r="V149" s="49"/>
      <c r="W149" s="51"/>
      <c r="X149" s="51"/>
      <c r="Y149" s="50"/>
      <c r="Z149" s="50"/>
      <c r="AA149" s="50"/>
      <c r="AB149" s="50"/>
      <c r="AC149" s="50"/>
      <c r="AD149" s="50"/>
      <c r="AE149" s="50"/>
      <c r="AF149" s="51"/>
      <c r="AG149" s="50"/>
      <c r="AH149" s="50"/>
      <c r="AI149" s="51"/>
    </row>
    <row r="150" spans="1:35" x14ac:dyDescent="0.2">
      <c r="A150" s="16" t="s">
        <v>43</v>
      </c>
      <c r="B150" s="5" t="s">
        <v>44</v>
      </c>
      <c r="C150" s="6">
        <v>60</v>
      </c>
      <c r="D150" s="6">
        <v>0.48</v>
      </c>
      <c r="E150" s="6">
        <v>0</v>
      </c>
      <c r="F150" s="6">
        <v>1.02</v>
      </c>
      <c r="G150" s="6">
        <v>6</v>
      </c>
      <c r="H150" s="6">
        <v>0.04</v>
      </c>
      <c r="I150" s="6">
        <v>15</v>
      </c>
      <c r="J150" s="15"/>
      <c r="K150" s="6">
        <v>8.4</v>
      </c>
      <c r="L150" s="6"/>
      <c r="M150" s="6"/>
      <c r="N150" s="6">
        <v>0.54</v>
      </c>
      <c r="O150" s="36"/>
      <c r="P150" s="25"/>
      <c r="Q150" s="48"/>
      <c r="R150" s="49"/>
      <c r="S150" s="50"/>
      <c r="T150" s="49"/>
      <c r="U150" s="49"/>
      <c r="V150" s="49"/>
      <c r="W150" s="51"/>
      <c r="X150" s="51"/>
      <c r="Y150" s="50"/>
      <c r="Z150" s="50"/>
      <c r="AA150" s="50"/>
      <c r="AB150" s="50"/>
      <c r="AC150" s="50"/>
      <c r="AD150" s="50"/>
      <c r="AE150" s="50"/>
      <c r="AF150" s="51"/>
      <c r="AG150" s="50"/>
      <c r="AH150" s="50"/>
      <c r="AI150" s="51"/>
    </row>
    <row r="151" spans="1:35" x14ac:dyDescent="0.2">
      <c r="A151" s="22" t="s">
        <v>109</v>
      </c>
      <c r="B151" s="14" t="s">
        <v>110</v>
      </c>
      <c r="C151" s="6">
        <v>200</v>
      </c>
      <c r="D151" s="15">
        <v>4.7</v>
      </c>
      <c r="E151" s="15">
        <v>3.84</v>
      </c>
      <c r="F151" s="15">
        <v>15.42</v>
      </c>
      <c r="G151" s="15">
        <v>115.01</v>
      </c>
      <c r="H151" s="15" t="s">
        <v>47</v>
      </c>
      <c r="I151" s="15" t="s">
        <v>179</v>
      </c>
      <c r="J151" s="15"/>
      <c r="K151" s="15" t="s">
        <v>180</v>
      </c>
      <c r="L151" s="15" t="s">
        <v>181</v>
      </c>
      <c r="M151" s="15" t="s">
        <v>182</v>
      </c>
      <c r="N151" s="15" t="s">
        <v>183</v>
      </c>
      <c r="O151" s="36"/>
      <c r="P151" s="25"/>
      <c r="Q151" s="48"/>
      <c r="R151" s="49"/>
      <c r="S151" s="50"/>
      <c r="T151" s="49"/>
      <c r="U151" s="49"/>
      <c r="V151" s="49"/>
      <c r="W151" s="51"/>
      <c r="X151" s="51"/>
      <c r="Y151" s="50"/>
      <c r="Z151" s="50"/>
      <c r="AA151" s="50"/>
      <c r="AB151" s="50"/>
      <c r="AC151" s="50"/>
      <c r="AD151" s="50"/>
      <c r="AE151" s="50"/>
      <c r="AF151" s="51"/>
      <c r="AG151" s="50"/>
      <c r="AH151" s="50"/>
      <c r="AI151" s="51"/>
    </row>
    <row r="152" spans="1:35" x14ac:dyDescent="0.2">
      <c r="A152" s="60" t="s">
        <v>81</v>
      </c>
      <c r="B152" s="62" t="s">
        <v>82</v>
      </c>
      <c r="C152" s="59" t="s">
        <v>16</v>
      </c>
      <c r="D152" s="59">
        <v>5.78</v>
      </c>
      <c r="E152" s="59">
        <v>16.350000000000001</v>
      </c>
      <c r="F152" s="59">
        <v>10.65</v>
      </c>
      <c r="G152" s="59">
        <v>212.83</v>
      </c>
      <c r="H152" s="59">
        <v>0.05</v>
      </c>
      <c r="I152" s="59">
        <v>1.22</v>
      </c>
      <c r="J152" s="59"/>
      <c r="K152" s="59">
        <v>9.8000000000000007</v>
      </c>
      <c r="L152" s="59">
        <v>16.87</v>
      </c>
      <c r="M152" s="59">
        <v>4.54</v>
      </c>
      <c r="N152" s="59">
        <v>1.39</v>
      </c>
      <c r="O152" s="36"/>
      <c r="P152" s="25"/>
      <c r="Q152" s="48"/>
      <c r="R152" s="49"/>
      <c r="S152" s="50"/>
      <c r="T152" s="49"/>
      <c r="U152" s="49"/>
      <c r="V152" s="49"/>
      <c r="W152" s="51"/>
      <c r="X152" s="51"/>
      <c r="Y152" s="50"/>
      <c r="Z152" s="50"/>
      <c r="AA152" s="50"/>
      <c r="AB152" s="50"/>
      <c r="AC152" s="50"/>
      <c r="AD152" s="50"/>
      <c r="AE152" s="50"/>
      <c r="AF152" s="51"/>
      <c r="AG152" s="50"/>
      <c r="AH152" s="50"/>
      <c r="AI152" s="51"/>
    </row>
    <row r="153" spans="1:35" x14ac:dyDescent="0.2">
      <c r="A153" s="16" t="s">
        <v>127</v>
      </c>
      <c r="B153" s="5" t="s">
        <v>128</v>
      </c>
      <c r="C153" s="6">
        <v>150</v>
      </c>
      <c r="D153" s="6">
        <v>5.77</v>
      </c>
      <c r="E153" s="6">
        <v>10.08</v>
      </c>
      <c r="F153" s="6">
        <v>30.69</v>
      </c>
      <c r="G153" s="6">
        <v>236.56</v>
      </c>
      <c r="H153" s="6">
        <v>0.08</v>
      </c>
      <c r="I153" s="6">
        <v>17.8</v>
      </c>
      <c r="J153" s="6"/>
      <c r="K153" s="6">
        <v>53.08</v>
      </c>
      <c r="L153" s="6">
        <v>64.28</v>
      </c>
      <c r="M153" s="6">
        <v>23.23</v>
      </c>
      <c r="N153" s="6">
        <v>0.86</v>
      </c>
      <c r="O153" s="36"/>
      <c r="P153" s="25"/>
      <c r="Q153" s="48"/>
      <c r="R153" s="49"/>
      <c r="S153" s="50"/>
      <c r="T153" s="49"/>
      <c r="U153" s="49"/>
      <c r="V153" s="49"/>
      <c r="W153" s="51"/>
      <c r="X153" s="51"/>
      <c r="Y153" s="50"/>
      <c r="Z153" s="50"/>
      <c r="AA153" s="50"/>
      <c r="AB153" s="50"/>
      <c r="AC153" s="50"/>
      <c r="AD153" s="50"/>
      <c r="AE153" s="50"/>
      <c r="AF153" s="51"/>
      <c r="AG153" s="50"/>
      <c r="AH153" s="50"/>
      <c r="AI153" s="51"/>
    </row>
    <row r="154" spans="1:35" x14ac:dyDescent="0.2">
      <c r="A154" s="28" t="s">
        <v>97</v>
      </c>
      <c r="B154" s="5" t="s">
        <v>98</v>
      </c>
      <c r="C154" s="6" t="s">
        <v>99</v>
      </c>
      <c r="D154" s="15">
        <v>0.14000000000000001</v>
      </c>
      <c r="E154" s="15"/>
      <c r="F154" s="15">
        <v>22.17</v>
      </c>
      <c r="G154" s="15">
        <v>89.23</v>
      </c>
      <c r="H154" s="15" t="s">
        <v>100</v>
      </c>
      <c r="I154" s="15" t="s">
        <v>101</v>
      </c>
      <c r="J154" s="15"/>
      <c r="K154" s="15" t="s">
        <v>102</v>
      </c>
      <c r="L154" s="15"/>
      <c r="M154" s="15"/>
      <c r="N154" s="15" t="s">
        <v>103</v>
      </c>
      <c r="O154" s="36"/>
      <c r="P154" s="25"/>
      <c r="Q154" s="48"/>
      <c r="R154" s="49"/>
      <c r="S154" s="50"/>
      <c r="T154" s="49"/>
      <c r="U154" s="49"/>
      <c r="V154" s="49"/>
      <c r="W154" s="51"/>
      <c r="X154" s="51"/>
      <c r="Y154" s="50"/>
      <c r="Z154" s="50"/>
      <c r="AA154" s="50"/>
      <c r="AB154" s="50"/>
      <c r="AC154" s="50"/>
      <c r="AD154" s="50"/>
      <c r="AE154" s="50"/>
      <c r="AF154" s="51"/>
      <c r="AG154" s="50"/>
      <c r="AH154" s="50"/>
      <c r="AI154" s="51"/>
    </row>
    <row r="155" spans="1:35" x14ac:dyDescent="0.2">
      <c r="A155" s="4"/>
      <c r="B155" s="5" t="s">
        <v>26</v>
      </c>
      <c r="C155" s="6">
        <v>40</v>
      </c>
      <c r="D155" s="6">
        <v>2</v>
      </c>
      <c r="E155" s="6"/>
      <c r="F155" s="6">
        <v>16</v>
      </c>
      <c r="G155" s="6">
        <v>78</v>
      </c>
      <c r="H155" s="15">
        <v>0.04</v>
      </c>
      <c r="I155" s="15"/>
      <c r="J155" s="15"/>
      <c r="K155" s="15">
        <v>7.25</v>
      </c>
      <c r="L155" s="15">
        <v>32.5</v>
      </c>
      <c r="M155" s="15">
        <v>10.5</v>
      </c>
      <c r="N155" s="15">
        <v>0.9</v>
      </c>
      <c r="O155" s="36"/>
      <c r="P155" s="25"/>
      <c r="Q155" s="48"/>
      <c r="R155" s="49"/>
      <c r="S155" s="50"/>
      <c r="T155" s="49"/>
      <c r="U155" s="49"/>
      <c r="V155" s="49"/>
      <c r="W155" s="51"/>
      <c r="X155" s="51"/>
      <c r="Y155" s="50"/>
      <c r="Z155" s="50"/>
      <c r="AA155" s="50"/>
      <c r="AB155" s="50"/>
      <c r="AC155" s="50"/>
      <c r="AD155" s="50"/>
      <c r="AE155" s="50"/>
      <c r="AF155" s="51"/>
      <c r="AG155" s="50"/>
      <c r="AH155" s="50"/>
      <c r="AI155" s="51"/>
    </row>
    <row r="156" spans="1:35" x14ac:dyDescent="0.2">
      <c r="A156" s="64" t="s">
        <v>217</v>
      </c>
      <c r="B156" s="65"/>
      <c r="C156" s="11">
        <v>760</v>
      </c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36"/>
      <c r="P156" s="25"/>
      <c r="Q156" s="48"/>
      <c r="R156" s="49"/>
      <c r="S156" s="50"/>
      <c r="T156" s="49"/>
      <c r="U156" s="49"/>
      <c r="V156" s="49"/>
      <c r="W156" s="51"/>
      <c r="X156" s="51"/>
      <c r="Y156" s="50"/>
      <c r="Z156" s="50"/>
      <c r="AA156" s="50"/>
      <c r="AB156" s="50"/>
      <c r="AC156" s="50"/>
      <c r="AD156" s="50"/>
      <c r="AE156" s="50"/>
      <c r="AF156" s="51"/>
      <c r="AG156" s="50"/>
      <c r="AH156" s="50"/>
      <c r="AI156" s="51"/>
    </row>
  </sheetData>
  <mergeCells count="39">
    <mergeCell ref="A51:B51"/>
    <mergeCell ref="A67:B67"/>
    <mergeCell ref="C1:J2"/>
    <mergeCell ref="K3:N3"/>
    <mergeCell ref="G3:G4"/>
    <mergeCell ref="D3:F3"/>
    <mergeCell ref="H3:I3"/>
    <mergeCell ref="A3:A4"/>
    <mergeCell ref="B3:B4"/>
    <mergeCell ref="C3:C4"/>
    <mergeCell ref="A6:C6"/>
    <mergeCell ref="A21:C21"/>
    <mergeCell ref="A20:B20"/>
    <mergeCell ref="O142:Q142"/>
    <mergeCell ref="A97:C97"/>
    <mergeCell ref="A82:C82"/>
    <mergeCell ref="A112:C112"/>
    <mergeCell ref="A126:C126"/>
    <mergeCell ref="A142:C142"/>
    <mergeCell ref="A118:B118"/>
    <mergeCell ref="A125:B125"/>
    <mergeCell ref="A133:B133"/>
    <mergeCell ref="A141:B141"/>
    <mergeCell ref="A148:B148"/>
    <mergeCell ref="A156:B156"/>
    <mergeCell ref="A12:B12"/>
    <mergeCell ref="A28:B28"/>
    <mergeCell ref="A43:B43"/>
    <mergeCell ref="A59:B59"/>
    <mergeCell ref="A74:B74"/>
    <mergeCell ref="A81:B81"/>
    <mergeCell ref="A88:B88"/>
    <mergeCell ref="A96:B96"/>
    <mergeCell ref="A103:B103"/>
    <mergeCell ref="A111:B111"/>
    <mergeCell ref="A37:C37"/>
    <mergeCell ref="A53:C53"/>
    <mergeCell ref="A68:C68"/>
    <mergeCell ref="A36:B36"/>
  </mergeCells>
  <phoneticPr fontId="0" type="noConversion"/>
  <pageMargins left="0.75" right="0.75" top="1" bottom="1" header="0.5" footer="0.5"/>
  <pageSetup paperSize="9" scale="9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127,49 руб</vt:lpstr>
      <vt:lpstr>'127,49 руб'!Область_печати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Овсянникова Оксана</dc:creator>
  <cp:keywords/>
  <dc:description/>
  <cp:lastModifiedBy>user</cp:lastModifiedBy>
  <cp:lastPrinted>2024-08-14T04:02:45Z</cp:lastPrinted>
  <dcterms:created xsi:type="dcterms:W3CDTF">2018-10-04T05:32:37Z</dcterms:created>
  <dcterms:modified xsi:type="dcterms:W3CDTF">2024-08-19T10:34:57Z</dcterms:modified>
  <cp:category/>
</cp:coreProperties>
</file>