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 (сент, окт, ноябр, дек)\коррекционные школы\"/>
    </mc:Choice>
  </mc:AlternateContent>
  <bookViews>
    <workbookView xWindow="0" yWindow="0" windowWidth="28800" windowHeight="12345"/>
  </bookViews>
  <sheets>
    <sheet name="139,29 руб" sheetId="1" r:id="rId1"/>
  </sheets>
  <definedNames>
    <definedName name="_xlnm.Print_Area" localSheetId="0">'139,29 руб'!$A$1:$N$155</definedName>
  </definedNames>
  <calcPr calcId="162913" refMode="R1C1"/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  <c r="N7" i="1"/>
  <c r="D7" i="1"/>
  <c r="N126" i="1" l="1"/>
  <c r="M126" i="1"/>
  <c r="L126" i="1"/>
  <c r="K126" i="1"/>
  <c r="J126" i="1"/>
  <c r="I126" i="1"/>
  <c r="H126" i="1"/>
  <c r="G126" i="1"/>
  <c r="F126" i="1"/>
  <c r="E126" i="1"/>
  <c r="D126" i="1"/>
  <c r="E148" i="1" l="1"/>
  <c r="F148" i="1"/>
  <c r="G148" i="1"/>
  <c r="H148" i="1"/>
  <c r="I148" i="1"/>
  <c r="J148" i="1"/>
  <c r="K148" i="1"/>
  <c r="L148" i="1"/>
  <c r="M148" i="1"/>
  <c r="N148" i="1"/>
  <c r="D148" i="1"/>
  <c r="E142" i="1"/>
  <c r="F142" i="1"/>
  <c r="G142" i="1"/>
  <c r="H142" i="1"/>
  <c r="I142" i="1"/>
  <c r="J142" i="1"/>
  <c r="K142" i="1"/>
  <c r="L142" i="1"/>
  <c r="M142" i="1"/>
  <c r="N142" i="1"/>
  <c r="D142" i="1"/>
  <c r="D133" i="1" l="1"/>
  <c r="E118" i="1"/>
  <c r="F118" i="1"/>
  <c r="G118" i="1"/>
  <c r="H118" i="1"/>
  <c r="I118" i="1"/>
  <c r="J118" i="1"/>
  <c r="K118" i="1"/>
  <c r="L118" i="1"/>
  <c r="M118" i="1"/>
  <c r="N118" i="1"/>
  <c r="D118" i="1"/>
  <c r="E112" i="1"/>
  <c r="F112" i="1"/>
  <c r="G112" i="1"/>
  <c r="H112" i="1"/>
  <c r="I112" i="1"/>
  <c r="J112" i="1"/>
  <c r="K112" i="1"/>
  <c r="L112" i="1"/>
  <c r="M112" i="1"/>
  <c r="N112" i="1"/>
  <c r="D112" i="1"/>
  <c r="N111" i="1" l="1"/>
  <c r="F111" i="1"/>
  <c r="I111" i="1"/>
  <c r="M111" i="1"/>
  <c r="D111" i="1"/>
  <c r="E111" i="1"/>
  <c r="L111" i="1"/>
  <c r="H111" i="1"/>
  <c r="K111" i="1"/>
  <c r="G111" i="1"/>
  <c r="J111" i="1"/>
  <c r="E97" i="1"/>
  <c r="F97" i="1"/>
  <c r="F96" i="1" s="1"/>
  <c r="G97" i="1"/>
  <c r="G96" i="1" s="1"/>
  <c r="H97" i="1"/>
  <c r="H96" i="1" s="1"/>
  <c r="I97" i="1"/>
  <c r="I96" i="1" s="1"/>
  <c r="J97" i="1"/>
  <c r="K97" i="1"/>
  <c r="K96" i="1" s="1"/>
  <c r="L97" i="1"/>
  <c r="M97" i="1"/>
  <c r="N97" i="1"/>
  <c r="N96" i="1" s="1"/>
  <c r="D97" i="1"/>
  <c r="D96" i="1" s="1"/>
  <c r="M103" i="1"/>
  <c r="L103" i="1"/>
  <c r="J103" i="1"/>
  <c r="E103" i="1"/>
  <c r="L96" i="1" l="1"/>
  <c r="J96" i="1"/>
  <c r="M96" i="1"/>
  <c r="E96" i="1"/>
  <c r="E88" i="1" l="1"/>
  <c r="F88" i="1"/>
  <c r="G88" i="1"/>
  <c r="H88" i="1"/>
  <c r="I88" i="1"/>
  <c r="J88" i="1"/>
  <c r="K88" i="1"/>
  <c r="L88" i="1"/>
  <c r="M88" i="1"/>
  <c r="N88" i="1"/>
  <c r="D88" i="1"/>
  <c r="E68" i="1"/>
  <c r="F68" i="1"/>
  <c r="G68" i="1"/>
  <c r="H68" i="1"/>
  <c r="I68" i="1"/>
  <c r="J68" i="1"/>
  <c r="K68" i="1"/>
  <c r="L68" i="1"/>
  <c r="M68" i="1"/>
  <c r="N68" i="1"/>
  <c r="D68" i="1"/>
  <c r="E74" i="1"/>
  <c r="F74" i="1"/>
  <c r="G74" i="1"/>
  <c r="H74" i="1"/>
  <c r="I74" i="1"/>
  <c r="J74" i="1"/>
  <c r="K74" i="1"/>
  <c r="L74" i="1"/>
  <c r="M74" i="1"/>
  <c r="N74" i="1"/>
  <c r="D74" i="1"/>
  <c r="D67" i="1" l="1"/>
  <c r="K67" i="1"/>
  <c r="G67" i="1"/>
  <c r="N67" i="1"/>
  <c r="J67" i="1"/>
  <c r="F67" i="1"/>
  <c r="L67" i="1"/>
  <c r="H67" i="1"/>
  <c r="M67" i="1"/>
  <c r="I67" i="1"/>
  <c r="E67" i="1"/>
  <c r="E53" i="1" l="1"/>
  <c r="F53" i="1"/>
  <c r="G53" i="1"/>
  <c r="H53" i="1"/>
  <c r="I53" i="1"/>
  <c r="J53" i="1"/>
  <c r="K53" i="1"/>
  <c r="L53" i="1"/>
  <c r="M53" i="1"/>
  <c r="N53" i="1"/>
  <c r="D53" i="1"/>
  <c r="N59" i="1"/>
  <c r="M59" i="1"/>
  <c r="L59" i="1"/>
  <c r="K59" i="1"/>
  <c r="J59" i="1"/>
  <c r="I59" i="1"/>
  <c r="H59" i="1"/>
  <c r="G59" i="1"/>
  <c r="F59" i="1"/>
  <c r="E59" i="1"/>
  <c r="D59" i="1"/>
  <c r="E52" i="1" l="1"/>
  <c r="F52" i="1"/>
  <c r="G52" i="1"/>
  <c r="H52" i="1"/>
  <c r="I52" i="1"/>
  <c r="J52" i="1"/>
  <c r="K52" i="1"/>
  <c r="L52" i="1"/>
  <c r="M52" i="1"/>
  <c r="N52" i="1"/>
  <c r="D52" i="1"/>
  <c r="E44" i="1" l="1"/>
  <c r="F44" i="1"/>
  <c r="G44" i="1"/>
  <c r="H44" i="1"/>
  <c r="I44" i="1"/>
  <c r="J44" i="1"/>
  <c r="K44" i="1"/>
  <c r="L44" i="1"/>
  <c r="M44" i="1"/>
  <c r="N44" i="1"/>
  <c r="D44" i="1"/>
  <c r="E38" i="1"/>
  <c r="F38" i="1"/>
  <c r="G38" i="1"/>
  <c r="H38" i="1"/>
  <c r="I38" i="1"/>
  <c r="J38" i="1"/>
  <c r="K38" i="1"/>
  <c r="L38" i="1"/>
  <c r="M38" i="1"/>
  <c r="N38" i="1"/>
  <c r="D38" i="1"/>
  <c r="M37" i="1" l="1"/>
  <c r="I37" i="1"/>
  <c r="E37" i="1"/>
  <c r="K37" i="1"/>
  <c r="L37" i="1"/>
  <c r="H37" i="1"/>
  <c r="N37" i="1"/>
  <c r="J37" i="1"/>
  <c r="D37" i="1"/>
  <c r="F37" i="1"/>
  <c r="G37" i="1"/>
  <c r="E22" i="1" l="1"/>
  <c r="F22" i="1"/>
  <c r="G22" i="1"/>
  <c r="H22" i="1"/>
  <c r="I22" i="1"/>
  <c r="J22" i="1"/>
  <c r="K22" i="1"/>
  <c r="L22" i="1"/>
  <c r="M22" i="1"/>
  <c r="N22" i="1"/>
  <c r="D22" i="1"/>
  <c r="E133" i="1" l="1"/>
  <c r="F133" i="1"/>
  <c r="G133" i="1"/>
  <c r="H133" i="1"/>
  <c r="I133" i="1"/>
  <c r="J133" i="1"/>
  <c r="K133" i="1"/>
  <c r="L133" i="1"/>
  <c r="M133" i="1"/>
  <c r="N133" i="1"/>
  <c r="E29" i="1" l="1"/>
  <c r="E21" i="1" s="1"/>
  <c r="F29" i="1"/>
  <c r="F21" i="1" s="1"/>
  <c r="G29" i="1"/>
  <c r="G21" i="1" s="1"/>
  <c r="H29" i="1"/>
  <c r="H21" i="1" s="1"/>
  <c r="I29" i="1"/>
  <c r="I21" i="1" s="1"/>
  <c r="J29" i="1"/>
  <c r="J21" i="1" s="1"/>
  <c r="K29" i="1"/>
  <c r="K21" i="1" s="1"/>
  <c r="L29" i="1"/>
  <c r="L21" i="1" s="1"/>
  <c r="M29" i="1"/>
  <c r="M21" i="1" s="1"/>
  <c r="N29" i="1"/>
  <c r="N21" i="1" s="1"/>
  <c r="D29" i="1"/>
  <c r="D21" i="1" s="1"/>
  <c r="E141" i="1"/>
  <c r="J141" i="1"/>
  <c r="E125" i="1"/>
  <c r="F125" i="1"/>
  <c r="H125" i="1"/>
  <c r="I125" i="1"/>
  <c r="J125" i="1"/>
  <c r="K125" i="1"/>
  <c r="L125" i="1"/>
  <c r="N125" i="1"/>
  <c r="D125" i="1"/>
  <c r="F141" i="1" l="1"/>
  <c r="M141" i="1"/>
  <c r="L141" i="1"/>
  <c r="H141" i="1"/>
  <c r="D141" i="1"/>
  <c r="I141" i="1"/>
  <c r="K141" i="1"/>
  <c r="G141" i="1"/>
  <c r="N141" i="1"/>
  <c r="G125" i="1"/>
  <c r="M125" i="1"/>
  <c r="D81" i="1"/>
  <c r="L81" i="1"/>
  <c r="H81" i="1"/>
  <c r="K81" i="1"/>
  <c r="G81" i="1"/>
  <c r="N81" i="1"/>
  <c r="J81" i="1"/>
  <c r="F81" i="1"/>
  <c r="M81" i="1"/>
  <c r="I81" i="1"/>
  <c r="E81" i="1"/>
  <c r="E13" i="1" l="1"/>
  <c r="E6" i="1" s="1"/>
  <c r="F13" i="1"/>
  <c r="F6" i="1" s="1"/>
  <c r="G13" i="1"/>
  <c r="G6" i="1" s="1"/>
  <c r="H13" i="1"/>
  <c r="H6" i="1" s="1"/>
  <c r="I13" i="1"/>
  <c r="I6" i="1" s="1"/>
  <c r="J13" i="1"/>
  <c r="J6" i="1" s="1"/>
  <c r="K13" i="1"/>
  <c r="K6" i="1" s="1"/>
  <c r="L13" i="1"/>
  <c r="L6" i="1" s="1"/>
  <c r="M13" i="1"/>
  <c r="M6" i="1" s="1"/>
  <c r="N13" i="1"/>
  <c r="N6" i="1" s="1"/>
  <c r="D13" i="1"/>
  <c r="D6" i="1" s="1"/>
</calcChain>
</file>

<file path=xl/sharedStrings.xml><?xml version="1.0" encoding="utf-8"?>
<sst xmlns="http://schemas.openxmlformats.org/spreadsheetml/2006/main" count="366" uniqueCount="194">
  <si>
    <t>1</t>
  </si>
  <si>
    <t>2</t>
  </si>
  <si>
    <t>Чай с сахаром</t>
  </si>
  <si>
    <t>Хлеб пшеничный</t>
  </si>
  <si>
    <t>Макаронные изделия отварные</t>
  </si>
  <si>
    <t>3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</si>
  <si>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</si>
  <si>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</si>
  <si>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</si>
  <si>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</si>
  <si>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</si>
  <si>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</si>
  <si>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</si>
  <si>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</si>
  <si>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</si>
  <si>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</si>
  <si>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60/50</t>
  </si>
  <si>
    <t>182/17</t>
  </si>
  <si>
    <t>309/17</t>
  </si>
  <si>
    <t>210/17</t>
  </si>
  <si>
    <t>15/17</t>
  </si>
  <si>
    <t>Сыр (порциями)</t>
  </si>
  <si>
    <t>Батон нарезной</t>
  </si>
  <si>
    <t>Каша гречневая рассыпчатая</t>
  </si>
  <si>
    <t>93/17</t>
  </si>
  <si>
    <t>Каша "Дружба" с маслом</t>
  </si>
  <si>
    <t>Хлеб ржаной</t>
  </si>
  <si>
    <t>302/17</t>
  </si>
  <si>
    <t>Запеканка из творога с молоком сгущенным</t>
  </si>
  <si>
    <t>223/17</t>
  </si>
  <si>
    <t>Омлет натуральный с маслом</t>
  </si>
  <si>
    <t>278/17</t>
  </si>
  <si>
    <t>247/06</t>
  </si>
  <si>
    <t>50/50</t>
  </si>
  <si>
    <t>Каша молочная 5 злаков (жидкая) с маслом</t>
  </si>
  <si>
    <t>Компот из смеси сухофруктов, витамин С</t>
  </si>
  <si>
    <t>Яблоко</t>
  </si>
  <si>
    <t>Компот из кураги, витамин С</t>
  </si>
  <si>
    <t>Кисель из концентрата плодового или ягодного, витамин С</t>
  </si>
  <si>
    <t>40</t>
  </si>
  <si>
    <t>411/16</t>
  </si>
  <si>
    <t>394/16</t>
  </si>
  <si>
    <t>260/17</t>
  </si>
  <si>
    <t>70/17</t>
  </si>
  <si>
    <t>Овощи натуральные солёные (огурцы)</t>
  </si>
  <si>
    <t>200/5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</si>
  <si>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</si>
  <si>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</si>
  <si>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</si>
  <si>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</si>
  <si>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</si>
  <si>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</si>
  <si>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</si>
  <si>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</si>
  <si>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</si>
  <si>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</si>
  <si>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</si>
  <si>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</si>
  <si>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</si>
  <si>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</si>
  <si>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</si>
  <si>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</si>
  <si>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</si>
  <si>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414/16</t>
  </si>
  <si>
    <t>ТТК 116</t>
  </si>
  <si>
    <t>Запеканка из творога "Радуга" (с курагой) с молоком сгущенным</t>
  </si>
  <si>
    <t>ДЕНЬ 7. ЭНЕРГЕТИЧЕСКАЯ И ПИЩЕВАЯ ЦЕННОСТЬ ЗА ДЕНЬ</t>
  </si>
  <si>
    <t>Гуляш из птицы (грудка)</t>
  </si>
  <si>
    <t>271/17</t>
  </si>
  <si>
    <t>Котлета домашняя</t>
  </si>
  <si>
    <t>Тефтели 1-й вариант</t>
  </si>
  <si>
    <t>ЗАВТРАК</t>
  </si>
  <si>
    <t>ОБЕД</t>
  </si>
  <si>
    <t>52/17</t>
  </si>
  <si>
    <t>Салат из свеклы</t>
  </si>
  <si>
    <t>96/17</t>
  </si>
  <si>
    <t>0,11</t>
  </si>
  <si>
    <t>16,79</t>
  </si>
  <si>
    <t>25,90</t>
  </si>
  <si>
    <t>68,13</t>
  </si>
  <si>
    <t>23,75</t>
  </si>
  <si>
    <t>182/06</t>
  </si>
  <si>
    <t>Ёжики в соусе</t>
  </si>
  <si>
    <t>Минеральные вещества (мг)</t>
  </si>
  <si>
    <t>99/17</t>
  </si>
  <si>
    <t>Суп из овощей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</si>
  <si>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</si>
  <si>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</si>
  <si>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</si>
  <si>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</si>
  <si>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</si>
  <si>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</si>
  <si>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</si>
  <si>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</si>
  <si>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113/17</t>
  </si>
  <si>
    <t>Суп-лапша домашняя</t>
  </si>
  <si>
    <t>1008/13</t>
  </si>
  <si>
    <t>Напиток апельсиновый</t>
  </si>
  <si>
    <t>200</t>
  </si>
  <si>
    <t>0,01</t>
  </si>
  <si>
    <t>9,00</t>
  </si>
  <si>
    <t>5,82</t>
  </si>
  <si>
    <t>0,12</t>
  </si>
  <si>
    <t>1/06</t>
  </si>
  <si>
    <t>Винерет с зеленым горошком (без капусты)</t>
  </si>
  <si>
    <t>88/17</t>
  </si>
  <si>
    <t>Щи из свежей капусты с картофелем</t>
  </si>
  <si>
    <t>0,08</t>
  </si>
  <si>
    <t>102/17</t>
  </si>
  <si>
    <t>Суп картофельный с бобовыми</t>
  </si>
  <si>
    <t>ТТК 212</t>
  </si>
  <si>
    <t>Жаркое "Петушок" (грудка)</t>
  </si>
  <si>
    <t>Компот из плодов или ягод сушенных (изюм), витамин С</t>
  </si>
  <si>
    <t>612/04</t>
  </si>
  <si>
    <t>Маринад овощной с томатом</t>
  </si>
  <si>
    <t>63/06</t>
  </si>
  <si>
    <t>82/17</t>
  </si>
  <si>
    <t xml:space="preserve">Борщ с капустой и картофелем </t>
  </si>
  <si>
    <t>291/17</t>
  </si>
  <si>
    <t>Плов из птицы (грудка филе)</t>
  </si>
  <si>
    <t>103/17</t>
  </si>
  <si>
    <t>Суп картофельный с макаронными изделиями</t>
  </si>
  <si>
    <t>98/17</t>
  </si>
  <si>
    <t xml:space="preserve">Суп крестьянский с крупой </t>
  </si>
  <si>
    <t>295/17</t>
  </si>
  <si>
    <t>Биточек куриный</t>
  </si>
  <si>
    <t>143/17</t>
  </si>
  <si>
    <t>Рагу из овощей</t>
  </si>
  <si>
    <t>Горошница</t>
  </si>
  <si>
    <t>54/21</t>
  </si>
  <si>
    <t>Картофель отварной</t>
  </si>
  <si>
    <t>310/17</t>
  </si>
  <si>
    <t>Капуста тушеная</t>
  </si>
  <si>
    <t>321/17</t>
  </si>
  <si>
    <t>303/17</t>
  </si>
  <si>
    <t>Каша пшенная вязкая</t>
  </si>
  <si>
    <t>181/17</t>
  </si>
  <si>
    <t>Каша молочная манная (жидкая) с маслом</t>
  </si>
  <si>
    <t>6,36</t>
  </si>
  <si>
    <t>8,62</t>
  </si>
  <si>
    <t>33,00</t>
  </si>
  <si>
    <t>235,05</t>
  </si>
  <si>
    <t>29,15</t>
  </si>
  <si>
    <t>5,66</t>
  </si>
  <si>
    <t>0,48</t>
  </si>
  <si>
    <t>425/17</t>
  </si>
  <si>
    <t>Булочка дорожная</t>
  </si>
  <si>
    <t>105/5</t>
  </si>
  <si>
    <t>Каша молочная пшённая (жидкая) с маслом</t>
  </si>
  <si>
    <t>174/17</t>
  </si>
  <si>
    <t>Каша ячневая молочная вязкая с маслом</t>
  </si>
  <si>
    <t>Чай молоком</t>
  </si>
  <si>
    <t>1,45</t>
  </si>
  <si>
    <t>1,60</t>
  </si>
  <si>
    <t>17,35</t>
  </si>
  <si>
    <t>89,60</t>
  </si>
  <si>
    <t>0,02</t>
  </si>
  <si>
    <t>60,51</t>
  </si>
  <si>
    <t>Каша молочная рисовая (жидкая) с маслом</t>
  </si>
  <si>
    <t>90/20</t>
  </si>
  <si>
    <t>424/17</t>
  </si>
  <si>
    <t>Булочка домашняя</t>
  </si>
  <si>
    <t>Каша молочная геркулесовая (жидкая) с маслом</t>
  </si>
  <si>
    <t>148,63</t>
  </si>
  <si>
    <t>103,43</t>
  </si>
  <si>
    <t>99/06</t>
  </si>
  <si>
    <t>Каша кукурузная молочная (жидкая) с маслом</t>
  </si>
  <si>
    <t>413/16</t>
  </si>
  <si>
    <t>100/20</t>
  </si>
  <si>
    <t>421/17</t>
  </si>
  <si>
    <t>Сдоба обыкновенная</t>
  </si>
  <si>
    <t>Рассольник "Ленинградский"</t>
  </si>
  <si>
    <t>45</t>
  </si>
  <si>
    <t>меню для обучающихся с 5 по 11 классы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</si>
  <si>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</si>
  <si>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</si>
  <si>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</si>
  <si>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</si>
  <si>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</si>
  <si>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</si>
  <si>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</si>
  <si>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</si>
  <si>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</si>
  <si>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</si>
  <si>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</si>
  <si>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</si>
  <si>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</si>
  <si>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</si>
  <si>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47/05</t>
  </si>
  <si>
    <t>Суфле "Золотая рыбка" (минтай)</t>
  </si>
  <si>
    <t>840</t>
  </si>
  <si>
    <t>Суп картофельный с крупой и рыбными консервами</t>
  </si>
  <si>
    <t>312/17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</si>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</sst>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4"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5"/>
  <sheetViews>
    <sheetView tabSelected="1" topLeftCell="A34" workbookViewId="0">
      <selection activeCell="A48" sqref="A48:N48"/>
    </sheetView>
  </sheetViews>
  <sheetFormatPr defaultRowHeight="12.75" x14ac:dyDescent="0.2"/>
  <cols>
    <col min="1" max="1" width="7.7109375" style="14" customWidth="1"/>
    <col min="2" max="2" width="32.85546875" style="14" customWidth="1"/>
    <col min="3" max="3" width="9" style="10" customWidth="1"/>
    <col min="4" max="4" width="7.28515625" style="10" customWidth="1"/>
    <col min="5" max="5" width="7.7109375" style="10" customWidth="1"/>
    <col min="6" max="6" width="7.42578125" style="10" customWidth="1"/>
    <col min="7" max="7" width="8.7109375" style="10" customWidth="1"/>
    <col min="8" max="8" width="7.85546875" style="10" customWidth="1"/>
    <col min="9" max="9" width="8.28515625" style="10" customWidth="1"/>
    <col min="10" max="10" width="15.7109375" style="10" customWidth="1"/>
    <col min="11" max="11" width="7" style="10" customWidth="1"/>
    <col min="12" max="12" width="6.7109375" style="10" customWidth="1"/>
    <col min="13" max="13" width="6.28515625" style="10" customWidth="1"/>
    <col min="14" max="14" width="5.85546875" style="10" customWidth="1"/>
    <col min="15" max="15" width="9.140625" style="14"/>
    <col min="16" max="16" width="14.28515625" style="14" customWidth="1"/>
    <col min="17" max="16384" width="9.140625" style="14"/>
  </cols>
  <sheetData>
    <row r="1" spans="1:14" x14ac:dyDescent="0.2">
      <c r="A1" s="47"/>
      <c r="B1" s="47"/>
      <c r="C1" s="55" t="s">
        <v>173</v>
      </c>
      <c r="D1" s="55"/>
      <c r="E1" s="55"/>
      <c r="F1" s="55"/>
      <c r="G1" s="55"/>
      <c r="H1" s="55"/>
      <c r="I1" s="55"/>
      <c r="J1" s="55"/>
      <c r="K1" s="7"/>
      <c r="L1" s="7"/>
      <c r="M1" s="7"/>
      <c r="N1" s="7"/>
    </row>
    <row r="2" spans="1:14" x14ac:dyDescent="0.2">
      <c r="A2" s="47"/>
      <c r="B2" s="47"/>
      <c r="C2" s="55"/>
      <c r="D2" s="55"/>
      <c r="E2" s="55"/>
      <c r="F2" s="55"/>
      <c r="G2" s="55"/>
      <c r="H2" s="55"/>
      <c r="I2" s="55"/>
      <c r="J2" s="55"/>
      <c r="K2" s="7"/>
      <c r="L2" s="7"/>
      <c r="M2" s="7"/>
      <c r="N2" s="7"/>
    </row>
    <row r="3" spans="1:14" s="39" customFormat="1" ht="33.75" customHeight="1" x14ac:dyDescent="0.2">
      <c r="A3" s="55" t="s">
        <v>174</v>
      </c>
      <c r="B3" s="55" t="s">
        <v>175</v>
      </c>
      <c r="C3" s="55" t="s">
        <v>176</v>
      </c>
      <c r="D3" s="55" t="s">
        <v>177</v>
      </c>
      <c r="E3" s="55"/>
      <c r="F3" s="55"/>
      <c r="G3" s="55" t="s">
        <v>12</v>
      </c>
      <c r="H3" s="55" t="s">
        <v>55</v>
      </c>
      <c r="I3" s="55"/>
      <c r="J3" s="30" t="s">
        <v>54</v>
      </c>
      <c r="K3" s="55" t="s">
        <v>83</v>
      </c>
      <c r="L3" s="55"/>
      <c r="M3" s="55"/>
      <c r="N3" s="55"/>
    </row>
    <row r="4" spans="1:14" s="39" customFormat="1" ht="34.5" customHeight="1" x14ac:dyDescent="0.2">
      <c r="A4" s="55"/>
      <c r="B4" s="55"/>
      <c r="C4" s="55"/>
      <c r="D4" s="30" t="s">
        <v>6</v>
      </c>
      <c r="E4" s="30" t="s">
        <v>8</v>
      </c>
      <c r="F4" s="30" t="s">
        <v>10</v>
      </c>
      <c r="G4" s="55"/>
      <c r="H4" s="30" t="s">
        <v>56</v>
      </c>
      <c r="I4" s="30" t="s">
        <v>57</v>
      </c>
      <c r="J4" s="30" t="s">
        <v>58</v>
      </c>
      <c r="K4" s="30" t="s">
        <v>59</v>
      </c>
      <c r="L4" s="30" t="s">
        <v>60</v>
      </c>
      <c r="M4" s="30" t="s">
        <v>61</v>
      </c>
      <c r="N4" s="30" t="s">
        <v>62</v>
      </c>
    </row>
    <row r="5" spans="1:14" s="10" customFormat="1" x14ac:dyDescent="0.2">
      <c r="A5" s="7" t="s">
        <v>0</v>
      </c>
      <c r="B5" s="7" t="s">
        <v>1</v>
      </c>
      <c r="C5" s="7" t="s">
        <v>5</v>
      </c>
      <c r="D5" s="7" t="s">
        <v>7</v>
      </c>
      <c r="E5" s="7" t="s">
        <v>9</v>
      </c>
      <c r="F5" s="7" t="s">
        <v>11</v>
      </c>
      <c r="G5" s="7" t="s">
        <v>13</v>
      </c>
      <c r="H5" s="7" t="s">
        <v>14</v>
      </c>
      <c r="I5" s="7" t="s">
        <v>15</v>
      </c>
      <c r="J5" s="7">
        <v>11</v>
      </c>
      <c r="K5" s="7">
        <v>18</v>
      </c>
      <c r="L5" s="7">
        <v>19</v>
      </c>
      <c r="M5" s="7">
        <v>20</v>
      </c>
      <c r="N5" s="7">
        <v>21</v>
      </c>
    </row>
    <row r="6" spans="1:14" ht="29.1" customHeight="1" x14ac:dyDescent="0.2">
      <c r="A6" s="56" t="s">
        <v>178</v>
      </c>
      <c r="B6" s="56"/>
      <c r="C6" s="56"/>
      <c r="D6" s="15">
        <f t="shared" ref="D6:N6" si="0">D7+D13</f>
        <v>58.77</v>
      </c>
      <c r="E6" s="15">
        <f t="shared" si="0"/>
        <v>38.799999999999997</v>
      </c>
      <c r="F6" s="15">
        <f t="shared" si="0"/>
        <v>198.93</v>
      </c>
      <c r="G6" s="15">
        <f t="shared" si="0"/>
        <v>1397.88</v>
      </c>
      <c r="H6" s="15">
        <f t="shared" si="0"/>
        <v>0.67999999999999994</v>
      </c>
      <c r="I6" s="15">
        <f t="shared" si="0"/>
        <v>41.33</v>
      </c>
      <c r="J6" s="15">
        <f t="shared" si="0"/>
        <v>45.2</v>
      </c>
      <c r="K6" s="15">
        <f t="shared" si="0"/>
        <v>426.74</v>
      </c>
      <c r="L6" s="15">
        <f t="shared" si="0"/>
        <v>260.82</v>
      </c>
      <c r="M6" s="15">
        <f t="shared" si="0"/>
        <v>109.66</v>
      </c>
      <c r="N6" s="15">
        <f t="shared" si="0"/>
        <v>10.36</v>
      </c>
    </row>
    <row r="7" spans="1:14" x14ac:dyDescent="0.2">
      <c r="A7" s="28"/>
      <c r="B7" s="28" t="s">
        <v>71</v>
      </c>
      <c r="C7" s="30"/>
      <c r="D7" s="15">
        <f>D8+D9+D10+D11</f>
        <v>21.92</v>
      </c>
      <c r="E7" s="15">
        <f t="shared" ref="E7:N7" si="1">E8+E9+E10+E11</f>
        <v>15.799999999999999</v>
      </c>
      <c r="F7" s="15">
        <f t="shared" si="1"/>
        <v>80.78</v>
      </c>
      <c r="G7" s="15">
        <f t="shared" si="1"/>
        <v>550.46</v>
      </c>
      <c r="H7" s="15">
        <f t="shared" si="1"/>
        <v>0.3</v>
      </c>
      <c r="I7" s="15">
        <f t="shared" si="1"/>
        <v>18.03</v>
      </c>
      <c r="J7" s="15">
        <f t="shared" si="1"/>
        <v>20</v>
      </c>
      <c r="K7" s="15">
        <f t="shared" si="1"/>
        <v>247</v>
      </c>
      <c r="L7" s="15">
        <f t="shared" si="1"/>
        <v>2.87</v>
      </c>
      <c r="M7" s="15">
        <f t="shared" si="1"/>
        <v>40.04</v>
      </c>
      <c r="N7" s="15">
        <f t="shared" si="1"/>
        <v>5.7</v>
      </c>
    </row>
    <row r="8" spans="1:14" ht="25.5" x14ac:dyDescent="0.2">
      <c r="A8" s="16" t="s">
        <v>17</v>
      </c>
      <c r="B8" s="2" t="s">
        <v>34</v>
      </c>
      <c r="C8" s="7" t="s">
        <v>45</v>
      </c>
      <c r="D8" s="23">
        <v>6.81</v>
      </c>
      <c r="E8" s="23">
        <v>10.45</v>
      </c>
      <c r="F8" s="23">
        <v>29.51</v>
      </c>
      <c r="G8" s="23">
        <v>239.33</v>
      </c>
      <c r="H8" s="23" t="s">
        <v>47</v>
      </c>
      <c r="I8" s="23" t="s">
        <v>46</v>
      </c>
      <c r="J8" s="23" t="s">
        <v>48</v>
      </c>
      <c r="K8" s="23" t="s">
        <v>49</v>
      </c>
      <c r="L8" s="23" t="s">
        <v>50</v>
      </c>
      <c r="M8" s="23" t="s">
        <v>51</v>
      </c>
      <c r="N8" s="23" t="s">
        <v>52</v>
      </c>
    </row>
    <row r="9" spans="1:14" x14ac:dyDescent="0.2">
      <c r="A9" s="16" t="s">
        <v>63</v>
      </c>
      <c r="B9" s="2" t="s">
        <v>53</v>
      </c>
      <c r="C9" s="7">
        <v>200</v>
      </c>
      <c r="D9" s="7">
        <v>11.26</v>
      </c>
      <c r="E9" s="7">
        <v>4.3499999999999996</v>
      </c>
      <c r="F9" s="7">
        <v>15.89</v>
      </c>
      <c r="G9" s="7">
        <v>147.75</v>
      </c>
      <c r="H9" s="7">
        <v>0.03</v>
      </c>
      <c r="I9" s="7">
        <v>0.65</v>
      </c>
      <c r="J9" s="7"/>
      <c r="K9" s="7">
        <v>64.430000000000007</v>
      </c>
      <c r="L9" s="7"/>
      <c r="M9" s="7"/>
      <c r="N9" s="7">
        <v>0.4</v>
      </c>
    </row>
    <row r="10" spans="1:14" x14ac:dyDescent="0.2">
      <c r="A10" s="17"/>
      <c r="B10" s="3" t="s">
        <v>22</v>
      </c>
      <c r="C10" s="48" t="s">
        <v>39</v>
      </c>
      <c r="D10" s="7">
        <v>3</v>
      </c>
      <c r="E10" s="7">
        <v>1</v>
      </c>
      <c r="F10" s="7">
        <v>21</v>
      </c>
      <c r="G10" s="7">
        <v>105</v>
      </c>
      <c r="H10" s="7">
        <v>0.04</v>
      </c>
      <c r="I10" s="7"/>
      <c r="J10" s="7"/>
      <c r="K10" s="7">
        <v>7.6</v>
      </c>
      <c r="L10" s="7"/>
      <c r="M10" s="7"/>
      <c r="N10" s="7">
        <v>0.48</v>
      </c>
    </row>
    <row r="11" spans="1:14" x14ac:dyDescent="0.2">
      <c r="A11" s="18"/>
      <c r="B11" s="19" t="s">
        <v>36</v>
      </c>
      <c r="C11" s="11">
        <v>110</v>
      </c>
      <c r="D11" s="11">
        <v>0.85</v>
      </c>
      <c r="E11" s="11"/>
      <c r="F11" s="11">
        <v>14.38</v>
      </c>
      <c r="G11" s="11">
        <v>58.38</v>
      </c>
      <c r="H11" s="11">
        <v>0.05</v>
      </c>
      <c r="I11" s="11">
        <v>16</v>
      </c>
      <c r="J11" s="11"/>
      <c r="K11" s="11">
        <v>25.6</v>
      </c>
      <c r="L11" s="11"/>
      <c r="M11" s="11"/>
      <c r="N11" s="11">
        <v>3.52</v>
      </c>
    </row>
    <row r="12" spans="1:14" x14ac:dyDescent="0.2">
      <c r="A12" s="53" t="s">
        <v>187</v>
      </c>
      <c r="B12" s="54"/>
      <c r="C12" s="49">
        <v>555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">
      <c r="A13" s="18"/>
      <c r="B13" s="52" t="s">
        <v>72</v>
      </c>
      <c r="C13" s="49"/>
      <c r="D13" s="20">
        <f t="shared" ref="D13:N13" si="2">D14+D15+D16+D17+D18+D19</f>
        <v>36.85</v>
      </c>
      <c r="E13" s="20">
        <f t="shared" si="2"/>
        <v>23</v>
      </c>
      <c r="F13" s="20">
        <f t="shared" si="2"/>
        <v>118.14999999999999</v>
      </c>
      <c r="G13" s="20">
        <f t="shared" si="2"/>
        <v>847.42</v>
      </c>
      <c r="H13" s="20">
        <f t="shared" si="2"/>
        <v>0.38</v>
      </c>
      <c r="I13" s="20">
        <f t="shared" si="2"/>
        <v>23.3</v>
      </c>
      <c r="J13" s="20">
        <f t="shared" si="2"/>
        <v>25.2</v>
      </c>
      <c r="K13" s="20">
        <f t="shared" si="2"/>
        <v>179.74</v>
      </c>
      <c r="L13" s="20">
        <f t="shared" si="2"/>
        <v>257.95</v>
      </c>
      <c r="M13" s="20">
        <f t="shared" si="2"/>
        <v>69.61999999999999</v>
      </c>
      <c r="N13" s="20">
        <f t="shared" si="2"/>
        <v>4.6599999999999993</v>
      </c>
    </row>
    <row r="14" spans="1:14" x14ac:dyDescent="0.2">
      <c r="A14" s="22" t="s">
        <v>73</v>
      </c>
      <c r="B14" s="3" t="s">
        <v>74</v>
      </c>
      <c r="C14" s="7">
        <v>60</v>
      </c>
      <c r="D14" s="7">
        <v>0.8</v>
      </c>
      <c r="E14" s="7">
        <v>6.04</v>
      </c>
      <c r="F14" s="7">
        <v>6.46</v>
      </c>
      <c r="G14" s="7">
        <v>83.45</v>
      </c>
      <c r="H14" s="23">
        <v>0.01</v>
      </c>
      <c r="I14" s="23">
        <v>3.99</v>
      </c>
      <c r="J14" s="23"/>
      <c r="K14" s="23">
        <v>21.28</v>
      </c>
      <c r="L14" s="23">
        <v>24.38</v>
      </c>
      <c r="M14" s="23">
        <v>12.42</v>
      </c>
      <c r="N14" s="23">
        <v>0.79</v>
      </c>
    </row>
    <row r="15" spans="1:14" x14ac:dyDescent="0.2">
      <c r="A15" s="16" t="s">
        <v>75</v>
      </c>
      <c r="B15" s="2" t="s">
        <v>171</v>
      </c>
      <c r="C15" s="7">
        <v>250</v>
      </c>
      <c r="D15" s="23">
        <v>12.65</v>
      </c>
      <c r="E15" s="23">
        <v>1</v>
      </c>
      <c r="F15" s="23">
        <v>32</v>
      </c>
      <c r="G15" s="23">
        <v>187.6</v>
      </c>
      <c r="H15" s="23" t="s">
        <v>76</v>
      </c>
      <c r="I15" s="23" t="s">
        <v>77</v>
      </c>
      <c r="J15" s="23"/>
      <c r="K15" s="23" t="s">
        <v>78</v>
      </c>
      <c r="L15" s="23" t="s">
        <v>79</v>
      </c>
      <c r="M15" s="23" t="s">
        <v>80</v>
      </c>
      <c r="N15" s="23">
        <v>0.99</v>
      </c>
    </row>
    <row r="16" spans="1:14" x14ac:dyDescent="0.2">
      <c r="A16" s="58" t="s">
        <v>124</v>
      </c>
      <c r="B16" s="59" t="s">
        <v>125</v>
      </c>
      <c r="C16" s="60">
        <v>100</v>
      </c>
      <c r="D16" s="60">
        <v>13.16</v>
      </c>
      <c r="E16" s="60">
        <v>11.18</v>
      </c>
      <c r="F16" s="60">
        <v>17.809999999999999</v>
      </c>
      <c r="G16" s="60">
        <v>224.47</v>
      </c>
      <c r="H16" s="60">
        <v>0.1</v>
      </c>
      <c r="I16" s="60">
        <v>1.04</v>
      </c>
      <c r="J16" s="60"/>
      <c r="K16" s="60">
        <v>55.6</v>
      </c>
      <c r="L16" s="60">
        <v>97.6</v>
      </c>
      <c r="M16" s="60">
        <v>20.8</v>
      </c>
      <c r="N16" s="60">
        <v>1.42</v>
      </c>
    </row>
    <row r="17" spans="1:18" x14ac:dyDescent="0.2">
      <c r="A17" s="21" t="s">
        <v>18</v>
      </c>
      <c r="B17" s="3" t="s">
        <v>4</v>
      </c>
      <c r="C17" s="7">
        <v>180</v>
      </c>
      <c r="D17" s="7">
        <v>6.82</v>
      </c>
      <c r="E17" s="7">
        <v>4.67</v>
      </c>
      <c r="F17" s="7">
        <v>27.88</v>
      </c>
      <c r="G17" s="7">
        <v>180.8</v>
      </c>
      <c r="H17" s="7">
        <v>0.1</v>
      </c>
      <c r="I17" s="7"/>
      <c r="J17" s="7">
        <v>25.2</v>
      </c>
      <c r="K17" s="7">
        <v>13.46</v>
      </c>
      <c r="L17" s="7">
        <v>54.84</v>
      </c>
      <c r="M17" s="7">
        <v>9.85</v>
      </c>
      <c r="N17" s="7">
        <v>0.03</v>
      </c>
    </row>
    <row r="18" spans="1:18" x14ac:dyDescent="0.2">
      <c r="A18" s="1" t="s">
        <v>41</v>
      </c>
      <c r="B18" s="3" t="s">
        <v>37</v>
      </c>
      <c r="C18" s="7">
        <v>200</v>
      </c>
      <c r="D18" s="7">
        <v>1.92</v>
      </c>
      <c r="E18" s="7">
        <v>0.11</v>
      </c>
      <c r="F18" s="7">
        <v>24</v>
      </c>
      <c r="G18" s="7">
        <v>124.1</v>
      </c>
      <c r="H18" s="7">
        <v>0.04</v>
      </c>
      <c r="I18" s="7">
        <v>1.48</v>
      </c>
      <c r="J18" s="7"/>
      <c r="K18" s="7">
        <v>59.5</v>
      </c>
      <c r="L18" s="7"/>
      <c r="M18" s="7"/>
      <c r="N18" s="7">
        <v>1.21</v>
      </c>
    </row>
    <row r="19" spans="1:18" x14ac:dyDescent="0.2">
      <c r="A19" s="5"/>
      <c r="B19" s="3" t="s">
        <v>3</v>
      </c>
      <c r="C19" s="7">
        <v>20</v>
      </c>
      <c r="D19" s="7">
        <v>1.5</v>
      </c>
      <c r="E19" s="7"/>
      <c r="F19" s="7">
        <v>10</v>
      </c>
      <c r="G19" s="7">
        <v>47</v>
      </c>
      <c r="H19" s="7">
        <v>0.02</v>
      </c>
      <c r="I19" s="7"/>
      <c r="J19" s="7"/>
      <c r="K19" s="7">
        <v>4</v>
      </c>
      <c r="L19" s="7">
        <v>13</v>
      </c>
      <c r="M19" s="7">
        <v>2.8</v>
      </c>
      <c r="N19" s="7">
        <v>0.22</v>
      </c>
    </row>
    <row r="20" spans="1:18" x14ac:dyDescent="0.2">
      <c r="A20" s="53" t="s">
        <v>187</v>
      </c>
      <c r="B20" s="54"/>
      <c r="C20" s="49">
        <v>810</v>
      </c>
      <c r="D20" s="11"/>
      <c r="E20" s="11"/>
      <c r="F20" s="11"/>
      <c r="G20" s="11"/>
      <c r="H20" s="7"/>
      <c r="I20" s="7"/>
      <c r="J20" s="7"/>
      <c r="K20" s="11"/>
      <c r="L20" s="11"/>
      <c r="M20" s="11"/>
      <c r="N20" s="11"/>
    </row>
    <row r="21" spans="1:18" ht="29.1" customHeight="1" x14ac:dyDescent="0.2">
      <c r="A21" s="56" t="s">
        <v>179</v>
      </c>
      <c r="B21" s="56"/>
      <c r="C21" s="56"/>
      <c r="D21" s="15">
        <f t="shared" ref="D21:N21" si="3">D22+D29</f>
        <v>50.59</v>
      </c>
      <c r="E21" s="15">
        <f t="shared" si="3"/>
        <v>48.59</v>
      </c>
      <c r="F21" s="15">
        <f t="shared" si="3"/>
        <v>213.97000000000003</v>
      </c>
      <c r="G21" s="15">
        <f t="shared" si="3"/>
        <v>1560.08</v>
      </c>
      <c r="H21" s="15">
        <f t="shared" si="3"/>
        <v>0.92900000000000005</v>
      </c>
      <c r="I21" s="15">
        <f t="shared" si="3"/>
        <v>29.93</v>
      </c>
      <c r="J21" s="15">
        <f t="shared" si="3"/>
        <v>9.8800000000000008</v>
      </c>
      <c r="K21" s="15">
        <f t="shared" si="3"/>
        <v>485.3</v>
      </c>
      <c r="L21" s="15">
        <f t="shared" si="3"/>
        <v>479.88</v>
      </c>
      <c r="M21" s="15">
        <f t="shared" si="3"/>
        <v>150.76</v>
      </c>
      <c r="N21" s="15">
        <f t="shared" si="3"/>
        <v>10.59</v>
      </c>
    </row>
    <row r="22" spans="1:18" x14ac:dyDescent="0.2">
      <c r="A22" s="28"/>
      <c r="B22" s="28" t="s">
        <v>71</v>
      </c>
      <c r="C22" s="30"/>
      <c r="D22" s="15">
        <f>D23+D24+D25+D26+D27</f>
        <v>20.34</v>
      </c>
      <c r="E22" s="15">
        <f t="shared" ref="E22:N22" si="4">E23+E24+E25+E26+E27</f>
        <v>21.95</v>
      </c>
      <c r="F22" s="15">
        <f t="shared" si="4"/>
        <v>100.45</v>
      </c>
      <c r="G22" s="15">
        <f t="shared" si="4"/>
        <v>682.74</v>
      </c>
      <c r="H22" s="15">
        <f t="shared" si="4"/>
        <v>0.26</v>
      </c>
      <c r="I22" s="15">
        <f t="shared" si="4"/>
        <v>1.72</v>
      </c>
      <c r="J22" s="15">
        <f t="shared" si="4"/>
        <v>8.98</v>
      </c>
      <c r="K22" s="15">
        <f t="shared" si="4"/>
        <v>323.18</v>
      </c>
      <c r="L22" s="15">
        <f t="shared" si="4"/>
        <v>118.32</v>
      </c>
      <c r="M22" s="15">
        <f t="shared" si="4"/>
        <v>22.490000000000002</v>
      </c>
      <c r="N22" s="15">
        <f t="shared" si="4"/>
        <v>1.9899999999999998</v>
      </c>
    </row>
    <row r="23" spans="1:18" x14ac:dyDescent="0.2">
      <c r="A23" s="5" t="s">
        <v>20</v>
      </c>
      <c r="B23" s="3" t="s">
        <v>21</v>
      </c>
      <c r="C23" s="7">
        <v>10</v>
      </c>
      <c r="D23" s="7">
        <v>2.6</v>
      </c>
      <c r="E23" s="7">
        <v>2.65</v>
      </c>
      <c r="F23" s="7">
        <v>0.35</v>
      </c>
      <c r="G23" s="7">
        <v>35.65</v>
      </c>
      <c r="H23" s="7"/>
      <c r="I23" s="7">
        <v>0.28000000000000003</v>
      </c>
      <c r="J23" s="7"/>
      <c r="K23" s="7">
        <v>100.5</v>
      </c>
      <c r="L23" s="7"/>
      <c r="M23" s="7"/>
      <c r="N23" s="7">
        <v>0.09</v>
      </c>
    </row>
    <row r="24" spans="1:18" ht="27.75" customHeight="1" x14ac:dyDescent="0.2">
      <c r="A24" s="22" t="s">
        <v>136</v>
      </c>
      <c r="B24" s="3" t="s">
        <v>137</v>
      </c>
      <c r="C24" s="7" t="s">
        <v>45</v>
      </c>
      <c r="D24" s="23" t="s">
        <v>138</v>
      </c>
      <c r="E24" s="23" t="s">
        <v>139</v>
      </c>
      <c r="F24" s="23" t="s">
        <v>140</v>
      </c>
      <c r="G24" s="23" t="s">
        <v>141</v>
      </c>
      <c r="H24" s="23" t="s">
        <v>107</v>
      </c>
      <c r="I24" s="23" t="s">
        <v>46</v>
      </c>
      <c r="J24" s="7"/>
      <c r="K24" s="23">
        <v>138.84</v>
      </c>
      <c r="L24" s="23" t="s">
        <v>142</v>
      </c>
      <c r="M24" s="23" t="s">
        <v>143</v>
      </c>
      <c r="N24" s="23" t="s">
        <v>144</v>
      </c>
      <c r="P24" s="24"/>
      <c r="Q24" s="4"/>
      <c r="R24" s="10"/>
    </row>
    <row r="25" spans="1:18" x14ac:dyDescent="0.2">
      <c r="A25" s="22" t="s">
        <v>167</v>
      </c>
      <c r="B25" s="3" t="s">
        <v>151</v>
      </c>
      <c r="C25" s="7" t="s">
        <v>98</v>
      </c>
      <c r="D25" s="23" t="s">
        <v>152</v>
      </c>
      <c r="E25" s="23" t="s">
        <v>153</v>
      </c>
      <c r="F25" s="23" t="s">
        <v>154</v>
      </c>
      <c r="G25" s="23" t="s">
        <v>155</v>
      </c>
      <c r="H25" s="23" t="s">
        <v>156</v>
      </c>
      <c r="I25" s="23">
        <v>0.06</v>
      </c>
      <c r="J25" s="23">
        <v>0.98</v>
      </c>
      <c r="K25" s="23" t="s">
        <v>157</v>
      </c>
      <c r="L25" s="23"/>
      <c r="M25" s="23"/>
      <c r="N25" s="23" t="s">
        <v>86</v>
      </c>
      <c r="P25" s="25"/>
      <c r="Q25" s="4"/>
      <c r="R25" s="10"/>
    </row>
    <row r="26" spans="1:18" x14ac:dyDescent="0.2">
      <c r="A26" s="5"/>
      <c r="B26" s="3" t="s">
        <v>3</v>
      </c>
      <c r="C26" s="7">
        <v>40</v>
      </c>
      <c r="D26" s="7">
        <v>3</v>
      </c>
      <c r="E26" s="7"/>
      <c r="F26" s="7">
        <v>20</v>
      </c>
      <c r="G26" s="7">
        <v>94</v>
      </c>
      <c r="H26" s="7">
        <v>0.04</v>
      </c>
      <c r="I26" s="7"/>
      <c r="J26" s="7"/>
      <c r="K26" s="7">
        <v>8</v>
      </c>
      <c r="L26" s="7">
        <v>26</v>
      </c>
      <c r="M26" s="7">
        <v>5.6</v>
      </c>
      <c r="N26" s="7">
        <v>0.44</v>
      </c>
      <c r="P26" s="25"/>
      <c r="Q26" s="4"/>
      <c r="R26" s="10"/>
    </row>
    <row r="27" spans="1:18" x14ac:dyDescent="0.2">
      <c r="A27" s="16" t="s">
        <v>145</v>
      </c>
      <c r="B27" s="3" t="s">
        <v>146</v>
      </c>
      <c r="C27" s="7">
        <v>100</v>
      </c>
      <c r="D27" s="7">
        <v>6.93</v>
      </c>
      <c r="E27" s="7">
        <v>9.08</v>
      </c>
      <c r="F27" s="7">
        <v>29.75</v>
      </c>
      <c r="G27" s="7">
        <v>228.44</v>
      </c>
      <c r="H27" s="7">
        <v>0.12</v>
      </c>
      <c r="I27" s="7"/>
      <c r="J27" s="7">
        <v>8</v>
      </c>
      <c r="K27" s="7">
        <v>15.33</v>
      </c>
      <c r="L27" s="7">
        <v>63.17</v>
      </c>
      <c r="M27" s="7">
        <v>11.23</v>
      </c>
      <c r="N27" s="7">
        <v>0.88</v>
      </c>
      <c r="P27" s="25"/>
      <c r="Q27" s="4"/>
      <c r="R27" s="10"/>
    </row>
    <row r="28" spans="1:18" x14ac:dyDescent="0.2">
      <c r="A28" s="53" t="s">
        <v>187</v>
      </c>
      <c r="B28" s="54"/>
      <c r="C28" s="30">
        <v>555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8" x14ac:dyDescent="0.2">
      <c r="A29" s="5"/>
      <c r="B29" s="52" t="s">
        <v>72</v>
      </c>
      <c r="C29" s="30"/>
      <c r="D29" s="15">
        <f>D30+D31+D32+D33+D34+D35</f>
        <v>30.25</v>
      </c>
      <c r="E29" s="15">
        <f t="shared" ref="E29:N29" si="5">E30+E31+E32+E33+E34+E35</f>
        <v>26.64</v>
      </c>
      <c r="F29" s="15">
        <f t="shared" si="5"/>
        <v>113.52000000000001</v>
      </c>
      <c r="G29" s="15">
        <f t="shared" si="5"/>
        <v>877.33999999999992</v>
      </c>
      <c r="H29" s="15">
        <f t="shared" si="5"/>
        <v>0.66900000000000004</v>
      </c>
      <c r="I29" s="15">
        <f t="shared" si="5"/>
        <v>28.21</v>
      </c>
      <c r="J29" s="15">
        <f t="shared" si="5"/>
        <v>0.9</v>
      </c>
      <c r="K29" s="15">
        <f t="shared" si="5"/>
        <v>162.12</v>
      </c>
      <c r="L29" s="15">
        <f t="shared" si="5"/>
        <v>361.56</v>
      </c>
      <c r="M29" s="15">
        <f t="shared" si="5"/>
        <v>128.26999999999998</v>
      </c>
      <c r="N29" s="15">
        <f t="shared" si="5"/>
        <v>8.6</v>
      </c>
    </row>
    <row r="30" spans="1:18" x14ac:dyDescent="0.2">
      <c r="A30" s="16" t="s">
        <v>92</v>
      </c>
      <c r="B30" s="6" t="s">
        <v>93</v>
      </c>
      <c r="C30" s="7">
        <v>60</v>
      </c>
      <c r="D30" s="7">
        <v>1.21</v>
      </c>
      <c r="E30" s="23">
        <v>0.06</v>
      </c>
      <c r="F30" s="23">
        <v>12.33</v>
      </c>
      <c r="G30" s="23">
        <v>111.18</v>
      </c>
      <c r="H30" s="23">
        <v>0.02</v>
      </c>
      <c r="I30" s="23">
        <v>2.5299999999999998</v>
      </c>
      <c r="J30" s="23"/>
      <c r="K30" s="23">
        <v>27.92</v>
      </c>
      <c r="L30" s="23">
        <v>36.549999999999997</v>
      </c>
      <c r="M30" s="23">
        <v>19.350000000000001</v>
      </c>
      <c r="N30" s="23">
        <v>0.6</v>
      </c>
    </row>
    <row r="31" spans="1:18" x14ac:dyDescent="0.2">
      <c r="A31" s="16" t="s">
        <v>84</v>
      </c>
      <c r="B31" s="3" t="s">
        <v>85</v>
      </c>
      <c r="C31" s="7">
        <v>250</v>
      </c>
      <c r="D31" s="23">
        <v>10.39</v>
      </c>
      <c r="E31" s="23">
        <v>9.6300000000000008</v>
      </c>
      <c r="F31" s="23">
        <v>22.76</v>
      </c>
      <c r="G31" s="23">
        <v>219.23</v>
      </c>
      <c r="H31" s="23" t="s">
        <v>86</v>
      </c>
      <c r="I31" s="23" t="s">
        <v>87</v>
      </c>
      <c r="J31" s="23"/>
      <c r="K31" s="23" t="s">
        <v>88</v>
      </c>
      <c r="L31" s="23" t="s">
        <v>89</v>
      </c>
      <c r="M31" s="23" t="s">
        <v>90</v>
      </c>
      <c r="N31" s="23" t="s">
        <v>91</v>
      </c>
    </row>
    <row r="32" spans="1:18" x14ac:dyDescent="0.2">
      <c r="A32" s="27" t="s">
        <v>31</v>
      </c>
      <c r="B32" s="3" t="s">
        <v>70</v>
      </c>
      <c r="C32" s="7" t="s">
        <v>16</v>
      </c>
      <c r="D32" s="7">
        <v>9.2899999999999991</v>
      </c>
      <c r="E32" s="7">
        <v>10.89</v>
      </c>
      <c r="F32" s="7">
        <v>11.52</v>
      </c>
      <c r="G32" s="7">
        <v>181.29</v>
      </c>
      <c r="H32" s="7">
        <v>0.06</v>
      </c>
      <c r="I32" s="7">
        <v>2.82</v>
      </c>
      <c r="J32" s="7"/>
      <c r="K32" s="7">
        <v>14.58</v>
      </c>
      <c r="L32" s="7">
        <v>25.31</v>
      </c>
      <c r="M32" s="7">
        <v>6.62</v>
      </c>
      <c r="N32" s="7">
        <v>1.51</v>
      </c>
    </row>
    <row r="33" spans="1:19" x14ac:dyDescent="0.2">
      <c r="A33" s="16" t="s">
        <v>129</v>
      </c>
      <c r="B33" s="3" t="s">
        <v>128</v>
      </c>
      <c r="C33" s="7">
        <v>180</v>
      </c>
      <c r="D33" s="7">
        <v>7.34</v>
      </c>
      <c r="E33" s="7">
        <v>6.06</v>
      </c>
      <c r="F33" s="7">
        <v>21.6</v>
      </c>
      <c r="G33" s="7">
        <v>170.32</v>
      </c>
      <c r="H33" s="7">
        <v>0.44</v>
      </c>
      <c r="I33" s="7"/>
      <c r="J33" s="7">
        <v>0.9</v>
      </c>
      <c r="K33" s="7">
        <v>78</v>
      </c>
      <c r="L33" s="7">
        <v>215</v>
      </c>
      <c r="M33" s="7">
        <v>70</v>
      </c>
      <c r="N33" s="7">
        <v>4.45</v>
      </c>
    </row>
    <row r="34" spans="1:19" ht="25.5" x14ac:dyDescent="0.2">
      <c r="A34" s="27" t="s">
        <v>32</v>
      </c>
      <c r="B34" s="19" t="s">
        <v>38</v>
      </c>
      <c r="C34" s="7">
        <v>200</v>
      </c>
      <c r="D34" s="23">
        <v>0.02</v>
      </c>
      <c r="E34" s="23"/>
      <c r="F34" s="23">
        <v>29.31</v>
      </c>
      <c r="G34" s="23">
        <v>117.32</v>
      </c>
      <c r="H34" s="23">
        <v>8.9999999999999993E-3</v>
      </c>
      <c r="I34" s="23">
        <v>1.52</v>
      </c>
      <c r="J34" s="23"/>
      <c r="K34" s="23">
        <v>3.57</v>
      </c>
      <c r="L34" s="23">
        <v>0.66</v>
      </c>
      <c r="M34" s="23">
        <v>0.22</v>
      </c>
      <c r="N34" s="23">
        <v>0.34</v>
      </c>
    </row>
    <row r="35" spans="1:19" x14ac:dyDescent="0.2">
      <c r="A35" s="5"/>
      <c r="B35" s="3" t="s">
        <v>26</v>
      </c>
      <c r="C35" s="7">
        <v>40</v>
      </c>
      <c r="D35" s="7">
        <v>2</v>
      </c>
      <c r="E35" s="7"/>
      <c r="F35" s="7">
        <v>16</v>
      </c>
      <c r="G35" s="7">
        <v>78</v>
      </c>
      <c r="H35" s="23">
        <v>0.04</v>
      </c>
      <c r="I35" s="23"/>
      <c r="J35" s="23"/>
      <c r="K35" s="23">
        <v>7.25</v>
      </c>
      <c r="L35" s="23">
        <v>32.5</v>
      </c>
      <c r="M35" s="23">
        <v>10.5</v>
      </c>
      <c r="N35" s="23">
        <v>0.9</v>
      </c>
    </row>
    <row r="36" spans="1:19" x14ac:dyDescent="0.2">
      <c r="A36" s="53" t="s">
        <v>187</v>
      </c>
      <c r="B36" s="54"/>
      <c r="C36" s="30">
        <v>840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9" ht="29.1" customHeight="1" x14ac:dyDescent="0.2">
      <c r="A37" s="56" t="s">
        <v>180</v>
      </c>
      <c r="B37" s="56"/>
      <c r="C37" s="56"/>
      <c r="D37" s="15">
        <f>D38+D44</f>
        <v>46.87</v>
      </c>
      <c r="E37" s="15">
        <f t="shared" ref="E37:N37" si="6">E38+E44</f>
        <v>59.48</v>
      </c>
      <c r="F37" s="15">
        <f t="shared" si="6"/>
        <v>158.97</v>
      </c>
      <c r="G37" s="15">
        <f t="shared" si="6"/>
        <v>1363.65</v>
      </c>
      <c r="H37" s="15">
        <f t="shared" si="6"/>
        <v>0.47000000000000003</v>
      </c>
      <c r="I37" s="15">
        <f t="shared" si="6"/>
        <v>51.17</v>
      </c>
      <c r="J37" s="15">
        <f t="shared" si="6"/>
        <v>513.24</v>
      </c>
      <c r="K37" s="15">
        <f t="shared" si="6"/>
        <v>197.23</v>
      </c>
      <c r="L37" s="15">
        <f t="shared" si="6"/>
        <v>421.06</v>
      </c>
      <c r="M37" s="15">
        <f t="shared" si="6"/>
        <v>104.01</v>
      </c>
      <c r="N37" s="15">
        <f t="shared" si="6"/>
        <v>4.5200000000000005</v>
      </c>
    </row>
    <row r="38" spans="1:19" x14ac:dyDescent="0.2">
      <c r="A38" s="28"/>
      <c r="B38" s="28" t="s">
        <v>71</v>
      </c>
      <c r="C38" s="30"/>
      <c r="D38" s="15">
        <f>D39+D40+D41+D42</f>
        <v>22.5</v>
      </c>
      <c r="E38" s="15">
        <f t="shared" ref="E38:N38" si="7">E39+E40+E41+E42</f>
        <v>23</v>
      </c>
      <c r="F38" s="15">
        <f t="shared" si="7"/>
        <v>62.37</v>
      </c>
      <c r="G38" s="15">
        <f t="shared" si="7"/>
        <v>548.48</v>
      </c>
      <c r="H38" s="15">
        <f t="shared" si="7"/>
        <v>0.05</v>
      </c>
      <c r="I38" s="15">
        <f t="shared" si="7"/>
        <v>0.39</v>
      </c>
      <c r="J38" s="15">
        <f t="shared" si="7"/>
        <v>40</v>
      </c>
      <c r="K38" s="15">
        <f t="shared" si="7"/>
        <v>47.37</v>
      </c>
      <c r="L38" s="15">
        <f t="shared" si="7"/>
        <v>29.5</v>
      </c>
      <c r="M38" s="15">
        <f t="shared" si="7"/>
        <v>5.6999999999999993</v>
      </c>
      <c r="N38" s="15">
        <f t="shared" si="7"/>
        <v>0.55000000000000004</v>
      </c>
    </row>
    <row r="39" spans="1:19" x14ac:dyDescent="0.2">
      <c r="A39" s="16" t="s">
        <v>19</v>
      </c>
      <c r="B39" s="5" t="s">
        <v>30</v>
      </c>
      <c r="C39" s="7" t="s">
        <v>147</v>
      </c>
      <c r="D39" s="7">
        <v>9.0399999999999991</v>
      </c>
      <c r="E39" s="7">
        <v>12.87</v>
      </c>
      <c r="F39" s="7">
        <v>2.06</v>
      </c>
      <c r="G39" s="7">
        <v>160.22999999999999</v>
      </c>
      <c r="H39" s="7">
        <v>0.01</v>
      </c>
      <c r="I39" s="7">
        <v>0.39</v>
      </c>
      <c r="J39" s="7">
        <v>40</v>
      </c>
      <c r="K39" s="7">
        <v>38.9</v>
      </c>
      <c r="L39" s="7">
        <v>3.5</v>
      </c>
      <c r="M39" s="7">
        <v>0.1</v>
      </c>
      <c r="N39" s="7">
        <v>7.0000000000000007E-2</v>
      </c>
    </row>
    <row r="40" spans="1:19" ht="25.5" x14ac:dyDescent="0.2">
      <c r="A40" s="16" t="s">
        <v>17</v>
      </c>
      <c r="B40" s="2" t="s">
        <v>148</v>
      </c>
      <c r="C40" s="7" t="s">
        <v>45</v>
      </c>
      <c r="D40" s="23">
        <v>10.46</v>
      </c>
      <c r="E40" s="23">
        <v>10.130000000000001</v>
      </c>
      <c r="F40" s="23">
        <v>29.3</v>
      </c>
      <c r="G40" s="23">
        <v>250.21</v>
      </c>
      <c r="H40" s="7"/>
      <c r="I40" s="7"/>
      <c r="J40" s="7"/>
      <c r="K40" s="7">
        <v>0.47</v>
      </c>
      <c r="L40" s="7"/>
      <c r="M40" s="7"/>
      <c r="N40" s="7">
        <v>0.04</v>
      </c>
    </row>
    <row r="41" spans="1:19" x14ac:dyDescent="0.2">
      <c r="A41" s="22" t="s">
        <v>40</v>
      </c>
      <c r="B41" s="3" t="s">
        <v>2</v>
      </c>
      <c r="C41" s="7">
        <v>200</v>
      </c>
      <c r="D41" s="7"/>
      <c r="E41" s="7"/>
      <c r="F41" s="7">
        <v>11.01</v>
      </c>
      <c r="G41" s="7">
        <v>44.04</v>
      </c>
      <c r="H41" s="7"/>
      <c r="I41" s="7"/>
      <c r="J41" s="7"/>
      <c r="K41" s="7"/>
      <c r="L41" s="7"/>
      <c r="M41" s="7"/>
      <c r="N41" s="7"/>
      <c r="S41" s="14">
        <v>0</v>
      </c>
    </row>
    <row r="42" spans="1:19" x14ac:dyDescent="0.2">
      <c r="A42" s="5"/>
      <c r="B42" s="3" t="s">
        <v>3</v>
      </c>
      <c r="C42" s="7">
        <v>40</v>
      </c>
      <c r="D42" s="7">
        <v>3</v>
      </c>
      <c r="E42" s="7"/>
      <c r="F42" s="7">
        <v>20</v>
      </c>
      <c r="G42" s="7">
        <v>94</v>
      </c>
      <c r="H42" s="7">
        <v>0.04</v>
      </c>
      <c r="I42" s="7"/>
      <c r="J42" s="7"/>
      <c r="K42" s="7">
        <v>8</v>
      </c>
      <c r="L42" s="7">
        <v>26</v>
      </c>
      <c r="M42" s="7">
        <v>5.6</v>
      </c>
      <c r="N42" s="7">
        <v>0.44</v>
      </c>
    </row>
    <row r="43" spans="1:19" x14ac:dyDescent="0.2">
      <c r="A43" s="53" t="s">
        <v>187</v>
      </c>
      <c r="B43" s="54"/>
      <c r="C43" s="30">
        <v>555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9" x14ac:dyDescent="0.2">
      <c r="A44" s="5"/>
      <c r="B44" s="52" t="s">
        <v>72</v>
      </c>
      <c r="C44" s="30"/>
      <c r="D44" s="15">
        <f>D45+D46+D47+D48+D49+D50</f>
        <v>24.369999999999997</v>
      </c>
      <c r="E44" s="15">
        <f t="shared" ref="E44:N44" si="8">E45+E46+E47+E48+E49+E50</f>
        <v>36.479999999999997</v>
      </c>
      <c r="F44" s="15">
        <f t="shared" si="8"/>
        <v>96.600000000000009</v>
      </c>
      <c r="G44" s="15">
        <f t="shared" si="8"/>
        <v>815.17</v>
      </c>
      <c r="H44" s="15">
        <f t="shared" si="8"/>
        <v>0.42000000000000004</v>
      </c>
      <c r="I44" s="15">
        <f t="shared" si="8"/>
        <v>50.78</v>
      </c>
      <c r="J44" s="15">
        <f t="shared" si="8"/>
        <v>473.24</v>
      </c>
      <c r="K44" s="15">
        <f t="shared" si="8"/>
        <v>149.85999999999999</v>
      </c>
      <c r="L44" s="15">
        <f t="shared" si="8"/>
        <v>391.56</v>
      </c>
      <c r="M44" s="15">
        <f t="shared" si="8"/>
        <v>98.31</v>
      </c>
      <c r="N44" s="15">
        <f t="shared" si="8"/>
        <v>3.97</v>
      </c>
    </row>
    <row r="45" spans="1:19" x14ac:dyDescent="0.2">
      <c r="A45" s="22" t="s">
        <v>113</v>
      </c>
      <c r="B45" s="3" t="s">
        <v>114</v>
      </c>
      <c r="C45" s="7">
        <v>60</v>
      </c>
      <c r="D45" s="7">
        <v>1.8</v>
      </c>
      <c r="E45" s="7">
        <v>10.199999999999999</v>
      </c>
      <c r="F45" s="7">
        <v>10</v>
      </c>
      <c r="G45" s="7">
        <v>142</v>
      </c>
      <c r="H45" s="23">
        <v>0.02</v>
      </c>
      <c r="I45" s="23">
        <v>2.2999999999999998</v>
      </c>
      <c r="J45" s="23">
        <v>443</v>
      </c>
      <c r="K45" s="23">
        <v>14</v>
      </c>
      <c r="L45" s="23">
        <v>28</v>
      </c>
      <c r="M45" s="23">
        <v>17</v>
      </c>
      <c r="N45" s="23">
        <v>0.45</v>
      </c>
    </row>
    <row r="46" spans="1:19" x14ac:dyDescent="0.2">
      <c r="A46" s="26" t="s">
        <v>94</v>
      </c>
      <c r="B46" s="2" t="s">
        <v>95</v>
      </c>
      <c r="C46" s="7">
        <v>250</v>
      </c>
      <c r="D46" s="23">
        <v>4.24</v>
      </c>
      <c r="E46" s="23">
        <v>11</v>
      </c>
      <c r="F46" s="23">
        <v>11.75</v>
      </c>
      <c r="G46" s="23">
        <v>162</v>
      </c>
      <c r="H46" s="23">
        <v>0.06</v>
      </c>
      <c r="I46" s="23">
        <v>1.88</v>
      </c>
      <c r="J46" s="23"/>
      <c r="K46" s="23">
        <v>17.329999999999998</v>
      </c>
      <c r="L46" s="23">
        <v>34.299999999999997</v>
      </c>
      <c r="M46" s="23">
        <v>10.24</v>
      </c>
      <c r="N46" s="23">
        <v>0.64</v>
      </c>
    </row>
    <row r="47" spans="1:19" x14ac:dyDescent="0.2">
      <c r="A47" s="16" t="s">
        <v>188</v>
      </c>
      <c r="B47" s="5" t="s">
        <v>189</v>
      </c>
      <c r="C47" s="7">
        <v>100</v>
      </c>
      <c r="D47" s="7">
        <v>12.77</v>
      </c>
      <c r="E47" s="7">
        <v>10.38</v>
      </c>
      <c r="F47" s="7">
        <v>16.329999999999998</v>
      </c>
      <c r="G47" s="7">
        <v>209.8</v>
      </c>
      <c r="H47" s="7">
        <v>0.08</v>
      </c>
      <c r="I47" s="7">
        <v>0.32</v>
      </c>
      <c r="J47" s="7"/>
      <c r="K47" s="7">
        <v>49.2</v>
      </c>
      <c r="L47" s="7">
        <v>206.7</v>
      </c>
      <c r="M47" s="7">
        <v>25.8</v>
      </c>
      <c r="N47" s="7">
        <v>0.82</v>
      </c>
    </row>
    <row r="48" spans="1:19" x14ac:dyDescent="0.2">
      <c r="A48" s="61" t="s">
        <v>192</v>
      </c>
      <c r="B48" s="59" t="s">
        <v>193</v>
      </c>
      <c r="C48" s="60">
        <v>180</v>
      </c>
      <c r="D48" s="60">
        <v>3.92</v>
      </c>
      <c r="E48" s="60">
        <v>4.9000000000000004</v>
      </c>
      <c r="F48" s="60">
        <v>26.35</v>
      </c>
      <c r="G48" s="60">
        <v>165.14</v>
      </c>
      <c r="H48" s="60">
        <v>0.23</v>
      </c>
      <c r="I48" s="60">
        <v>37.28</v>
      </c>
      <c r="J48" s="60">
        <v>30.24</v>
      </c>
      <c r="K48" s="60">
        <v>59.51</v>
      </c>
      <c r="L48" s="60">
        <v>109.56</v>
      </c>
      <c r="M48" s="60">
        <v>42.47</v>
      </c>
      <c r="N48" s="60">
        <v>1.72</v>
      </c>
    </row>
    <row r="49" spans="1:14" x14ac:dyDescent="0.2">
      <c r="A49" s="27" t="s">
        <v>96</v>
      </c>
      <c r="B49" s="3" t="s">
        <v>97</v>
      </c>
      <c r="C49" s="7" t="s">
        <v>98</v>
      </c>
      <c r="D49" s="23">
        <v>0.14000000000000001</v>
      </c>
      <c r="E49" s="23"/>
      <c r="F49" s="23">
        <v>22.17</v>
      </c>
      <c r="G49" s="23">
        <v>89.23</v>
      </c>
      <c r="H49" s="23" t="s">
        <v>99</v>
      </c>
      <c r="I49" s="23" t="s">
        <v>100</v>
      </c>
      <c r="J49" s="23"/>
      <c r="K49" s="23" t="s">
        <v>101</v>
      </c>
      <c r="L49" s="23"/>
      <c r="M49" s="23"/>
      <c r="N49" s="23" t="s">
        <v>102</v>
      </c>
    </row>
    <row r="50" spans="1:14" x14ac:dyDescent="0.2">
      <c r="A50" s="5"/>
      <c r="B50" s="3" t="s">
        <v>3</v>
      </c>
      <c r="C50" s="7">
        <v>20</v>
      </c>
      <c r="D50" s="7">
        <v>1.5</v>
      </c>
      <c r="E50" s="7"/>
      <c r="F50" s="7">
        <v>10</v>
      </c>
      <c r="G50" s="7">
        <v>47</v>
      </c>
      <c r="H50" s="7">
        <v>0.02</v>
      </c>
      <c r="I50" s="7"/>
      <c r="J50" s="7"/>
      <c r="K50" s="7">
        <v>4</v>
      </c>
      <c r="L50" s="7">
        <v>13</v>
      </c>
      <c r="M50" s="7">
        <v>2.8</v>
      </c>
      <c r="N50" s="7">
        <v>0.22</v>
      </c>
    </row>
    <row r="51" spans="1:14" x14ac:dyDescent="0.2">
      <c r="A51" s="53" t="s">
        <v>187</v>
      </c>
      <c r="B51" s="54"/>
      <c r="C51" s="30">
        <v>810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29.1" customHeight="1" x14ac:dyDescent="0.2">
      <c r="A52" s="56" t="s">
        <v>181</v>
      </c>
      <c r="B52" s="56"/>
      <c r="C52" s="56"/>
      <c r="D52" s="15">
        <f t="shared" ref="D52:N52" si="9">D53+D59</f>
        <v>44.84</v>
      </c>
      <c r="E52" s="15">
        <f t="shared" si="9"/>
        <v>44.39</v>
      </c>
      <c r="F52" s="15">
        <f t="shared" si="9"/>
        <v>217.14999999999998</v>
      </c>
      <c r="G52" s="15">
        <f t="shared" si="9"/>
        <v>1452.71</v>
      </c>
      <c r="H52" s="15">
        <f t="shared" si="9"/>
        <v>1.1400000000000001</v>
      </c>
      <c r="I52" s="15">
        <f t="shared" si="9"/>
        <v>56.55</v>
      </c>
      <c r="J52" s="15">
        <f t="shared" si="9"/>
        <v>1.3</v>
      </c>
      <c r="K52" s="15">
        <f t="shared" si="9"/>
        <v>319.45</v>
      </c>
      <c r="L52" s="15">
        <f t="shared" si="9"/>
        <v>487.35</v>
      </c>
      <c r="M52" s="15">
        <f t="shared" si="9"/>
        <v>226.1</v>
      </c>
      <c r="N52" s="15">
        <f t="shared" si="9"/>
        <v>14.06</v>
      </c>
    </row>
    <row r="53" spans="1:14" x14ac:dyDescent="0.2">
      <c r="A53" s="28"/>
      <c r="B53" s="28" t="s">
        <v>71</v>
      </c>
      <c r="C53" s="30"/>
      <c r="D53" s="15">
        <f>D54+D55+D56+D57</f>
        <v>17.850000000000001</v>
      </c>
      <c r="E53" s="15">
        <f t="shared" ref="E53:N53" si="10">E54+E55+E56+E57</f>
        <v>18.400000000000002</v>
      </c>
      <c r="F53" s="15">
        <f t="shared" si="10"/>
        <v>93.13</v>
      </c>
      <c r="G53" s="15">
        <f t="shared" si="10"/>
        <v>608.98</v>
      </c>
      <c r="H53" s="15">
        <f t="shared" si="10"/>
        <v>0.16999999999999998</v>
      </c>
      <c r="I53" s="15">
        <f t="shared" si="10"/>
        <v>16.059999999999999</v>
      </c>
      <c r="J53" s="15">
        <f t="shared" si="10"/>
        <v>1.3</v>
      </c>
      <c r="K53" s="15">
        <f t="shared" si="10"/>
        <v>212.1</v>
      </c>
      <c r="L53" s="15">
        <f t="shared" si="10"/>
        <v>140.94</v>
      </c>
      <c r="M53" s="15">
        <f t="shared" si="10"/>
        <v>22.15</v>
      </c>
      <c r="N53" s="15">
        <f t="shared" si="10"/>
        <v>4.76</v>
      </c>
    </row>
    <row r="54" spans="1:14" ht="25.5" x14ac:dyDescent="0.2">
      <c r="A54" s="16" t="s">
        <v>149</v>
      </c>
      <c r="B54" s="2" t="s">
        <v>150</v>
      </c>
      <c r="C54" s="7" t="s">
        <v>45</v>
      </c>
      <c r="D54" s="23">
        <v>12.55</v>
      </c>
      <c r="E54" s="23">
        <v>16.8</v>
      </c>
      <c r="F54" s="23">
        <v>41.4</v>
      </c>
      <c r="G54" s="23">
        <v>367</v>
      </c>
      <c r="H54" s="23">
        <v>0.06</v>
      </c>
      <c r="I54" s="7"/>
      <c r="J54" s="7">
        <v>0.32</v>
      </c>
      <c r="K54" s="23">
        <v>117.99</v>
      </c>
      <c r="L54" s="23">
        <v>114.94</v>
      </c>
      <c r="M54" s="23">
        <v>16.55</v>
      </c>
      <c r="N54" s="23">
        <v>0.7</v>
      </c>
    </row>
    <row r="55" spans="1:14" x14ac:dyDescent="0.2">
      <c r="A55" s="22" t="s">
        <v>167</v>
      </c>
      <c r="B55" s="3" t="s">
        <v>151</v>
      </c>
      <c r="C55" s="7" t="s">
        <v>98</v>
      </c>
      <c r="D55" s="23" t="s">
        <v>152</v>
      </c>
      <c r="E55" s="23" t="s">
        <v>153</v>
      </c>
      <c r="F55" s="23" t="s">
        <v>154</v>
      </c>
      <c r="G55" s="23" t="s">
        <v>155</v>
      </c>
      <c r="H55" s="23" t="s">
        <v>156</v>
      </c>
      <c r="I55" s="23">
        <v>0.06</v>
      </c>
      <c r="J55" s="23">
        <v>0.98</v>
      </c>
      <c r="K55" s="23" t="s">
        <v>157</v>
      </c>
      <c r="L55" s="23"/>
      <c r="M55" s="23"/>
      <c r="N55" s="23" t="s">
        <v>86</v>
      </c>
    </row>
    <row r="56" spans="1:14" ht="15" customHeight="1" x14ac:dyDescent="0.2">
      <c r="A56" s="5"/>
      <c r="B56" s="3" t="s">
        <v>3</v>
      </c>
      <c r="C56" s="7">
        <v>40</v>
      </c>
      <c r="D56" s="7">
        <v>3</v>
      </c>
      <c r="E56" s="7"/>
      <c r="F56" s="7">
        <v>20</v>
      </c>
      <c r="G56" s="7">
        <v>94</v>
      </c>
      <c r="H56" s="7">
        <v>0.04</v>
      </c>
      <c r="I56" s="7"/>
      <c r="J56" s="7"/>
      <c r="K56" s="7">
        <v>8</v>
      </c>
      <c r="L56" s="7">
        <v>26</v>
      </c>
      <c r="M56" s="7">
        <v>5.6</v>
      </c>
      <c r="N56" s="7">
        <v>0.44</v>
      </c>
    </row>
    <row r="57" spans="1:14" ht="15" customHeight="1" x14ac:dyDescent="0.2">
      <c r="A57" s="18"/>
      <c r="B57" s="19" t="s">
        <v>36</v>
      </c>
      <c r="C57" s="11">
        <v>110</v>
      </c>
      <c r="D57" s="11">
        <v>0.85</v>
      </c>
      <c r="E57" s="11"/>
      <c r="F57" s="11">
        <v>14.38</v>
      </c>
      <c r="G57" s="11">
        <v>58.38</v>
      </c>
      <c r="H57" s="11">
        <v>0.05</v>
      </c>
      <c r="I57" s="11">
        <v>16</v>
      </c>
      <c r="J57" s="11"/>
      <c r="K57" s="11">
        <v>25.6</v>
      </c>
      <c r="L57" s="11"/>
      <c r="M57" s="11"/>
      <c r="N57" s="11">
        <v>3.52</v>
      </c>
    </row>
    <row r="58" spans="1:14" ht="15" customHeight="1" x14ac:dyDescent="0.2">
      <c r="A58" s="53" t="s">
        <v>187</v>
      </c>
      <c r="B58" s="54"/>
      <c r="C58" s="30">
        <v>555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0.5" customHeight="1" x14ac:dyDescent="0.2">
      <c r="A59" s="5"/>
      <c r="B59" s="52" t="s">
        <v>72</v>
      </c>
      <c r="C59" s="30"/>
      <c r="D59" s="15">
        <f>D61+D62+D63+D64+D65+D66</f>
        <v>26.990000000000002</v>
      </c>
      <c r="E59" s="15">
        <f t="shared" ref="E59:N59" si="11">E61+E62+E63+E64+E65+E66</f>
        <v>25.990000000000002</v>
      </c>
      <c r="F59" s="15">
        <f t="shared" si="11"/>
        <v>124.02</v>
      </c>
      <c r="G59" s="15">
        <f t="shared" si="11"/>
        <v>843.73000000000013</v>
      </c>
      <c r="H59" s="15">
        <f t="shared" si="11"/>
        <v>0.97000000000000008</v>
      </c>
      <c r="I59" s="15">
        <f t="shared" si="11"/>
        <v>40.49</v>
      </c>
      <c r="J59" s="15">
        <f t="shared" si="11"/>
        <v>0</v>
      </c>
      <c r="K59" s="15">
        <f t="shared" si="11"/>
        <v>107.35000000000001</v>
      </c>
      <c r="L59" s="15">
        <f t="shared" si="11"/>
        <v>346.41</v>
      </c>
      <c r="M59" s="15">
        <f t="shared" si="11"/>
        <v>203.95</v>
      </c>
      <c r="N59" s="15">
        <f t="shared" si="11"/>
        <v>9.3000000000000007</v>
      </c>
    </row>
    <row r="60" spans="1:14" ht="28.5" customHeight="1" x14ac:dyDescent="0.2">
      <c r="A60" s="29" t="s">
        <v>103</v>
      </c>
      <c r="B60" s="6" t="s">
        <v>104</v>
      </c>
      <c r="C60" s="7">
        <v>60</v>
      </c>
      <c r="D60" s="23">
        <v>0.75</v>
      </c>
      <c r="E60" s="23">
        <v>6.08</v>
      </c>
      <c r="F60" s="23">
        <v>4.41</v>
      </c>
      <c r="G60" s="23">
        <v>75.3</v>
      </c>
      <c r="H60" s="23">
        <v>0.03</v>
      </c>
      <c r="I60" s="23">
        <v>5.8</v>
      </c>
      <c r="J60" s="23"/>
      <c r="K60" s="23">
        <v>18.739999999999998</v>
      </c>
      <c r="L60" s="23">
        <v>25.96</v>
      </c>
      <c r="M60" s="23">
        <v>11.72</v>
      </c>
      <c r="N60" s="23">
        <v>0.5</v>
      </c>
    </row>
    <row r="61" spans="1:14" ht="15" customHeight="1" x14ac:dyDescent="0.2">
      <c r="A61" s="26" t="s">
        <v>105</v>
      </c>
      <c r="B61" s="2" t="s">
        <v>106</v>
      </c>
      <c r="C61" s="7">
        <v>250</v>
      </c>
      <c r="D61" s="23">
        <v>6.91</v>
      </c>
      <c r="E61" s="23">
        <v>4.45</v>
      </c>
      <c r="F61" s="23">
        <v>52</v>
      </c>
      <c r="G61" s="23">
        <v>275.49</v>
      </c>
      <c r="H61" s="23">
        <v>0.1</v>
      </c>
      <c r="I61" s="23">
        <v>37.880000000000003</v>
      </c>
      <c r="J61" s="23"/>
      <c r="K61" s="23">
        <v>52.25</v>
      </c>
      <c r="L61" s="23">
        <v>55.35</v>
      </c>
      <c r="M61" s="23">
        <v>25.13</v>
      </c>
      <c r="N61" s="23">
        <v>0.95</v>
      </c>
    </row>
    <row r="62" spans="1:14" ht="15" customHeight="1" x14ac:dyDescent="0.2">
      <c r="A62" s="61" t="s">
        <v>42</v>
      </c>
      <c r="B62" s="59" t="s">
        <v>67</v>
      </c>
      <c r="C62" s="60" t="s">
        <v>33</v>
      </c>
      <c r="D62" s="60">
        <v>9</v>
      </c>
      <c r="E62" s="60">
        <v>11.92</v>
      </c>
      <c r="F62" s="60">
        <v>14.02</v>
      </c>
      <c r="G62" s="60">
        <v>199.36</v>
      </c>
      <c r="H62" s="60">
        <v>0.46</v>
      </c>
      <c r="I62" s="60">
        <v>1.78</v>
      </c>
      <c r="J62" s="60"/>
      <c r="K62" s="60">
        <v>10.16</v>
      </c>
      <c r="L62" s="60">
        <v>8.5399999999999991</v>
      </c>
      <c r="M62" s="60">
        <v>1.88</v>
      </c>
      <c r="N62" s="60">
        <v>1.1399999999999999</v>
      </c>
    </row>
    <row r="63" spans="1:14" ht="12" customHeight="1" x14ac:dyDescent="0.2">
      <c r="A63" s="1" t="s">
        <v>27</v>
      </c>
      <c r="B63" s="2" t="s">
        <v>23</v>
      </c>
      <c r="C63" s="7">
        <v>180</v>
      </c>
      <c r="D63" s="7">
        <v>8.6199999999999992</v>
      </c>
      <c r="E63" s="7">
        <v>9.6199999999999992</v>
      </c>
      <c r="F63" s="7">
        <v>31</v>
      </c>
      <c r="G63" s="7">
        <v>245.06</v>
      </c>
      <c r="H63" s="7">
        <v>0.36</v>
      </c>
      <c r="I63" s="7">
        <v>0.18</v>
      </c>
      <c r="J63" s="7"/>
      <c r="K63" s="7">
        <v>18.46</v>
      </c>
      <c r="L63" s="7">
        <v>250.02</v>
      </c>
      <c r="M63" s="7">
        <v>166.44</v>
      </c>
      <c r="N63" s="7">
        <v>5.59</v>
      </c>
    </row>
    <row r="64" spans="1:14" ht="24.75" customHeight="1" x14ac:dyDescent="0.2">
      <c r="A64" s="1" t="s">
        <v>41</v>
      </c>
      <c r="B64" s="3" t="s">
        <v>35</v>
      </c>
      <c r="C64" s="7">
        <v>200</v>
      </c>
      <c r="D64" s="23">
        <v>0.46</v>
      </c>
      <c r="E64" s="23"/>
      <c r="F64" s="23">
        <v>11</v>
      </c>
      <c r="G64" s="23">
        <v>45.82</v>
      </c>
      <c r="H64" s="7">
        <v>0.01</v>
      </c>
      <c r="I64" s="7">
        <v>0.65</v>
      </c>
      <c r="J64" s="7"/>
      <c r="K64" s="7">
        <v>19.23</v>
      </c>
      <c r="L64" s="7"/>
      <c r="M64" s="7"/>
      <c r="N64" s="7">
        <v>0.72</v>
      </c>
    </row>
    <row r="65" spans="1:14" ht="15" customHeight="1" x14ac:dyDescent="0.2">
      <c r="A65" s="5"/>
      <c r="B65" s="3" t="s">
        <v>26</v>
      </c>
      <c r="C65" s="7">
        <v>40</v>
      </c>
      <c r="D65" s="7">
        <v>2</v>
      </c>
      <c r="E65" s="7"/>
      <c r="F65" s="7">
        <v>16</v>
      </c>
      <c r="G65" s="7">
        <v>78</v>
      </c>
      <c r="H65" s="23">
        <v>0.04</v>
      </c>
      <c r="I65" s="23"/>
      <c r="J65" s="23"/>
      <c r="K65" s="23">
        <v>7.25</v>
      </c>
      <c r="L65" s="23">
        <v>32.5</v>
      </c>
      <c r="M65" s="23">
        <v>10.5</v>
      </c>
      <c r="N65" s="23">
        <v>0.9</v>
      </c>
    </row>
    <row r="66" spans="1:14" ht="15" customHeight="1" x14ac:dyDescent="0.2">
      <c r="A66" s="53" t="s">
        <v>187</v>
      </c>
      <c r="B66" s="54"/>
      <c r="C66" s="30">
        <v>830</v>
      </c>
      <c r="D66" s="7"/>
      <c r="E66" s="7"/>
      <c r="F66" s="7"/>
      <c r="G66" s="7"/>
      <c r="H66" s="23"/>
      <c r="I66" s="23"/>
      <c r="J66" s="23"/>
      <c r="K66" s="23"/>
      <c r="L66" s="23"/>
      <c r="M66" s="23"/>
      <c r="N66" s="23"/>
    </row>
    <row r="67" spans="1:14" ht="29.1" customHeight="1" x14ac:dyDescent="0.2">
      <c r="A67" s="56" t="s">
        <v>182</v>
      </c>
      <c r="B67" s="56"/>
      <c r="C67" s="56"/>
      <c r="D67" s="15">
        <f>D68+D74</f>
        <v>46.72</v>
      </c>
      <c r="E67" s="15">
        <f t="shared" ref="E67:N67" si="12">E68+E74</f>
        <v>43.73</v>
      </c>
      <c r="F67" s="15">
        <f t="shared" si="12"/>
        <v>222.54000000000002</v>
      </c>
      <c r="G67" s="15">
        <f t="shared" si="12"/>
        <v>1475.68</v>
      </c>
      <c r="H67" s="15">
        <f t="shared" si="12"/>
        <v>0.67</v>
      </c>
      <c r="I67" s="15">
        <f t="shared" si="12"/>
        <v>67.209999999999994</v>
      </c>
      <c r="J67" s="15">
        <f t="shared" si="12"/>
        <v>16</v>
      </c>
      <c r="K67" s="15">
        <f t="shared" si="12"/>
        <v>309.52999999999997</v>
      </c>
      <c r="L67" s="15">
        <f t="shared" si="12"/>
        <v>187.97000000000003</v>
      </c>
      <c r="M67" s="15">
        <f t="shared" si="12"/>
        <v>68.490000000000009</v>
      </c>
      <c r="N67" s="15">
        <f t="shared" si="12"/>
        <v>7.4099999999999993</v>
      </c>
    </row>
    <row r="68" spans="1:14" x14ac:dyDescent="0.2">
      <c r="A68" s="28"/>
      <c r="B68" s="28" t="s">
        <v>71</v>
      </c>
      <c r="C68" s="30"/>
      <c r="D68" s="15">
        <f>D69+D70+D71+D72</f>
        <v>17.84</v>
      </c>
      <c r="E68" s="15">
        <f t="shared" ref="E68:N68" si="13">E69+E70+E71+E72</f>
        <v>16.13</v>
      </c>
      <c r="F68" s="15">
        <f t="shared" si="13"/>
        <v>95.75</v>
      </c>
      <c r="G68" s="15">
        <f t="shared" si="13"/>
        <v>602.10000000000014</v>
      </c>
      <c r="H68" s="15">
        <f t="shared" si="13"/>
        <v>0.08</v>
      </c>
      <c r="I68" s="15">
        <f t="shared" si="13"/>
        <v>0.55000000000000004</v>
      </c>
      <c r="J68" s="15">
        <f t="shared" si="13"/>
        <v>16</v>
      </c>
      <c r="K68" s="15">
        <f t="shared" si="13"/>
        <v>185.07</v>
      </c>
      <c r="L68" s="15">
        <f t="shared" si="13"/>
        <v>5.13</v>
      </c>
      <c r="M68" s="15">
        <f t="shared" si="13"/>
        <v>0.93</v>
      </c>
      <c r="N68" s="15">
        <f t="shared" si="13"/>
        <v>0.96</v>
      </c>
    </row>
    <row r="69" spans="1:14" ht="25.5" x14ac:dyDescent="0.2">
      <c r="A69" s="16" t="s">
        <v>29</v>
      </c>
      <c r="B69" s="5" t="s">
        <v>28</v>
      </c>
      <c r="C69" s="7" t="s">
        <v>159</v>
      </c>
      <c r="D69" s="7">
        <v>9.0399999999999991</v>
      </c>
      <c r="E69" s="7">
        <v>8.02</v>
      </c>
      <c r="F69" s="7">
        <v>20.56</v>
      </c>
      <c r="G69" s="7">
        <v>190.58</v>
      </c>
      <c r="H69" s="7">
        <v>0.04</v>
      </c>
      <c r="I69" s="7">
        <v>0.55000000000000004</v>
      </c>
      <c r="J69" s="7">
        <v>16</v>
      </c>
      <c r="K69" s="7">
        <v>177</v>
      </c>
      <c r="L69" s="7">
        <v>5.13</v>
      </c>
      <c r="M69" s="7">
        <v>0.93</v>
      </c>
      <c r="N69" s="7">
        <v>0.44</v>
      </c>
    </row>
    <row r="70" spans="1:14" ht="25.5" x14ac:dyDescent="0.2">
      <c r="A70" s="16" t="s">
        <v>17</v>
      </c>
      <c r="B70" s="5" t="s">
        <v>158</v>
      </c>
      <c r="C70" s="7" t="s">
        <v>45</v>
      </c>
      <c r="D70" s="7">
        <v>5.8</v>
      </c>
      <c r="E70" s="7">
        <v>7.11</v>
      </c>
      <c r="F70" s="7">
        <v>43.18</v>
      </c>
      <c r="G70" s="7">
        <v>262.48</v>
      </c>
      <c r="H70" s="7"/>
      <c r="I70" s="7"/>
      <c r="J70" s="7"/>
      <c r="K70" s="7"/>
      <c r="L70" s="7"/>
      <c r="M70" s="7"/>
      <c r="N70" s="7"/>
    </row>
    <row r="71" spans="1:14" x14ac:dyDescent="0.2">
      <c r="A71" s="22" t="s">
        <v>40</v>
      </c>
      <c r="B71" s="3" t="s">
        <v>2</v>
      </c>
      <c r="C71" s="7">
        <v>200</v>
      </c>
      <c r="D71" s="7"/>
      <c r="E71" s="7"/>
      <c r="F71" s="7">
        <v>11.01</v>
      </c>
      <c r="G71" s="7">
        <v>44.04</v>
      </c>
      <c r="H71" s="7"/>
      <c r="I71" s="7"/>
      <c r="J71" s="7"/>
      <c r="K71" s="7">
        <v>0.47</v>
      </c>
      <c r="L71" s="7"/>
      <c r="M71" s="7"/>
      <c r="N71" s="7">
        <v>0.04</v>
      </c>
    </row>
    <row r="72" spans="1:14" ht="18" customHeight="1" x14ac:dyDescent="0.2">
      <c r="A72" s="17"/>
      <c r="B72" s="3" t="s">
        <v>22</v>
      </c>
      <c r="C72" s="48" t="s">
        <v>39</v>
      </c>
      <c r="D72" s="7">
        <v>3</v>
      </c>
      <c r="E72" s="7">
        <v>1</v>
      </c>
      <c r="F72" s="7">
        <v>21</v>
      </c>
      <c r="G72" s="7">
        <v>105</v>
      </c>
      <c r="H72" s="7">
        <v>0.04</v>
      </c>
      <c r="I72" s="7"/>
      <c r="J72" s="11"/>
      <c r="K72" s="7">
        <v>7.6</v>
      </c>
      <c r="L72" s="7"/>
      <c r="M72" s="7"/>
      <c r="N72" s="7">
        <v>0.48</v>
      </c>
    </row>
    <row r="73" spans="1:14" ht="18" customHeight="1" x14ac:dyDescent="0.2">
      <c r="A73" s="53" t="s">
        <v>187</v>
      </c>
      <c r="B73" s="54"/>
      <c r="C73" s="49">
        <v>555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">
      <c r="A74" s="22"/>
      <c r="B74" s="52" t="s">
        <v>72</v>
      </c>
      <c r="C74" s="30"/>
      <c r="D74" s="15">
        <f>D75+D76+D77+D78+D79</f>
        <v>28.88</v>
      </c>
      <c r="E74" s="15">
        <f t="shared" ref="E74:N74" si="14">E75+E76+E77+E78+E79</f>
        <v>27.599999999999998</v>
      </c>
      <c r="F74" s="15">
        <f t="shared" si="14"/>
        <v>126.79</v>
      </c>
      <c r="G74" s="15">
        <f t="shared" si="14"/>
        <v>873.57999999999993</v>
      </c>
      <c r="H74" s="15">
        <f t="shared" si="14"/>
        <v>0.59000000000000008</v>
      </c>
      <c r="I74" s="15">
        <f t="shared" si="14"/>
        <v>66.66</v>
      </c>
      <c r="J74" s="15">
        <f t="shared" si="14"/>
        <v>0</v>
      </c>
      <c r="K74" s="15">
        <f t="shared" si="14"/>
        <v>124.46000000000001</v>
      </c>
      <c r="L74" s="15">
        <f t="shared" si="14"/>
        <v>182.84000000000003</v>
      </c>
      <c r="M74" s="15">
        <f t="shared" si="14"/>
        <v>67.56</v>
      </c>
      <c r="N74" s="15">
        <f t="shared" si="14"/>
        <v>6.4499999999999993</v>
      </c>
    </row>
    <row r="75" spans="1:14" ht="15" customHeight="1" x14ac:dyDescent="0.2">
      <c r="A75" s="22" t="s">
        <v>43</v>
      </c>
      <c r="B75" s="3" t="s">
        <v>44</v>
      </c>
      <c r="C75" s="7">
        <v>100</v>
      </c>
      <c r="D75" s="7">
        <v>0.8</v>
      </c>
      <c r="E75" s="7">
        <v>0</v>
      </c>
      <c r="F75" s="7">
        <v>1.7</v>
      </c>
      <c r="G75" s="7">
        <v>10</v>
      </c>
      <c r="H75" s="7">
        <v>7.0000000000000007E-2</v>
      </c>
      <c r="I75" s="7">
        <v>25</v>
      </c>
      <c r="J75" s="23"/>
      <c r="K75" s="7">
        <v>14</v>
      </c>
      <c r="L75" s="7"/>
      <c r="M75" s="7"/>
      <c r="N75" s="7">
        <v>0.9</v>
      </c>
    </row>
    <row r="76" spans="1:14" x14ac:dyDescent="0.2">
      <c r="A76" s="21" t="s">
        <v>108</v>
      </c>
      <c r="B76" s="2" t="s">
        <v>109</v>
      </c>
      <c r="C76" s="7">
        <v>250</v>
      </c>
      <c r="D76" s="23">
        <v>5.88</v>
      </c>
      <c r="E76" s="23">
        <v>7.58</v>
      </c>
      <c r="F76" s="23">
        <v>19.28</v>
      </c>
      <c r="G76" s="23">
        <v>168.86</v>
      </c>
      <c r="H76" s="23">
        <v>0.23</v>
      </c>
      <c r="I76" s="23">
        <v>14.38</v>
      </c>
      <c r="J76" s="23"/>
      <c r="K76" s="23">
        <v>51</v>
      </c>
      <c r="L76" s="23">
        <v>51</v>
      </c>
      <c r="M76" s="23">
        <v>20.88</v>
      </c>
      <c r="N76" s="23">
        <v>2.23</v>
      </c>
    </row>
    <row r="77" spans="1:14" x14ac:dyDescent="0.2">
      <c r="A77" s="16" t="s">
        <v>110</v>
      </c>
      <c r="B77" s="5" t="s">
        <v>111</v>
      </c>
      <c r="C77" s="7">
        <v>200</v>
      </c>
      <c r="D77" s="7">
        <v>17.71</v>
      </c>
      <c r="E77" s="7">
        <v>19.86</v>
      </c>
      <c r="F77" s="7">
        <v>53.05</v>
      </c>
      <c r="G77" s="7">
        <v>461.78</v>
      </c>
      <c r="H77" s="7">
        <v>0.22</v>
      </c>
      <c r="I77" s="7">
        <v>27.28</v>
      </c>
      <c r="J77" s="7"/>
      <c r="K77" s="7">
        <v>29.14</v>
      </c>
      <c r="L77" s="7">
        <v>79.98</v>
      </c>
      <c r="M77" s="7">
        <v>31.56</v>
      </c>
      <c r="N77" s="7">
        <v>2.3199999999999998</v>
      </c>
    </row>
    <row r="78" spans="1:14" ht="25.5" x14ac:dyDescent="0.2">
      <c r="A78" s="1" t="s">
        <v>41</v>
      </c>
      <c r="B78" s="3" t="s">
        <v>112</v>
      </c>
      <c r="C78" s="7">
        <v>200</v>
      </c>
      <c r="D78" s="23">
        <v>0.74</v>
      </c>
      <c r="E78" s="23">
        <v>0.16</v>
      </c>
      <c r="F78" s="23">
        <v>27.76</v>
      </c>
      <c r="G78" s="23">
        <v>115.44</v>
      </c>
      <c r="H78" s="23">
        <v>0.02</v>
      </c>
      <c r="I78" s="23"/>
      <c r="J78" s="23"/>
      <c r="K78" s="23">
        <v>20.32</v>
      </c>
      <c r="L78" s="23">
        <v>19.36</v>
      </c>
      <c r="M78" s="23">
        <v>8.1199999999999992</v>
      </c>
      <c r="N78" s="23">
        <v>0.45</v>
      </c>
    </row>
    <row r="79" spans="1:14" x14ac:dyDescent="0.2">
      <c r="A79" s="5"/>
      <c r="B79" s="3" t="s">
        <v>3</v>
      </c>
      <c r="C79" s="7">
        <v>50</v>
      </c>
      <c r="D79" s="7">
        <v>3.75</v>
      </c>
      <c r="E79" s="7"/>
      <c r="F79" s="7">
        <v>25</v>
      </c>
      <c r="G79" s="7">
        <v>117.5</v>
      </c>
      <c r="H79" s="7">
        <v>0.05</v>
      </c>
      <c r="I79" s="7"/>
      <c r="J79" s="7"/>
      <c r="K79" s="7">
        <v>10</v>
      </c>
      <c r="L79" s="7">
        <v>32.5</v>
      </c>
      <c r="M79" s="7">
        <v>7</v>
      </c>
      <c r="N79" s="7">
        <v>0.55000000000000004</v>
      </c>
    </row>
    <row r="80" spans="1:14" x14ac:dyDescent="0.2">
      <c r="A80" s="53" t="s">
        <v>187</v>
      </c>
      <c r="B80" s="54"/>
      <c r="C80" s="30">
        <v>800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31" ht="29.1" customHeight="1" x14ac:dyDescent="0.2">
      <c r="A81" s="56" t="s">
        <v>183</v>
      </c>
      <c r="B81" s="56"/>
      <c r="C81" s="56"/>
      <c r="D81" s="15">
        <f t="shared" ref="D81:N81" si="15">D82+D88</f>
        <v>46.269999999999996</v>
      </c>
      <c r="E81" s="15">
        <f t="shared" si="15"/>
        <v>50.91</v>
      </c>
      <c r="F81" s="15">
        <f t="shared" si="15"/>
        <v>208.13</v>
      </c>
      <c r="G81" s="15">
        <f t="shared" si="15"/>
        <v>1484.6</v>
      </c>
      <c r="H81" s="15">
        <f t="shared" si="15"/>
        <v>0.67999999999999994</v>
      </c>
      <c r="I81" s="15">
        <f t="shared" si="15"/>
        <v>63.29</v>
      </c>
      <c r="J81" s="15">
        <f t="shared" si="15"/>
        <v>483</v>
      </c>
      <c r="K81" s="15">
        <f t="shared" si="15"/>
        <v>333.15</v>
      </c>
      <c r="L81" s="15">
        <f t="shared" si="15"/>
        <v>396.67</v>
      </c>
      <c r="M81" s="15">
        <f t="shared" si="15"/>
        <v>129.72</v>
      </c>
      <c r="N81" s="15">
        <f t="shared" si="15"/>
        <v>14.419999999999998</v>
      </c>
    </row>
    <row r="82" spans="1:31" ht="10.5" customHeight="1" x14ac:dyDescent="0.2">
      <c r="A82" s="28"/>
      <c r="B82" s="28" t="s">
        <v>71</v>
      </c>
      <c r="C82" s="30"/>
      <c r="D82" s="15">
        <v>20.3</v>
      </c>
      <c r="E82" s="15">
        <v>20.48</v>
      </c>
      <c r="F82" s="15">
        <v>98</v>
      </c>
      <c r="G82" s="15">
        <v>657.47</v>
      </c>
      <c r="H82" s="15">
        <v>0.24</v>
      </c>
      <c r="I82" s="15">
        <v>1.6</v>
      </c>
      <c r="J82" s="15">
        <v>40</v>
      </c>
      <c r="K82" s="15">
        <v>180.12</v>
      </c>
      <c r="L82" s="15">
        <v>103.19</v>
      </c>
      <c r="M82" s="15">
        <v>29.37</v>
      </c>
      <c r="N82" s="15">
        <v>2.1800000000000002</v>
      </c>
    </row>
    <row r="83" spans="1:31" x14ac:dyDescent="0.2">
      <c r="A83" s="16" t="s">
        <v>24</v>
      </c>
      <c r="B83" s="3" t="s">
        <v>25</v>
      </c>
      <c r="C83" s="7" t="s">
        <v>45</v>
      </c>
      <c r="D83" s="23">
        <v>7.25</v>
      </c>
      <c r="E83" s="23">
        <v>10.45</v>
      </c>
      <c r="F83" s="23">
        <v>28.8</v>
      </c>
      <c r="G83" s="23">
        <v>238.25</v>
      </c>
      <c r="H83" s="23">
        <v>0.11</v>
      </c>
      <c r="I83" s="23">
        <v>0.95</v>
      </c>
      <c r="J83" s="23">
        <v>40</v>
      </c>
      <c r="K83" s="23">
        <v>99.66</v>
      </c>
      <c r="L83" s="23">
        <v>71.290000000000006</v>
      </c>
      <c r="M83" s="23">
        <v>23.64</v>
      </c>
      <c r="N83" s="23">
        <v>0.79</v>
      </c>
    </row>
    <row r="84" spans="1:31" ht="12" customHeight="1" x14ac:dyDescent="0.2">
      <c r="A84" s="16" t="s">
        <v>63</v>
      </c>
      <c r="B84" s="2" t="s">
        <v>53</v>
      </c>
      <c r="C84" s="7">
        <v>200</v>
      </c>
      <c r="D84" s="7">
        <v>1.99</v>
      </c>
      <c r="E84" s="7">
        <v>1.7</v>
      </c>
      <c r="F84" s="7">
        <v>15.89</v>
      </c>
      <c r="G84" s="7">
        <v>86.81</v>
      </c>
      <c r="H84" s="7">
        <v>0.03</v>
      </c>
      <c r="I84" s="7">
        <v>0.65</v>
      </c>
      <c r="J84" s="7"/>
      <c r="K84" s="7">
        <v>64.430000000000007</v>
      </c>
      <c r="L84" s="7"/>
      <c r="M84" s="7"/>
      <c r="N84" s="7">
        <v>0.4</v>
      </c>
      <c r="O84" s="8"/>
      <c r="P84" s="12"/>
      <c r="Q84" s="31"/>
      <c r="R84" s="31"/>
      <c r="S84" s="31"/>
      <c r="T84" s="31"/>
      <c r="U84" s="31"/>
      <c r="V84" s="31"/>
      <c r="W84" s="32"/>
      <c r="X84" s="31"/>
      <c r="Y84" s="31"/>
      <c r="Z84" s="31"/>
      <c r="AA84" s="31"/>
      <c r="AB84" s="31"/>
    </row>
    <row r="85" spans="1:31" x14ac:dyDescent="0.2">
      <c r="A85" s="17"/>
      <c r="B85" s="3" t="s">
        <v>22</v>
      </c>
      <c r="C85" s="48" t="s">
        <v>172</v>
      </c>
      <c r="D85" s="7">
        <v>3.4</v>
      </c>
      <c r="E85" s="7">
        <v>1.1299999999999999</v>
      </c>
      <c r="F85" s="7">
        <v>23.6</v>
      </c>
      <c r="G85" s="7">
        <v>118.13</v>
      </c>
      <c r="H85" s="7">
        <v>0.04</v>
      </c>
      <c r="I85" s="7"/>
      <c r="J85" s="7"/>
      <c r="K85" s="7">
        <v>8.5500000000000007</v>
      </c>
      <c r="L85" s="7"/>
      <c r="M85" s="7"/>
      <c r="N85" s="7">
        <v>0.54</v>
      </c>
      <c r="O85" s="12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31" x14ac:dyDescent="0.2">
      <c r="A86" s="16" t="s">
        <v>169</v>
      </c>
      <c r="B86" s="3" t="s">
        <v>170</v>
      </c>
      <c r="C86" s="7">
        <v>100</v>
      </c>
      <c r="D86" s="7">
        <v>7.66</v>
      </c>
      <c r="E86" s="7">
        <v>7.2</v>
      </c>
      <c r="F86" s="7">
        <v>29.71</v>
      </c>
      <c r="G86" s="7">
        <v>214.28</v>
      </c>
      <c r="H86" s="7">
        <v>0.06</v>
      </c>
      <c r="I86" s="7"/>
      <c r="J86" s="11"/>
      <c r="K86" s="7">
        <v>7.48</v>
      </c>
      <c r="L86" s="7">
        <v>31.9</v>
      </c>
      <c r="M86" s="7">
        <v>5.73</v>
      </c>
      <c r="N86" s="7">
        <v>0.45</v>
      </c>
    </row>
    <row r="87" spans="1:31" x14ac:dyDescent="0.2">
      <c r="A87" s="53" t="s">
        <v>187</v>
      </c>
      <c r="B87" s="54"/>
      <c r="C87" s="49">
        <v>550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31" x14ac:dyDescent="0.2">
      <c r="A88" s="18"/>
      <c r="B88" s="52" t="s">
        <v>72</v>
      </c>
      <c r="C88" s="49"/>
      <c r="D88" s="20">
        <f>D89+D90+D91+D92+D93+D94</f>
        <v>25.97</v>
      </c>
      <c r="E88" s="20">
        <f t="shared" ref="E88:N88" si="16">E89+E90+E91+E92+E93+E94</f>
        <v>30.43</v>
      </c>
      <c r="F88" s="20">
        <f t="shared" si="16"/>
        <v>110.13</v>
      </c>
      <c r="G88" s="20">
        <f t="shared" si="16"/>
        <v>827.13</v>
      </c>
      <c r="H88" s="20">
        <f t="shared" si="16"/>
        <v>0.44</v>
      </c>
      <c r="I88" s="20">
        <f t="shared" si="16"/>
        <v>61.69</v>
      </c>
      <c r="J88" s="20">
        <f t="shared" si="16"/>
        <v>443</v>
      </c>
      <c r="K88" s="20">
        <f t="shared" si="16"/>
        <v>153.02999999999997</v>
      </c>
      <c r="L88" s="20">
        <f t="shared" si="16"/>
        <v>293.48</v>
      </c>
      <c r="M88" s="20">
        <f t="shared" si="16"/>
        <v>100.35000000000001</v>
      </c>
      <c r="N88" s="20">
        <f t="shared" si="16"/>
        <v>12.239999999999998</v>
      </c>
    </row>
    <row r="89" spans="1:31" ht="16.5" customHeight="1" x14ac:dyDescent="0.2">
      <c r="A89" s="22" t="s">
        <v>113</v>
      </c>
      <c r="B89" s="3" t="s">
        <v>114</v>
      </c>
      <c r="C89" s="7">
        <v>60</v>
      </c>
      <c r="D89" s="7">
        <v>1.8</v>
      </c>
      <c r="E89" s="7">
        <v>10.199999999999999</v>
      </c>
      <c r="F89" s="7">
        <v>10</v>
      </c>
      <c r="G89" s="7">
        <v>142</v>
      </c>
      <c r="H89" s="23">
        <v>0.02</v>
      </c>
      <c r="I89" s="23">
        <v>2.2999999999999998</v>
      </c>
      <c r="J89" s="23">
        <v>443</v>
      </c>
      <c r="K89" s="23">
        <v>14</v>
      </c>
      <c r="L89" s="23">
        <v>28</v>
      </c>
      <c r="M89" s="23">
        <v>17</v>
      </c>
      <c r="N89" s="23">
        <v>0.45</v>
      </c>
      <c r="R89" s="24"/>
      <c r="S89" s="4"/>
      <c r="T89" s="10"/>
      <c r="U89" s="10"/>
      <c r="V89" s="10"/>
      <c r="W89" s="10"/>
      <c r="X89" s="10"/>
      <c r="Y89" s="31"/>
      <c r="Z89" s="31"/>
      <c r="AA89" s="31"/>
      <c r="AB89" s="31"/>
      <c r="AC89" s="31"/>
      <c r="AD89" s="31"/>
      <c r="AE89" s="31"/>
    </row>
    <row r="90" spans="1:31" ht="15.75" customHeight="1" x14ac:dyDescent="0.2">
      <c r="A90" s="16" t="s">
        <v>116</v>
      </c>
      <c r="B90" s="2" t="s">
        <v>117</v>
      </c>
      <c r="C90" s="7">
        <v>250</v>
      </c>
      <c r="D90" s="23">
        <v>2.0499999999999998</v>
      </c>
      <c r="E90" s="23">
        <v>4.45</v>
      </c>
      <c r="F90" s="23">
        <v>14.7</v>
      </c>
      <c r="G90" s="23">
        <v>107.01</v>
      </c>
      <c r="H90" s="23">
        <v>0.09</v>
      </c>
      <c r="I90" s="23">
        <v>24.15</v>
      </c>
      <c r="J90" s="23"/>
      <c r="K90" s="23">
        <v>52.79</v>
      </c>
      <c r="L90" s="23">
        <v>39.700000000000003</v>
      </c>
      <c r="M90" s="23">
        <v>16.850000000000001</v>
      </c>
      <c r="N90" s="23">
        <v>1.43</v>
      </c>
      <c r="R90" s="33"/>
      <c r="S90" s="9"/>
      <c r="T90" s="1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1"/>
    </row>
    <row r="91" spans="1:31" x14ac:dyDescent="0.2">
      <c r="A91" s="22" t="s">
        <v>124</v>
      </c>
      <c r="B91" s="3" t="s">
        <v>125</v>
      </c>
      <c r="C91" s="7">
        <v>100</v>
      </c>
      <c r="D91" s="7">
        <v>13.16</v>
      </c>
      <c r="E91" s="7">
        <v>11.18</v>
      </c>
      <c r="F91" s="7">
        <v>17.809999999999999</v>
      </c>
      <c r="G91" s="7">
        <v>224.47</v>
      </c>
      <c r="H91" s="7">
        <v>0.1</v>
      </c>
      <c r="I91" s="7">
        <v>1.04</v>
      </c>
      <c r="J91" s="7"/>
      <c r="K91" s="7">
        <v>55.6</v>
      </c>
      <c r="L91" s="7">
        <v>97.6</v>
      </c>
      <c r="M91" s="7">
        <v>20.8</v>
      </c>
      <c r="N91" s="7">
        <v>1.42</v>
      </c>
    </row>
    <row r="92" spans="1:31" x14ac:dyDescent="0.2">
      <c r="A92" s="21" t="s">
        <v>131</v>
      </c>
      <c r="B92" s="3" t="s">
        <v>130</v>
      </c>
      <c r="C92" s="7">
        <v>180</v>
      </c>
      <c r="D92" s="7">
        <v>6.82</v>
      </c>
      <c r="E92" s="7">
        <v>4.5999999999999996</v>
      </c>
      <c r="F92" s="7">
        <v>29.45</v>
      </c>
      <c r="G92" s="7">
        <v>186.42</v>
      </c>
      <c r="H92" s="7">
        <v>0.18</v>
      </c>
      <c r="I92" s="7">
        <v>25.2</v>
      </c>
      <c r="J92" s="7"/>
      <c r="K92" s="7">
        <v>17.57</v>
      </c>
      <c r="L92" s="7">
        <v>95.68</v>
      </c>
      <c r="M92" s="7">
        <v>35.200000000000003</v>
      </c>
      <c r="N92" s="7">
        <v>7.92</v>
      </c>
      <c r="P92" s="25"/>
      <c r="Q92" s="4"/>
      <c r="R92" s="10"/>
      <c r="S92" s="10"/>
      <c r="T92" s="10"/>
      <c r="U92" s="10"/>
      <c r="V92" s="10"/>
      <c r="W92" s="10"/>
      <c r="X92" s="13"/>
      <c r="Y92" s="10"/>
      <c r="Z92" s="10"/>
      <c r="AA92" s="10"/>
      <c r="AB92" s="10"/>
      <c r="AC92" s="10"/>
    </row>
    <row r="93" spans="1:31" x14ac:dyDescent="0.2">
      <c r="A93" s="27" t="s">
        <v>96</v>
      </c>
      <c r="B93" s="3" t="s">
        <v>97</v>
      </c>
      <c r="C93" s="7" t="s">
        <v>98</v>
      </c>
      <c r="D93" s="23">
        <v>0.14000000000000001</v>
      </c>
      <c r="E93" s="23"/>
      <c r="F93" s="23">
        <v>22.17</v>
      </c>
      <c r="G93" s="23">
        <v>89.23</v>
      </c>
      <c r="H93" s="23" t="s">
        <v>99</v>
      </c>
      <c r="I93" s="23" t="s">
        <v>100</v>
      </c>
      <c r="J93" s="23"/>
      <c r="K93" s="23" t="s">
        <v>101</v>
      </c>
      <c r="L93" s="23"/>
      <c r="M93" s="23"/>
      <c r="N93" s="23" t="s">
        <v>102</v>
      </c>
    </row>
    <row r="94" spans="1:31" x14ac:dyDescent="0.2">
      <c r="A94" s="5"/>
      <c r="B94" s="3" t="s">
        <v>26</v>
      </c>
      <c r="C94" s="7">
        <v>40</v>
      </c>
      <c r="D94" s="7">
        <v>2</v>
      </c>
      <c r="E94" s="7"/>
      <c r="F94" s="7">
        <v>16</v>
      </c>
      <c r="G94" s="7">
        <v>78</v>
      </c>
      <c r="H94" s="23">
        <v>0.04</v>
      </c>
      <c r="I94" s="23"/>
      <c r="J94" s="23"/>
      <c r="K94" s="23">
        <v>7.25</v>
      </c>
      <c r="L94" s="23">
        <v>32.5</v>
      </c>
      <c r="M94" s="23">
        <v>10.5</v>
      </c>
      <c r="N94" s="23">
        <v>0.9</v>
      </c>
    </row>
    <row r="95" spans="1:31" x14ac:dyDescent="0.2">
      <c r="A95" s="53" t="s">
        <v>187</v>
      </c>
      <c r="B95" s="54"/>
      <c r="C95" s="30">
        <v>830</v>
      </c>
      <c r="D95" s="7"/>
      <c r="E95" s="7"/>
      <c r="F95" s="7"/>
      <c r="G95" s="7"/>
      <c r="H95" s="23"/>
      <c r="I95" s="23"/>
      <c r="J95" s="23"/>
      <c r="K95" s="23"/>
      <c r="L95" s="23"/>
      <c r="M95" s="23"/>
      <c r="N95" s="23"/>
    </row>
    <row r="96" spans="1:31" ht="29.1" customHeight="1" x14ac:dyDescent="0.2">
      <c r="A96" s="56" t="s">
        <v>66</v>
      </c>
      <c r="B96" s="56"/>
      <c r="C96" s="56"/>
      <c r="D96" s="15">
        <f>D97+D103</f>
        <v>43.29</v>
      </c>
      <c r="E96" s="15">
        <f t="shared" ref="E96:N96" si="17">E97+E103</f>
        <v>37.47</v>
      </c>
      <c r="F96" s="15">
        <f t="shared" si="17"/>
        <v>203.13</v>
      </c>
      <c r="G96" s="15">
        <f t="shared" si="17"/>
        <v>1333.54</v>
      </c>
      <c r="H96" s="15">
        <f t="shared" si="17"/>
        <v>1.0590000000000002</v>
      </c>
      <c r="I96" s="15">
        <f t="shared" si="17"/>
        <v>181.18</v>
      </c>
      <c r="J96" s="15">
        <f t="shared" si="17"/>
        <v>0</v>
      </c>
      <c r="K96" s="15">
        <f t="shared" si="17"/>
        <v>371.87</v>
      </c>
      <c r="L96" s="15">
        <f t="shared" si="17"/>
        <v>389.86</v>
      </c>
      <c r="M96" s="15">
        <f t="shared" si="17"/>
        <v>140.07999999999998</v>
      </c>
      <c r="N96" s="15">
        <f t="shared" si="17"/>
        <v>11.129999999999999</v>
      </c>
    </row>
    <row r="97" spans="1:35" x14ac:dyDescent="0.2">
      <c r="A97" s="28"/>
      <c r="B97" s="28" t="s">
        <v>71</v>
      </c>
      <c r="C97" s="30"/>
      <c r="D97" s="15">
        <f>D98+D99+D100+D101</f>
        <v>17.57</v>
      </c>
      <c r="E97" s="15">
        <f t="shared" ref="E97:N97" si="18">E98+E99+E100+E101</f>
        <v>12.25</v>
      </c>
      <c r="F97" s="15">
        <f t="shared" si="18"/>
        <v>90.36</v>
      </c>
      <c r="G97" s="15">
        <f t="shared" si="18"/>
        <v>541.43000000000006</v>
      </c>
      <c r="H97" s="15">
        <f t="shared" si="18"/>
        <v>0.27900000000000003</v>
      </c>
      <c r="I97" s="15">
        <f t="shared" si="18"/>
        <v>18.899999999999999</v>
      </c>
      <c r="J97" s="15">
        <f t="shared" si="18"/>
        <v>0</v>
      </c>
      <c r="K97" s="15">
        <f t="shared" si="18"/>
        <v>185.79999999999998</v>
      </c>
      <c r="L97" s="15">
        <f t="shared" si="18"/>
        <v>130.09</v>
      </c>
      <c r="M97" s="15">
        <f t="shared" si="18"/>
        <v>45.86</v>
      </c>
      <c r="N97" s="15">
        <f t="shared" si="18"/>
        <v>5.6</v>
      </c>
    </row>
    <row r="98" spans="1:35" ht="23.25" customHeight="1" x14ac:dyDescent="0.2">
      <c r="A98" s="5" t="s">
        <v>17</v>
      </c>
      <c r="B98" s="2" t="s">
        <v>162</v>
      </c>
      <c r="C98" s="7" t="s">
        <v>45</v>
      </c>
      <c r="D98" s="23">
        <v>13.7</v>
      </c>
      <c r="E98" s="23">
        <v>12.25</v>
      </c>
      <c r="F98" s="23">
        <v>26.67</v>
      </c>
      <c r="G98" s="23">
        <v>271.73</v>
      </c>
      <c r="H98" s="23" t="s">
        <v>47</v>
      </c>
      <c r="I98" s="23" t="s">
        <v>46</v>
      </c>
      <c r="J98" s="7"/>
      <c r="K98" s="23" t="s">
        <v>163</v>
      </c>
      <c r="L98" s="23" t="s">
        <v>164</v>
      </c>
      <c r="M98" s="23" t="s">
        <v>51</v>
      </c>
      <c r="N98" s="23" t="s">
        <v>52</v>
      </c>
      <c r="O98" s="34"/>
      <c r="P98" s="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ht="23.25" customHeight="1" x14ac:dyDescent="0.2">
      <c r="A99" s="27" t="s">
        <v>32</v>
      </c>
      <c r="B99" s="19" t="s">
        <v>38</v>
      </c>
      <c r="C99" s="7">
        <v>200</v>
      </c>
      <c r="D99" s="23">
        <v>0.02</v>
      </c>
      <c r="E99" s="23"/>
      <c r="F99" s="23">
        <v>29.31</v>
      </c>
      <c r="G99" s="23">
        <v>117.32</v>
      </c>
      <c r="H99" s="23">
        <v>8.9999999999999993E-3</v>
      </c>
      <c r="I99" s="23">
        <v>1.52</v>
      </c>
      <c r="J99" s="23"/>
      <c r="K99" s="23">
        <v>3.57</v>
      </c>
      <c r="L99" s="23">
        <v>0.66</v>
      </c>
      <c r="M99" s="23">
        <v>0.22</v>
      </c>
      <c r="N99" s="23">
        <v>0.34</v>
      </c>
      <c r="O99" s="25"/>
      <c r="P99" s="4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ht="14.25" customHeight="1" x14ac:dyDescent="0.2">
      <c r="A100" s="5"/>
      <c r="B100" s="3" t="s">
        <v>3</v>
      </c>
      <c r="C100" s="7">
        <v>40</v>
      </c>
      <c r="D100" s="7">
        <v>3</v>
      </c>
      <c r="E100" s="7"/>
      <c r="F100" s="7">
        <v>20</v>
      </c>
      <c r="G100" s="7">
        <v>94</v>
      </c>
      <c r="H100" s="7">
        <v>0.04</v>
      </c>
      <c r="I100" s="7"/>
      <c r="J100" s="7"/>
      <c r="K100" s="7">
        <v>8</v>
      </c>
      <c r="L100" s="7">
        <v>26</v>
      </c>
      <c r="M100" s="7">
        <v>5.6</v>
      </c>
      <c r="N100" s="7">
        <v>0.44</v>
      </c>
      <c r="O100" s="24"/>
      <c r="P100" s="4"/>
      <c r="Q100" s="10"/>
      <c r="R100" s="10"/>
      <c r="S100" s="13"/>
      <c r="T100" s="10"/>
      <c r="U100" s="10"/>
      <c r="V100" s="13"/>
      <c r="W100" s="10"/>
      <c r="X100" s="10"/>
      <c r="Y100" s="13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ht="14.25" customHeight="1" x14ac:dyDescent="0.2">
      <c r="A101" s="18"/>
      <c r="B101" s="19" t="s">
        <v>36</v>
      </c>
      <c r="C101" s="11">
        <v>110</v>
      </c>
      <c r="D101" s="11">
        <v>0.85</v>
      </c>
      <c r="E101" s="11"/>
      <c r="F101" s="11">
        <v>14.38</v>
      </c>
      <c r="G101" s="11">
        <v>58.38</v>
      </c>
      <c r="H101" s="11">
        <v>0.05</v>
      </c>
      <c r="I101" s="11">
        <v>16</v>
      </c>
      <c r="J101" s="11"/>
      <c r="K101" s="11">
        <v>25.6</v>
      </c>
      <c r="L101" s="11"/>
      <c r="M101" s="11"/>
      <c r="N101" s="11">
        <v>3.52</v>
      </c>
      <c r="O101" s="24"/>
      <c r="P101" s="4"/>
      <c r="Q101" s="10"/>
      <c r="R101" s="10"/>
      <c r="S101" s="13"/>
      <c r="T101" s="10"/>
      <c r="U101" s="10"/>
      <c r="V101" s="13"/>
      <c r="W101" s="10"/>
      <c r="X101" s="10"/>
      <c r="Y101" s="13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18.75" customHeight="1" x14ac:dyDescent="0.2">
      <c r="A102" s="53" t="s">
        <v>187</v>
      </c>
      <c r="B102" s="54"/>
      <c r="C102" s="49">
        <v>555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9"/>
      <c r="P102" s="4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ht="12" customHeight="1" x14ac:dyDescent="0.2">
      <c r="A103" s="5"/>
      <c r="B103" s="52" t="s">
        <v>72</v>
      </c>
      <c r="C103" s="49"/>
      <c r="D103" s="20">
        <v>25.72</v>
      </c>
      <c r="E103" s="20">
        <f t="shared" ref="E103:M103" si="19">E105+E106+E107+E108+E109+E110</f>
        <v>25.22</v>
      </c>
      <c r="F103" s="20">
        <v>112.77</v>
      </c>
      <c r="G103" s="20">
        <v>792.11</v>
      </c>
      <c r="H103" s="20">
        <v>0.78</v>
      </c>
      <c r="I103" s="20">
        <v>162.28</v>
      </c>
      <c r="J103" s="20">
        <f t="shared" si="19"/>
        <v>0</v>
      </c>
      <c r="K103" s="20">
        <v>186.07</v>
      </c>
      <c r="L103" s="20">
        <f t="shared" si="19"/>
        <v>259.77</v>
      </c>
      <c r="M103" s="20">
        <f t="shared" si="19"/>
        <v>94.22</v>
      </c>
      <c r="N103" s="20">
        <v>5.53</v>
      </c>
      <c r="O103" s="9"/>
      <c r="P103" s="4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ht="15" customHeight="1" x14ac:dyDescent="0.2">
      <c r="A104" s="22" t="s">
        <v>43</v>
      </c>
      <c r="B104" s="3" t="s">
        <v>44</v>
      </c>
      <c r="C104" s="7">
        <v>60</v>
      </c>
      <c r="D104" s="7">
        <v>0.48</v>
      </c>
      <c r="E104" s="7">
        <v>0</v>
      </c>
      <c r="F104" s="7">
        <v>1.02</v>
      </c>
      <c r="G104" s="7">
        <v>6</v>
      </c>
      <c r="H104" s="7">
        <v>0.04</v>
      </c>
      <c r="I104" s="7">
        <v>15</v>
      </c>
      <c r="J104" s="23"/>
      <c r="K104" s="7">
        <v>8.4</v>
      </c>
      <c r="L104" s="7"/>
      <c r="M104" s="7"/>
      <c r="N104" s="7">
        <v>0.54</v>
      </c>
      <c r="O104" s="9"/>
      <c r="P104" s="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ht="26.25" customHeight="1" x14ac:dyDescent="0.2">
      <c r="A105" s="27" t="s">
        <v>115</v>
      </c>
      <c r="B105" s="5" t="s">
        <v>191</v>
      </c>
      <c r="C105" s="7">
        <v>250</v>
      </c>
      <c r="D105" s="23">
        <v>4.34</v>
      </c>
      <c r="E105" s="23">
        <v>4.68</v>
      </c>
      <c r="F105" s="23">
        <v>17.440000000000001</v>
      </c>
      <c r="G105" s="23">
        <v>129.16</v>
      </c>
      <c r="H105" s="23">
        <v>0.14000000000000001</v>
      </c>
      <c r="I105" s="23">
        <v>20.63</v>
      </c>
      <c r="J105" s="23"/>
      <c r="K105" s="23">
        <v>28.44</v>
      </c>
      <c r="L105" s="23">
        <v>121.69</v>
      </c>
      <c r="M105" s="23">
        <v>39</v>
      </c>
      <c r="N105" s="23">
        <v>1.28</v>
      </c>
      <c r="O105" s="9"/>
      <c r="P105" s="4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</row>
    <row r="106" spans="1:35" ht="14.25" customHeight="1" x14ac:dyDescent="0.2">
      <c r="A106" s="63" t="s">
        <v>31</v>
      </c>
      <c r="B106" s="59" t="s">
        <v>70</v>
      </c>
      <c r="C106" s="60" t="s">
        <v>16</v>
      </c>
      <c r="D106" s="60">
        <v>9.2899999999999991</v>
      </c>
      <c r="E106" s="60">
        <v>10.89</v>
      </c>
      <c r="F106" s="60">
        <v>11.52</v>
      </c>
      <c r="G106" s="60">
        <v>181.29</v>
      </c>
      <c r="H106" s="60">
        <v>0.06</v>
      </c>
      <c r="I106" s="60">
        <v>2.82</v>
      </c>
      <c r="J106" s="60"/>
      <c r="K106" s="60">
        <v>14.58</v>
      </c>
      <c r="L106" s="60">
        <v>25.31</v>
      </c>
      <c r="M106" s="60">
        <v>6.62</v>
      </c>
      <c r="N106" s="60">
        <v>1.51</v>
      </c>
      <c r="O106" s="9"/>
      <c r="P106" s="4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</row>
    <row r="107" spans="1:35" ht="11.25" customHeight="1" x14ac:dyDescent="0.2">
      <c r="A107" s="5" t="s">
        <v>133</v>
      </c>
      <c r="B107" s="3" t="s">
        <v>132</v>
      </c>
      <c r="C107" s="7">
        <v>180</v>
      </c>
      <c r="D107" s="7">
        <v>8.58</v>
      </c>
      <c r="E107" s="7">
        <v>9.65</v>
      </c>
      <c r="F107" s="7">
        <v>48.6</v>
      </c>
      <c r="G107" s="7">
        <v>315.55</v>
      </c>
      <c r="H107" s="7">
        <v>0.06</v>
      </c>
      <c r="I107" s="7">
        <v>114.22</v>
      </c>
      <c r="J107" s="7"/>
      <c r="K107" s="7">
        <v>125</v>
      </c>
      <c r="L107" s="7">
        <v>86.77</v>
      </c>
      <c r="M107" s="7">
        <v>43</v>
      </c>
      <c r="N107" s="7">
        <v>1.73</v>
      </c>
      <c r="O107" s="9"/>
      <c r="P107" s="4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</row>
    <row r="108" spans="1:35" ht="21" customHeight="1" x14ac:dyDescent="0.2">
      <c r="A108" s="22" t="s">
        <v>40</v>
      </c>
      <c r="B108" s="3" t="s">
        <v>2</v>
      </c>
      <c r="C108" s="7">
        <v>200</v>
      </c>
      <c r="D108" s="7"/>
      <c r="E108" s="7"/>
      <c r="F108" s="7">
        <v>11.01</v>
      </c>
      <c r="G108" s="7">
        <v>44.04</v>
      </c>
      <c r="H108" s="7">
        <v>0.01</v>
      </c>
      <c r="I108" s="7">
        <v>0.65</v>
      </c>
      <c r="J108" s="7"/>
      <c r="K108" s="7">
        <v>0.47</v>
      </c>
      <c r="L108" s="7"/>
      <c r="M108" s="7"/>
      <c r="N108" s="7">
        <v>0.04</v>
      </c>
      <c r="O108" s="9"/>
      <c r="P108" s="4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</row>
    <row r="109" spans="1:35" ht="12" customHeight="1" x14ac:dyDescent="0.2">
      <c r="A109" s="5"/>
      <c r="B109" s="3" t="s">
        <v>3</v>
      </c>
      <c r="C109" s="7">
        <v>40</v>
      </c>
      <c r="D109" s="7">
        <v>3</v>
      </c>
      <c r="E109" s="7"/>
      <c r="F109" s="7">
        <v>20</v>
      </c>
      <c r="G109" s="7">
        <v>94</v>
      </c>
      <c r="H109" s="7">
        <v>0.04</v>
      </c>
      <c r="I109" s="7"/>
      <c r="J109" s="7"/>
      <c r="K109" s="7">
        <v>8</v>
      </c>
      <c r="L109" s="7">
        <v>26</v>
      </c>
      <c r="M109" s="7">
        <v>5.6</v>
      </c>
      <c r="N109" s="7">
        <v>0.44</v>
      </c>
      <c r="O109" s="9"/>
      <c r="P109" s="4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x14ac:dyDescent="0.2">
      <c r="A110" s="53" t="s">
        <v>187</v>
      </c>
      <c r="B110" s="54"/>
      <c r="C110" s="50" t="s">
        <v>190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36"/>
      <c r="P110" s="4"/>
      <c r="Q110" s="37"/>
      <c r="R110" s="10"/>
      <c r="S110" s="12"/>
      <c r="T110" s="10"/>
      <c r="U110" s="10"/>
      <c r="V110" s="12"/>
      <c r="W110" s="13"/>
      <c r="X110" s="13"/>
      <c r="Y110" s="13"/>
      <c r="Z110" s="13"/>
      <c r="AA110" s="13"/>
      <c r="AB110" s="13"/>
      <c r="AC110" s="13"/>
      <c r="AD110" s="13"/>
      <c r="AE110" s="13"/>
      <c r="AF110" s="10"/>
      <c r="AG110" s="13"/>
      <c r="AH110" s="13"/>
      <c r="AI110" s="12"/>
    </row>
    <row r="111" spans="1:35" ht="29.1" customHeight="1" x14ac:dyDescent="0.2">
      <c r="A111" s="56" t="s">
        <v>184</v>
      </c>
      <c r="B111" s="56"/>
      <c r="C111" s="56"/>
      <c r="D111" s="15">
        <f>D112+D118</f>
        <v>44.9</v>
      </c>
      <c r="E111" s="15">
        <f t="shared" ref="E111:N111" si="20">E112+E118</f>
        <v>50.29</v>
      </c>
      <c r="F111" s="15">
        <f t="shared" si="20"/>
        <v>224.8</v>
      </c>
      <c r="G111" s="15">
        <f t="shared" si="20"/>
        <v>1522.27</v>
      </c>
      <c r="H111" s="15">
        <f t="shared" si="20"/>
        <v>0.46</v>
      </c>
      <c r="I111" s="15">
        <f t="shared" si="20"/>
        <v>31.459999999999997</v>
      </c>
      <c r="J111" s="15">
        <f t="shared" si="20"/>
        <v>0.98</v>
      </c>
      <c r="K111" s="15">
        <f t="shared" si="20"/>
        <v>281.77999999999997</v>
      </c>
      <c r="L111" s="15">
        <f t="shared" si="20"/>
        <v>359.35</v>
      </c>
      <c r="M111" s="15">
        <f t="shared" si="20"/>
        <v>118.96000000000001</v>
      </c>
      <c r="N111" s="15">
        <f t="shared" si="20"/>
        <v>8.02</v>
      </c>
    </row>
    <row r="112" spans="1:35" x14ac:dyDescent="0.2">
      <c r="A112" s="28"/>
      <c r="B112" s="28" t="s">
        <v>71</v>
      </c>
      <c r="C112" s="30"/>
      <c r="D112" s="15">
        <f>D113+D114+D115+D116</f>
        <v>18</v>
      </c>
      <c r="E112" s="15">
        <f t="shared" ref="E112:N112" si="21">E113+E114+E115+E116</f>
        <v>18.399999999999999</v>
      </c>
      <c r="F112" s="15">
        <f t="shared" si="21"/>
        <v>95.75</v>
      </c>
      <c r="G112" s="15">
        <f t="shared" si="21"/>
        <v>604.06999999999994</v>
      </c>
      <c r="H112" s="15">
        <f t="shared" si="21"/>
        <v>7.0000000000000007E-2</v>
      </c>
      <c r="I112" s="15">
        <f t="shared" si="21"/>
        <v>0.06</v>
      </c>
      <c r="J112" s="15">
        <f t="shared" si="21"/>
        <v>0.98</v>
      </c>
      <c r="K112" s="15">
        <f t="shared" si="21"/>
        <v>184.78</v>
      </c>
      <c r="L112" s="15">
        <f t="shared" si="21"/>
        <v>95.56</v>
      </c>
      <c r="M112" s="15">
        <f t="shared" si="21"/>
        <v>18.09</v>
      </c>
      <c r="N112" s="15">
        <f t="shared" si="21"/>
        <v>2.5499999999999998</v>
      </c>
    </row>
    <row r="113" spans="1:15" ht="25.5" x14ac:dyDescent="0.2">
      <c r="A113" s="16" t="s">
        <v>165</v>
      </c>
      <c r="B113" s="2" t="s">
        <v>166</v>
      </c>
      <c r="C113" s="7" t="s">
        <v>45</v>
      </c>
      <c r="D113" s="23">
        <v>2.93</v>
      </c>
      <c r="E113" s="23">
        <v>3.79</v>
      </c>
      <c r="F113" s="23">
        <v>23.4</v>
      </c>
      <c r="G113" s="23">
        <v>139.43</v>
      </c>
      <c r="H113" s="23"/>
      <c r="I113" s="23"/>
      <c r="J113" s="23"/>
      <c r="K113" s="23">
        <v>97.56</v>
      </c>
      <c r="L113" s="23">
        <v>1.75</v>
      </c>
      <c r="M113" s="23">
        <v>0.05</v>
      </c>
      <c r="N113" s="23">
        <v>0.92</v>
      </c>
    </row>
    <row r="114" spans="1:15" x14ac:dyDescent="0.2">
      <c r="A114" s="22" t="s">
        <v>167</v>
      </c>
      <c r="B114" s="3" t="s">
        <v>151</v>
      </c>
      <c r="C114" s="7" t="s">
        <v>98</v>
      </c>
      <c r="D114" s="23" t="s">
        <v>152</v>
      </c>
      <c r="E114" s="23" t="s">
        <v>153</v>
      </c>
      <c r="F114" s="23" t="s">
        <v>154</v>
      </c>
      <c r="G114" s="23" t="s">
        <v>155</v>
      </c>
      <c r="H114" s="23" t="s">
        <v>156</v>
      </c>
      <c r="I114" s="23">
        <v>0.06</v>
      </c>
      <c r="J114" s="23">
        <v>0.98</v>
      </c>
      <c r="K114" s="23" t="s">
        <v>157</v>
      </c>
      <c r="L114" s="23"/>
      <c r="M114" s="23"/>
      <c r="N114" s="23" t="s">
        <v>86</v>
      </c>
    </row>
    <row r="115" spans="1:15" x14ac:dyDescent="0.2">
      <c r="A115" s="5"/>
      <c r="B115" s="3" t="s">
        <v>3</v>
      </c>
      <c r="C115" s="7">
        <v>50</v>
      </c>
      <c r="D115" s="7">
        <v>3.75</v>
      </c>
      <c r="E115" s="7"/>
      <c r="F115" s="7">
        <v>25</v>
      </c>
      <c r="G115" s="7">
        <v>117.5</v>
      </c>
      <c r="H115" s="7">
        <v>0.05</v>
      </c>
      <c r="I115" s="7"/>
      <c r="J115" s="7"/>
      <c r="K115" s="7">
        <v>10</v>
      </c>
      <c r="L115" s="7">
        <v>32.5</v>
      </c>
      <c r="M115" s="7">
        <v>7</v>
      </c>
      <c r="N115" s="7">
        <v>0.55000000000000004</v>
      </c>
    </row>
    <row r="116" spans="1:15" x14ac:dyDescent="0.2">
      <c r="A116" s="16" t="s">
        <v>160</v>
      </c>
      <c r="B116" s="3" t="s">
        <v>161</v>
      </c>
      <c r="C116" s="7">
        <v>100</v>
      </c>
      <c r="D116" s="23">
        <v>9.8699999999999992</v>
      </c>
      <c r="E116" s="23">
        <v>13.01</v>
      </c>
      <c r="F116" s="23">
        <v>30</v>
      </c>
      <c r="G116" s="23">
        <v>257.54000000000002</v>
      </c>
      <c r="H116" s="23"/>
      <c r="I116" s="23"/>
      <c r="J116" s="23"/>
      <c r="K116" s="23">
        <v>16.71</v>
      </c>
      <c r="L116" s="23">
        <v>61.31</v>
      </c>
      <c r="M116" s="23">
        <v>11.04</v>
      </c>
      <c r="N116" s="23">
        <v>0.98</v>
      </c>
    </row>
    <row r="117" spans="1:15" x14ac:dyDescent="0.2">
      <c r="A117" s="53" t="s">
        <v>187</v>
      </c>
      <c r="B117" s="54"/>
      <c r="C117" s="30">
        <v>555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5" x14ac:dyDescent="0.2">
      <c r="A118" s="17"/>
      <c r="B118" s="52" t="s">
        <v>72</v>
      </c>
      <c r="C118" s="50"/>
      <c r="D118" s="15">
        <f>D119+D120+D121+D122+D123</f>
        <v>26.9</v>
      </c>
      <c r="E118" s="15">
        <f t="shared" ref="E118:N118" si="22">E119+E120+E121+E122+E123</f>
        <v>31.89</v>
      </c>
      <c r="F118" s="15">
        <f t="shared" si="22"/>
        <v>129.05000000000001</v>
      </c>
      <c r="G118" s="15">
        <f t="shared" si="22"/>
        <v>918.2</v>
      </c>
      <c r="H118" s="15">
        <f t="shared" si="22"/>
        <v>0.39</v>
      </c>
      <c r="I118" s="15">
        <f t="shared" si="22"/>
        <v>31.4</v>
      </c>
      <c r="J118" s="15">
        <f t="shared" si="22"/>
        <v>0</v>
      </c>
      <c r="K118" s="15">
        <f t="shared" si="22"/>
        <v>97</v>
      </c>
      <c r="L118" s="15">
        <f t="shared" si="22"/>
        <v>263.79000000000002</v>
      </c>
      <c r="M118" s="15">
        <f t="shared" si="22"/>
        <v>100.87</v>
      </c>
      <c r="N118" s="15">
        <f t="shared" si="22"/>
        <v>5.47</v>
      </c>
    </row>
    <row r="119" spans="1:15" x14ac:dyDescent="0.2">
      <c r="A119" s="22" t="s">
        <v>73</v>
      </c>
      <c r="B119" s="3" t="s">
        <v>74</v>
      </c>
      <c r="C119" s="7">
        <v>100</v>
      </c>
      <c r="D119" s="7">
        <v>1.33</v>
      </c>
      <c r="E119" s="7">
        <v>10.07</v>
      </c>
      <c r="F119" s="7">
        <v>10.8</v>
      </c>
      <c r="G119" s="7">
        <v>139.08000000000001</v>
      </c>
      <c r="H119" s="23">
        <v>0.01</v>
      </c>
      <c r="I119" s="23">
        <v>3.99</v>
      </c>
      <c r="J119" s="23"/>
      <c r="K119" s="23">
        <v>21.28</v>
      </c>
      <c r="L119" s="23">
        <v>24.38</v>
      </c>
      <c r="M119" s="23">
        <v>12.42</v>
      </c>
      <c r="N119" s="23">
        <v>0.79</v>
      </c>
    </row>
    <row r="120" spans="1:15" ht="25.5" x14ac:dyDescent="0.2">
      <c r="A120" s="16" t="s">
        <v>120</v>
      </c>
      <c r="B120" s="2" t="s">
        <v>121</v>
      </c>
      <c r="C120" s="7">
        <v>250</v>
      </c>
      <c r="D120" s="23">
        <v>2.88</v>
      </c>
      <c r="E120" s="23">
        <v>2.96</v>
      </c>
      <c r="F120" s="23">
        <v>20.78</v>
      </c>
      <c r="G120" s="23">
        <v>121.24</v>
      </c>
      <c r="H120" s="23">
        <v>0.16</v>
      </c>
      <c r="I120" s="23">
        <v>20.63</v>
      </c>
      <c r="J120" s="23"/>
      <c r="K120" s="23">
        <v>19</v>
      </c>
      <c r="L120" s="23">
        <v>79.31</v>
      </c>
      <c r="M120" s="23">
        <v>30.06</v>
      </c>
      <c r="N120" s="23">
        <v>1.04</v>
      </c>
    </row>
    <row r="121" spans="1:15" x14ac:dyDescent="0.2">
      <c r="A121" s="5" t="s">
        <v>118</v>
      </c>
      <c r="B121" s="3" t="s">
        <v>119</v>
      </c>
      <c r="C121" s="7">
        <v>200</v>
      </c>
      <c r="D121" s="7">
        <v>19.45</v>
      </c>
      <c r="E121" s="7">
        <v>18.7</v>
      </c>
      <c r="F121" s="7">
        <v>49.71</v>
      </c>
      <c r="G121" s="7">
        <v>444.94</v>
      </c>
      <c r="H121" s="7">
        <v>0.15</v>
      </c>
      <c r="I121" s="7">
        <v>6.78</v>
      </c>
      <c r="J121" s="7"/>
      <c r="K121" s="7">
        <v>27.34</v>
      </c>
      <c r="L121" s="7">
        <v>100.11</v>
      </c>
      <c r="M121" s="7">
        <v>37.14</v>
      </c>
      <c r="N121" s="7">
        <v>2.06</v>
      </c>
    </row>
    <row r="122" spans="1:15" ht="25.5" x14ac:dyDescent="0.2">
      <c r="A122" s="1" t="s">
        <v>41</v>
      </c>
      <c r="B122" s="3" t="s">
        <v>112</v>
      </c>
      <c r="C122" s="7">
        <v>200</v>
      </c>
      <c r="D122" s="23">
        <v>0.74</v>
      </c>
      <c r="E122" s="23">
        <v>0.16</v>
      </c>
      <c r="F122" s="23">
        <v>27.76</v>
      </c>
      <c r="G122" s="23">
        <v>115.44</v>
      </c>
      <c r="H122" s="23">
        <v>0.02</v>
      </c>
      <c r="I122" s="23"/>
      <c r="J122" s="23"/>
      <c r="K122" s="23">
        <v>20.32</v>
      </c>
      <c r="L122" s="23">
        <v>19.36</v>
      </c>
      <c r="M122" s="23">
        <v>8.1199999999999992</v>
      </c>
      <c r="N122" s="23">
        <v>0.45</v>
      </c>
    </row>
    <row r="123" spans="1:15" x14ac:dyDescent="0.2">
      <c r="A123" s="5"/>
      <c r="B123" s="3" t="s">
        <v>26</v>
      </c>
      <c r="C123" s="7">
        <v>50</v>
      </c>
      <c r="D123" s="7">
        <v>2.5</v>
      </c>
      <c r="E123" s="7"/>
      <c r="F123" s="7">
        <v>20</v>
      </c>
      <c r="G123" s="7">
        <v>97.5</v>
      </c>
      <c r="H123" s="23">
        <v>0.05</v>
      </c>
      <c r="I123" s="23"/>
      <c r="J123" s="23"/>
      <c r="K123" s="23">
        <v>9.06</v>
      </c>
      <c r="L123" s="23">
        <v>40.630000000000003</v>
      </c>
      <c r="M123" s="23">
        <v>13.13</v>
      </c>
      <c r="N123" s="23">
        <v>1.1299999999999999</v>
      </c>
    </row>
    <row r="124" spans="1:15" x14ac:dyDescent="0.2">
      <c r="A124" s="53" t="s">
        <v>187</v>
      </c>
      <c r="B124" s="54"/>
      <c r="C124" s="30">
        <v>800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5" ht="29.1" customHeight="1" x14ac:dyDescent="0.2">
      <c r="A125" s="56" t="s">
        <v>185</v>
      </c>
      <c r="B125" s="56"/>
      <c r="C125" s="56"/>
      <c r="D125" s="15">
        <f t="shared" ref="D125:N125" si="23">D126+D133</f>
        <v>47.69</v>
      </c>
      <c r="E125" s="15">
        <f t="shared" si="23"/>
        <v>52.519999999999996</v>
      </c>
      <c r="F125" s="15">
        <f t="shared" si="23"/>
        <v>208.91000000000003</v>
      </c>
      <c r="G125" s="15">
        <f t="shared" si="23"/>
        <v>1559.57</v>
      </c>
      <c r="H125" s="15">
        <f t="shared" si="23"/>
        <v>0.57899999999999996</v>
      </c>
      <c r="I125" s="15">
        <f t="shared" si="23"/>
        <v>27.119999999999997</v>
      </c>
      <c r="J125" s="15">
        <f t="shared" si="23"/>
        <v>39.22</v>
      </c>
      <c r="K125" s="15">
        <f t="shared" si="23"/>
        <v>422.23</v>
      </c>
      <c r="L125" s="15">
        <f t="shared" si="23"/>
        <v>345.29999999999995</v>
      </c>
      <c r="M125" s="15">
        <f t="shared" si="23"/>
        <v>96</v>
      </c>
      <c r="N125" s="15">
        <f t="shared" si="23"/>
        <v>7.1400000000000006</v>
      </c>
      <c r="O125" s="51"/>
    </row>
    <row r="126" spans="1:15" x14ac:dyDescent="0.2">
      <c r="A126" s="28"/>
      <c r="B126" s="28" t="s">
        <v>71</v>
      </c>
      <c r="C126" s="30"/>
      <c r="D126" s="15">
        <f>D127+D128+D129+D130+D131</f>
        <v>20.34</v>
      </c>
      <c r="E126" s="15">
        <f t="shared" ref="E126:N126" si="24">E127+E128+E129+E130+E131</f>
        <v>21.95</v>
      </c>
      <c r="F126" s="15">
        <f t="shared" si="24"/>
        <v>100.45</v>
      </c>
      <c r="G126" s="15">
        <f t="shared" si="24"/>
        <v>682.74</v>
      </c>
      <c r="H126" s="15">
        <f t="shared" si="24"/>
        <v>0.26</v>
      </c>
      <c r="I126" s="15">
        <f t="shared" si="24"/>
        <v>1.72</v>
      </c>
      <c r="J126" s="15">
        <f t="shared" si="24"/>
        <v>8.98</v>
      </c>
      <c r="K126" s="15">
        <f t="shared" si="24"/>
        <v>323.18</v>
      </c>
      <c r="L126" s="15">
        <f t="shared" si="24"/>
        <v>118.32</v>
      </c>
      <c r="M126" s="15">
        <f t="shared" si="24"/>
        <v>22.490000000000002</v>
      </c>
      <c r="N126" s="15">
        <f t="shared" si="24"/>
        <v>1.9899999999999998</v>
      </c>
      <c r="O126" s="38"/>
    </row>
    <row r="127" spans="1:15" ht="20.25" customHeight="1" x14ac:dyDescent="0.2">
      <c r="A127" s="5" t="s">
        <v>20</v>
      </c>
      <c r="B127" s="3" t="s">
        <v>21</v>
      </c>
      <c r="C127" s="7">
        <v>10</v>
      </c>
      <c r="D127" s="7">
        <v>2.6</v>
      </c>
      <c r="E127" s="7">
        <v>2.65</v>
      </c>
      <c r="F127" s="7">
        <v>0.35</v>
      </c>
      <c r="G127" s="7">
        <v>35.65</v>
      </c>
      <c r="H127" s="7"/>
      <c r="I127" s="7">
        <v>0.28000000000000003</v>
      </c>
      <c r="J127" s="7"/>
      <c r="K127" s="7">
        <v>100.5</v>
      </c>
      <c r="L127" s="7"/>
      <c r="M127" s="7"/>
      <c r="N127" s="7">
        <v>0.09</v>
      </c>
    </row>
    <row r="128" spans="1:15" ht="25.5" x14ac:dyDescent="0.2">
      <c r="A128" s="22" t="s">
        <v>136</v>
      </c>
      <c r="B128" s="3" t="s">
        <v>137</v>
      </c>
      <c r="C128" s="7" t="s">
        <v>45</v>
      </c>
      <c r="D128" s="23" t="s">
        <v>138</v>
      </c>
      <c r="E128" s="23" t="s">
        <v>139</v>
      </c>
      <c r="F128" s="23" t="s">
        <v>140</v>
      </c>
      <c r="G128" s="23" t="s">
        <v>141</v>
      </c>
      <c r="H128" s="23" t="s">
        <v>107</v>
      </c>
      <c r="I128" s="23" t="s">
        <v>46</v>
      </c>
      <c r="J128" s="7"/>
      <c r="K128" s="23">
        <v>138.84</v>
      </c>
      <c r="L128" s="23" t="s">
        <v>142</v>
      </c>
      <c r="M128" s="23" t="s">
        <v>143</v>
      </c>
      <c r="N128" s="23" t="s">
        <v>144</v>
      </c>
    </row>
    <row r="129" spans="1:36" x14ac:dyDescent="0.2">
      <c r="A129" s="22" t="s">
        <v>167</v>
      </c>
      <c r="B129" s="3" t="s">
        <v>151</v>
      </c>
      <c r="C129" s="7" t="s">
        <v>98</v>
      </c>
      <c r="D129" s="23" t="s">
        <v>152</v>
      </c>
      <c r="E129" s="23" t="s">
        <v>153</v>
      </c>
      <c r="F129" s="23" t="s">
        <v>154</v>
      </c>
      <c r="G129" s="23" t="s">
        <v>155</v>
      </c>
      <c r="H129" s="23" t="s">
        <v>156</v>
      </c>
      <c r="I129" s="23">
        <v>0.06</v>
      </c>
      <c r="J129" s="23">
        <v>0.98</v>
      </c>
      <c r="K129" s="23" t="s">
        <v>157</v>
      </c>
      <c r="L129" s="23"/>
      <c r="M129" s="23"/>
      <c r="N129" s="23" t="s">
        <v>86</v>
      </c>
    </row>
    <row r="130" spans="1:36" x14ac:dyDescent="0.2">
      <c r="A130" s="5"/>
      <c r="B130" s="3" t="s">
        <v>3</v>
      </c>
      <c r="C130" s="7">
        <v>40</v>
      </c>
      <c r="D130" s="7">
        <v>3</v>
      </c>
      <c r="E130" s="7"/>
      <c r="F130" s="7">
        <v>20</v>
      </c>
      <c r="G130" s="7">
        <v>94</v>
      </c>
      <c r="H130" s="7">
        <v>0.04</v>
      </c>
      <c r="I130" s="7"/>
      <c r="J130" s="7"/>
      <c r="K130" s="7">
        <v>8</v>
      </c>
      <c r="L130" s="7">
        <v>26</v>
      </c>
      <c r="M130" s="7">
        <v>5.6</v>
      </c>
      <c r="N130" s="7">
        <v>0.44</v>
      </c>
    </row>
    <row r="131" spans="1:36" x14ac:dyDescent="0.2">
      <c r="A131" s="16" t="s">
        <v>145</v>
      </c>
      <c r="B131" s="3" t="s">
        <v>146</v>
      </c>
      <c r="C131" s="7">
        <v>100</v>
      </c>
      <c r="D131" s="7">
        <v>6.93</v>
      </c>
      <c r="E131" s="7">
        <v>9.08</v>
      </c>
      <c r="F131" s="7">
        <v>29.75</v>
      </c>
      <c r="G131" s="7">
        <v>228.44</v>
      </c>
      <c r="H131" s="7">
        <v>0.12</v>
      </c>
      <c r="I131" s="7"/>
      <c r="J131" s="7">
        <v>8</v>
      </c>
      <c r="K131" s="7">
        <v>15.33</v>
      </c>
      <c r="L131" s="7">
        <v>63.17</v>
      </c>
      <c r="M131" s="7">
        <v>11.23</v>
      </c>
      <c r="N131" s="7">
        <v>0.88</v>
      </c>
    </row>
    <row r="132" spans="1:36" x14ac:dyDescent="0.2">
      <c r="A132" s="53" t="s">
        <v>187</v>
      </c>
      <c r="B132" s="54"/>
      <c r="C132" s="30">
        <v>555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36" ht="10.5" customHeight="1" x14ac:dyDescent="0.2">
      <c r="A133" s="5"/>
      <c r="B133" s="52" t="s">
        <v>72</v>
      </c>
      <c r="C133" s="30"/>
      <c r="D133" s="15">
        <f>D134+D135+D136+D137+D138+D139</f>
        <v>27.35</v>
      </c>
      <c r="E133" s="15">
        <f t="shared" ref="E133:N133" si="25">E134+E135+E136+E137+E138+E139</f>
        <v>30.569999999999997</v>
      </c>
      <c r="F133" s="15">
        <f t="shared" si="25"/>
        <v>108.46000000000001</v>
      </c>
      <c r="G133" s="15">
        <f t="shared" si="25"/>
        <v>876.82999999999993</v>
      </c>
      <c r="H133" s="15">
        <f t="shared" si="25"/>
        <v>0.31900000000000001</v>
      </c>
      <c r="I133" s="15">
        <f t="shared" si="25"/>
        <v>25.4</v>
      </c>
      <c r="J133" s="15">
        <f t="shared" si="25"/>
        <v>30.24</v>
      </c>
      <c r="K133" s="15">
        <f t="shared" si="25"/>
        <v>99.050000000000011</v>
      </c>
      <c r="L133" s="15">
        <f t="shared" si="25"/>
        <v>226.98</v>
      </c>
      <c r="M133" s="15">
        <f t="shared" si="25"/>
        <v>73.509999999999991</v>
      </c>
      <c r="N133" s="15">
        <f t="shared" si="25"/>
        <v>5.15</v>
      </c>
    </row>
    <row r="134" spans="1:36" x14ac:dyDescent="0.2">
      <c r="A134" s="16" t="s">
        <v>92</v>
      </c>
      <c r="B134" s="6" t="s">
        <v>93</v>
      </c>
      <c r="C134" s="7">
        <v>60</v>
      </c>
      <c r="D134" s="7">
        <v>1.21</v>
      </c>
      <c r="E134" s="23">
        <v>0.06</v>
      </c>
      <c r="F134" s="23">
        <v>12.33</v>
      </c>
      <c r="G134" s="23">
        <v>111.18</v>
      </c>
      <c r="H134" s="23">
        <v>0.02</v>
      </c>
      <c r="I134" s="23">
        <v>2.5299999999999998</v>
      </c>
      <c r="J134" s="23"/>
      <c r="K134" s="23">
        <v>27.92</v>
      </c>
      <c r="L134" s="23">
        <v>36.549999999999997</v>
      </c>
      <c r="M134" s="23">
        <v>19.350000000000001</v>
      </c>
      <c r="N134" s="23">
        <v>0.6</v>
      </c>
    </row>
    <row r="135" spans="1:36" x14ac:dyDescent="0.2">
      <c r="A135" s="27" t="s">
        <v>122</v>
      </c>
      <c r="B135" s="2" t="s">
        <v>123</v>
      </c>
      <c r="C135" s="7">
        <v>250</v>
      </c>
      <c r="D135" s="23">
        <v>1.49</v>
      </c>
      <c r="E135" s="23">
        <v>12.7</v>
      </c>
      <c r="F135" s="23">
        <v>6.09</v>
      </c>
      <c r="G135" s="23">
        <v>144.6</v>
      </c>
      <c r="H135" s="23">
        <v>0.16</v>
      </c>
      <c r="I135" s="23">
        <v>20.65</v>
      </c>
      <c r="J135" s="23"/>
      <c r="K135" s="23">
        <v>23.81</v>
      </c>
      <c r="L135" s="23">
        <v>83.13</v>
      </c>
      <c r="M135" s="23">
        <v>33.25</v>
      </c>
      <c r="N135" s="23">
        <v>1.23</v>
      </c>
    </row>
    <row r="136" spans="1:36" x14ac:dyDescent="0.2">
      <c r="A136" s="27" t="s">
        <v>68</v>
      </c>
      <c r="B136" s="3" t="s">
        <v>69</v>
      </c>
      <c r="C136" s="7">
        <v>100</v>
      </c>
      <c r="D136" s="7">
        <v>11.56</v>
      </c>
      <c r="E136" s="7">
        <v>12</v>
      </c>
      <c r="F136" s="7">
        <v>11.73</v>
      </c>
      <c r="G136" s="7">
        <v>201.16</v>
      </c>
      <c r="H136" s="7">
        <v>0.09</v>
      </c>
      <c r="I136" s="7">
        <v>0.7</v>
      </c>
      <c r="J136" s="7"/>
      <c r="K136" s="7">
        <v>19.600000000000001</v>
      </c>
      <c r="L136" s="7">
        <v>14.83</v>
      </c>
      <c r="M136" s="7">
        <v>3.27</v>
      </c>
      <c r="N136" s="7">
        <v>2.5</v>
      </c>
    </row>
    <row r="137" spans="1:36" x14ac:dyDescent="0.2">
      <c r="A137" s="21" t="s">
        <v>134</v>
      </c>
      <c r="B137" s="3" t="s">
        <v>135</v>
      </c>
      <c r="C137" s="7">
        <v>180</v>
      </c>
      <c r="D137" s="7">
        <v>10.07</v>
      </c>
      <c r="E137" s="7">
        <v>5.81</v>
      </c>
      <c r="F137" s="7">
        <v>29</v>
      </c>
      <c r="G137" s="7">
        <v>208.57</v>
      </c>
      <c r="H137" s="7"/>
      <c r="I137" s="7"/>
      <c r="J137" s="7">
        <v>30.24</v>
      </c>
      <c r="K137" s="7">
        <v>16.149999999999999</v>
      </c>
      <c r="L137" s="7">
        <v>65.81</v>
      </c>
      <c r="M137" s="7">
        <v>11.82</v>
      </c>
      <c r="N137" s="7">
        <v>0.04</v>
      </c>
    </row>
    <row r="138" spans="1:36" ht="25.5" x14ac:dyDescent="0.2">
      <c r="A138" s="27" t="s">
        <v>32</v>
      </c>
      <c r="B138" s="19" t="s">
        <v>38</v>
      </c>
      <c r="C138" s="7">
        <v>200</v>
      </c>
      <c r="D138" s="23">
        <v>0.02</v>
      </c>
      <c r="E138" s="23"/>
      <c r="F138" s="23">
        <v>29.31</v>
      </c>
      <c r="G138" s="23">
        <v>117.32</v>
      </c>
      <c r="H138" s="23">
        <v>8.9999999999999993E-3</v>
      </c>
      <c r="I138" s="23">
        <v>1.52</v>
      </c>
      <c r="J138" s="23"/>
      <c r="K138" s="23">
        <v>3.57</v>
      </c>
      <c r="L138" s="23">
        <v>0.66</v>
      </c>
      <c r="M138" s="23">
        <v>0.22</v>
      </c>
      <c r="N138" s="23">
        <v>0.34</v>
      </c>
    </row>
    <row r="139" spans="1:36" ht="12" customHeight="1" x14ac:dyDescent="0.2">
      <c r="A139" s="5"/>
      <c r="B139" s="3" t="s">
        <v>3</v>
      </c>
      <c r="C139" s="7">
        <v>40</v>
      </c>
      <c r="D139" s="7">
        <v>3</v>
      </c>
      <c r="E139" s="7"/>
      <c r="F139" s="7">
        <v>20</v>
      </c>
      <c r="G139" s="7">
        <v>94</v>
      </c>
      <c r="H139" s="7">
        <v>0.04</v>
      </c>
      <c r="I139" s="7"/>
      <c r="J139" s="7"/>
      <c r="K139" s="7">
        <v>8</v>
      </c>
      <c r="L139" s="7">
        <v>26</v>
      </c>
      <c r="M139" s="7">
        <v>5.6</v>
      </c>
      <c r="N139" s="7">
        <v>0.44</v>
      </c>
    </row>
    <row r="140" spans="1:36" x14ac:dyDescent="0.2">
      <c r="A140" s="53" t="s">
        <v>187</v>
      </c>
      <c r="B140" s="54"/>
      <c r="C140" s="30">
        <v>830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36" ht="29.1" customHeight="1" x14ac:dyDescent="0.2">
      <c r="A141" s="56" t="s">
        <v>186</v>
      </c>
      <c r="B141" s="56"/>
      <c r="C141" s="56"/>
      <c r="D141" s="15">
        <f t="shared" ref="D141:N141" si="26">D142+D148</f>
        <v>44.95</v>
      </c>
      <c r="E141" s="15">
        <f t="shared" si="26"/>
        <v>57.160000000000004</v>
      </c>
      <c r="F141" s="15">
        <f t="shared" si="26"/>
        <v>205.42000000000002</v>
      </c>
      <c r="G141" s="15">
        <f t="shared" si="26"/>
        <v>1521.7</v>
      </c>
      <c r="H141" s="15">
        <f t="shared" si="26"/>
        <v>0.74</v>
      </c>
      <c r="I141" s="15">
        <f t="shared" si="26"/>
        <v>63.71</v>
      </c>
      <c r="J141" s="15">
        <f t="shared" si="26"/>
        <v>0.34</v>
      </c>
      <c r="K141" s="15">
        <f t="shared" si="26"/>
        <v>441.0100000000001</v>
      </c>
      <c r="L141" s="15">
        <f t="shared" si="26"/>
        <v>606.9</v>
      </c>
      <c r="M141" s="15">
        <f t="shared" si="26"/>
        <v>125.05000000000001</v>
      </c>
      <c r="N141" s="15">
        <f t="shared" si="26"/>
        <v>8.7000000000000011</v>
      </c>
      <c r="O141" s="57"/>
      <c r="P141" s="57"/>
      <c r="Q141" s="57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0"/>
    </row>
    <row r="142" spans="1:36" x14ac:dyDescent="0.2">
      <c r="A142" s="28"/>
      <c r="B142" s="28" t="s">
        <v>71</v>
      </c>
      <c r="C142" s="30"/>
      <c r="D142" s="15">
        <f>D143+D144+D145+D146</f>
        <v>22.5</v>
      </c>
      <c r="E142" s="15">
        <f t="shared" ref="E142:N142" si="27">E143+E144+E145+E146</f>
        <v>22.990000000000002</v>
      </c>
      <c r="F142" s="15">
        <f t="shared" si="27"/>
        <v>95.75</v>
      </c>
      <c r="G142" s="15">
        <f t="shared" si="27"/>
        <v>679.88</v>
      </c>
      <c r="H142" s="15">
        <f t="shared" si="27"/>
        <v>0.26999999999999996</v>
      </c>
      <c r="I142" s="15">
        <f t="shared" si="27"/>
        <v>2.71</v>
      </c>
      <c r="J142" s="15">
        <f t="shared" si="27"/>
        <v>0.34</v>
      </c>
      <c r="K142" s="15">
        <f t="shared" si="27"/>
        <v>295.04000000000008</v>
      </c>
      <c r="L142" s="15">
        <f t="shared" si="27"/>
        <v>429.90999999999997</v>
      </c>
      <c r="M142" s="15">
        <f t="shared" si="27"/>
        <v>61.260000000000005</v>
      </c>
      <c r="N142" s="15">
        <f t="shared" si="27"/>
        <v>2.4899999999999998</v>
      </c>
      <c r="O142" s="41"/>
      <c r="P142" s="41"/>
      <c r="Q142" s="41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0"/>
    </row>
    <row r="143" spans="1:36" ht="25.5" x14ac:dyDescent="0.2">
      <c r="A143" s="21" t="s">
        <v>64</v>
      </c>
      <c r="B143" s="3" t="s">
        <v>65</v>
      </c>
      <c r="C143" s="7" t="s">
        <v>168</v>
      </c>
      <c r="D143" s="7">
        <v>9.1999999999999993</v>
      </c>
      <c r="E143" s="7">
        <v>13.63</v>
      </c>
      <c r="F143" s="7">
        <v>20.2</v>
      </c>
      <c r="G143" s="7">
        <v>240.27</v>
      </c>
      <c r="H143" s="7">
        <v>0.11</v>
      </c>
      <c r="I143" s="7">
        <v>1.75</v>
      </c>
      <c r="J143" s="7">
        <v>0.34</v>
      </c>
      <c r="K143" s="7">
        <v>124.93</v>
      </c>
      <c r="L143" s="7">
        <v>188.4</v>
      </c>
      <c r="M143" s="7">
        <v>24.8</v>
      </c>
      <c r="N143" s="7">
        <v>1.03</v>
      </c>
      <c r="O143" s="33"/>
      <c r="P143" s="4"/>
      <c r="Q143" s="10"/>
      <c r="R143" s="10"/>
      <c r="S143" s="10">
        <v>0</v>
      </c>
      <c r="T143" s="10"/>
      <c r="U143" s="10"/>
      <c r="V143" s="10"/>
      <c r="W143" s="10"/>
      <c r="X143" s="10"/>
      <c r="Y143" s="13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6" ht="25.5" x14ac:dyDescent="0.2">
      <c r="A144" s="16" t="s">
        <v>149</v>
      </c>
      <c r="B144" s="2" t="s">
        <v>150</v>
      </c>
      <c r="C144" s="7" t="s">
        <v>45</v>
      </c>
      <c r="D144" s="23">
        <v>10.3</v>
      </c>
      <c r="E144" s="23">
        <v>8.36</v>
      </c>
      <c r="F144" s="23">
        <v>43.54</v>
      </c>
      <c r="G144" s="23">
        <v>290.57</v>
      </c>
      <c r="H144" s="7">
        <v>0.12</v>
      </c>
      <c r="I144" s="7">
        <v>0.96</v>
      </c>
      <c r="J144" s="7"/>
      <c r="K144" s="7">
        <v>162.04</v>
      </c>
      <c r="L144" s="7">
        <v>241.51</v>
      </c>
      <c r="M144" s="7">
        <v>36.46</v>
      </c>
      <c r="N144" s="7">
        <v>0.94</v>
      </c>
      <c r="O144" s="33"/>
      <c r="P144" s="4"/>
      <c r="Q144" s="10"/>
      <c r="R144" s="10"/>
      <c r="S144" s="10"/>
      <c r="T144" s="10"/>
      <c r="U144" s="10"/>
      <c r="V144" s="10"/>
      <c r="W144" s="10"/>
      <c r="X144" s="10"/>
      <c r="Y144" s="13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x14ac:dyDescent="0.2">
      <c r="A145" s="22" t="s">
        <v>40</v>
      </c>
      <c r="B145" s="3" t="s">
        <v>2</v>
      </c>
      <c r="C145" s="7">
        <v>200</v>
      </c>
      <c r="D145" s="7"/>
      <c r="E145" s="7"/>
      <c r="F145" s="7">
        <v>11.01</v>
      </c>
      <c r="G145" s="7">
        <v>44.04</v>
      </c>
      <c r="H145" s="7"/>
      <c r="I145" s="7"/>
      <c r="J145" s="7"/>
      <c r="K145" s="7">
        <v>0.47</v>
      </c>
      <c r="L145" s="7"/>
      <c r="M145" s="7"/>
      <c r="N145" s="7">
        <v>0.04</v>
      </c>
      <c r="O145" s="42"/>
      <c r="P145" s="8"/>
      <c r="Q145" s="10"/>
      <c r="R145" s="10"/>
      <c r="S145" s="10"/>
      <c r="T145" s="10"/>
      <c r="U145" s="10"/>
      <c r="V145" s="10"/>
      <c r="W145" s="13"/>
      <c r="X145" s="13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x14ac:dyDescent="0.2">
      <c r="A146" s="17"/>
      <c r="B146" s="3" t="s">
        <v>22</v>
      </c>
      <c r="C146" s="48" t="s">
        <v>39</v>
      </c>
      <c r="D146" s="7">
        <v>3</v>
      </c>
      <c r="E146" s="7">
        <v>1</v>
      </c>
      <c r="F146" s="7">
        <v>21</v>
      </c>
      <c r="G146" s="7">
        <v>105</v>
      </c>
      <c r="H146" s="7">
        <v>0.04</v>
      </c>
      <c r="I146" s="7"/>
      <c r="J146" s="7"/>
      <c r="K146" s="7">
        <v>7.6</v>
      </c>
      <c r="L146" s="7"/>
      <c r="M146" s="7"/>
      <c r="N146" s="7">
        <v>0.48</v>
      </c>
      <c r="O146" s="42"/>
      <c r="P146" s="4"/>
      <c r="Q146" s="10"/>
      <c r="R146" s="10"/>
      <c r="S146" s="13"/>
      <c r="T146" s="10"/>
      <c r="U146" s="10"/>
      <c r="V146" s="10"/>
      <c r="W146" s="10"/>
      <c r="X146" s="10"/>
      <c r="Y146" s="13"/>
      <c r="Z146" s="13"/>
      <c r="AA146" s="13"/>
      <c r="AB146" s="13"/>
      <c r="AC146" s="13"/>
      <c r="AD146" s="13"/>
      <c r="AE146" s="13"/>
      <c r="AF146" s="10"/>
      <c r="AG146" s="13"/>
      <c r="AH146" s="13"/>
      <c r="AI146" s="10"/>
    </row>
    <row r="147" spans="1:35" x14ac:dyDescent="0.2">
      <c r="A147" s="53" t="s">
        <v>187</v>
      </c>
      <c r="B147" s="54"/>
      <c r="C147" s="30">
        <v>565</v>
      </c>
      <c r="D147" s="7"/>
      <c r="E147" s="7"/>
      <c r="F147" s="7"/>
      <c r="G147" s="7"/>
      <c r="H147" s="11">
        <v>0.05</v>
      </c>
      <c r="I147" s="11">
        <v>16</v>
      </c>
      <c r="J147" s="11"/>
      <c r="K147" s="11">
        <v>25.6</v>
      </c>
      <c r="L147" s="11"/>
      <c r="M147" s="11"/>
      <c r="N147" s="11">
        <v>3.52</v>
      </c>
      <c r="O147" s="9"/>
      <c r="P147" s="4"/>
      <c r="Q147" s="12"/>
      <c r="R147" s="10"/>
      <c r="S147" s="12"/>
      <c r="T147" s="10"/>
      <c r="U147" s="10"/>
      <c r="V147" s="12"/>
      <c r="W147" s="13"/>
      <c r="X147" s="13"/>
      <c r="Y147" s="13"/>
      <c r="Z147" s="13"/>
      <c r="AA147" s="13"/>
      <c r="AB147" s="13"/>
      <c r="AC147" s="13"/>
      <c r="AD147" s="13"/>
      <c r="AE147" s="13"/>
      <c r="AF147" s="10"/>
      <c r="AG147" s="13"/>
      <c r="AH147" s="13"/>
      <c r="AI147" s="12"/>
    </row>
    <row r="148" spans="1:35" x14ac:dyDescent="0.2">
      <c r="A148" s="5"/>
      <c r="B148" s="52" t="s">
        <v>72</v>
      </c>
      <c r="C148" s="30"/>
      <c r="D148" s="15">
        <f>D149+D150+D151+D152+D153+D154</f>
        <v>22.450000000000003</v>
      </c>
      <c r="E148" s="15">
        <f t="shared" ref="E148:N148" si="28">E149+E150+E151+E152+E153+E154</f>
        <v>34.17</v>
      </c>
      <c r="F148" s="15">
        <f t="shared" si="28"/>
        <v>109.67</v>
      </c>
      <c r="G148" s="15">
        <f t="shared" si="28"/>
        <v>841.82</v>
      </c>
      <c r="H148" s="15">
        <f t="shared" si="28"/>
        <v>0.47000000000000003</v>
      </c>
      <c r="I148" s="15">
        <f t="shared" si="28"/>
        <v>61</v>
      </c>
      <c r="J148" s="15">
        <f t="shared" si="28"/>
        <v>0</v>
      </c>
      <c r="K148" s="15">
        <f t="shared" si="28"/>
        <v>145.97</v>
      </c>
      <c r="L148" s="15">
        <f t="shared" si="28"/>
        <v>176.99</v>
      </c>
      <c r="M148" s="15">
        <f t="shared" si="28"/>
        <v>63.79</v>
      </c>
      <c r="N148" s="15">
        <f t="shared" si="28"/>
        <v>6.2100000000000009</v>
      </c>
      <c r="O148" s="9"/>
      <c r="P148" s="4"/>
      <c r="Q148" s="43"/>
      <c r="R148" s="44"/>
      <c r="S148" s="45"/>
      <c r="T148" s="44"/>
      <c r="U148" s="44"/>
      <c r="V148" s="44"/>
      <c r="W148" s="46"/>
      <c r="X148" s="46"/>
      <c r="Y148" s="45"/>
      <c r="Z148" s="45"/>
      <c r="AA148" s="45"/>
      <c r="AB148" s="45"/>
      <c r="AC148" s="45"/>
      <c r="AD148" s="45"/>
      <c r="AE148" s="45"/>
      <c r="AF148" s="46"/>
      <c r="AG148" s="45"/>
      <c r="AH148" s="45"/>
      <c r="AI148" s="46"/>
    </row>
    <row r="149" spans="1:35" x14ac:dyDescent="0.2">
      <c r="A149" s="22" t="s">
        <v>43</v>
      </c>
      <c r="B149" s="3" t="s">
        <v>44</v>
      </c>
      <c r="C149" s="7">
        <v>60</v>
      </c>
      <c r="D149" s="7">
        <v>0.48</v>
      </c>
      <c r="E149" s="7">
        <v>0</v>
      </c>
      <c r="F149" s="7">
        <v>1.02</v>
      </c>
      <c r="G149" s="7">
        <v>6</v>
      </c>
      <c r="H149" s="7">
        <v>0.04</v>
      </c>
      <c r="I149" s="7">
        <v>15</v>
      </c>
      <c r="J149" s="23"/>
      <c r="K149" s="7">
        <v>8.4</v>
      </c>
      <c r="L149" s="7"/>
      <c r="M149" s="7"/>
      <c r="N149" s="7">
        <v>0.54</v>
      </c>
      <c r="O149" s="9"/>
      <c r="P149" s="4"/>
      <c r="Q149" s="43"/>
      <c r="R149" s="44"/>
      <c r="S149" s="45"/>
      <c r="T149" s="44"/>
      <c r="U149" s="44"/>
      <c r="V149" s="44"/>
      <c r="W149" s="46"/>
      <c r="X149" s="46"/>
      <c r="Y149" s="45"/>
      <c r="Z149" s="45"/>
      <c r="AA149" s="45"/>
      <c r="AB149" s="45"/>
      <c r="AC149" s="45"/>
      <c r="AD149" s="45"/>
      <c r="AE149" s="45"/>
      <c r="AF149" s="46"/>
      <c r="AG149" s="45"/>
      <c r="AH149" s="45"/>
      <c r="AI149" s="46"/>
    </row>
    <row r="150" spans="1:35" x14ac:dyDescent="0.2">
      <c r="A150" s="21" t="s">
        <v>108</v>
      </c>
      <c r="B150" s="2" t="s">
        <v>109</v>
      </c>
      <c r="C150" s="7">
        <v>250</v>
      </c>
      <c r="D150" s="23">
        <v>5.88</v>
      </c>
      <c r="E150" s="23">
        <v>4.8</v>
      </c>
      <c r="F150" s="23">
        <v>19.28</v>
      </c>
      <c r="G150" s="23">
        <v>143.76</v>
      </c>
      <c r="H150" s="23">
        <v>0.23</v>
      </c>
      <c r="I150" s="23">
        <v>14.38</v>
      </c>
      <c r="J150" s="23"/>
      <c r="K150" s="23">
        <v>51</v>
      </c>
      <c r="L150" s="23">
        <v>50.48</v>
      </c>
      <c r="M150" s="23">
        <v>20.88</v>
      </c>
      <c r="N150" s="23">
        <v>2.23</v>
      </c>
      <c r="O150" s="9"/>
      <c r="P150" s="4"/>
      <c r="Q150" s="43"/>
      <c r="R150" s="44"/>
      <c r="S150" s="45"/>
      <c r="T150" s="44"/>
      <c r="U150" s="44"/>
      <c r="V150" s="44"/>
      <c r="W150" s="46"/>
      <c r="X150" s="46"/>
      <c r="Y150" s="45"/>
      <c r="Z150" s="45"/>
      <c r="AA150" s="45"/>
      <c r="AB150" s="45"/>
      <c r="AC150" s="45"/>
      <c r="AD150" s="45"/>
      <c r="AE150" s="45"/>
      <c r="AF150" s="46"/>
      <c r="AG150" s="45"/>
      <c r="AH150" s="45"/>
      <c r="AI150" s="46"/>
    </row>
    <row r="151" spans="1:35" x14ac:dyDescent="0.2">
      <c r="A151" s="61" t="s">
        <v>81</v>
      </c>
      <c r="B151" s="62" t="s">
        <v>82</v>
      </c>
      <c r="C151" s="60" t="s">
        <v>16</v>
      </c>
      <c r="D151" s="60">
        <v>5.78</v>
      </c>
      <c r="E151" s="60">
        <v>16.350000000000001</v>
      </c>
      <c r="F151" s="60">
        <v>10.65</v>
      </c>
      <c r="G151" s="60">
        <v>212.83</v>
      </c>
      <c r="H151" s="60">
        <v>0.05</v>
      </c>
      <c r="I151" s="60">
        <v>1.22</v>
      </c>
      <c r="J151" s="60"/>
      <c r="K151" s="60">
        <v>9.8000000000000007</v>
      </c>
      <c r="L151" s="60">
        <v>16.87</v>
      </c>
      <c r="M151" s="60">
        <v>4.54</v>
      </c>
      <c r="N151" s="60">
        <v>1.39</v>
      </c>
      <c r="O151" s="9"/>
      <c r="P151" s="4"/>
      <c r="Q151" s="43"/>
      <c r="R151" s="44"/>
      <c r="S151" s="45"/>
      <c r="T151" s="44"/>
      <c r="U151" s="44"/>
      <c r="V151" s="44"/>
      <c r="W151" s="46"/>
      <c r="X151" s="46"/>
      <c r="Y151" s="45"/>
      <c r="Z151" s="45"/>
      <c r="AA151" s="45"/>
      <c r="AB151" s="45"/>
      <c r="AC151" s="45"/>
      <c r="AD151" s="45"/>
      <c r="AE151" s="45"/>
      <c r="AF151" s="46"/>
      <c r="AG151" s="45"/>
      <c r="AH151" s="45"/>
      <c r="AI151" s="46"/>
    </row>
    <row r="152" spans="1:35" x14ac:dyDescent="0.2">
      <c r="A152" s="22" t="s">
        <v>126</v>
      </c>
      <c r="B152" s="3" t="s">
        <v>127</v>
      </c>
      <c r="C152" s="7">
        <v>180</v>
      </c>
      <c r="D152" s="7">
        <v>8.17</v>
      </c>
      <c r="E152" s="7">
        <v>13.02</v>
      </c>
      <c r="F152" s="7">
        <v>40.549999999999997</v>
      </c>
      <c r="G152" s="7">
        <v>312</v>
      </c>
      <c r="H152" s="7">
        <v>0.1</v>
      </c>
      <c r="I152" s="7">
        <v>21.4</v>
      </c>
      <c r="J152" s="7"/>
      <c r="K152" s="7">
        <v>63.7</v>
      </c>
      <c r="L152" s="7">
        <v>77.14</v>
      </c>
      <c r="M152" s="7">
        <v>27.87</v>
      </c>
      <c r="N152" s="7">
        <v>1.03</v>
      </c>
      <c r="O152" s="9"/>
      <c r="P152" s="4"/>
      <c r="Q152" s="43"/>
      <c r="R152" s="44"/>
      <c r="S152" s="45"/>
      <c r="T152" s="44"/>
      <c r="U152" s="44"/>
      <c r="V152" s="44"/>
      <c r="W152" s="46"/>
      <c r="X152" s="46"/>
      <c r="Y152" s="45"/>
      <c r="Z152" s="45"/>
      <c r="AA152" s="45"/>
      <c r="AB152" s="45"/>
      <c r="AC152" s="45"/>
      <c r="AD152" s="45"/>
      <c r="AE152" s="45"/>
      <c r="AF152" s="46"/>
      <c r="AG152" s="45"/>
      <c r="AH152" s="45"/>
      <c r="AI152" s="46"/>
    </row>
    <row r="153" spans="1:35" x14ac:dyDescent="0.2">
      <c r="A153" s="27" t="s">
        <v>96</v>
      </c>
      <c r="B153" s="3" t="s">
        <v>97</v>
      </c>
      <c r="C153" s="7" t="s">
        <v>98</v>
      </c>
      <c r="D153" s="23">
        <v>0.14000000000000001</v>
      </c>
      <c r="E153" s="23"/>
      <c r="F153" s="23">
        <v>22.17</v>
      </c>
      <c r="G153" s="23">
        <v>89.23</v>
      </c>
      <c r="H153" s="23" t="s">
        <v>99</v>
      </c>
      <c r="I153" s="23" t="s">
        <v>100</v>
      </c>
      <c r="J153" s="23"/>
      <c r="K153" s="23" t="s">
        <v>101</v>
      </c>
      <c r="L153" s="23"/>
      <c r="M153" s="23"/>
      <c r="N153" s="23" t="s">
        <v>102</v>
      </c>
      <c r="O153" s="9"/>
      <c r="P153" s="4"/>
      <c r="Q153" s="43"/>
      <c r="R153" s="44"/>
      <c r="S153" s="45"/>
      <c r="T153" s="44"/>
      <c r="U153" s="44"/>
      <c r="V153" s="44"/>
      <c r="W153" s="46"/>
      <c r="X153" s="46"/>
      <c r="Y153" s="45"/>
      <c r="Z153" s="45"/>
      <c r="AA153" s="45"/>
      <c r="AB153" s="45"/>
      <c r="AC153" s="45"/>
      <c r="AD153" s="45"/>
      <c r="AE153" s="45"/>
      <c r="AF153" s="46"/>
      <c r="AG153" s="45"/>
      <c r="AH153" s="45"/>
      <c r="AI153" s="46"/>
    </row>
    <row r="154" spans="1:35" x14ac:dyDescent="0.2">
      <c r="A154" s="5"/>
      <c r="B154" s="3" t="s">
        <v>26</v>
      </c>
      <c r="C154" s="7">
        <v>40</v>
      </c>
      <c r="D154" s="7">
        <v>2</v>
      </c>
      <c r="E154" s="7"/>
      <c r="F154" s="7">
        <v>16</v>
      </c>
      <c r="G154" s="7">
        <v>78</v>
      </c>
      <c r="H154" s="23">
        <v>0.04</v>
      </c>
      <c r="I154" s="23"/>
      <c r="J154" s="23"/>
      <c r="K154" s="23">
        <v>7.25</v>
      </c>
      <c r="L154" s="23">
        <v>32.5</v>
      </c>
      <c r="M154" s="23">
        <v>10.5</v>
      </c>
      <c r="N154" s="23">
        <v>0.9</v>
      </c>
      <c r="O154" s="9"/>
      <c r="P154" s="4"/>
      <c r="Q154" s="43"/>
      <c r="R154" s="44"/>
      <c r="S154" s="45"/>
      <c r="T154" s="44"/>
      <c r="U154" s="44"/>
      <c r="V154" s="44"/>
      <c r="W154" s="46"/>
      <c r="X154" s="46"/>
      <c r="Y154" s="45"/>
      <c r="Z154" s="45"/>
      <c r="AA154" s="45"/>
      <c r="AB154" s="45"/>
      <c r="AC154" s="45"/>
      <c r="AD154" s="45"/>
      <c r="AE154" s="45"/>
      <c r="AF154" s="46"/>
      <c r="AG154" s="45"/>
      <c r="AH154" s="45"/>
      <c r="AI154" s="46"/>
    </row>
    <row r="155" spans="1:35" x14ac:dyDescent="0.2">
      <c r="A155" s="53" t="s">
        <v>187</v>
      </c>
      <c r="B155" s="54"/>
      <c r="C155" s="30">
        <v>840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9"/>
      <c r="P155" s="4"/>
      <c r="Q155" s="43"/>
      <c r="R155" s="44"/>
      <c r="S155" s="45"/>
      <c r="T155" s="44"/>
      <c r="U155" s="44"/>
      <c r="V155" s="44"/>
      <c r="W155" s="46"/>
      <c r="X155" s="46"/>
      <c r="Y155" s="45"/>
      <c r="Z155" s="45"/>
      <c r="AA155" s="45"/>
      <c r="AB155" s="45"/>
      <c r="AC155" s="45"/>
      <c r="AD155" s="45"/>
      <c r="AE155" s="45"/>
      <c r="AF155" s="46"/>
      <c r="AG155" s="45"/>
      <c r="AH155" s="45"/>
      <c r="AI155" s="46"/>
    </row>
  </sheetData>
  <mergeCells count="39">
    <mergeCell ref="A37:C37"/>
    <mergeCell ref="A52:C52"/>
    <mergeCell ref="A67:C67"/>
    <mergeCell ref="A28:B28"/>
    <mergeCell ref="A36:B36"/>
    <mergeCell ref="A43:B43"/>
    <mergeCell ref="C1:J2"/>
    <mergeCell ref="K3:N3"/>
    <mergeCell ref="G3:G4"/>
    <mergeCell ref="D3:F3"/>
    <mergeCell ref="H3:I3"/>
    <mergeCell ref="O141:Q141"/>
    <mergeCell ref="A96:C96"/>
    <mergeCell ref="A81:C81"/>
    <mergeCell ref="A111:C111"/>
    <mergeCell ref="A125:C125"/>
    <mergeCell ref="A141:C141"/>
    <mergeCell ref="A87:B87"/>
    <mergeCell ref="A95:B95"/>
    <mergeCell ref="A102:B102"/>
    <mergeCell ref="A110:B110"/>
    <mergeCell ref="A117:B117"/>
    <mergeCell ref="A124:B124"/>
    <mergeCell ref="A132:B132"/>
    <mergeCell ref="A140:B140"/>
    <mergeCell ref="A3:A4"/>
    <mergeCell ref="B3:B4"/>
    <mergeCell ref="C3:C4"/>
    <mergeCell ref="A6:C6"/>
    <mergeCell ref="A21:C21"/>
    <mergeCell ref="A12:B12"/>
    <mergeCell ref="A20:B20"/>
    <mergeCell ref="A147:B147"/>
    <mergeCell ref="A155:B155"/>
    <mergeCell ref="A51:B51"/>
    <mergeCell ref="A58:B58"/>
    <mergeCell ref="A66:B66"/>
    <mergeCell ref="A73:B73"/>
    <mergeCell ref="A80:B80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139,29 руб</vt:lpstr>
      <vt:lpstr>'139,29 руб'!Область_печати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2024-08-14T04:03:14Z</cp:lastPrinted>
  <dcterms:created xsi:type="dcterms:W3CDTF">2018-10-04T05:32:37Z</dcterms:created>
  <dcterms:modified xsi:type="dcterms:W3CDTF">2024-08-14T05:36:07Z</dcterms:modified>
  <cp:category/>
</cp:coreProperties>
</file>