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45" tabRatio="815" activeTab="1"/>
  </bookViews>
  <sheets>
    <sheet name="160,08 руб 7-11 лет " sheetId="1" r:id="rId1"/>
    <sheet name="160,08 руб 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'160,08 руб 7-11 лет '!$A$1:$G$159</definedName>
    <definedName name="_xlnm.Print_Area" localSheetId="1">'160,08 руб с 12 лет  (2)'!$A$1:$G$161</definedName>
  </definedNames>
  <calcPr calcId="145621"/>
</workbook>
</file>

<file path=xl/calcChain.xml><?xml version="1.0" encoding="utf-8"?>
<calcChain xmlns="http://schemas.openxmlformats.org/spreadsheetml/2006/main">
  <c r="E139" i="10" l="1"/>
  <c r="F139" i="10"/>
  <c r="G139" i="10"/>
  <c r="D139" i="10"/>
  <c r="E77" i="10"/>
  <c r="F77" i="10"/>
  <c r="G77" i="10"/>
  <c r="D77" i="10"/>
  <c r="E61" i="10"/>
  <c r="F61" i="10"/>
  <c r="G61" i="10"/>
  <c r="D61" i="10"/>
  <c r="E32" i="10"/>
  <c r="F32" i="10"/>
  <c r="G32" i="10"/>
  <c r="D32" i="10"/>
  <c r="E137" i="1"/>
  <c r="F137" i="1"/>
  <c r="G137" i="1"/>
  <c r="D137" i="1"/>
  <c r="G107" i="1"/>
  <c r="E107" i="1"/>
  <c r="F107" i="1"/>
  <c r="D107" i="1"/>
  <c r="E61" i="1"/>
  <c r="F61" i="1"/>
  <c r="G61" i="1"/>
  <c r="D61" i="1"/>
  <c r="E76" i="1"/>
  <c r="F76" i="1"/>
  <c r="G76" i="1"/>
  <c r="D76" i="1"/>
  <c r="E32" i="1"/>
  <c r="F32" i="1"/>
  <c r="G32" i="1"/>
  <c r="D32" i="1"/>
  <c r="E131" i="1"/>
  <c r="F131" i="1"/>
  <c r="G131" i="1"/>
  <c r="D131" i="1"/>
  <c r="E101" i="1"/>
  <c r="F101" i="1"/>
  <c r="G101" i="1"/>
  <c r="D101" i="1"/>
  <c r="E70" i="1"/>
  <c r="F70" i="1"/>
  <c r="G70" i="1"/>
  <c r="D70" i="1"/>
  <c r="E55" i="1"/>
  <c r="F55" i="1"/>
  <c r="G55" i="1"/>
  <c r="D55" i="1"/>
  <c r="E26" i="1"/>
  <c r="F26" i="1"/>
  <c r="G26" i="1"/>
  <c r="D26" i="1"/>
  <c r="C31" i="1"/>
  <c r="E154" i="10" l="1"/>
  <c r="F154" i="10"/>
  <c r="G154" i="10"/>
  <c r="D154" i="10"/>
  <c r="E148" i="10"/>
  <c r="F148" i="10"/>
  <c r="G148" i="10"/>
  <c r="D148" i="10"/>
  <c r="E132" i="10" l="1"/>
  <c r="E131" i="10" s="1"/>
  <c r="F132" i="10"/>
  <c r="F131" i="10" s="1"/>
  <c r="G132" i="10"/>
  <c r="G131" i="10" s="1"/>
  <c r="D132" i="10"/>
  <c r="D131" i="10" s="1"/>
  <c r="E123" i="10" l="1"/>
  <c r="F123" i="10"/>
  <c r="G123" i="10"/>
  <c r="D123" i="10"/>
  <c r="E116" i="10"/>
  <c r="F116" i="10"/>
  <c r="G116" i="10"/>
  <c r="D116" i="10"/>
  <c r="E108" i="10" l="1"/>
  <c r="F108" i="10"/>
  <c r="G108" i="10"/>
  <c r="D108" i="10"/>
  <c r="E102" i="10"/>
  <c r="E101" i="10" s="1"/>
  <c r="F102" i="10"/>
  <c r="F101" i="10" s="1"/>
  <c r="G102" i="10"/>
  <c r="G101" i="10" s="1"/>
  <c r="D102" i="10"/>
  <c r="D101" i="10" s="1"/>
  <c r="E93" i="10" l="1"/>
  <c r="F93" i="10"/>
  <c r="G93" i="10"/>
  <c r="D93" i="10"/>
  <c r="E86" i="10"/>
  <c r="F86" i="10"/>
  <c r="G86" i="10"/>
  <c r="D86" i="10"/>
  <c r="E70" i="10"/>
  <c r="F70" i="10"/>
  <c r="G70" i="10"/>
  <c r="D70" i="10"/>
  <c r="E55" i="10" l="1"/>
  <c r="E54" i="10" s="1"/>
  <c r="F55" i="10"/>
  <c r="G55" i="10"/>
  <c r="G54" i="10" s="1"/>
  <c r="D55" i="10"/>
  <c r="E46" i="10"/>
  <c r="F46" i="10"/>
  <c r="G46" i="10"/>
  <c r="D46" i="10"/>
  <c r="E40" i="10"/>
  <c r="E39" i="10" s="1"/>
  <c r="F40" i="10"/>
  <c r="G40" i="10"/>
  <c r="G39" i="10" s="1"/>
  <c r="D40" i="10"/>
  <c r="D39" i="10" s="1"/>
  <c r="E26" i="10"/>
  <c r="F26" i="10"/>
  <c r="G26" i="10"/>
  <c r="D26" i="10"/>
  <c r="E9" i="10"/>
  <c r="F9" i="10"/>
  <c r="G9" i="10"/>
  <c r="D9" i="10"/>
  <c r="F54" i="10" l="1"/>
  <c r="D54" i="10"/>
  <c r="F39" i="10"/>
  <c r="G25" i="10"/>
  <c r="E25" i="10"/>
  <c r="F25" i="10"/>
  <c r="D25" i="10"/>
  <c r="G147" i="10"/>
  <c r="F147" i="10"/>
  <c r="E147" i="10"/>
  <c r="D147" i="10"/>
  <c r="G115" i="10"/>
  <c r="F115" i="10"/>
  <c r="E115" i="10"/>
  <c r="D115" i="10"/>
  <c r="F85" i="10"/>
  <c r="E85" i="10"/>
  <c r="D85" i="10"/>
  <c r="G85" i="10"/>
  <c r="G69" i="10"/>
  <c r="F69" i="10"/>
  <c r="E69" i="10"/>
  <c r="D69" i="10"/>
  <c r="G18" i="10"/>
  <c r="G8" i="10" s="1"/>
  <c r="F18" i="10"/>
  <c r="F8" i="10" s="1"/>
  <c r="E18" i="10"/>
  <c r="E8" i="10" s="1"/>
  <c r="D18" i="10"/>
  <c r="D8" i="10" s="1"/>
  <c r="E152" i="1" l="1"/>
  <c r="F152" i="1"/>
  <c r="G152" i="1"/>
  <c r="D152" i="1"/>
  <c r="E146" i="1"/>
  <c r="F146" i="1"/>
  <c r="G146" i="1"/>
  <c r="D146" i="1"/>
  <c r="F130" i="1"/>
  <c r="D130" i="1"/>
  <c r="E130" i="1"/>
  <c r="G130" i="1"/>
  <c r="E122" i="1"/>
  <c r="F122" i="1"/>
  <c r="G122" i="1"/>
  <c r="D122" i="1"/>
  <c r="E115" i="1"/>
  <c r="F115" i="1"/>
  <c r="G115" i="1"/>
  <c r="D115" i="1"/>
  <c r="E92" i="1"/>
  <c r="F92" i="1"/>
  <c r="G92" i="1"/>
  <c r="D92" i="1"/>
  <c r="E85" i="1"/>
  <c r="F85" i="1"/>
  <c r="G85" i="1"/>
  <c r="D85" i="1"/>
  <c r="E46" i="1"/>
  <c r="F46" i="1"/>
  <c r="G46" i="1"/>
  <c r="D46" i="1"/>
  <c r="E40" i="1"/>
  <c r="F40" i="1"/>
  <c r="G40" i="1"/>
  <c r="D40" i="1"/>
  <c r="D114" i="1" l="1"/>
  <c r="G114" i="1"/>
  <c r="F114" i="1"/>
  <c r="E114" i="1"/>
  <c r="D100" i="1"/>
  <c r="G100" i="1"/>
  <c r="F100" i="1"/>
  <c r="E100" i="1"/>
  <c r="G39" i="1"/>
  <c r="D39" i="1"/>
  <c r="F39" i="1"/>
  <c r="E39" i="1"/>
  <c r="E18" i="1"/>
  <c r="F18" i="1"/>
  <c r="G18" i="1"/>
  <c r="D18" i="1"/>
  <c r="E9" i="1"/>
  <c r="E8" i="1" s="1"/>
  <c r="F9" i="1"/>
  <c r="F8" i="1" s="1"/>
  <c r="G9" i="1"/>
  <c r="D9" i="1"/>
  <c r="D8" i="1" s="1"/>
  <c r="G8" i="1" l="1"/>
  <c r="D54" i="1"/>
  <c r="D69" i="1"/>
  <c r="G54" i="1"/>
  <c r="G69" i="1"/>
  <c r="F54" i="1"/>
  <c r="F69" i="1"/>
  <c r="E54" i="1"/>
  <c r="E69" i="1"/>
  <c r="E25" i="1" l="1"/>
  <c r="F25" i="1"/>
  <c r="G25" i="1"/>
  <c r="D25" i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145" i="1" l="1"/>
  <c r="G84" i="1" l="1"/>
  <c r="E145" i="1" l="1"/>
  <c r="D145" i="1"/>
  <c r="F145" i="1"/>
  <c r="D84" i="1" l="1"/>
  <c r="F84" i="1"/>
  <c r="E84" i="1"/>
</calcChain>
</file>

<file path=xl/sharedStrings.xml><?xml version="1.0" encoding="utf-8"?>
<sst xmlns="http://schemas.openxmlformats.org/spreadsheetml/2006/main" count="1153" uniqueCount="293">
  <si>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</si>
  <si>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</si>
  <si>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</si>
  <si>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</si>
  <si>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</si>
  <si>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</si>
  <si>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</si>
  <si>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</si>
  <si>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</si>
  <si>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</si>
  <si>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</si>
  <si>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</si>
  <si>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</si>
  <si>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</si>
  <si>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</si>
  <si>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</si>
  <si>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</si>
  <si>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</si>
  <si>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</si>
  <si>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</si>
  <si>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</si>
  <si>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</si>
  <si>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</si>
  <si>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</si>
  <si>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</si>
  <si>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</si>
  <si>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</si>
  <si>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</si>
  <si>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</si>
  <si>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</si>
  <si>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</si>
  <si>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</si>
  <si>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</si>
  <si>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</si>
  <si>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</si>
  <si>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</si>
  <si>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</si>
  <si>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</si>
  <si>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</si>
  <si>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</si>
  <si>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</si>
  <si>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</si>
  <si>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</si>
  <si>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</si>
  <si>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</si>
  <si>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</si>
  <si>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</si>
  <si>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</si>
  <si>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</si>
  <si>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</si>
  <si>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</si>
  <si>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</si>
  <si>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</si>
  <si>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</si>
  <si>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</si>
  <si>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</si>
  <si>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</si>
  <si>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</si>
  <si>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</si>
  <si>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</si>
  <si>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</si>
  <si>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</si>
  <si>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</si>
  <si>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</si>
  <si>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</si>
  <si>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</si>
  <si>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</si>
  <si>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</si>
  <si>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</si>
  <si>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</si>
  <si>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</si>
  <si>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</si>
  <si>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</si>
  <si>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</si>
  <si>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</si>
  <si>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</si>
  <si>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</si>
  <si>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</si>
  <si>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</si>
  <si>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</si>
  <si>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</si>
  <si>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</si>
  <si>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</si>
  <si>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</si>
  <si>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</si>
  <si>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</si>
  <si>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</si>
  <si>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</si>
  <si>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</si>
  <si>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</si>
  <si>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</si>
  <si>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</si>
  <si>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</si>
  <si>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</si>
  <si>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</si>
  <si>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</si>
  <si>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</si>
  <si>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</si>
  <si>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</si>
  <si>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</si>
  <si>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</si>
  <si>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</si>
  <si>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</si>
  <si>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</si>
  <si>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</si>
  <si>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</si>
  <si>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</si>
  <si>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</si>
  <si>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</si>
  <si>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</si>
  <si>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</si>
  <si>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</si>
  <si>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</si>
  <si>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</si>
  <si>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</si>
  <si>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</si>
  <si>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</si>
  <si>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</si>
  <si>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</si>
  <si>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</si>
  <si>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</si>
  <si>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</si>
  <si>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</si>
  <si>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</si>
  <si>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</si>
  <si>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</si>
  <si>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</si>
  <si>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</si>
  <si>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</si>
  <si>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</si>
  <si>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</si>
  <si>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</si>
  <si>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</si>
  <si>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</si>
  <si>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</si>
  <si>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</si>
  <si>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</si>
  <si>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</si>
  <si>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</si>
  <si>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</si>
  <si>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</si>
  <si>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</si>
  <si>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</si>
  <si>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</si>
  <si>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</si>
  <si>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</si>
  <si>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</si>
  <si>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</si>
  <si>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</si>
  <si>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</si>
  <si>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</si>
  <si>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</si>
  <si>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</si>
  <si>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</si>
  <si>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</si>
  <si>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</si>
  <si>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</si>
  <si>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</si>
  <si>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</si>
  <si>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</si>
  <si>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</si>
  <si>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</si>
  <si>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</si>
  <si>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</si>
  <si>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</si>
  <si>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</si>
  <si>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</si>
  <si>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</si>
  <si>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</si>
  <si>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</si>
  <si>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</si>
  <si>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</si>
  <si>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</si>
  <si>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</si>
  <si>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</si>
  <si>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</si>
  <si>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</si>
  <si>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</si>
  <si>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</si>
  <si>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</si>
  <si>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</si>
  <si>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</si>
  <si>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</si>
  <si>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</si>
  <si>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</si>
  <si>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</si>
  <si>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</si>
  <si>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</si>
  <si>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</si>
  <si>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</si>
  <si>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</si>
  <si>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</si>
  <si>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</si>
  <si>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</si>
  <si>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</si>
  <si>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</si>
  <si>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</si>
  <si>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</si>
  <si>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</si>
  <si>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</si>
  <si>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</si>
  <si>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</si>
  <si>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</si>
  <si>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</si>
  <si>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</si>
  <si>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</si>
  <si>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</si>
  <si>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</si>
  <si>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</si>
  <si>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</si>
  <si>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</si>
  <si>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</si>
  <si>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</si>
  <si>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</si>
  <si>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</si>
  <si>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</si>
  <si>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</si>
  <si>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</si>
  <si>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</si>
  <si>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288/17</t>
  </si>
  <si>
    <t>259/17</t>
  </si>
  <si>
    <t>Жаркое по-домашнему</t>
  </si>
  <si>
    <t xml:space="preserve">Птица отварная 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</si>
  <si>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</si>
  <si>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</si>
  <si>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</si>
  <si>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</si>
  <si>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</si>
  <si>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</si>
  <si>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</si>
  <si>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</si>
  <si>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Напиток из плодов шиповника, витамин С</t>
  </si>
  <si>
    <t>200</t>
  </si>
  <si>
    <t>388/17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</si>
  <si>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</si>
  <si>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</si>
  <si>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</si>
  <si>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</si>
  <si>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</si>
  <si>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</si>
  <si>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</si>
  <si>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</si>
  <si>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</si>
  <si>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</si>
  <si>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</si>
  <si>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421/17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</si>
  <si>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</si>
  <si>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</si>
  <si>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50/150</t>
  </si>
  <si>
    <t>195/5</t>
  </si>
  <si>
    <t>250/5</t>
  </si>
  <si>
    <t>Шницель мясной</t>
  </si>
  <si>
    <t xml:space="preserve">Котлета домашняя </t>
  </si>
  <si>
    <t>200/15</t>
  </si>
  <si>
    <t>Батон нарезной</t>
  </si>
  <si>
    <t>Кондитерское изделие (вафли)</t>
  </si>
  <si>
    <t>ТТК 301</t>
  </si>
  <si>
    <t>Паста "Болоньезе"</t>
  </si>
  <si>
    <t xml:space="preserve">Фрукт </t>
  </si>
  <si>
    <t>160/5</t>
  </si>
  <si>
    <t>Плов из мяса птицы</t>
  </si>
  <si>
    <t>242/05</t>
  </si>
  <si>
    <t>204/17</t>
  </si>
  <si>
    <t>Макароны отварные с сыром</t>
  </si>
  <si>
    <t>200/10</t>
  </si>
  <si>
    <t>Кондитерское изделие (печенье)</t>
  </si>
  <si>
    <t>ТТК 116</t>
  </si>
  <si>
    <t>Запеканка из творога "Радуга" с молоком сгущённым</t>
  </si>
  <si>
    <t>150/10</t>
  </si>
  <si>
    <t>Капуста тушеная с мясом птицы</t>
  </si>
  <si>
    <t>Горошница</t>
  </si>
  <si>
    <t>54-27м/22</t>
  </si>
  <si>
    <t>Маринад овощной с томатом</t>
  </si>
  <si>
    <t>54-23з/22</t>
  </si>
  <si>
    <t>255/17</t>
  </si>
  <si>
    <t>Печень по-строгановски</t>
  </si>
  <si>
    <t>100/50</t>
  </si>
  <si>
    <t>250/15</t>
  </si>
  <si>
    <t>Напиток яблочно-лимонный, витамин С</t>
  </si>
  <si>
    <t>Кондитерское изделие (пряники)</t>
  </si>
  <si>
    <t>Компот из кураги</t>
  </si>
  <si>
    <t>250/10</t>
  </si>
  <si>
    <t>Каша молочная рисовая (жидкая) с маслом сливочным</t>
  </si>
  <si>
    <t>1 шт/130</t>
  </si>
  <si>
    <t>Меню для учащихся, получающих бюджетные средства на питание  в размере 160,08 руб. (завтрак, обед)</t>
  </si>
  <si>
    <t>229/17</t>
  </si>
  <si>
    <t>Рыба, тушенная с овощами</t>
  </si>
  <si>
    <t>50/50</t>
  </si>
  <si>
    <t>Запеканка картофельная с мясом птицы</t>
  </si>
  <si>
    <t>ТТК 208</t>
  </si>
  <si>
    <t>243</t>
  </si>
  <si>
    <t>ТТК 246</t>
  </si>
  <si>
    <t>Азу из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</si>
</sst>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69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2" fontId="1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49" fontId="15" fillId="3" borderId="3" xfId="0" applyNumberFormat="1" applyFont="1" applyFill="1" applyBorder="1" applyAlignment="1" applyProtection="1">
      <alignment horizontal="center" vertical="center" wrapText="1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16" fillId="3" borderId="3" xfId="0" applyNumberFormat="1" applyFont="1" applyFill="1" applyBorder="1" applyAlignment="1" applyProtection="1">
      <alignment horizontal="left" vertical="center" wrapText="1"/>
    </xf>
    <xf numFmtId="2" fontId="16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2" fontId="1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left" vertical="top" wrapText="1"/>
    </xf>
    <xf numFmtId="2" fontId="14" fillId="3" borderId="3" xfId="0" applyNumberFormat="1" applyFont="1" applyFill="1" applyBorder="1" applyAlignment="1">
      <alignment horizontal="center" vertical="top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3" borderId="4" xfId="0" applyFont="1" applyFill="1" applyBorder="1" applyAlignment="1">
      <alignment horizontal="right" vertical="center" wrapText="1"/>
    </xf>
    <xf numFmtId="0" fontId="15" fillId="3" borderId="5" xfId="0" applyFont="1" applyFill="1" applyBorder="1" applyAlignment="1">
      <alignment horizontal="right" vertical="center" wrapText="1"/>
    </xf>
    <xf numFmtId="0" fontId="15" fillId="3" borderId="3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59"/>
  <sheetViews>
    <sheetView view="pageBreakPreview" topLeftCell="A124" zoomScale="87" zoomScaleNormal="112" zoomScaleSheetLayoutView="87" workbookViewId="0">
      <selection activeCell="L54" sqref="L54"/>
    </sheetView>
  </sheetViews>
  <sheetFormatPr defaultRowHeight="12.75" x14ac:dyDescent="0.2"/>
  <cols>
    <col min="1" max="1" width="11" style="186" customWidth="1"/>
    <col min="2" max="2" width="37" style="192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8" ht="12.75" customHeight="1" x14ac:dyDescent="0.2">
      <c r="A1" s="238" t="s">
        <v>284</v>
      </c>
      <c r="B1" s="238"/>
      <c r="C1" s="238"/>
      <c r="D1" s="238"/>
      <c r="E1" s="238"/>
      <c r="F1" s="238"/>
      <c r="G1" s="238"/>
    </row>
    <row r="2" spans="1:8" x14ac:dyDescent="0.2">
      <c r="A2" s="238"/>
      <c r="B2" s="238"/>
      <c r="C2" s="238"/>
      <c r="D2" s="238"/>
      <c r="E2" s="238"/>
      <c r="F2" s="238"/>
      <c r="G2" s="238"/>
    </row>
    <row r="3" spans="1:8" ht="12.75" customHeight="1" x14ac:dyDescent="0.2">
      <c r="A3" s="239" t="s">
        <v>218</v>
      </c>
      <c r="B3" s="239"/>
      <c r="C3" s="239"/>
      <c r="D3" s="239"/>
      <c r="E3" s="239"/>
      <c r="F3" s="239"/>
      <c r="G3" s="239"/>
    </row>
    <row r="4" spans="1:8" ht="30.75" customHeight="1" x14ac:dyDescent="0.2">
      <c r="A4" s="240"/>
      <c r="B4" s="240"/>
      <c r="C4" s="240"/>
      <c r="D4" s="240"/>
      <c r="E4" s="240"/>
      <c r="F4" s="240"/>
      <c r="G4" s="240"/>
    </row>
    <row r="5" spans="1:8" ht="33.75" customHeight="1" x14ac:dyDescent="0.2">
      <c r="A5" s="241" t="s">
        <v>204</v>
      </c>
      <c r="B5" s="241" t="s">
        <v>205</v>
      </c>
      <c r="C5" s="241" t="s">
        <v>206</v>
      </c>
      <c r="D5" s="241" t="s">
        <v>207</v>
      </c>
      <c r="E5" s="241"/>
      <c r="F5" s="241"/>
      <c r="G5" s="241" t="s">
        <v>23</v>
      </c>
    </row>
    <row r="6" spans="1:8" ht="24.75" customHeight="1" x14ac:dyDescent="0.2">
      <c r="A6" s="241"/>
      <c r="B6" s="241"/>
      <c r="C6" s="241"/>
      <c r="D6" s="219" t="s">
        <v>17</v>
      </c>
      <c r="E6" s="219" t="s">
        <v>19</v>
      </c>
      <c r="F6" s="219" t="s">
        <v>21</v>
      </c>
      <c r="G6" s="241"/>
    </row>
    <row r="7" spans="1:8" x14ac:dyDescent="0.2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8" ht="27.95" customHeight="1" x14ac:dyDescent="0.2">
      <c r="A8" s="243" t="s">
        <v>208</v>
      </c>
      <c r="B8" s="243"/>
      <c r="C8" s="243"/>
      <c r="D8" s="199">
        <f>D9+D18</f>
        <v>50.370000000000005</v>
      </c>
      <c r="E8" s="199">
        <f t="shared" ref="E8:G8" si="0">E9+E18</f>
        <v>58.910000000000004</v>
      </c>
      <c r="F8" s="199">
        <f t="shared" si="0"/>
        <v>120.80999999999999</v>
      </c>
      <c r="G8" s="199">
        <f t="shared" si="0"/>
        <v>1354.25</v>
      </c>
    </row>
    <row r="9" spans="1:8" x14ac:dyDescent="0.2">
      <c r="A9" s="219"/>
      <c r="B9" s="243" t="s">
        <v>66</v>
      </c>
      <c r="C9" s="243"/>
      <c r="D9" s="199">
        <f>D10+D11+D12+D13+D16</f>
        <v>15.81</v>
      </c>
      <c r="E9" s="199">
        <f t="shared" ref="E9:G9" si="1">E10+E11+E12+E13+E16</f>
        <v>25.78</v>
      </c>
      <c r="F9" s="199">
        <f t="shared" si="1"/>
        <v>54.14</v>
      </c>
      <c r="G9" s="199">
        <f t="shared" si="1"/>
        <v>643.90000000000009</v>
      </c>
    </row>
    <row r="10" spans="1:8" x14ac:dyDescent="0.2">
      <c r="A10" s="228" t="s">
        <v>162</v>
      </c>
      <c r="B10" s="229" t="s">
        <v>35</v>
      </c>
      <c r="C10" s="228">
        <v>15</v>
      </c>
      <c r="D10" s="230">
        <v>3.9</v>
      </c>
      <c r="E10" s="230">
        <v>3.98</v>
      </c>
      <c r="F10" s="230">
        <v>0.53</v>
      </c>
      <c r="G10" s="230">
        <v>54.36</v>
      </c>
    </row>
    <row r="11" spans="1:8" ht="25.5" x14ac:dyDescent="0.2">
      <c r="A11" s="221" t="s">
        <v>161</v>
      </c>
      <c r="B11" s="222" t="s">
        <v>184</v>
      </c>
      <c r="C11" s="221" t="s">
        <v>253</v>
      </c>
      <c r="D11" s="223">
        <v>7.91</v>
      </c>
      <c r="E11" s="223">
        <v>11.8</v>
      </c>
      <c r="F11" s="223">
        <v>3.61</v>
      </c>
      <c r="G11" s="223">
        <v>280.54000000000002</v>
      </c>
    </row>
    <row r="12" spans="1:8" x14ac:dyDescent="0.2">
      <c r="A12" s="225" t="s">
        <v>163</v>
      </c>
      <c r="B12" s="222" t="s">
        <v>10</v>
      </c>
      <c r="C12" s="225">
        <v>200</v>
      </c>
      <c r="D12" s="223">
        <v>0</v>
      </c>
      <c r="E12" s="223">
        <v>0</v>
      </c>
      <c r="F12" s="223">
        <v>10</v>
      </c>
      <c r="G12" s="223">
        <v>42</v>
      </c>
      <c r="H12" s="207"/>
    </row>
    <row r="13" spans="1:8" x14ac:dyDescent="0.2">
      <c r="A13" s="228"/>
      <c r="B13" s="229" t="s">
        <v>254</v>
      </c>
      <c r="C13" s="228">
        <v>40</v>
      </c>
      <c r="D13" s="230">
        <v>3</v>
      </c>
      <c r="E13" s="230">
        <v>1</v>
      </c>
      <c r="F13" s="230">
        <v>21</v>
      </c>
      <c r="G13" s="230">
        <v>105</v>
      </c>
    </row>
    <row r="14" spans="1:8" hidden="1" x14ac:dyDescent="0.2">
      <c r="A14" s="228"/>
      <c r="B14" s="229" t="s">
        <v>255</v>
      </c>
      <c r="C14" s="228">
        <v>30</v>
      </c>
      <c r="D14" s="230">
        <v>1</v>
      </c>
      <c r="E14" s="230">
        <v>9</v>
      </c>
      <c r="F14" s="230">
        <v>19</v>
      </c>
      <c r="G14" s="230">
        <v>162</v>
      </c>
    </row>
    <row r="15" spans="1:8" hidden="1" x14ac:dyDescent="0.2">
      <c r="A15" s="224"/>
      <c r="B15" s="226"/>
      <c r="C15" s="224"/>
      <c r="D15" s="231"/>
      <c r="E15" s="231"/>
      <c r="F15" s="231"/>
      <c r="G15" s="231"/>
    </row>
    <row r="16" spans="1:8" x14ac:dyDescent="0.2">
      <c r="A16" s="228"/>
      <c r="B16" s="229" t="s">
        <v>255</v>
      </c>
      <c r="C16" s="228">
        <v>30</v>
      </c>
      <c r="D16" s="230">
        <v>1</v>
      </c>
      <c r="E16" s="230">
        <v>9</v>
      </c>
      <c r="F16" s="230">
        <v>19</v>
      </c>
      <c r="G16" s="230">
        <v>162</v>
      </c>
    </row>
    <row r="17" spans="1:14" x14ac:dyDescent="0.2">
      <c r="A17" s="246" t="s">
        <v>217</v>
      </c>
      <c r="B17" s="246"/>
      <c r="C17" s="202">
        <v>500</v>
      </c>
      <c r="D17" s="201"/>
      <c r="E17" s="201"/>
      <c r="F17" s="201"/>
      <c r="G17" s="201"/>
    </row>
    <row r="18" spans="1:14" x14ac:dyDescent="0.2">
      <c r="A18" s="194"/>
      <c r="B18" s="242" t="s">
        <v>67</v>
      </c>
      <c r="C18" s="242"/>
      <c r="D18" s="205">
        <f>D19+D20+D21+D22+D23</f>
        <v>34.56</v>
      </c>
      <c r="E18" s="205">
        <f t="shared" ref="E18:G18" si="2">E19+E20+E21+E22+E23</f>
        <v>33.130000000000003</v>
      </c>
      <c r="F18" s="205">
        <f t="shared" si="2"/>
        <v>66.669999999999987</v>
      </c>
      <c r="G18" s="205">
        <f t="shared" si="2"/>
        <v>710.35</v>
      </c>
    </row>
    <row r="19" spans="1:14" x14ac:dyDescent="0.2">
      <c r="A19" s="198" t="s">
        <v>228</v>
      </c>
      <c r="B19" s="195" t="s">
        <v>229</v>
      </c>
      <c r="C19" s="198">
        <v>60</v>
      </c>
      <c r="D19" s="193">
        <v>0.48</v>
      </c>
      <c r="E19" s="197">
        <v>0</v>
      </c>
      <c r="F19" s="197">
        <v>1.02</v>
      </c>
      <c r="G19" s="197">
        <v>6</v>
      </c>
    </row>
    <row r="20" spans="1:14" ht="12.75" customHeight="1" x14ac:dyDescent="0.2">
      <c r="A20" s="198" t="s">
        <v>165</v>
      </c>
      <c r="B20" s="195" t="s">
        <v>199</v>
      </c>
      <c r="C20" s="198">
        <v>200</v>
      </c>
      <c r="D20" s="197">
        <v>4.09</v>
      </c>
      <c r="E20" s="197">
        <v>10.61</v>
      </c>
      <c r="F20" s="197">
        <v>13.54</v>
      </c>
      <c r="G20" s="197">
        <v>166.01</v>
      </c>
    </row>
    <row r="21" spans="1:14" x14ac:dyDescent="0.2">
      <c r="A21" s="194" t="s">
        <v>271</v>
      </c>
      <c r="B21" s="195" t="s">
        <v>269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">
      <c r="A23" s="198"/>
      <c r="B23" s="195" t="s">
        <v>11</v>
      </c>
      <c r="C23" s="198">
        <v>40</v>
      </c>
      <c r="D23" s="197">
        <v>3.04</v>
      </c>
      <c r="E23" s="197">
        <v>0.32</v>
      </c>
      <c r="F23" s="197">
        <v>19.68</v>
      </c>
      <c r="G23" s="197">
        <v>98.34</v>
      </c>
    </row>
    <row r="24" spans="1:14" x14ac:dyDescent="0.2">
      <c r="A24" s="246" t="s">
        <v>217</v>
      </c>
      <c r="B24" s="246"/>
      <c r="C24" s="202">
        <v>700</v>
      </c>
      <c r="D24" s="201"/>
      <c r="E24" s="201"/>
      <c r="F24" s="201"/>
      <c r="G24" s="201"/>
    </row>
    <row r="25" spans="1:14" ht="27.95" customHeight="1" x14ac:dyDescent="0.2">
      <c r="A25" s="243" t="s">
        <v>209</v>
      </c>
      <c r="B25" s="243"/>
      <c r="C25" s="243"/>
      <c r="D25" s="199">
        <f>D26+D32</f>
        <v>45.49</v>
      </c>
      <c r="E25" s="199">
        <f>E26+E32</f>
        <v>45.61</v>
      </c>
      <c r="F25" s="199">
        <f>F26+F32</f>
        <v>225.63</v>
      </c>
      <c r="G25" s="199">
        <f>G26+G32</f>
        <v>1501.13</v>
      </c>
    </row>
    <row r="26" spans="1:14" x14ac:dyDescent="0.2">
      <c r="A26" s="219"/>
      <c r="B26" s="243" t="s">
        <v>66</v>
      </c>
      <c r="C26" s="243"/>
      <c r="D26" s="199">
        <f>D27+D28+D29+D30</f>
        <v>23.92</v>
      </c>
      <c r="E26" s="199">
        <f t="shared" ref="E26:G26" si="3">E27+E28+E29+E30</f>
        <v>16.2</v>
      </c>
      <c r="F26" s="199">
        <f t="shared" si="3"/>
        <v>131.87</v>
      </c>
      <c r="G26" s="199">
        <f t="shared" si="3"/>
        <v>768.55000000000007</v>
      </c>
    </row>
    <row r="27" spans="1:14" x14ac:dyDescent="0.2">
      <c r="A27" s="224" t="s">
        <v>256</v>
      </c>
      <c r="B27" s="222" t="s">
        <v>257</v>
      </c>
      <c r="C27" s="225" t="s">
        <v>232</v>
      </c>
      <c r="D27" s="223">
        <v>13.96</v>
      </c>
      <c r="E27" s="223">
        <v>9.77</v>
      </c>
      <c r="F27" s="223">
        <v>37.340000000000003</v>
      </c>
      <c r="G27" s="223">
        <v>293.12</v>
      </c>
    </row>
    <row r="28" spans="1:14" x14ac:dyDescent="0.2">
      <c r="A28" s="224" t="s">
        <v>225</v>
      </c>
      <c r="B28" s="226" t="s">
        <v>230</v>
      </c>
      <c r="C28" s="221">
        <v>200</v>
      </c>
      <c r="D28" s="223">
        <v>1.92</v>
      </c>
      <c r="E28" s="223">
        <v>0.11</v>
      </c>
      <c r="F28" s="223">
        <v>29.85</v>
      </c>
      <c r="G28" s="223">
        <v>128.09</v>
      </c>
      <c r="H28" s="210"/>
    </row>
    <row r="29" spans="1:14" x14ac:dyDescent="0.2">
      <c r="A29" s="221"/>
      <c r="B29" s="222" t="s">
        <v>11</v>
      </c>
      <c r="C29" s="221">
        <v>40</v>
      </c>
      <c r="D29" s="223">
        <v>3.04</v>
      </c>
      <c r="E29" s="223">
        <v>0.32</v>
      </c>
      <c r="F29" s="223">
        <v>19.68</v>
      </c>
      <c r="G29" s="223">
        <v>98.34</v>
      </c>
      <c r="H29" s="209"/>
      <c r="I29" s="206"/>
      <c r="J29" s="208"/>
      <c r="K29" s="193"/>
      <c r="L29" s="193"/>
      <c r="M29" s="193"/>
      <c r="N29" s="193"/>
    </row>
    <row r="30" spans="1:14" x14ac:dyDescent="0.2">
      <c r="A30" s="224"/>
      <c r="B30" s="222" t="s">
        <v>265</v>
      </c>
      <c r="C30" s="221">
        <v>60</v>
      </c>
      <c r="D30" s="223">
        <v>5</v>
      </c>
      <c r="E30" s="223">
        <v>6</v>
      </c>
      <c r="F30" s="223">
        <v>45</v>
      </c>
      <c r="G30" s="223">
        <v>249</v>
      </c>
      <c r="H30" s="210"/>
    </row>
    <row r="31" spans="1:14" x14ac:dyDescent="0.2">
      <c r="A31" s="247" t="s">
        <v>217</v>
      </c>
      <c r="B31" s="248"/>
      <c r="C31" s="227">
        <f>C27+C28+C29+C30</f>
        <v>500</v>
      </c>
      <c r="D31" s="223"/>
      <c r="E31" s="223"/>
      <c r="F31" s="223"/>
      <c r="G31" s="223"/>
    </row>
    <row r="32" spans="1:14" x14ac:dyDescent="0.2">
      <c r="A32" s="198"/>
      <c r="B32" s="242" t="s">
        <v>67</v>
      </c>
      <c r="C32" s="242"/>
      <c r="D32" s="199">
        <f>D33+D34+D35+D36+D37</f>
        <v>21.57</v>
      </c>
      <c r="E32" s="199">
        <f t="shared" ref="E32:G32" si="4">E33+E34+E35+E36+E37</f>
        <v>29.409999999999997</v>
      </c>
      <c r="F32" s="199">
        <f t="shared" si="4"/>
        <v>93.759999999999991</v>
      </c>
      <c r="G32" s="199">
        <f t="shared" si="4"/>
        <v>732.58</v>
      </c>
    </row>
    <row r="33" spans="1:14" x14ac:dyDescent="0.2">
      <c r="A33" s="198" t="s">
        <v>68</v>
      </c>
      <c r="B33" s="195" t="s">
        <v>69</v>
      </c>
      <c r="C33" s="198">
        <v>60</v>
      </c>
      <c r="D33" s="197">
        <v>1.84</v>
      </c>
      <c r="E33" s="197">
        <v>5.0599999999999996</v>
      </c>
      <c r="F33" s="197">
        <v>7.83</v>
      </c>
      <c r="G33" s="197">
        <v>84.22</v>
      </c>
    </row>
    <row r="34" spans="1:14" ht="19.5" customHeight="1" x14ac:dyDescent="0.2">
      <c r="A34" s="198" t="s">
        <v>244</v>
      </c>
      <c r="B34" s="195" t="s">
        <v>243</v>
      </c>
      <c r="C34" s="198">
        <v>200</v>
      </c>
      <c r="D34" s="197">
        <v>1.83</v>
      </c>
      <c r="E34" s="197">
        <v>4.7</v>
      </c>
      <c r="F34" s="197">
        <v>13.54</v>
      </c>
      <c r="G34" s="197">
        <v>103.78</v>
      </c>
      <c r="H34" s="208"/>
      <c r="I34" s="206"/>
      <c r="J34" s="208"/>
      <c r="K34" s="193"/>
      <c r="L34" s="193"/>
      <c r="M34" s="193"/>
      <c r="N34" s="193"/>
    </row>
    <row r="35" spans="1:14" x14ac:dyDescent="0.2">
      <c r="A35" s="224" t="s">
        <v>289</v>
      </c>
      <c r="B35" s="222" t="s">
        <v>288</v>
      </c>
      <c r="C35" s="225" t="s">
        <v>290</v>
      </c>
      <c r="D35" s="223">
        <v>14.86</v>
      </c>
      <c r="E35" s="223">
        <v>19.329999999999998</v>
      </c>
      <c r="F35" s="223">
        <v>42.71</v>
      </c>
      <c r="G35" s="223">
        <v>404.24</v>
      </c>
      <c r="H35" s="210"/>
    </row>
    <row r="36" spans="1:14" x14ac:dyDescent="0.2">
      <c r="A36" s="225" t="s">
        <v>163</v>
      </c>
      <c r="B36" s="222" t="s">
        <v>10</v>
      </c>
      <c r="C36" s="225">
        <v>200</v>
      </c>
      <c r="D36" s="223">
        <v>0</v>
      </c>
      <c r="E36" s="223">
        <v>0</v>
      </c>
      <c r="F36" s="223">
        <v>10</v>
      </c>
      <c r="G36" s="223">
        <v>42</v>
      </c>
    </row>
    <row r="37" spans="1:14" x14ac:dyDescent="0.2">
      <c r="A37" s="198"/>
      <c r="B37" s="195" t="s">
        <v>11</v>
      </c>
      <c r="C37" s="198">
        <v>40</v>
      </c>
      <c r="D37" s="197">
        <v>3.04</v>
      </c>
      <c r="E37" s="197">
        <v>0.32</v>
      </c>
      <c r="F37" s="197">
        <v>19.68</v>
      </c>
      <c r="G37" s="197">
        <v>98.34</v>
      </c>
    </row>
    <row r="38" spans="1:14" x14ac:dyDescent="0.2">
      <c r="A38" s="246" t="s">
        <v>217</v>
      </c>
      <c r="B38" s="246"/>
      <c r="C38" s="219">
        <v>743</v>
      </c>
      <c r="D38" s="197"/>
      <c r="E38" s="197"/>
      <c r="F38" s="197"/>
      <c r="G38" s="197"/>
    </row>
    <row r="39" spans="1:14" ht="27.95" customHeight="1" x14ac:dyDescent="0.2">
      <c r="A39" s="243" t="s">
        <v>210</v>
      </c>
      <c r="B39" s="243"/>
      <c r="C39" s="243"/>
      <c r="D39" s="199">
        <f>D40+D46</f>
        <v>62.629999999999995</v>
      </c>
      <c r="E39" s="199">
        <f t="shared" ref="E39:G39" si="5">E40+E46</f>
        <v>58.07</v>
      </c>
      <c r="F39" s="199">
        <f t="shared" si="5"/>
        <v>155.6</v>
      </c>
      <c r="G39" s="199">
        <f t="shared" si="5"/>
        <v>1421.08</v>
      </c>
    </row>
    <row r="40" spans="1:14" x14ac:dyDescent="0.2">
      <c r="A40" s="219"/>
      <c r="B40" s="243" t="s">
        <v>66</v>
      </c>
      <c r="C40" s="243"/>
      <c r="D40" s="199">
        <f>D41+D42+D43+D44</f>
        <v>21.749999999999996</v>
      </c>
      <c r="E40" s="199">
        <f t="shared" ref="E40:G40" si="6">E41+E42+E43+E44</f>
        <v>28.5</v>
      </c>
      <c r="F40" s="199">
        <f t="shared" si="6"/>
        <v>48.79</v>
      </c>
      <c r="G40" s="199">
        <f t="shared" si="6"/>
        <v>549.54999999999995</v>
      </c>
    </row>
    <row r="41" spans="1:14" x14ac:dyDescent="0.2">
      <c r="A41" s="224"/>
      <c r="B41" s="222" t="s">
        <v>258</v>
      </c>
      <c r="C41" s="221" t="s">
        <v>283</v>
      </c>
      <c r="D41" s="223">
        <v>0.4</v>
      </c>
      <c r="E41" s="223">
        <v>0.4</v>
      </c>
      <c r="F41" s="223">
        <v>9.8000000000000007</v>
      </c>
      <c r="G41" s="223">
        <v>47</v>
      </c>
    </row>
    <row r="42" spans="1:14" x14ac:dyDescent="0.2">
      <c r="A42" s="221" t="s">
        <v>226</v>
      </c>
      <c r="B42" s="222" t="s">
        <v>227</v>
      </c>
      <c r="C42" s="221" t="s">
        <v>259</v>
      </c>
      <c r="D42" s="223">
        <v>16.7</v>
      </c>
      <c r="E42" s="223">
        <v>26.12</v>
      </c>
      <c r="F42" s="223">
        <v>3.17</v>
      </c>
      <c r="G42" s="223">
        <v>314.48</v>
      </c>
    </row>
    <row r="43" spans="1:14" ht="21.75" customHeight="1" x14ac:dyDescent="0.2">
      <c r="A43" s="228" t="s">
        <v>164</v>
      </c>
      <c r="B43" s="229" t="s">
        <v>51</v>
      </c>
      <c r="C43" s="228">
        <v>200</v>
      </c>
      <c r="D43" s="230">
        <v>1.99</v>
      </c>
      <c r="E43" s="230">
        <v>1.7</v>
      </c>
      <c r="F43" s="230">
        <v>18.600000000000001</v>
      </c>
      <c r="G43" s="230">
        <v>102.03</v>
      </c>
    </row>
    <row r="44" spans="1:14" x14ac:dyDescent="0.2">
      <c r="A44" s="221"/>
      <c r="B44" s="222" t="s">
        <v>11</v>
      </c>
      <c r="C44" s="221">
        <v>35</v>
      </c>
      <c r="D44" s="223">
        <v>2.66</v>
      </c>
      <c r="E44" s="223">
        <v>0.28000000000000003</v>
      </c>
      <c r="F44" s="223">
        <v>17.22</v>
      </c>
      <c r="G44" s="223">
        <v>86.04</v>
      </c>
    </row>
    <row r="45" spans="1:14" x14ac:dyDescent="0.2">
      <c r="A45" s="244" t="s">
        <v>217</v>
      </c>
      <c r="B45" s="245"/>
      <c r="C45" s="219">
        <v>530</v>
      </c>
      <c r="D45" s="197"/>
      <c r="E45" s="197"/>
      <c r="F45" s="197"/>
      <c r="G45" s="197"/>
    </row>
    <row r="46" spans="1:14" x14ac:dyDescent="0.2">
      <c r="A46" s="198"/>
      <c r="B46" s="242" t="s">
        <v>67</v>
      </c>
      <c r="C46" s="242"/>
      <c r="D46" s="199">
        <f>D47+D48+D49+D50+D51+D52</f>
        <v>40.880000000000003</v>
      </c>
      <c r="E46" s="199">
        <f t="shared" ref="E46:G46" si="7">E47+E48+E49+E50+E51+E52</f>
        <v>29.57</v>
      </c>
      <c r="F46" s="199">
        <f t="shared" si="7"/>
        <v>106.81</v>
      </c>
      <c r="G46" s="199">
        <f t="shared" si="7"/>
        <v>871.53</v>
      </c>
    </row>
    <row r="47" spans="1:14" x14ac:dyDescent="0.2">
      <c r="A47" s="198" t="s">
        <v>82</v>
      </c>
      <c r="B47" s="195" t="s">
        <v>83</v>
      </c>
      <c r="C47" s="198">
        <v>60</v>
      </c>
      <c r="D47" s="197">
        <v>1.21</v>
      </c>
      <c r="E47" s="197">
        <v>6.2</v>
      </c>
      <c r="F47" s="197">
        <v>12.33</v>
      </c>
      <c r="G47" s="197">
        <v>113</v>
      </c>
    </row>
    <row r="48" spans="1:14" x14ac:dyDescent="0.2">
      <c r="A48" s="198" t="s">
        <v>117</v>
      </c>
      <c r="B48" s="195" t="s">
        <v>198</v>
      </c>
      <c r="C48" s="198">
        <v>200</v>
      </c>
      <c r="D48" s="197">
        <v>4.6399999999999997</v>
      </c>
      <c r="E48" s="197">
        <v>8.56</v>
      </c>
      <c r="F48" s="197">
        <v>15.76</v>
      </c>
      <c r="G48" s="197">
        <v>158.63999999999999</v>
      </c>
    </row>
    <row r="49" spans="1:18" x14ac:dyDescent="0.2">
      <c r="A49" s="194" t="s">
        <v>240</v>
      </c>
      <c r="B49" s="195" t="s">
        <v>252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8" x14ac:dyDescent="0.2">
      <c r="A50" s="194" t="s">
        <v>134</v>
      </c>
      <c r="B50" s="195" t="s">
        <v>270</v>
      </c>
      <c r="C50" s="198">
        <v>150</v>
      </c>
      <c r="D50" s="197">
        <v>16.260000000000002</v>
      </c>
      <c r="E50" s="197">
        <v>4.03</v>
      </c>
      <c r="F50" s="197">
        <v>33.97</v>
      </c>
      <c r="G50" s="197">
        <v>247.3</v>
      </c>
    </row>
    <row r="51" spans="1:18" x14ac:dyDescent="0.2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8" x14ac:dyDescent="0.2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8" x14ac:dyDescent="0.2">
      <c r="A53" s="246" t="s">
        <v>217</v>
      </c>
      <c r="B53" s="246"/>
      <c r="C53" s="219">
        <v>730</v>
      </c>
      <c r="D53" s="197"/>
      <c r="E53" s="197"/>
      <c r="F53" s="197"/>
      <c r="G53" s="197"/>
    </row>
    <row r="54" spans="1:18" ht="27.95" customHeight="1" x14ac:dyDescent="0.2">
      <c r="A54" s="243" t="s">
        <v>211</v>
      </c>
      <c r="B54" s="243"/>
      <c r="C54" s="243"/>
      <c r="D54" s="199">
        <f>D55+D61</f>
        <v>44.62</v>
      </c>
      <c r="E54" s="199">
        <f t="shared" ref="E54:G54" si="8">E55+E61</f>
        <v>57.92</v>
      </c>
      <c r="F54" s="199">
        <f t="shared" si="8"/>
        <v>178.93</v>
      </c>
      <c r="G54" s="199">
        <f t="shared" si="8"/>
        <v>1428.8340000000001</v>
      </c>
    </row>
    <row r="55" spans="1:18" x14ac:dyDescent="0.2">
      <c r="A55" s="219"/>
      <c r="B55" s="243" t="s">
        <v>66</v>
      </c>
      <c r="C55" s="243"/>
      <c r="D55" s="199">
        <f>D56+D57+D58+D59</f>
        <v>19.68</v>
      </c>
      <c r="E55" s="199">
        <f t="shared" ref="E55:G55" si="9">E56+E57+E58+E59</f>
        <v>22.72</v>
      </c>
      <c r="F55" s="199">
        <f t="shared" si="9"/>
        <v>100.71000000000001</v>
      </c>
      <c r="G55" s="199">
        <f t="shared" si="9"/>
        <v>688.42</v>
      </c>
    </row>
    <row r="56" spans="1:18" x14ac:dyDescent="0.2">
      <c r="A56" s="224" t="s">
        <v>169</v>
      </c>
      <c r="B56" s="222" t="s">
        <v>260</v>
      </c>
      <c r="C56" s="221" t="s">
        <v>248</v>
      </c>
      <c r="D56" s="223">
        <v>12.49</v>
      </c>
      <c r="E56" s="223">
        <v>20.399999999999999</v>
      </c>
      <c r="F56" s="223">
        <v>22</v>
      </c>
      <c r="G56" s="223">
        <v>321.68</v>
      </c>
    </row>
    <row r="57" spans="1:18" x14ac:dyDescent="0.2">
      <c r="A57" s="221" t="s">
        <v>42</v>
      </c>
      <c r="B57" s="222" t="s">
        <v>235</v>
      </c>
      <c r="C57" s="221">
        <v>200</v>
      </c>
      <c r="D57" s="223">
        <v>1.1499999999999999</v>
      </c>
      <c r="E57" s="223">
        <v>0</v>
      </c>
      <c r="F57" s="223">
        <v>12.03</v>
      </c>
      <c r="G57" s="223">
        <v>55.4</v>
      </c>
    </row>
    <row r="58" spans="1:18" x14ac:dyDescent="0.2">
      <c r="A58" s="221"/>
      <c r="B58" s="222" t="s">
        <v>11</v>
      </c>
      <c r="C58" s="221">
        <v>40</v>
      </c>
      <c r="D58" s="223">
        <v>3.04</v>
      </c>
      <c r="E58" s="223">
        <v>0.32</v>
      </c>
      <c r="F58" s="223">
        <v>19.68</v>
      </c>
      <c r="G58" s="223">
        <v>98.34</v>
      </c>
    </row>
    <row r="59" spans="1:18" x14ac:dyDescent="0.2">
      <c r="A59" s="221"/>
      <c r="B59" s="222" t="s">
        <v>279</v>
      </c>
      <c r="C59" s="221">
        <v>60</v>
      </c>
      <c r="D59" s="223">
        <v>3</v>
      </c>
      <c r="E59" s="223">
        <v>2</v>
      </c>
      <c r="F59" s="223">
        <v>47</v>
      </c>
      <c r="G59" s="223">
        <v>213</v>
      </c>
    </row>
    <row r="60" spans="1:18" ht="15" customHeight="1" x14ac:dyDescent="0.2">
      <c r="A60" s="244" t="s">
        <v>217</v>
      </c>
      <c r="B60" s="245"/>
      <c r="C60" s="219">
        <v>500</v>
      </c>
      <c r="D60" s="197"/>
      <c r="E60" s="197"/>
      <c r="F60" s="197"/>
      <c r="G60" s="197"/>
    </row>
    <row r="61" spans="1:18" ht="15" customHeight="1" x14ac:dyDescent="0.2">
      <c r="A61" s="198"/>
      <c r="B61" s="242" t="s">
        <v>67</v>
      </c>
      <c r="C61" s="242"/>
      <c r="D61" s="199">
        <f>D62+D63+D64+D65+D66+D67</f>
        <v>24.939999999999998</v>
      </c>
      <c r="E61" s="199">
        <f t="shared" ref="E61:G61" si="10">E62+E63+E64+E65+E66+E67</f>
        <v>35.200000000000003</v>
      </c>
      <c r="F61" s="199">
        <f t="shared" si="10"/>
        <v>78.22</v>
      </c>
      <c r="G61" s="199">
        <f t="shared" si="10"/>
        <v>740.4140000000001</v>
      </c>
    </row>
    <row r="62" spans="1:18" ht="15" customHeight="1" x14ac:dyDescent="0.2">
      <c r="A62" s="194" t="s">
        <v>273</v>
      </c>
      <c r="B62" s="195" t="s">
        <v>272</v>
      </c>
      <c r="C62" s="198">
        <v>60</v>
      </c>
      <c r="D62" s="197">
        <v>0.8</v>
      </c>
      <c r="E62" s="197">
        <v>5.3</v>
      </c>
      <c r="F62" s="197">
        <v>5.9</v>
      </c>
      <c r="G62" s="197">
        <v>74.7</v>
      </c>
      <c r="H62" s="207"/>
    </row>
    <row r="63" spans="1:18" ht="25.5" customHeight="1" x14ac:dyDescent="0.2">
      <c r="A63" s="198" t="s">
        <v>124</v>
      </c>
      <c r="B63" s="195" t="s">
        <v>237</v>
      </c>
      <c r="C63" s="198">
        <v>200</v>
      </c>
      <c r="D63" s="197">
        <v>3.96</v>
      </c>
      <c r="E63" s="197">
        <v>4.8600000000000003</v>
      </c>
      <c r="F63" s="197">
        <v>17.010000000000002</v>
      </c>
      <c r="G63" s="197">
        <v>131.81399999999999</v>
      </c>
      <c r="H63" s="209"/>
      <c r="I63" s="206"/>
      <c r="J63" s="208"/>
      <c r="K63" s="208"/>
      <c r="L63" s="220"/>
      <c r="M63" s="208"/>
      <c r="N63" s="193"/>
      <c r="O63" s="193"/>
      <c r="P63" s="193"/>
      <c r="Q63" s="193"/>
      <c r="R63" s="207"/>
    </row>
    <row r="64" spans="1:18" ht="18.75" customHeight="1" x14ac:dyDescent="0.2">
      <c r="A64" s="224" t="s">
        <v>291</v>
      </c>
      <c r="B64" s="222" t="s">
        <v>292</v>
      </c>
      <c r="C64" s="221">
        <v>100</v>
      </c>
      <c r="D64" s="223">
        <v>14.37</v>
      </c>
      <c r="E64" s="223">
        <v>16.64</v>
      </c>
      <c r="F64" s="223">
        <v>4.9400000000000004</v>
      </c>
      <c r="G64" s="223">
        <v>227</v>
      </c>
      <c r="H64" s="193"/>
      <c r="K64" s="207"/>
      <c r="L64" s="207"/>
      <c r="M64" s="207"/>
      <c r="N64" s="207"/>
      <c r="O64" s="207"/>
      <c r="P64" s="207"/>
      <c r="Q64" s="207"/>
      <c r="R64" s="207"/>
    </row>
    <row r="65" spans="1:8" ht="18.75" customHeight="1" x14ac:dyDescent="0.2">
      <c r="A65" s="194" t="s">
        <v>132</v>
      </c>
      <c r="B65" s="195" t="s">
        <v>133</v>
      </c>
      <c r="C65" s="198">
        <v>150</v>
      </c>
      <c r="D65" s="197">
        <v>2.77</v>
      </c>
      <c r="E65" s="197">
        <v>8.08</v>
      </c>
      <c r="F65" s="197">
        <v>20.69</v>
      </c>
      <c r="G65" s="197">
        <v>166.56</v>
      </c>
      <c r="H65" s="193"/>
    </row>
    <row r="66" spans="1:8" ht="15" customHeight="1" x14ac:dyDescent="0.2">
      <c r="A66" s="225" t="s">
        <v>163</v>
      </c>
      <c r="B66" s="222" t="s">
        <v>10</v>
      </c>
      <c r="C66" s="225">
        <v>200</v>
      </c>
      <c r="D66" s="223">
        <v>0</v>
      </c>
      <c r="E66" s="223">
        <v>0</v>
      </c>
      <c r="F66" s="223">
        <v>10</v>
      </c>
      <c r="G66" s="223">
        <v>42</v>
      </c>
      <c r="H66" s="193"/>
    </row>
    <row r="67" spans="1:8" ht="16.5" customHeight="1" x14ac:dyDescent="0.2">
      <c r="A67" s="198"/>
      <c r="B67" s="195" t="s">
        <v>11</v>
      </c>
      <c r="C67" s="198">
        <v>40</v>
      </c>
      <c r="D67" s="197">
        <v>3.04</v>
      </c>
      <c r="E67" s="197">
        <v>0.32</v>
      </c>
      <c r="F67" s="197">
        <v>19.68</v>
      </c>
      <c r="G67" s="197">
        <v>98.34</v>
      </c>
      <c r="H67" s="193"/>
    </row>
    <row r="68" spans="1:8" ht="15" customHeight="1" x14ac:dyDescent="0.2">
      <c r="A68" s="246" t="s">
        <v>217</v>
      </c>
      <c r="B68" s="246"/>
      <c r="C68" s="219">
        <v>750</v>
      </c>
      <c r="D68" s="197"/>
      <c r="E68" s="197"/>
      <c r="F68" s="197"/>
      <c r="G68" s="197"/>
    </row>
    <row r="69" spans="1:8" ht="27.95" customHeight="1" x14ac:dyDescent="0.2">
      <c r="A69" s="243" t="s">
        <v>212</v>
      </c>
      <c r="B69" s="243"/>
      <c r="C69" s="243"/>
      <c r="D69" s="199">
        <f>D70+D76</f>
        <v>45.29</v>
      </c>
      <c r="E69" s="199">
        <f>E70+E76</f>
        <v>50.709999999999994</v>
      </c>
      <c r="F69" s="199">
        <f>F70+F76</f>
        <v>179.25</v>
      </c>
      <c r="G69" s="199">
        <f>G70+G76</f>
        <v>1369.04</v>
      </c>
    </row>
    <row r="70" spans="1:8" x14ac:dyDescent="0.2">
      <c r="A70" s="219"/>
      <c r="B70" s="243" t="s">
        <v>66</v>
      </c>
      <c r="C70" s="243"/>
      <c r="D70" s="199">
        <f>D71+D72+D73+D74</f>
        <v>19.59</v>
      </c>
      <c r="E70" s="199">
        <f t="shared" ref="E70:G70" si="11">E71+E72+E73+E74</f>
        <v>13.81</v>
      </c>
      <c r="F70" s="199">
        <f t="shared" si="11"/>
        <v>78.39</v>
      </c>
      <c r="G70" s="199">
        <f t="shared" si="11"/>
        <v>527.02</v>
      </c>
    </row>
    <row r="71" spans="1:8" x14ac:dyDescent="0.2">
      <c r="A71" s="221" t="s">
        <v>285</v>
      </c>
      <c r="B71" s="222" t="s">
        <v>286</v>
      </c>
      <c r="C71" s="221" t="s">
        <v>287</v>
      </c>
      <c r="D71" s="223">
        <v>12.38</v>
      </c>
      <c r="E71" s="223">
        <v>5.61</v>
      </c>
      <c r="F71" s="223">
        <v>6.3</v>
      </c>
      <c r="G71" s="223">
        <v>125.21</v>
      </c>
    </row>
    <row r="72" spans="1:8" x14ac:dyDescent="0.2">
      <c r="A72" s="221" t="s">
        <v>34</v>
      </c>
      <c r="B72" s="222" t="s">
        <v>32</v>
      </c>
      <c r="C72" s="232">
        <v>150</v>
      </c>
      <c r="D72" s="223">
        <v>3.26</v>
      </c>
      <c r="E72" s="223">
        <v>7.8</v>
      </c>
      <c r="F72" s="223">
        <v>21.99</v>
      </c>
      <c r="G72" s="223">
        <v>176.3</v>
      </c>
    </row>
    <row r="73" spans="1:8" x14ac:dyDescent="0.2">
      <c r="A73" s="224" t="s">
        <v>261</v>
      </c>
      <c r="B73" s="222" t="s">
        <v>278</v>
      </c>
      <c r="C73" s="221">
        <v>200</v>
      </c>
      <c r="D73" s="223">
        <v>0.15</v>
      </c>
      <c r="E73" s="223">
        <v>0</v>
      </c>
      <c r="F73" s="223">
        <v>25.5</v>
      </c>
      <c r="G73" s="223">
        <v>102.58</v>
      </c>
    </row>
    <row r="74" spans="1:8" x14ac:dyDescent="0.2">
      <c r="A74" s="221"/>
      <c r="B74" s="222" t="s">
        <v>11</v>
      </c>
      <c r="C74" s="221">
        <v>50</v>
      </c>
      <c r="D74" s="223">
        <v>3.8</v>
      </c>
      <c r="E74" s="223">
        <v>0.4</v>
      </c>
      <c r="F74" s="223">
        <v>24.6</v>
      </c>
      <c r="G74" s="223">
        <v>122.93</v>
      </c>
    </row>
    <row r="75" spans="1:8" x14ac:dyDescent="0.2">
      <c r="A75" s="244" t="s">
        <v>217</v>
      </c>
      <c r="B75" s="245"/>
      <c r="C75" s="219">
        <v>500</v>
      </c>
      <c r="D75" s="197"/>
      <c r="E75" s="197"/>
      <c r="F75" s="197"/>
      <c r="G75" s="197"/>
    </row>
    <row r="76" spans="1:8" x14ac:dyDescent="0.2">
      <c r="A76" s="198"/>
      <c r="B76" s="242" t="s">
        <v>67</v>
      </c>
      <c r="C76" s="242"/>
      <c r="D76" s="199">
        <f>D77+D78+D79+D80+D81+D82</f>
        <v>25.7</v>
      </c>
      <c r="E76" s="199">
        <f t="shared" ref="E76:G76" si="12">E77+E78+E79+E80+E81+E82</f>
        <v>36.899999999999991</v>
      </c>
      <c r="F76" s="199">
        <f t="shared" si="12"/>
        <v>100.86000000000001</v>
      </c>
      <c r="G76" s="199">
        <f t="shared" si="12"/>
        <v>842.02</v>
      </c>
    </row>
    <row r="77" spans="1:8" ht="18.75" customHeight="1" x14ac:dyDescent="0.2">
      <c r="A77" s="198" t="s">
        <v>173</v>
      </c>
      <c r="B77" s="195" t="s">
        <v>136</v>
      </c>
      <c r="C77" s="203">
        <v>60</v>
      </c>
      <c r="D77" s="197">
        <v>0.94</v>
      </c>
      <c r="E77" s="197">
        <v>3.06</v>
      </c>
      <c r="F77" s="197">
        <v>5.66</v>
      </c>
      <c r="G77" s="197">
        <v>55.26</v>
      </c>
    </row>
    <row r="78" spans="1:8" ht="24" customHeight="1" x14ac:dyDescent="0.2">
      <c r="A78" s="198" t="s">
        <v>166</v>
      </c>
      <c r="B78" s="195" t="s">
        <v>236</v>
      </c>
      <c r="C78" s="198">
        <v>200</v>
      </c>
      <c r="D78" s="197">
        <v>4.57</v>
      </c>
      <c r="E78" s="197">
        <v>12.24</v>
      </c>
      <c r="F78" s="197">
        <v>19.04</v>
      </c>
      <c r="G78" s="197">
        <v>204.6</v>
      </c>
    </row>
    <row r="79" spans="1:8" x14ac:dyDescent="0.2">
      <c r="A79" s="221" t="s">
        <v>131</v>
      </c>
      <c r="B79" s="222" t="s">
        <v>141</v>
      </c>
      <c r="C79" s="221">
        <v>100</v>
      </c>
      <c r="D79" s="223">
        <v>12.12</v>
      </c>
      <c r="E79" s="223">
        <v>16.329999999999998</v>
      </c>
      <c r="F79" s="223">
        <v>15.67</v>
      </c>
      <c r="G79" s="223">
        <v>258.14999999999998</v>
      </c>
    </row>
    <row r="80" spans="1:8" x14ac:dyDescent="0.2">
      <c r="A80" s="224" t="s">
        <v>224</v>
      </c>
      <c r="B80" s="222" t="s">
        <v>223</v>
      </c>
      <c r="C80" s="221">
        <v>150</v>
      </c>
      <c r="D80" s="223">
        <v>4.63</v>
      </c>
      <c r="E80" s="223">
        <v>5</v>
      </c>
      <c r="F80" s="223">
        <v>20.8</v>
      </c>
      <c r="G80" s="223">
        <v>146.75</v>
      </c>
    </row>
    <row r="81" spans="1:15" ht="29.25" customHeight="1" x14ac:dyDescent="0.2">
      <c r="A81" s="224" t="s">
        <v>225</v>
      </c>
      <c r="B81" s="226" t="s">
        <v>280</v>
      </c>
      <c r="C81" s="221">
        <v>200</v>
      </c>
      <c r="D81" s="223">
        <v>1.92</v>
      </c>
      <c r="E81" s="223">
        <v>0.11</v>
      </c>
      <c r="F81" s="223">
        <v>29.85</v>
      </c>
      <c r="G81" s="223">
        <v>128.09</v>
      </c>
    </row>
    <row r="82" spans="1:15" x14ac:dyDescent="0.2">
      <c r="A82" s="198"/>
      <c r="B82" s="195" t="s">
        <v>11</v>
      </c>
      <c r="C82" s="198">
        <v>20</v>
      </c>
      <c r="D82" s="197">
        <v>1.52</v>
      </c>
      <c r="E82" s="197">
        <v>0.16</v>
      </c>
      <c r="F82" s="197">
        <v>9.84</v>
      </c>
      <c r="G82" s="197">
        <v>49.17</v>
      </c>
    </row>
    <row r="83" spans="1:15" x14ac:dyDescent="0.2">
      <c r="A83" s="246" t="s">
        <v>217</v>
      </c>
      <c r="B83" s="246"/>
      <c r="C83" s="219">
        <v>730</v>
      </c>
      <c r="D83" s="197"/>
      <c r="E83" s="197"/>
      <c r="F83" s="197"/>
      <c r="G83" s="197"/>
    </row>
    <row r="84" spans="1:15" ht="27.95" customHeight="1" x14ac:dyDescent="0.2">
      <c r="A84" s="243" t="s">
        <v>213</v>
      </c>
      <c r="B84" s="243"/>
      <c r="C84" s="243"/>
      <c r="D84" s="199">
        <f>D85+D92</f>
        <v>42.05</v>
      </c>
      <c r="E84" s="199">
        <f>E85+E92</f>
        <v>62.760000000000005</v>
      </c>
      <c r="F84" s="199">
        <f>F85+F92</f>
        <v>182.29000000000002</v>
      </c>
      <c r="G84" s="199">
        <f>G85+G92</f>
        <v>1488.9160000000002</v>
      </c>
      <c r="J84" s="207"/>
    </row>
    <row r="85" spans="1:15" x14ac:dyDescent="0.2">
      <c r="A85" s="219"/>
      <c r="B85" s="243" t="s">
        <v>66</v>
      </c>
      <c r="C85" s="243"/>
      <c r="D85" s="199">
        <f>D86+D87+D88+D89+D90</f>
        <v>15.23</v>
      </c>
      <c r="E85" s="199">
        <f t="shared" ref="E85:G85" si="13">E86+E87+E88+E89+E90</f>
        <v>28.98</v>
      </c>
      <c r="F85" s="199">
        <f t="shared" si="13"/>
        <v>91.460000000000008</v>
      </c>
      <c r="G85" s="199">
        <f t="shared" si="13"/>
        <v>691.42000000000007</v>
      </c>
    </row>
    <row r="86" spans="1:15" x14ac:dyDescent="0.2">
      <c r="A86" s="228" t="s">
        <v>162</v>
      </c>
      <c r="B86" s="229" t="s">
        <v>35</v>
      </c>
      <c r="C86" s="228">
        <v>15</v>
      </c>
      <c r="D86" s="230">
        <v>3.9</v>
      </c>
      <c r="E86" s="230">
        <v>3.98</v>
      </c>
      <c r="F86" s="230">
        <v>0.53</v>
      </c>
      <c r="G86" s="230">
        <v>54.36</v>
      </c>
    </row>
    <row r="87" spans="1:15" ht="24" customHeight="1" x14ac:dyDescent="0.2">
      <c r="A87" s="221" t="s">
        <v>161</v>
      </c>
      <c r="B87" s="222" t="s">
        <v>187</v>
      </c>
      <c r="C87" s="221" t="s">
        <v>253</v>
      </c>
      <c r="D87" s="223">
        <v>7.33</v>
      </c>
      <c r="E87" s="223">
        <v>15</v>
      </c>
      <c r="F87" s="223">
        <v>40.93</v>
      </c>
      <c r="G87" s="223">
        <v>328.06</v>
      </c>
      <c r="H87" s="184"/>
      <c r="I87" s="184"/>
      <c r="J87" s="184"/>
      <c r="K87" s="184"/>
      <c r="L87" s="184"/>
    </row>
    <row r="88" spans="1:15" ht="14.25" customHeight="1" x14ac:dyDescent="0.2">
      <c r="A88" s="225" t="s">
        <v>163</v>
      </c>
      <c r="B88" s="222" t="s">
        <v>10</v>
      </c>
      <c r="C88" s="225">
        <v>200</v>
      </c>
      <c r="D88" s="223">
        <v>0</v>
      </c>
      <c r="E88" s="223">
        <v>0</v>
      </c>
      <c r="F88" s="223">
        <v>10</v>
      </c>
      <c r="G88" s="223">
        <v>42</v>
      </c>
      <c r="H88" s="207"/>
      <c r="I88" s="184"/>
      <c r="J88" s="184"/>
      <c r="K88" s="184"/>
      <c r="L88" s="184"/>
    </row>
    <row r="89" spans="1:15" ht="12" customHeight="1" x14ac:dyDescent="0.2">
      <c r="A89" s="228"/>
      <c r="B89" s="229" t="s">
        <v>254</v>
      </c>
      <c r="C89" s="228">
        <v>40</v>
      </c>
      <c r="D89" s="230">
        <v>3</v>
      </c>
      <c r="E89" s="230">
        <v>1</v>
      </c>
      <c r="F89" s="230">
        <v>21</v>
      </c>
      <c r="G89" s="230">
        <v>105</v>
      </c>
      <c r="H89" s="184"/>
      <c r="I89" s="184"/>
      <c r="J89" s="184"/>
      <c r="K89" s="184"/>
      <c r="L89" s="184"/>
    </row>
    <row r="90" spans="1:15" ht="12" customHeight="1" x14ac:dyDescent="0.2">
      <c r="A90" s="228"/>
      <c r="B90" s="229" t="s">
        <v>255</v>
      </c>
      <c r="C90" s="228">
        <v>30</v>
      </c>
      <c r="D90" s="230">
        <v>1</v>
      </c>
      <c r="E90" s="230">
        <v>9</v>
      </c>
      <c r="F90" s="230">
        <v>19</v>
      </c>
      <c r="G90" s="230">
        <v>162</v>
      </c>
      <c r="H90" s="184"/>
      <c r="I90" s="184"/>
      <c r="J90" s="184"/>
      <c r="K90" s="184"/>
      <c r="L90" s="184"/>
    </row>
    <row r="91" spans="1:15" x14ac:dyDescent="0.2">
      <c r="A91" s="244" t="s">
        <v>217</v>
      </c>
      <c r="B91" s="245"/>
      <c r="C91" s="202">
        <v>500</v>
      </c>
      <c r="D91" s="201"/>
      <c r="E91" s="201"/>
      <c r="F91" s="201"/>
      <c r="G91" s="201"/>
    </row>
    <row r="92" spans="1:15" x14ac:dyDescent="0.2">
      <c r="A92" s="194"/>
      <c r="B92" s="242" t="s">
        <v>67</v>
      </c>
      <c r="C92" s="242"/>
      <c r="D92" s="205">
        <f>D93+D94+D95+D96+D97+D98</f>
        <v>26.82</v>
      </c>
      <c r="E92" s="205">
        <f t="shared" ref="E92:G92" si="14">E93+E94+E95+E96+E97+E98</f>
        <v>33.78</v>
      </c>
      <c r="F92" s="205">
        <f t="shared" si="14"/>
        <v>90.83</v>
      </c>
      <c r="G92" s="205">
        <f t="shared" si="14"/>
        <v>797.49599999999998</v>
      </c>
    </row>
    <row r="93" spans="1:15" ht="16.5" customHeight="1" x14ac:dyDescent="0.2">
      <c r="A93" s="198" t="s">
        <v>82</v>
      </c>
      <c r="B93" s="195" t="s">
        <v>83</v>
      </c>
      <c r="C93" s="198">
        <v>60</v>
      </c>
      <c r="D93" s="197">
        <v>1.21</v>
      </c>
      <c r="E93" s="197">
        <v>6.2</v>
      </c>
      <c r="F93" s="197">
        <v>12.33</v>
      </c>
      <c r="G93" s="197">
        <v>113</v>
      </c>
      <c r="H93" s="186"/>
      <c r="I93" s="184"/>
      <c r="J93" s="184"/>
      <c r="K93" s="184"/>
      <c r="L93" s="184"/>
      <c r="M93" s="184"/>
      <c r="N93" s="184"/>
      <c r="O93" s="184"/>
    </row>
    <row r="94" spans="1:15" ht="28.5" customHeight="1" x14ac:dyDescent="0.2">
      <c r="A94" s="198" t="s">
        <v>167</v>
      </c>
      <c r="B94" s="195" t="s">
        <v>239</v>
      </c>
      <c r="C94" s="198">
        <v>200</v>
      </c>
      <c r="D94" s="197">
        <v>6.51</v>
      </c>
      <c r="E94" s="197">
        <v>12.28</v>
      </c>
      <c r="F94" s="197">
        <v>11.17</v>
      </c>
      <c r="G94" s="197">
        <v>187.77600000000001</v>
      </c>
      <c r="H94" s="185"/>
      <c r="I94" s="185"/>
      <c r="J94" s="185"/>
      <c r="K94" s="185"/>
      <c r="L94" s="185"/>
      <c r="M94" s="185"/>
      <c r="N94" s="185"/>
      <c r="O94" s="184"/>
    </row>
    <row r="95" spans="1:15" x14ac:dyDescent="0.2">
      <c r="A95" s="198" t="s">
        <v>234</v>
      </c>
      <c r="B95" s="195" t="s">
        <v>251</v>
      </c>
      <c r="C95" s="198">
        <v>100</v>
      </c>
      <c r="D95" s="197">
        <v>11.31</v>
      </c>
      <c r="E95" s="197">
        <v>12.38</v>
      </c>
      <c r="F95" s="197">
        <v>11.3</v>
      </c>
      <c r="G95" s="197">
        <v>201.8</v>
      </c>
    </row>
    <row r="96" spans="1:15" x14ac:dyDescent="0.2">
      <c r="A96" s="198" t="s">
        <v>33</v>
      </c>
      <c r="B96" s="195" t="s">
        <v>12</v>
      </c>
      <c r="C96" s="198">
        <v>150</v>
      </c>
      <c r="D96" s="197">
        <v>5.64</v>
      </c>
      <c r="E96" s="197">
        <v>2.84</v>
      </c>
      <c r="F96" s="197">
        <v>36</v>
      </c>
      <c r="G96" s="197">
        <v>201</v>
      </c>
    </row>
    <row r="97" spans="1:19" x14ac:dyDescent="0.2">
      <c r="A97" s="198" t="s">
        <v>42</v>
      </c>
      <c r="B97" s="195" t="s">
        <v>235</v>
      </c>
      <c r="C97" s="198">
        <v>200</v>
      </c>
      <c r="D97" s="197">
        <v>1.1499999999999999</v>
      </c>
      <c r="E97" s="197">
        <v>0</v>
      </c>
      <c r="F97" s="197">
        <v>12.03</v>
      </c>
      <c r="G97" s="197">
        <v>55.4</v>
      </c>
      <c r="H97" s="182"/>
      <c r="I97" s="186"/>
      <c r="J97" s="186"/>
      <c r="K97" s="186"/>
      <c r="L97" s="186"/>
      <c r="M97" s="186"/>
    </row>
    <row r="98" spans="1:19" x14ac:dyDescent="0.2">
      <c r="A98" s="198"/>
      <c r="B98" s="195" t="s">
        <v>37</v>
      </c>
      <c r="C98" s="198">
        <v>20</v>
      </c>
      <c r="D98" s="197">
        <v>1</v>
      </c>
      <c r="E98" s="197">
        <v>0.08</v>
      </c>
      <c r="F98" s="197">
        <v>8</v>
      </c>
      <c r="G98" s="197">
        <v>38.520000000000003</v>
      </c>
    </row>
    <row r="99" spans="1:19" x14ac:dyDescent="0.2">
      <c r="A99" s="246" t="s">
        <v>217</v>
      </c>
      <c r="B99" s="246"/>
      <c r="C99" s="219">
        <v>730</v>
      </c>
      <c r="D99" s="197"/>
      <c r="E99" s="197"/>
      <c r="F99" s="197"/>
      <c r="G99" s="197"/>
    </row>
    <row r="100" spans="1:19" ht="27.95" customHeight="1" x14ac:dyDescent="0.2">
      <c r="A100" s="243" t="s">
        <v>64</v>
      </c>
      <c r="B100" s="243"/>
      <c r="C100" s="243"/>
      <c r="D100" s="199">
        <f>D101+D107</f>
        <v>53.680000000000007</v>
      </c>
      <c r="E100" s="199">
        <f t="shared" ref="E100:G100" si="15">E101+E107</f>
        <v>72.13</v>
      </c>
      <c r="F100" s="199">
        <f t="shared" si="15"/>
        <v>139.01999999999998</v>
      </c>
      <c r="G100" s="199">
        <f t="shared" si="15"/>
        <v>1431.0900000000001</v>
      </c>
    </row>
    <row r="101" spans="1:19" x14ac:dyDescent="0.2">
      <c r="A101" s="219"/>
      <c r="B101" s="243" t="s">
        <v>66</v>
      </c>
      <c r="C101" s="243"/>
      <c r="D101" s="199">
        <f>D102+D103+D104+D105</f>
        <v>16.55</v>
      </c>
      <c r="E101" s="199">
        <f t="shared" ref="E101:G101" si="16">E102+E103+E104+E105</f>
        <v>37.79</v>
      </c>
      <c r="F101" s="199">
        <f t="shared" si="16"/>
        <v>71.44</v>
      </c>
      <c r="G101" s="199">
        <f t="shared" si="16"/>
        <v>696.61</v>
      </c>
    </row>
    <row r="102" spans="1:19" ht="25.5" customHeight="1" x14ac:dyDescent="0.2">
      <c r="A102" s="221" t="s">
        <v>228</v>
      </c>
      <c r="B102" s="222" t="s">
        <v>229</v>
      </c>
      <c r="C102" s="221">
        <v>60</v>
      </c>
      <c r="D102" s="223">
        <v>0.48</v>
      </c>
      <c r="E102" s="223">
        <v>0</v>
      </c>
      <c r="F102" s="223">
        <v>1.02</v>
      </c>
      <c r="G102" s="223">
        <v>6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</row>
    <row r="103" spans="1:19" ht="13.5" customHeight="1" x14ac:dyDescent="0.2">
      <c r="A103" s="224" t="s">
        <v>220</v>
      </c>
      <c r="B103" s="222" t="s">
        <v>221</v>
      </c>
      <c r="C103" s="221" t="s">
        <v>248</v>
      </c>
      <c r="D103" s="223">
        <v>11.11</v>
      </c>
      <c r="E103" s="223">
        <v>37.36</v>
      </c>
      <c r="F103" s="223">
        <v>20.89</v>
      </c>
      <c r="G103" s="223">
        <v>464.18</v>
      </c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</row>
    <row r="104" spans="1:19" ht="24" customHeight="1" x14ac:dyDescent="0.2">
      <c r="A104" s="224" t="s">
        <v>225</v>
      </c>
      <c r="B104" s="222" t="s">
        <v>230</v>
      </c>
      <c r="C104" s="221">
        <v>200</v>
      </c>
      <c r="D104" s="223">
        <v>1.92</v>
      </c>
      <c r="E104" s="223">
        <v>0.11</v>
      </c>
      <c r="F104" s="223">
        <v>29.85</v>
      </c>
      <c r="G104" s="223">
        <v>128.09</v>
      </c>
      <c r="H104" s="186"/>
      <c r="I104" s="182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14.25" customHeight="1" x14ac:dyDescent="0.2">
      <c r="A105" s="221"/>
      <c r="B105" s="222" t="s">
        <v>11</v>
      </c>
      <c r="C105" s="221">
        <v>40</v>
      </c>
      <c r="D105" s="223">
        <v>3.04</v>
      </c>
      <c r="E105" s="223">
        <v>0.32</v>
      </c>
      <c r="F105" s="223">
        <v>19.68</v>
      </c>
      <c r="G105" s="223">
        <v>98.34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">
      <c r="A106" s="244" t="s">
        <v>217</v>
      </c>
      <c r="B106" s="245"/>
      <c r="C106" s="202">
        <v>500</v>
      </c>
      <c r="D106" s="201"/>
      <c r="E106" s="201"/>
      <c r="F106" s="201"/>
      <c r="G106" s="201"/>
      <c r="H106" s="182"/>
      <c r="I106" s="182"/>
      <c r="J106" s="182"/>
      <c r="K106" s="182"/>
      <c r="L106" s="182"/>
      <c r="M106" s="182"/>
      <c r="N106" s="182"/>
      <c r="O106" s="182"/>
      <c r="P106" s="186"/>
      <c r="Q106" s="182"/>
      <c r="R106" s="182"/>
      <c r="S106" s="187"/>
    </row>
    <row r="107" spans="1:19" ht="17.25" customHeight="1" x14ac:dyDescent="0.2">
      <c r="A107" s="198"/>
      <c r="B107" s="242" t="s">
        <v>67</v>
      </c>
      <c r="C107" s="242"/>
      <c r="D107" s="205">
        <f>D108+D109+D110+D111+D112</f>
        <v>37.130000000000003</v>
      </c>
      <c r="E107" s="205">
        <f t="shared" ref="E107:G107" si="17">E108+E109+E110+E111+E112</f>
        <v>34.339999999999996</v>
      </c>
      <c r="F107" s="205">
        <f t="shared" si="17"/>
        <v>67.58</v>
      </c>
      <c r="G107" s="205">
        <f t="shared" si="17"/>
        <v>734.48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</row>
    <row r="108" spans="1:19" ht="15" customHeight="1" x14ac:dyDescent="0.2">
      <c r="A108" s="198" t="s">
        <v>228</v>
      </c>
      <c r="B108" s="195" t="s">
        <v>229</v>
      </c>
      <c r="C108" s="198">
        <v>60</v>
      </c>
      <c r="D108" s="193">
        <v>0.48</v>
      </c>
      <c r="E108" s="197">
        <v>0</v>
      </c>
      <c r="F108" s="197">
        <v>1.02</v>
      </c>
      <c r="G108" s="197">
        <v>6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4.25" customHeight="1" x14ac:dyDescent="0.2">
      <c r="A109" s="194" t="s">
        <v>101</v>
      </c>
      <c r="B109" s="195" t="s">
        <v>193</v>
      </c>
      <c r="C109" s="198">
        <v>200</v>
      </c>
      <c r="D109" s="197">
        <v>7.81</v>
      </c>
      <c r="E109" s="197">
        <v>11.82</v>
      </c>
      <c r="F109" s="197">
        <v>16.48</v>
      </c>
      <c r="G109" s="197">
        <v>203.54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">
      <c r="A110" s="224" t="s">
        <v>271</v>
      </c>
      <c r="B110" s="222" t="s">
        <v>269</v>
      </c>
      <c r="C110" s="221">
        <v>200</v>
      </c>
      <c r="D110" s="223">
        <v>25.8</v>
      </c>
      <c r="E110" s="223">
        <v>22.2</v>
      </c>
      <c r="F110" s="223">
        <v>20.399999999999999</v>
      </c>
      <c r="G110" s="223">
        <v>384.6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24.75" customHeight="1" x14ac:dyDescent="0.2">
      <c r="A111" s="225" t="s">
        <v>163</v>
      </c>
      <c r="B111" s="222" t="s">
        <v>10</v>
      </c>
      <c r="C111" s="225">
        <v>200</v>
      </c>
      <c r="D111" s="223">
        <v>0</v>
      </c>
      <c r="E111" s="223">
        <v>0</v>
      </c>
      <c r="F111" s="223">
        <v>10</v>
      </c>
      <c r="G111" s="223">
        <v>42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">
      <c r="A112" s="198"/>
      <c r="B112" s="195" t="s">
        <v>11</v>
      </c>
      <c r="C112" s="198">
        <v>40</v>
      </c>
      <c r="D112" s="197">
        <v>3.04</v>
      </c>
      <c r="E112" s="197">
        <v>0.32</v>
      </c>
      <c r="F112" s="197">
        <v>19.68</v>
      </c>
      <c r="G112" s="197">
        <v>98.34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x14ac:dyDescent="0.2">
      <c r="A113" s="246" t="s">
        <v>217</v>
      </c>
      <c r="B113" s="246"/>
      <c r="C113" s="204">
        <v>700</v>
      </c>
      <c r="D113" s="197"/>
      <c r="E113" s="197"/>
      <c r="F113" s="197"/>
      <c r="G113" s="197"/>
      <c r="H113" s="182"/>
      <c r="I113" s="182"/>
      <c r="J113" s="182"/>
      <c r="K113" s="182"/>
      <c r="L113" s="182"/>
      <c r="M113" s="182"/>
      <c r="N113" s="182"/>
      <c r="O113" s="182"/>
      <c r="P113" s="186"/>
      <c r="Q113" s="182"/>
      <c r="R113" s="182"/>
      <c r="S113" s="187"/>
    </row>
    <row r="114" spans="1:19" ht="27.95" customHeight="1" x14ac:dyDescent="0.2">
      <c r="A114" s="243" t="s">
        <v>214</v>
      </c>
      <c r="B114" s="243"/>
      <c r="C114" s="243"/>
      <c r="D114" s="199">
        <f>D115+D122</f>
        <v>45.41</v>
      </c>
      <c r="E114" s="199">
        <f t="shared" ref="E114:G114" si="18">E115+E122</f>
        <v>57.069999999999993</v>
      </c>
      <c r="F114" s="199">
        <f t="shared" si="18"/>
        <v>211.95</v>
      </c>
      <c r="G114" s="199">
        <f t="shared" si="18"/>
        <v>1682.45</v>
      </c>
    </row>
    <row r="115" spans="1:19" x14ac:dyDescent="0.2">
      <c r="A115" s="219"/>
      <c r="B115" s="243" t="s">
        <v>66</v>
      </c>
      <c r="C115" s="243"/>
      <c r="D115" s="199">
        <f>D116+D117+D118+D119+D120</f>
        <v>18.61</v>
      </c>
      <c r="E115" s="199">
        <f t="shared" ref="E115:G115" si="19">E116+E117+E118+E119+E120</f>
        <v>21.89</v>
      </c>
      <c r="F115" s="199">
        <f t="shared" si="19"/>
        <v>116.81</v>
      </c>
      <c r="G115" s="199">
        <f t="shared" si="19"/>
        <v>744.22</v>
      </c>
    </row>
    <row r="116" spans="1:19" x14ac:dyDescent="0.2">
      <c r="A116" s="221" t="s">
        <v>160</v>
      </c>
      <c r="B116" s="222" t="s">
        <v>135</v>
      </c>
      <c r="C116" s="221">
        <v>10</v>
      </c>
      <c r="D116" s="223">
        <v>0.1</v>
      </c>
      <c r="E116" s="223">
        <v>7.26</v>
      </c>
      <c r="F116" s="223">
        <v>0.14000000000000001</v>
      </c>
      <c r="G116" s="223">
        <v>66.22</v>
      </c>
    </row>
    <row r="117" spans="1:19" x14ac:dyDescent="0.2">
      <c r="A117" s="221" t="s">
        <v>262</v>
      </c>
      <c r="B117" s="222" t="s">
        <v>263</v>
      </c>
      <c r="C117" s="221" t="s">
        <v>264</v>
      </c>
      <c r="D117" s="223">
        <v>10.15</v>
      </c>
      <c r="E117" s="223">
        <v>8.61</v>
      </c>
      <c r="F117" s="223">
        <v>48.39</v>
      </c>
      <c r="G117" s="223">
        <v>311.63</v>
      </c>
    </row>
    <row r="118" spans="1:19" x14ac:dyDescent="0.2">
      <c r="A118" s="228" t="s">
        <v>164</v>
      </c>
      <c r="B118" s="229" t="s">
        <v>51</v>
      </c>
      <c r="C118" s="228">
        <v>200</v>
      </c>
      <c r="D118" s="230">
        <v>1.99</v>
      </c>
      <c r="E118" s="230">
        <v>1.7</v>
      </c>
      <c r="F118" s="230">
        <v>18.600000000000001</v>
      </c>
      <c r="G118" s="230">
        <v>102.03</v>
      </c>
    </row>
    <row r="119" spans="1:19" x14ac:dyDescent="0.2">
      <c r="A119" s="221"/>
      <c r="B119" s="222" t="s">
        <v>11</v>
      </c>
      <c r="C119" s="221">
        <v>40</v>
      </c>
      <c r="D119" s="223">
        <v>3.04</v>
      </c>
      <c r="E119" s="223">
        <v>0.32</v>
      </c>
      <c r="F119" s="223">
        <v>19.68</v>
      </c>
      <c r="G119" s="223">
        <v>98.34</v>
      </c>
    </row>
    <row r="120" spans="1:19" x14ac:dyDescent="0.2">
      <c r="A120" s="224"/>
      <c r="B120" s="222" t="s">
        <v>265</v>
      </c>
      <c r="C120" s="221">
        <v>40</v>
      </c>
      <c r="D120" s="223">
        <v>3.33</v>
      </c>
      <c r="E120" s="223">
        <v>4</v>
      </c>
      <c r="F120" s="223">
        <v>30</v>
      </c>
      <c r="G120" s="223">
        <v>166</v>
      </c>
    </row>
    <row r="121" spans="1:19" x14ac:dyDescent="0.2">
      <c r="A121" s="244" t="s">
        <v>217</v>
      </c>
      <c r="B121" s="245"/>
      <c r="C121" s="204">
        <v>500</v>
      </c>
      <c r="D121" s="197"/>
      <c r="E121" s="197"/>
      <c r="F121" s="197"/>
      <c r="G121" s="197"/>
    </row>
    <row r="122" spans="1:19" x14ac:dyDescent="0.2">
      <c r="A122" s="196"/>
      <c r="B122" s="242" t="s">
        <v>67</v>
      </c>
      <c r="C122" s="242"/>
      <c r="D122" s="199">
        <f>D123+D124+D125+D126+D127+D128</f>
        <v>26.8</v>
      </c>
      <c r="E122" s="199">
        <f t="shared" ref="E122:G122" si="20">E123+E124+E125+E126+E127+E128</f>
        <v>35.179999999999993</v>
      </c>
      <c r="F122" s="199">
        <f t="shared" si="20"/>
        <v>95.14</v>
      </c>
      <c r="G122" s="199">
        <f t="shared" si="20"/>
        <v>938.23</v>
      </c>
    </row>
    <row r="123" spans="1:19" x14ac:dyDescent="0.2">
      <c r="A123" s="198" t="s">
        <v>173</v>
      </c>
      <c r="B123" s="195" t="s">
        <v>136</v>
      </c>
      <c r="C123" s="203">
        <v>60</v>
      </c>
      <c r="D123" s="197">
        <v>0.94</v>
      </c>
      <c r="E123" s="197">
        <v>3.06</v>
      </c>
      <c r="F123" s="197">
        <v>5.66</v>
      </c>
      <c r="G123" s="197">
        <v>55.26</v>
      </c>
    </row>
    <row r="124" spans="1:19" x14ac:dyDescent="0.2">
      <c r="A124" s="194" t="s">
        <v>168</v>
      </c>
      <c r="B124" s="195" t="s">
        <v>238</v>
      </c>
      <c r="C124" s="203">
        <v>200</v>
      </c>
      <c r="D124" s="197">
        <v>6.65</v>
      </c>
      <c r="E124" s="197">
        <v>8.92</v>
      </c>
      <c r="F124" s="197">
        <v>15.49</v>
      </c>
      <c r="G124" s="197">
        <v>168.84</v>
      </c>
    </row>
    <row r="125" spans="1:19" x14ac:dyDescent="0.2">
      <c r="A125" s="194" t="s">
        <v>219</v>
      </c>
      <c r="B125" s="195" t="s">
        <v>222</v>
      </c>
      <c r="C125" s="198">
        <v>100</v>
      </c>
      <c r="D125" s="197">
        <v>13.72</v>
      </c>
      <c r="E125" s="197">
        <v>20.399999999999999</v>
      </c>
      <c r="F125" s="197">
        <v>1.36</v>
      </c>
      <c r="G125" s="197">
        <v>365.87</v>
      </c>
    </row>
    <row r="126" spans="1:19" x14ac:dyDescent="0.2">
      <c r="A126" s="198" t="s">
        <v>170</v>
      </c>
      <c r="B126" s="195" t="s">
        <v>150</v>
      </c>
      <c r="C126" s="198">
        <v>150</v>
      </c>
      <c r="D126" s="197">
        <v>3.81</v>
      </c>
      <c r="E126" s="197">
        <v>2.72</v>
      </c>
      <c r="F126" s="197">
        <v>40</v>
      </c>
      <c r="G126" s="197">
        <v>208.5</v>
      </c>
    </row>
    <row r="127" spans="1:19" x14ac:dyDescent="0.2">
      <c r="A127" s="194" t="s">
        <v>233</v>
      </c>
      <c r="B127" s="195" t="s">
        <v>231</v>
      </c>
      <c r="C127" s="196" t="s">
        <v>232</v>
      </c>
      <c r="D127" s="197">
        <v>0.68</v>
      </c>
      <c r="E127" s="197">
        <v>0</v>
      </c>
      <c r="F127" s="197">
        <v>24.63</v>
      </c>
      <c r="G127" s="197">
        <v>101.24</v>
      </c>
    </row>
    <row r="128" spans="1:19" x14ac:dyDescent="0.2">
      <c r="A128" s="198"/>
      <c r="B128" s="195" t="s">
        <v>37</v>
      </c>
      <c r="C128" s="198">
        <v>20</v>
      </c>
      <c r="D128" s="197">
        <v>1</v>
      </c>
      <c r="E128" s="197">
        <v>0.08</v>
      </c>
      <c r="F128" s="197">
        <v>8</v>
      </c>
      <c r="G128" s="197">
        <v>38.520000000000003</v>
      </c>
    </row>
    <row r="129" spans="1:7" x14ac:dyDescent="0.2">
      <c r="A129" s="246" t="s">
        <v>217</v>
      </c>
      <c r="B129" s="246"/>
      <c r="C129" s="219">
        <v>730</v>
      </c>
      <c r="D129" s="197"/>
      <c r="E129" s="197"/>
      <c r="F129" s="197"/>
      <c r="G129" s="197"/>
    </row>
    <row r="130" spans="1:7" ht="27.95" customHeight="1" x14ac:dyDescent="0.2">
      <c r="A130" s="243" t="s">
        <v>215</v>
      </c>
      <c r="B130" s="243"/>
      <c r="C130" s="243"/>
      <c r="D130" s="199">
        <f>D131+D137</f>
        <v>45.349999999999994</v>
      </c>
      <c r="E130" s="199">
        <f>E131+E137</f>
        <v>54.66</v>
      </c>
      <c r="F130" s="199">
        <f>F131+F137</f>
        <v>152.51</v>
      </c>
      <c r="G130" s="199">
        <f>G131+G137</f>
        <v>1301.3</v>
      </c>
    </row>
    <row r="131" spans="1:7" x14ac:dyDescent="0.2">
      <c r="A131" s="233"/>
      <c r="B131" s="249" t="s">
        <v>66</v>
      </c>
      <c r="C131" s="249"/>
      <c r="D131" s="234">
        <f>D132+D133+D134+D135</f>
        <v>21.7</v>
      </c>
      <c r="E131" s="234">
        <f t="shared" ref="E131:G131" si="21">E132+E133+E134+E135</f>
        <v>21.729999999999997</v>
      </c>
      <c r="F131" s="234">
        <f t="shared" si="21"/>
        <v>73.099999999999994</v>
      </c>
      <c r="G131" s="234">
        <f t="shared" si="21"/>
        <v>583.23</v>
      </c>
    </row>
    <row r="132" spans="1:7" x14ac:dyDescent="0.2">
      <c r="A132" s="221" t="s">
        <v>131</v>
      </c>
      <c r="B132" s="222" t="s">
        <v>141</v>
      </c>
      <c r="C132" s="221">
        <v>100</v>
      </c>
      <c r="D132" s="223">
        <v>12.12</v>
      </c>
      <c r="E132" s="223">
        <v>16.329999999999998</v>
      </c>
      <c r="F132" s="223">
        <v>15.67</v>
      </c>
      <c r="G132" s="223">
        <v>258.14999999999998</v>
      </c>
    </row>
    <row r="133" spans="1:7" x14ac:dyDescent="0.2">
      <c r="A133" s="224" t="s">
        <v>224</v>
      </c>
      <c r="B133" s="222" t="s">
        <v>223</v>
      </c>
      <c r="C133" s="221">
        <v>150</v>
      </c>
      <c r="D133" s="223">
        <v>4.63</v>
      </c>
      <c r="E133" s="223">
        <v>5</v>
      </c>
      <c r="F133" s="223">
        <v>20.8</v>
      </c>
      <c r="G133" s="223">
        <v>146.75</v>
      </c>
    </row>
    <row r="134" spans="1:7" x14ac:dyDescent="0.2">
      <c r="A134" s="221" t="s">
        <v>42</v>
      </c>
      <c r="B134" s="222" t="s">
        <v>235</v>
      </c>
      <c r="C134" s="221">
        <v>200</v>
      </c>
      <c r="D134" s="223">
        <v>1.1499999999999999</v>
      </c>
      <c r="E134" s="223">
        <v>0</v>
      </c>
      <c r="F134" s="223">
        <v>12.03</v>
      </c>
      <c r="G134" s="223">
        <v>55.4</v>
      </c>
    </row>
    <row r="135" spans="1:7" x14ac:dyDescent="0.2">
      <c r="A135" s="221"/>
      <c r="B135" s="222" t="s">
        <v>11</v>
      </c>
      <c r="C135" s="221">
        <v>50</v>
      </c>
      <c r="D135" s="223">
        <v>3.8</v>
      </c>
      <c r="E135" s="223">
        <v>0.4</v>
      </c>
      <c r="F135" s="223">
        <v>24.6</v>
      </c>
      <c r="G135" s="223">
        <v>122.93</v>
      </c>
    </row>
    <row r="136" spans="1:7" x14ac:dyDescent="0.2">
      <c r="A136" s="244" t="s">
        <v>217</v>
      </c>
      <c r="B136" s="245"/>
      <c r="C136" s="219">
        <v>500</v>
      </c>
      <c r="D136" s="197"/>
      <c r="E136" s="197"/>
      <c r="F136" s="197"/>
      <c r="G136" s="197"/>
    </row>
    <row r="137" spans="1:7" ht="18.75" customHeight="1" x14ac:dyDescent="0.2">
      <c r="A137" s="198"/>
      <c r="B137" s="242" t="s">
        <v>67</v>
      </c>
      <c r="C137" s="242"/>
      <c r="D137" s="199">
        <f>D138+D139+D140+D141+D142+D143</f>
        <v>23.65</v>
      </c>
      <c r="E137" s="199">
        <f t="shared" ref="E137:G137" si="22">E138+E139+E140+E141+E142+E143</f>
        <v>32.93</v>
      </c>
      <c r="F137" s="199">
        <f t="shared" si="22"/>
        <v>79.41</v>
      </c>
      <c r="G137" s="199">
        <f t="shared" si="22"/>
        <v>718.06999999999994</v>
      </c>
    </row>
    <row r="138" spans="1:7" x14ac:dyDescent="0.2">
      <c r="A138" s="198" t="s">
        <v>171</v>
      </c>
      <c r="B138" s="195" t="s">
        <v>145</v>
      </c>
      <c r="C138" s="198">
        <v>60</v>
      </c>
      <c r="D138" s="197">
        <v>0.88</v>
      </c>
      <c r="E138" s="197">
        <v>3.11</v>
      </c>
      <c r="F138" s="197">
        <v>5.64</v>
      </c>
      <c r="G138" s="197">
        <v>55.8</v>
      </c>
    </row>
    <row r="139" spans="1:7" x14ac:dyDescent="0.2">
      <c r="A139" s="198" t="s">
        <v>244</v>
      </c>
      <c r="B139" s="195" t="s">
        <v>243</v>
      </c>
      <c r="C139" s="198">
        <v>200</v>
      </c>
      <c r="D139" s="197">
        <v>1.83</v>
      </c>
      <c r="E139" s="197">
        <v>4.7</v>
      </c>
      <c r="F139" s="197">
        <v>13.54</v>
      </c>
      <c r="G139" s="197">
        <v>103.78</v>
      </c>
    </row>
    <row r="140" spans="1:7" x14ac:dyDescent="0.2">
      <c r="A140" s="224" t="s">
        <v>291</v>
      </c>
      <c r="B140" s="222" t="s">
        <v>292</v>
      </c>
      <c r="C140" s="221">
        <v>100</v>
      </c>
      <c r="D140" s="223">
        <v>14.37</v>
      </c>
      <c r="E140" s="223">
        <v>16.64</v>
      </c>
      <c r="F140" s="223">
        <v>4.9400000000000004</v>
      </c>
      <c r="G140" s="223">
        <v>227</v>
      </c>
    </row>
    <row r="141" spans="1:7" x14ac:dyDescent="0.2">
      <c r="A141" s="224" t="s">
        <v>132</v>
      </c>
      <c r="B141" s="222" t="s">
        <v>133</v>
      </c>
      <c r="C141" s="221">
        <v>150</v>
      </c>
      <c r="D141" s="223">
        <v>2.77</v>
      </c>
      <c r="E141" s="223">
        <v>8.08</v>
      </c>
      <c r="F141" s="223">
        <v>20.69</v>
      </c>
      <c r="G141" s="223">
        <v>166.56</v>
      </c>
    </row>
    <row r="142" spans="1:7" x14ac:dyDescent="0.2">
      <c r="A142" s="225" t="s">
        <v>163</v>
      </c>
      <c r="B142" s="222" t="s">
        <v>10</v>
      </c>
      <c r="C142" s="225">
        <v>200</v>
      </c>
      <c r="D142" s="223">
        <v>0</v>
      </c>
      <c r="E142" s="223">
        <v>0</v>
      </c>
      <c r="F142" s="223">
        <v>10</v>
      </c>
      <c r="G142" s="223">
        <v>42</v>
      </c>
    </row>
    <row r="143" spans="1:7" ht="12" customHeight="1" x14ac:dyDescent="0.2">
      <c r="A143" s="198"/>
      <c r="B143" s="195" t="s">
        <v>11</v>
      </c>
      <c r="C143" s="198">
        <v>50</v>
      </c>
      <c r="D143" s="197">
        <v>3.8</v>
      </c>
      <c r="E143" s="197">
        <v>0.4</v>
      </c>
      <c r="F143" s="197">
        <v>24.6</v>
      </c>
      <c r="G143" s="197">
        <v>122.93</v>
      </c>
    </row>
    <row r="144" spans="1:7" x14ac:dyDescent="0.2">
      <c r="A144" s="246" t="s">
        <v>217</v>
      </c>
      <c r="B144" s="246"/>
      <c r="C144" s="219">
        <v>760</v>
      </c>
      <c r="D144" s="197"/>
      <c r="E144" s="197"/>
      <c r="F144" s="197"/>
      <c r="G144" s="197"/>
    </row>
    <row r="145" spans="1:20" ht="27.95" customHeight="1" x14ac:dyDescent="0.2">
      <c r="A145" s="243" t="s">
        <v>216</v>
      </c>
      <c r="B145" s="243"/>
      <c r="C145" s="243"/>
      <c r="D145" s="199">
        <f>D146+D152</f>
        <v>43.569999999999993</v>
      </c>
      <c r="E145" s="199">
        <f>E146+E152</f>
        <v>38.78</v>
      </c>
      <c r="F145" s="199">
        <f>F146+F152</f>
        <v>211.72</v>
      </c>
      <c r="G145" s="199">
        <f>G146+G152</f>
        <v>1389.1600000000003</v>
      </c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9"/>
    </row>
    <row r="146" spans="1:20" x14ac:dyDescent="0.2">
      <c r="A146" s="219"/>
      <c r="B146" s="243" t="s">
        <v>66</v>
      </c>
      <c r="C146" s="243"/>
      <c r="D146" s="199">
        <f>D147+D148+D149+D150</f>
        <v>26.119999999999997</v>
      </c>
      <c r="E146" s="199">
        <f t="shared" ref="E146:G146" si="23">E147+E148+E149+E150</f>
        <v>9.620000000000001</v>
      </c>
      <c r="F146" s="199">
        <f t="shared" si="23"/>
        <v>108.18</v>
      </c>
      <c r="G146" s="199">
        <f t="shared" si="23"/>
        <v>633.1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9"/>
    </row>
    <row r="147" spans="1:20" x14ac:dyDescent="0.2">
      <c r="A147" s="224"/>
      <c r="B147" s="222" t="s">
        <v>258</v>
      </c>
      <c r="C147" s="221" t="s">
        <v>283</v>
      </c>
      <c r="D147" s="223">
        <v>0.4</v>
      </c>
      <c r="E147" s="223">
        <v>0.4</v>
      </c>
      <c r="F147" s="223">
        <v>9.8000000000000007</v>
      </c>
      <c r="G147" s="223">
        <v>47</v>
      </c>
      <c r="H147" s="186"/>
      <c r="I147" s="182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</row>
    <row r="148" spans="1:20" ht="25.5" x14ac:dyDescent="0.2">
      <c r="A148" s="235" t="s">
        <v>266</v>
      </c>
      <c r="B148" s="236" t="s">
        <v>267</v>
      </c>
      <c r="C148" s="235" t="s">
        <v>268</v>
      </c>
      <c r="D148" s="237">
        <v>22.68</v>
      </c>
      <c r="E148" s="237">
        <v>8.9</v>
      </c>
      <c r="F148" s="237">
        <v>68.7</v>
      </c>
      <c r="G148" s="237">
        <v>445.76</v>
      </c>
      <c r="H148" s="182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</row>
    <row r="149" spans="1:20" x14ac:dyDescent="0.2">
      <c r="A149" s="224" t="s">
        <v>163</v>
      </c>
      <c r="B149" s="222" t="s">
        <v>10</v>
      </c>
      <c r="C149" s="225">
        <v>200</v>
      </c>
      <c r="D149" s="223">
        <v>0</v>
      </c>
      <c r="E149" s="223">
        <v>0</v>
      </c>
      <c r="F149" s="223">
        <v>10</v>
      </c>
      <c r="G149" s="223">
        <v>42</v>
      </c>
      <c r="H149" s="186"/>
      <c r="I149" s="182"/>
      <c r="J149" s="182"/>
      <c r="K149" s="182"/>
      <c r="L149" s="182"/>
      <c r="M149" s="182"/>
      <c r="N149" s="182"/>
      <c r="O149" s="182"/>
      <c r="P149" s="186"/>
      <c r="Q149" s="182"/>
      <c r="R149" s="182"/>
      <c r="S149" s="186"/>
    </row>
    <row r="150" spans="1:20" x14ac:dyDescent="0.2">
      <c r="A150" s="224"/>
      <c r="B150" s="222" t="s">
        <v>11</v>
      </c>
      <c r="C150" s="221">
        <v>40</v>
      </c>
      <c r="D150" s="223">
        <v>3.04</v>
      </c>
      <c r="E150" s="223">
        <v>0.32</v>
      </c>
      <c r="F150" s="223">
        <v>19.68</v>
      </c>
      <c r="G150" s="223">
        <v>98.34</v>
      </c>
      <c r="H150" s="186"/>
      <c r="I150" s="182"/>
      <c r="J150" s="182"/>
      <c r="K150" s="182"/>
      <c r="L150" s="182"/>
      <c r="M150" s="182"/>
      <c r="N150" s="182"/>
      <c r="O150" s="182"/>
      <c r="P150" s="186"/>
      <c r="Q150" s="182"/>
      <c r="R150" s="182"/>
      <c r="S150" s="186"/>
    </row>
    <row r="151" spans="1:20" x14ac:dyDescent="0.2">
      <c r="A151" s="244" t="s">
        <v>217</v>
      </c>
      <c r="B151" s="245"/>
      <c r="C151" s="204">
        <v>530</v>
      </c>
      <c r="D151" s="198"/>
      <c r="E151" s="198"/>
      <c r="F151" s="198"/>
      <c r="G151" s="198"/>
      <c r="H151" s="182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7"/>
    </row>
    <row r="152" spans="1:20" x14ac:dyDescent="0.2">
      <c r="A152" s="198"/>
      <c r="B152" s="242" t="s">
        <v>67</v>
      </c>
      <c r="C152" s="242"/>
      <c r="D152" s="199">
        <f>D153+D154+D155+D156+D157+D158</f>
        <v>17.45</v>
      </c>
      <c r="E152" s="199">
        <f t="shared" ref="E152:G152" si="24">E153+E154+E155+E156+E157+E158</f>
        <v>29.16</v>
      </c>
      <c r="F152" s="199">
        <f t="shared" si="24"/>
        <v>103.53999999999999</v>
      </c>
      <c r="G152" s="199">
        <f t="shared" si="24"/>
        <v>756.06000000000017</v>
      </c>
      <c r="H152" s="191"/>
      <c r="I152" s="190"/>
      <c r="J152" s="190"/>
      <c r="K152" s="190"/>
      <c r="L152" s="190"/>
      <c r="M152" s="190"/>
      <c r="N152" s="190"/>
      <c r="O152" s="190"/>
      <c r="P152" s="191"/>
      <c r="Q152" s="190"/>
      <c r="R152" s="190"/>
      <c r="S152" s="191"/>
    </row>
    <row r="153" spans="1:20" x14ac:dyDescent="0.2">
      <c r="A153" s="198" t="s">
        <v>228</v>
      </c>
      <c r="B153" s="195" t="s">
        <v>229</v>
      </c>
      <c r="C153" s="198">
        <v>60</v>
      </c>
      <c r="D153" s="193">
        <v>0.48</v>
      </c>
      <c r="E153" s="197">
        <v>0</v>
      </c>
      <c r="F153" s="197">
        <v>1.02</v>
      </c>
      <c r="G153" s="197">
        <v>6</v>
      </c>
      <c r="H153" s="191"/>
      <c r="I153" s="190"/>
      <c r="J153" s="190"/>
      <c r="K153" s="190"/>
      <c r="L153" s="190"/>
      <c r="M153" s="190"/>
      <c r="N153" s="190"/>
      <c r="O153" s="190"/>
      <c r="P153" s="191"/>
      <c r="Q153" s="190"/>
      <c r="R153" s="190"/>
      <c r="S153" s="191"/>
    </row>
    <row r="154" spans="1:20" x14ac:dyDescent="0.2">
      <c r="A154" s="198" t="s">
        <v>241</v>
      </c>
      <c r="B154" s="195" t="s">
        <v>242</v>
      </c>
      <c r="C154" s="198">
        <v>200</v>
      </c>
      <c r="D154" s="197">
        <v>2.44</v>
      </c>
      <c r="E154" s="197">
        <v>9.16</v>
      </c>
      <c r="F154" s="197">
        <v>10.08</v>
      </c>
      <c r="G154" s="197">
        <v>132.52000000000001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">
      <c r="A155" s="194" t="s">
        <v>274</v>
      </c>
      <c r="B155" s="195" t="s">
        <v>275</v>
      </c>
      <c r="C155" s="198" t="s">
        <v>276</v>
      </c>
      <c r="D155" s="197">
        <v>8.08</v>
      </c>
      <c r="E155" s="197">
        <v>11.88</v>
      </c>
      <c r="F155" s="197">
        <v>25.27</v>
      </c>
      <c r="G155" s="197">
        <v>240.32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">
      <c r="A156" s="198" t="s">
        <v>34</v>
      </c>
      <c r="B156" s="195" t="s">
        <v>32</v>
      </c>
      <c r="C156" s="203">
        <v>150</v>
      </c>
      <c r="D156" s="197">
        <v>3.26</v>
      </c>
      <c r="E156" s="197">
        <v>7.8</v>
      </c>
      <c r="F156" s="197">
        <v>21.99</v>
      </c>
      <c r="G156" s="197">
        <v>176.3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ht="12" customHeight="1" x14ac:dyDescent="0.2">
      <c r="A157" s="194" t="s">
        <v>261</v>
      </c>
      <c r="B157" s="195" t="s">
        <v>278</v>
      </c>
      <c r="C157" s="198">
        <v>200</v>
      </c>
      <c r="D157" s="197">
        <v>0.15</v>
      </c>
      <c r="E157" s="197">
        <v>0</v>
      </c>
      <c r="F157" s="197">
        <v>25.5</v>
      </c>
      <c r="G157" s="197">
        <v>102.58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x14ac:dyDescent="0.2">
      <c r="A158" s="194"/>
      <c r="B158" s="195" t="s">
        <v>11</v>
      </c>
      <c r="C158" s="198">
        <v>40</v>
      </c>
      <c r="D158" s="197">
        <v>3.04</v>
      </c>
      <c r="E158" s="197">
        <v>0.32</v>
      </c>
      <c r="F158" s="197">
        <v>19.68</v>
      </c>
      <c r="G158" s="197">
        <v>98.34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x14ac:dyDescent="0.2">
      <c r="A159" s="246" t="s">
        <v>217</v>
      </c>
      <c r="B159" s="246"/>
      <c r="C159" s="219">
        <v>800</v>
      </c>
      <c r="D159" s="197"/>
      <c r="E159" s="197"/>
      <c r="F159" s="197"/>
      <c r="G159" s="197"/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</sheetData>
  <mergeCells count="57">
    <mergeCell ref="B152:C152"/>
    <mergeCell ref="A151:B151"/>
    <mergeCell ref="A100:C100"/>
    <mergeCell ref="B92:C92"/>
    <mergeCell ref="B146:C146"/>
    <mergeCell ref="A99:B99"/>
    <mergeCell ref="A113:B113"/>
    <mergeCell ref="A145:C145"/>
    <mergeCell ref="A144:B144"/>
    <mergeCell ref="B115:C115"/>
    <mergeCell ref="B122:C122"/>
    <mergeCell ref="B131:C131"/>
    <mergeCell ref="B101:C101"/>
    <mergeCell ref="B107:C107"/>
    <mergeCell ref="B137:C137"/>
    <mergeCell ref="A136:B136"/>
    <mergeCell ref="A159:B159"/>
    <mergeCell ref="A17:B17"/>
    <mergeCell ref="A24:B24"/>
    <mergeCell ref="A31:B31"/>
    <mergeCell ref="A38:B38"/>
    <mergeCell ref="A45:B45"/>
    <mergeCell ref="A39:C39"/>
    <mergeCell ref="A54:C54"/>
    <mergeCell ref="A69:C69"/>
    <mergeCell ref="A84:C84"/>
    <mergeCell ref="A114:C114"/>
    <mergeCell ref="A53:B53"/>
    <mergeCell ref="A60:B60"/>
    <mergeCell ref="A68:B68"/>
    <mergeCell ref="B32:C32"/>
    <mergeCell ref="B40:C40"/>
    <mergeCell ref="A8:C8"/>
    <mergeCell ref="A25:C25"/>
    <mergeCell ref="B9:C9"/>
    <mergeCell ref="B18:C18"/>
    <mergeCell ref="B26:C26"/>
    <mergeCell ref="B46:C46"/>
    <mergeCell ref="B55:C55"/>
    <mergeCell ref="A130:C130"/>
    <mergeCell ref="A121:B121"/>
    <mergeCell ref="A129:B129"/>
    <mergeCell ref="B61:C61"/>
    <mergeCell ref="B70:C70"/>
    <mergeCell ref="A106:B106"/>
    <mergeCell ref="A91:B91"/>
    <mergeCell ref="B76:C76"/>
    <mergeCell ref="B85:C85"/>
    <mergeCell ref="A75:B75"/>
    <mergeCell ref="A83:B83"/>
    <mergeCell ref="A1:G2"/>
    <mergeCell ref="A3:G4"/>
    <mergeCell ref="A5:A6"/>
    <mergeCell ref="B5:B6"/>
    <mergeCell ref="C5:C6"/>
    <mergeCell ref="G5:G6"/>
    <mergeCell ref="D5:F5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  <rowBreaks count="3" manualBreakCount="3">
    <brk id="52" max="6" man="1"/>
    <brk id="99" max="6" man="1"/>
    <brk id="1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1"/>
  <sheetViews>
    <sheetView tabSelected="1" view="pageBreakPreview" zoomScale="80" zoomScaleNormal="112" zoomScaleSheetLayoutView="80" workbookViewId="0">
      <selection sqref="A1:G2"/>
    </sheetView>
  </sheetViews>
  <sheetFormatPr defaultRowHeight="12.75" x14ac:dyDescent="0.2"/>
  <cols>
    <col min="1" max="1" width="11" style="186" customWidth="1"/>
    <col min="2" max="2" width="37" style="192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7" ht="12.75" customHeight="1" x14ac:dyDescent="0.2">
      <c r="A1" s="238" t="s">
        <v>284</v>
      </c>
      <c r="B1" s="238"/>
      <c r="C1" s="238"/>
      <c r="D1" s="238"/>
      <c r="E1" s="238"/>
      <c r="F1" s="238"/>
      <c r="G1" s="238"/>
    </row>
    <row r="2" spans="1:7" ht="22.5" customHeight="1" x14ac:dyDescent="0.2">
      <c r="A2" s="238"/>
      <c r="B2" s="238"/>
      <c r="C2" s="238"/>
      <c r="D2" s="238"/>
      <c r="E2" s="238"/>
      <c r="F2" s="238"/>
      <c r="G2" s="238"/>
    </row>
    <row r="3" spans="1:7" ht="31.5" customHeight="1" x14ac:dyDescent="0.2">
      <c r="A3" s="239" t="s">
        <v>246</v>
      </c>
      <c r="B3" s="239"/>
      <c r="C3" s="239"/>
      <c r="D3" s="239"/>
      <c r="E3" s="239"/>
      <c r="F3" s="239"/>
      <c r="G3" s="239"/>
    </row>
    <row r="4" spans="1:7" ht="105" customHeight="1" x14ac:dyDescent="0.2">
      <c r="A4" s="240"/>
      <c r="B4" s="240"/>
      <c r="C4" s="240"/>
      <c r="D4" s="240"/>
      <c r="E4" s="240"/>
      <c r="F4" s="240"/>
      <c r="G4" s="240"/>
    </row>
    <row r="5" spans="1:7" ht="33.75" customHeight="1" x14ac:dyDescent="0.2">
      <c r="A5" s="241" t="s">
        <v>204</v>
      </c>
      <c r="B5" s="241" t="s">
        <v>205</v>
      </c>
      <c r="C5" s="241" t="s">
        <v>206</v>
      </c>
      <c r="D5" s="241" t="s">
        <v>207</v>
      </c>
      <c r="E5" s="241"/>
      <c r="F5" s="241"/>
      <c r="G5" s="241" t="s">
        <v>23</v>
      </c>
    </row>
    <row r="6" spans="1:7" ht="34.5" customHeight="1" x14ac:dyDescent="0.2">
      <c r="A6" s="241"/>
      <c r="B6" s="241"/>
      <c r="C6" s="241"/>
      <c r="D6" s="219" t="s">
        <v>17</v>
      </c>
      <c r="E6" s="219" t="s">
        <v>19</v>
      </c>
      <c r="F6" s="219" t="s">
        <v>21</v>
      </c>
      <c r="G6" s="241"/>
    </row>
    <row r="7" spans="1:7" x14ac:dyDescent="0.2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7" ht="27.95" customHeight="1" x14ac:dyDescent="0.2">
      <c r="A8" s="243" t="s">
        <v>208</v>
      </c>
      <c r="B8" s="243"/>
      <c r="C8" s="243"/>
      <c r="D8" s="199">
        <f>D9+D18</f>
        <v>56.419999999999995</v>
      </c>
      <c r="E8" s="199">
        <f t="shared" ref="E8:G8" si="0">E9+E18</f>
        <v>65.78</v>
      </c>
      <c r="F8" s="199">
        <f t="shared" si="0"/>
        <v>169.17</v>
      </c>
      <c r="G8" s="199">
        <f t="shared" si="0"/>
        <v>1816.91</v>
      </c>
    </row>
    <row r="9" spans="1:7" x14ac:dyDescent="0.2">
      <c r="A9" s="219"/>
      <c r="B9" s="243" t="s">
        <v>66</v>
      </c>
      <c r="C9" s="243"/>
      <c r="D9" s="199">
        <f>D10+D11+D12+D13+D16</f>
        <v>17.759999999999998</v>
      </c>
      <c r="E9" s="199">
        <f t="shared" ref="E9:G9" si="1">E10+E11+E12+E13+E16</f>
        <v>26.919999999999998</v>
      </c>
      <c r="F9" s="199">
        <f t="shared" si="1"/>
        <v>92.509999999999991</v>
      </c>
      <c r="G9" s="199">
        <f t="shared" si="1"/>
        <v>997.48</v>
      </c>
    </row>
    <row r="10" spans="1:7" x14ac:dyDescent="0.2">
      <c r="A10" s="212" t="s">
        <v>162</v>
      </c>
      <c r="B10" s="213" t="s">
        <v>35</v>
      </c>
      <c r="C10" s="212">
        <v>15</v>
      </c>
      <c r="D10" s="214">
        <v>3.9</v>
      </c>
      <c r="E10" s="214">
        <v>3.98</v>
      </c>
      <c r="F10" s="214">
        <v>0.53</v>
      </c>
      <c r="G10" s="214">
        <v>54.36</v>
      </c>
    </row>
    <row r="11" spans="1:7" ht="25.5" x14ac:dyDescent="0.2">
      <c r="A11" s="221" t="s">
        <v>161</v>
      </c>
      <c r="B11" s="222" t="s">
        <v>184</v>
      </c>
      <c r="C11" s="221" t="s">
        <v>277</v>
      </c>
      <c r="D11" s="223">
        <v>9.86</v>
      </c>
      <c r="E11" s="223">
        <v>12.94</v>
      </c>
      <c r="F11" s="223">
        <v>41.98</v>
      </c>
      <c r="G11" s="223">
        <v>634.12</v>
      </c>
    </row>
    <row r="12" spans="1:7" x14ac:dyDescent="0.2">
      <c r="A12" s="196" t="s">
        <v>163</v>
      </c>
      <c r="B12" s="195" t="s">
        <v>10</v>
      </c>
      <c r="C12" s="196">
        <v>200</v>
      </c>
      <c r="D12" s="197">
        <v>0</v>
      </c>
      <c r="E12" s="197">
        <v>0</v>
      </c>
      <c r="F12" s="197">
        <v>10</v>
      </c>
      <c r="G12" s="197">
        <v>42</v>
      </c>
    </row>
    <row r="13" spans="1:7" x14ac:dyDescent="0.2">
      <c r="A13" s="212"/>
      <c r="B13" s="213" t="s">
        <v>254</v>
      </c>
      <c r="C13" s="212">
        <v>40</v>
      </c>
      <c r="D13" s="214">
        <v>3</v>
      </c>
      <c r="E13" s="214">
        <v>1</v>
      </c>
      <c r="F13" s="214">
        <v>21</v>
      </c>
      <c r="G13" s="214">
        <v>105</v>
      </c>
    </row>
    <row r="14" spans="1:7" hidden="1" x14ac:dyDescent="0.2">
      <c r="A14" s="212"/>
      <c r="B14" s="213" t="s">
        <v>255</v>
      </c>
      <c r="C14" s="212">
        <v>30</v>
      </c>
      <c r="D14" s="214">
        <v>1</v>
      </c>
      <c r="E14" s="214">
        <v>9</v>
      </c>
      <c r="F14" s="214">
        <v>19</v>
      </c>
      <c r="G14" s="214">
        <v>162</v>
      </c>
    </row>
    <row r="15" spans="1:7" hidden="1" x14ac:dyDescent="0.2">
      <c r="A15" s="194"/>
      <c r="B15" s="200"/>
      <c r="C15" s="194"/>
      <c r="D15" s="201"/>
      <c r="E15" s="201"/>
      <c r="F15" s="201"/>
      <c r="G15" s="201"/>
    </row>
    <row r="16" spans="1:7" x14ac:dyDescent="0.2">
      <c r="A16" s="212"/>
      <c r="B16" s="213" t="s">
        <v>255</v>
      </c>
      <c r="C16" s="212">
        <v>30</v>
      </c>
      <c r="D16" s="214">
        <v>1</v>
      </c>
      <c r="E16" s="214">
        <v>9</v>
      </c>
      <c r="F16" s="214">
        <v>19</v>
      </c>
      <c r="G16" s="214">
        <v>162</v>
      </c>
    </row>
    <row r="17" spans="1:14" x14ac:dyDescent="0.2">
      <c r="A17" s="246" t="s">
        <v>217</v>
      </c>
      <c r="B17" s="246"/>
      <c r="C17" s="202">
        <v>550</v>
      </c>
      <c r="D17" s="201"/>
      <c r="E17" s="201"/>
      <c r="F17" s="201"/>
      <c r="G17" s="201"/>
    </row>
    <row r="18" spans="1:14" x14ac:dyDescent="0.2">
      <c r="A18" s="194"/>
      <c r="B18" s="242" t="s">
        <v>67</v>
      </c>
      <c r="C18" s="242"/>
      <c r="D18" s="205">
        <f>D19+D20+D21+D22+D23</f>
        <v>38.659999999999997</v>
      </c>
      <c r="E18" s="205">
        <f t="shared" ref="E18:G18" si="2">E19+E20+E21+E22+E23</f>
        <v>38.86</v>
      </c>
      <c r="F18" s="205">
        <f t="shared" si="2"/>
        <v>76.66</v>
      </c>
      <c r="G18" s="205">
        <f t="shared" si="2"/>
        <v>819.43000000000006</v>
      </c>
    </row>
    <row r="19" spans="1:14" x14ac:dyDescent="0.2">
      <c r="A19" s="198" t="s">
        <v>228</v>
      </c>
      <c r="B19" s="195" t="s">
        <v>229</v>
      </c>
      <c r="C19" s="198">
        <v>100</v>
      </c>
      <c r="D19" s="193">
        <v>0.8</v>
      </c>
      <c r="E19" s="197">
        <v>0</v>
      </c>
      <c r="F19" s="197">
        <v>1.7</v>
      </c>
      <c r="G19" s="197">
        <v>10</v>
      </c>
    </row>
    <row r="20" spans="1:14" ht="12.75" customHeight="1" x14ac:dyDescent="0.2">
      <c r="A20" s="198" t="s">
        <v>165</v>
      </c>
      <c r="B20" s="195" t="s">
        <v>199</v>
      </c>
      <c r="C20" s="198">
        <v>250</v>
      </c>
      <c r="D20" s="197">
        <v>7.11</v>
      </c>
      <c r="E20" s="197">
        <v>16.260000000000002</v>
      </c>
      <c r="F20" s="197">
        <v>17.93</v>
      </c>
      <c r="G20" s="197">
        <v>246.5</v>
      </c>
    </row>
    <row r="21" spans="1:14" x14ac:dyDescent="0.2">
      <c r="A21" s="194" t="s">
        <v>271</v>
      </c>
      <c r="B21" s="195" t="s">
        <v>269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">
      <c r="A23" s="198"/>
      <c r="B23" s="195" t="s">
        <v>11</v>
      </c>
      <c r="C23" s="198">
        <v>50</v>
      </c>
      <c r="D23" s="197">
        <v>3.8</v>
      </c>
      <c r="E23" s="197">
        <v>0.4</v>
      </c>
      <c r="F23" s="197">
        <v>24.6</v>
      </c>
      <c r="G23" s="197">
        <v>122.93</v>
      </c>
    </row>
    <row r="24" spans="1:14" x14ac:dyDescent="0.2">
      <c r="A24" s="246" t="s">
        <v>217</v>
      </c>
      <c r="B24" s="246"/>
      <c r="C24" s="202">
        <v>800</v>
      </c>
      <c r="D24" s="201"/>
      <c r="E24" s="201"/>
      <c r="F24" s="201"/>
      <c r="G24" s="201"/>
    </row>
    <row r="25" spans="1:14" ht="27.95" customHeight="1" x14ac:dyDescent="0.2">
      <c r="A25" s="243" t="s">
        <v>209</v>
      </c>
      <c r="B25" s="243"/>
      <c r="C25" s="243"/>
      <c r="D25" s="199">
        <f>D26+D32</f>
        <v>45.36</v>
      </c>
      <c r="E25" s="199">
        <f t="shared" ref="E25:G25" si="3">E26+E32</f>
        <v>44.65</v>
      </c>
      <c r="F25" s="199">
        <f t="shared" si="3"/>
        <v>251.94</v>
      </c>
      <c r="G25" s="199">
        <f t="shared" si="3"/>
        <v>1603.3900000000003</v>
      </c>
    </row>
    <row r="26" spans="1:14" x14ac:dyDescent="0.2">
      <c r="A26" s="219"/>
      <c r="B26" s="243" t="s">
        <v>66</v>
      </c>
      <c r="C26" s="243"/>
      <c r="D26" s="199">
        <f>D27+D28+D29+D30</f>
        <v>20.339999999999996</v>
      </c>
      <c r="E26" s="199">
        <f t="shared" ref="E26:G26" si="4">E27+E28+E29+E30</f>
        <v>9.61</v>
      </c>
      <c r="F26" s="199">
        <f t="shared" si="4"/>
        <v>143.65</v>
      </c>
      <c r="G26" s="199">
        <f t="shared" si="4"/>
        <v>747.05000000000007</v>
      </c>
    </row>
    <row r="27" spans="1:14" ht="25.5" x14ac:dyDescent="0.2">
      <c r="A27" s="198" t="s">
        <v>161</v>
      </c>
      <c r="B27" s="195" t="s">
        <v>282</v>
      </c>
      <c r="C27" s="198" t="s">
        <v>250</v>
      </c>
      <c r="D27" s="197">
        <v>12.5</v>
      </c>
      <c r="E27" s="197">
        <v>7.5</v>
      </c>
      <c r="F27" s="197">
        <v>47.5</v>
      </c>
      <c r="G27" s="197">
        <v>307.5</v>
      </c>
      <c r="H27" s="209"/>
      <c r="I27" s="218"/>
      <c r="J27" s="208"/>
      <c r="K27" s="193"/>
      <c r="L27" s="193"/>
      <c r="M27" s="193"/>
      <c r="N27" s="193"/>
    </row>
    <row r="28" spans="1:14" x14ac:dyDescent="0.2">
      <c r="A28" s="194"/>
      <c r="B28" s="213" t="s">
        <v>265</v>
      </c>
      <c r="C28" s="198">
        <v>60</v>
      </c>
      <c r="D28" s="197">
        <v>2.88</v>
      </c>
      <c r="E28" s="197">
        <v>1.68</v>
      </c>
      <c r="F28" s="197">
        <v>46.62</v>
      </c>
      <c r="G28" s="197">
        <v>213.12</v>
      </c>
      <c r="H28" s="210"/>
    </row>
    <row r="29" spans="1:14" x14ac:dyDescent="0.2">
      <c r="A29" s="224" t="s">
        <v>225</v>
      </c>
      <c r="B29" s="226" t="s">
        <v>230</v>
      </c>
      <c r="C29" s="221">
        <v>200</v>
      </c>
      <c r="D29" s="223">
        <v>1.92</v>
      </c>
      <c r="E29" s="223">
        <v>0.11</v>
      </c>
      <c r="F29" s="223">
        <v>29.85</v>
      </c>
      <c r="G29" s="223">
        <v>128.09</v>
      </c>
      <c r="H29" s="209"/>
      <c r="I29" s="211"/>
      <c r="J29" s="208"/>
      <c r="K29" s="193"/>
      <c r="L29" s="193"/>
      <c r="M29" s="193"/>
      <c r="N29" s="193"/>
    </row>
    <row r="30" spans="1:14" x14ac:dyDescent="0.2">
      <c r="A30" s="198"/>
      <c r="B30" s="195" t="s">
        <v>11</v>
      </c>
      <c r="C30" s="198">
        <v>40</v>
      </c>
      <c r="D30" s="197">
        <v>3.04</v>
      </c>
      <c r="E30" s="197">
        <v>0.32</v>
      </c>
      <c r="F30" s="197">
        <v>19.68</v>
      </c>
      <c r="G30" s="197">
        <v>98.34</v>
      </c>
      <c r="H30" s="210"/>
    </row>
    <row r="31" spans="1:14" x14ac:dyDescent="0.2">
      <c r="A31" s="244" t="s">
        <v>217</v>
      </c>
      <c r="B31" s="245"/>
      <c r="C31" s="219">
        <v>555</v>
      </c>
      <c r="D31" s="197"/>
      <c r="E31" s="197"/>
      <c r="F31" s="197"/>
      <c r="G31" s="197"/>
    </row>
    <row r="32" spans="1:14" x14ac:dyDescent="0.2">
      <c r="A32" s="198"/>
      <c r="B32" s="242" t="s">
        <v>67</v>
      </c>
      <c r="C32" s="242"/>
      <c r="D32" s="199">
        <f>D33+D34+D35+D36+D37</f>
        <v>25.02</v>
      </c>
      <c r="E32" s="199">
        <f t="shared" ref="E32:G32" si="5">E33+E34+E35+E36+E37</f>
        <v>35.04</v>
      </c>
      <c r="F32" s="199">
        <f t="shared" si="5"/>
        <v>108.28999999999999</v>
      </c>
      <c r="G32" s="199">
        <f t="shared" si="5"/>
        <v>856.34000000000015</v>
      </c>
    </row>
    <row r="33" spans="1:14" x14ac:dyDescent="0.2">
      <c r="A33" s="198" t="s">
        <v>68</v>
      </c>
      <c r="B33" s="195" t="s">
        <v>69</v>
      </c>
      <c r="C33" s="198">
        <v>100</v>
      </c>
      <c r="D33" s="197">
        <v>3.07</v>
      </c>
      <c r="E33" s="197">
        <v>8.43</v>
      </c>
      <c r="F33" s="197">
        <v>13.05</v>
      </c>
      <c r="G33" s="197">
        <v>140.37</v>
      </c>
    </row>
    <row r="34" spans="1:14" ht="19.5" customHeight="1" x14ac:dyDescent="0.2">
      <c r="A34" s="198" t="s">
        <v>244</v>
      </c>
      <c r="B34" s="195" t="s">
        <v>243</v>
      </c>
      <c r="C34" s="198">
        <v>250</v>
      </c>
      <c r="D34" s="197">
        <v>3.29</v>
      </c>
      <c r="E34" s="197">
        <v>6.88</v>
      </c>
      <c r="F34" s="197">
        <v>17.93</v>
      </c>
      <c r="G34" s="197">
        <v>146.80000000000001</v>
      </c>
      <c r="H34" s="208"/>
      <c r="I34" s="211"/>
      <c r="J34" s="208"/>
      <c r="K34" s="193"/>
      <c r="L34" s="193"/>
      <c r="M34" s="193"/>
      <c r="N34" s="193"/>
    </row>
    <row r="35" spans="1:14" x14ac:dyDescent="0.2">
      <c r="A35" s="224" t="s">
        <v>289</v>
      </c>
      <c r="B35" s="222" t="s">
        <v>288</v>
      </c>
      <c r="C35" s="225" t="s">
        <v>290</v>
      </c>
      <c r="D35" s="223">
        <v>14.86</v>
      </c>
      <c r="E35" s="223">
        <v>19.329999999999998</v>
      </c>
      <c r="F35" s="223">
        <v>42.71</v>
      </c>
      <c r="G35" s="223">
        <v>404.24</v>
      </c>
      <c r="H35" s="210"/>
    </row>
    <row r="36" spans="1:14" x14ac:dyDescent="0.2">
      <c r="A36" s="225" t="s">
        <v>163</v>
      </c>
      <c r="B36" s="222" t="s">
        <v>10</v>
      </c>
      <c r="C36" s="225">
        <v>200</v>
      </c>
      <c r="D36" s="223">
        <v>0</v>
      </c>
      <c r="E36" s="223">
        <v>0</v>
      </c>
      <c r="F36" s="223">
        <v>10</v>
      </c>
      <c r="G36" s="223">
        <v>42</v>
      </c>
    </row>
    <row r="37" spans="1:14" x14ac:dyDescent="0.2">
      <c r="A37" s="198"/>
      <c r="B37" s="195" t="s">
        <v>11</v>
      </c>
      <c r="C37" s="198">
        <v>50</v>
      </c>
      <c r="D37" s="197">
        <v>3.8</v>
      </c>
      <c r="E37" s="197">
        <v>0.4</v>
      </c>
      <c r="F37" s="197">
        <v>24.6</v>
      </c>
      <c r="G37" s="197">
        <v>122.93</v>
      </c>
    </row>
    <row r="38" spans="1:14" x14ac:dyDescent="0.2">
      <c r="A38" s="246" t="s">
        <v>217</v>
      </c>
      <c r="B38" s="246"/>
      <c r="C38" s="219">
        <v>843</v>
      </c>
      <c r="D38" s="197"/>
      <c r="E38" s="197"/>
      <c r="F38" s="197"/>
      <c r="G38" s="197"/>
    </row>
    <row r="39" spans="1:14" ht="27.95" customHeight="1" x14ac:dyDescent="0.2">
      <c r="A39" s="243" t="s">
        <v>210</v>
      </c>
      <c r="B39" s="243"/>
      <c r="C39" s="243"/>
      <c r="D39" s="199">
        <f>D40+D46</f>
        <v>75.52</v>
      </c>
      <c r="E39" s="199">
        <f t="shared" ref="E39:G39" si="6">E40+E46</f>
        <v>66.539999999999992</v>
      </c>
      <c r="F39" s="199">
        <f t="shared" si="6"/>
        <v>187.04</v>
      </c>
      <c r="G39" s="199">
        <f t="shared" si="6"/>
        <v>1681.89</v>
      </c>
    </row>
    <row r="40" spans="1:14" x14ac:dyDescent="0.2">
      <c r="A40" s="219"/>
      <c r="B40" s="243" t="s">
        <v>66</v>
      </c>
      <c r="C40" s="243"/>
      <c r="D40" s="199">
        <f>D41+D42+D43+D44</f>
        <v>27.249999999999996</v>
      </c>
      <c r="E40" s="199">
        <f t="shared" ref="E40:G40" si="7">E41+E42+E43+E44</f>
        <v>29.359999999999996</v>
      </c>
      <c r="F40" s="199">
        <f t="shared" si="7"/>
        <v>56.750000000000007</v>
      </c>
      <c r="G40" s="199">
        <f t="shared" si="7"/>
        <v>612.94000000000005</v>
      </c>
    </row>
    <row r="41" spans="1:14" x14ac:dyDescent="0.2">
      <c r="A41" s="194"/>
      <c r="B41" s="195" t="s">
        <v>258</v>
      </c>
      <c r="C41" s="198" t="s">
        <v>283</v>
      </c>
      <c r="D41" s="197">
        <v>0.4</v>
      </c>
      <c r="E41" s="197">
        <v>0.4</v>
      </c>
      <c r="F41" s="197">
        <v>9.8000000000000007</v>
      </c>
      <c r="G41" s="197">
        <v>47</v>
      </c>
    </row>
    <row r="42" spans="1:14" x14ac:dyDescent="0.2">
      <c r="A42" s="198" t="s">
        <v>226</v>
      </c>
      <c r="B42" s="195" t="s">
        <v>227</v>
      </c>
      <c r="C42" s="198" t="s">
        <v>249</v>
      </c>
      <c r="D42" s="197">
        <v>21.06</v>
      </c>
      <c r="E42" s="197">
        <v>26.86</v>
      </c>
      <c r="F42" s="197">
        <v>3.75</v>
      </c>
      <c r="G42" s="197">
        <v>340.98</v>
      </c>
    </row>
    <row r="43" spans="1:14" ht="21.75" customHeight="1" x14ac:dyDescent="0.2">
      <c r="A43" s="212" t="s">
        <v>164</v>
      </c>
      <c r="B43" s="213" t="s">
        <v>51</v>
      </c>
      <c r="C43" s="212">
        <v>200</v>
      </c>
      <c r="D43" s="214">
        <v>1.99</v>
      </c>
      <c r="E43" s="214">
        <v>1.7</v>
      </c>
      <c r="F43" s="214">
        <v>18.600000000000001</v>
      </c>
      <c r="G43" s="214">
        <v>102.03</v>
      </c>
    </row>
    <row r="44" spans="1:14" x14ac:dyDescent="0.2">
      <c r="A44" s="198"/>
      <c r="B44" s="195" t="s">
        <v>11</v>
      </c>
      <c r="C44" s="198">
        <v>50</v>
      </c>
      <c r="D44" s="197">
        <v>3.8</v>
      </c>
      <c r="E44" s="197">
        <v>0.4</v>
      </c>
      <c r="F44" s="197">
        <v>24.6</v>
      </c>
      <c r="G44" s="197">
        <v>122.93</v>
      </c>
    </row>
    <row r="45" spans="1:14" x14ac:dyDescent="0.2">
      <c r="A45" s="244" t="s">
        <v>217</v>
      </c>
      <c r="B45" s="245"/>
      <c r="C45" s="219">
        <v>580</v>
      </c>
      <c r="D45" s="197"/>
      <c r="E45" s="197"/>
      <c r="F45" s="197"/>
      <c r="G45" s="197"/>
    </row>
    <row r="46" spans="1:14" x14ac:dyDescent="0.2">
      <c r="A46" s="198"/>
      <c r="B46" s="242" t="s">
        <v>67</v>
      </c>
      <c r="C46" s="242"/>
      <c r="D46" s="199">
        <f>D47+D48+D49+D50+D51+D52</f>
        <v>48.27</v>
      </c>
      <c r="E46" s="199">
        <f t="shared" ref="E46:G46" si="8">E47+E48+E49+E50+E51+E52</f>
        <v>37.18</v>
      </c>
      <c r="F46" s="199">
        <f t="shared" si="8"/>
        <v>130.29</v>
      </c>
      <c r="G46" s="199">
        <f t="shared" si="8"/>
        <v>1068.95</v>
      </c>
    </row>
    <row r="47" spans="1:14" x14ac:dyDescent="0.2">
      <c r="A47" s="198" t="s">
        <v>82</v>
      </c>
      <c r="B47" s="195" t="s">
        <v>83</v>
      </c>
      <c r="C47" s="198">
        <v>100</v>
      </c>
      <c r="D47" s="197">
        <v>2.02</v>
      </c>
      <c r="E47" s="197">
        <v>10.33</v>
      </c>
      <c r="F47" s="197">
        <v>20.55</v>
      </c>
      <c r="G47" s="197">
        <v>188.33</v>
      </c>
    </row>
    <row r="48" spans="1:14" ht="26.25" customHeight="1" x14ac:dyDescent="0.2">
      <c r="A48" s="198" t="s">
        <v>117</v>
      </c>
      <c r="B48" s="195" t="s">
        <v>198</v>
      </c>
      <c r="C48" s="198">
        <v>250</v>
      </c>
      <c r="D48" s="197">
        <v>5.8</v>
      </c>
      <c r="E48" s="197">
        <v>10.7</v>
      </c>
      <c r="F48" s="197">
        <v>19.7</v>
      </c>
      <c r="G48" s="197">
        <v>198.3</v>
      </c>
      <c r="H48" s="208"/>
      <c r="I48" s="220"/>
      <c r="J48" s="208"/>
      <c r="K48" s="193"/>
      <c r="L48" s="193"/>
      <c r="M48" s="193"/>
      <c r="N48" s="193"/>
    </row>
    <row r="49" spans="1:14" x14ac:dyDescent="0.2">
      <c r="A49" s="194" t="s">
        <v>240</v>
      </c>
      <c r="B49" s="195" t="s">
        <v>252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4" x14ac:dyDescent="0.2">
      <c r="A50" s="194" t="s">
        <v>134</v>
      </c>
      <c r="B50" s="195" t="s">
        <v>270</v>
      </c>
      <c r="C50" s="198">
        <v>200</v>
      </c>
      <c r="D50" s="197">
        <v>21.68</v>
      </c>
      <c r="E50" s="197">
        <v>5.37</v>
      </c>
      <c r="F50" s="197">
        <v>45.29</v>
      </c>
      <c r="G50" s="197">
        <v>329.73</v>
      </c>
    </row>
    <row r="51" spans="1:14" x14ac:dyDescent="0.2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4" x14ac:dyDescent="0.2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4" x14ac:dyDescent="0.2">
      <c r="A53" s="246" t="s">
        <v>217</v>
      </c>
      <c r="B53" s="246"/>
      <c r="C53" s="219">
        <v>870</v>
      </c>
      <c r="D53" s="197"/>
      <c r="E53" s="197"/>
      <c r="F53" s="197"/>
      <c r="G53" s="197"/>
    </row>
    <row r="54" spans="1:14" ht="27.95" customHeight="1" x14ac:dyDescent="0.2">
      <c r="A54" s="243" t="s">
        <v>211</v>
      </c>
      <c r="B54" s="243"/>
      <c r="C54" s="243"/>
      <c r="D54" s="199">
        <f>D55+D61</f>
        <v>43.66</v>
      </c>
      <c r="E54" s="199">
        <f t="shared" ref="E54:G54" si="9">E55+E61</f>
        <v>49.239999999999995</v>
      </c>
      <c r="F54" s="199">
        <f t="shared" si="9"/>
        <v>217.06</v>
      </c>
      <c r="G54" s="199">
        <f t="shared" si="9"/>
        <v>1511.8999999999999</v>
      </c>
    </row>
    <row r="55" spans="1:14" x14ac:dyDescent="0.2">
      <c r="A55" s="219"/>
      <c r="B55" s="243" t="s">
        <v>66</v>
      </c>
      <c r="C55" s="243"/>
      <c r="D55" s="199">
        <f>D56+D57+D58+D59</f>
        <v>15.89</v>
      </c>
      <c r="E55" s="199">
        <f t="shared" ref="E55:G55" si="10">E56+E57+E58+E59</f>
        <v>7.59</v>
      </c>
      <c r="F55" s="199">
        <f t="shared" si="10"/>
        <v>121.6</v>
      </c>
      <c r="G55" s="199">
        <f t="shared" si="10"/>
        <v>630.83999999999992</v>
      </c>
    </row>
    <row r="56" spans="1:14" x14ac:dyDescent="0.2">
      <c r="A56" s="198"/>
      <c r="B56" s="195" t="s">
        <v>279</v>
      </c>
      <c r="C56" s="198">
        <v>60</v>
      </c>
      <c r="D56" s="197">
        <v>3</v>
      </c>
      <c r="E56" s="197">
        <v>2</v>
      </c>
      <c r="F56" s="197">
        <v>47</v>
      </c>
      <c r="G56" s="197">
        <v>213</v>
      </c>
    </row>
    <row r="57" spans="1:14" ht="25.5" x14ac:dyDescent="0.2">
      <c r="A57" s="198" t="s">
        <v>161</v>
      </c>
      <c r="B57" s="195" t="s">
        <v>185</v>
      </c>
      <c r="C57" s="198" t="s">
        <v>250</v>
      </c>
      <c r="D57" s="197">
        <v>9.08</v>
      </c>
      <c r="E57" s="197">
        <v>5.31</v>
      </c>
      <c r="F57" s="197">
        <v>45.35</v>
      </c>
      <c r="G57" s="197">
        <v>276.39999999999998</v>
      </c>
    </row>
    <row r="58" spans="1:14" x14ac:dyDescent="0.2">
      <c r="A58" s="221" t="s">
        <v>42</v>
      </c>
      <c r="B58" s="222" t="s">
        <v>235</v>
      </c>
      <c r="C58" s="221">
        <v>200</v>
      </c>
      <c r="D58" s="223">
        <v>1.1499999999999999</v>
      </c>
      <c r="E58" s="223">
        <v>0</v>
      </c>
      <c r="F58" s="223">
        <v>12.03</v>
      </c>
      <c r="G58" s="223">
        <v>55.4</v>
      </c>
    </row>
    <row r="59" spans="1:14" x14ac:dyDescent="0.2">
      <c r="A59" s="198"/>
      <c r="B59" s="195" t="s">
        <v>11</v>
      </c>
      <c r="C59" s="198">
        <v>35</v>
      </c>
      <c r="D59" s="197">
        <v>2.66</v>
      </c>
      <c r="E59" s="197">
        <v>0.28000000000000003</v>
      </c>
      <c r="F59" s="197">
        <v>17.22</v>
      </c>
      <c r="G59" s="197">
        <v>86.04</v>
      </c>
    </row>
    <row r="60" spans="1:14" ht="15" customHeight="1" x14ac:dyDescent="0.2">
      <c r="A60" s="244" t="s">
        <v>217</v>
      </c>
      <c r="B60" s="245"/>
      <c r="C60" s="219">
        <v>550</v>
      </c>
      <c r="D60" s="197"/>
      <c r="E60" s="197"/>
      <c r="F60" s="197"/>
      <c r="G60" s="197"/>
    </row>
    <row r="61" spans="1:14" ht="15" customHeight="1" x14ac:dyDescent="0.2">
      <c r="A61" s="198"/>
      <c r="B61" s="242" t="s">
        <v>67</v>
      </c>
      <c r="C61" s="242"/>
      <c r="D61" s="199">
        <f>D62+D63+D64+D65+D66+D67</f>
        <v>27.77</v>
      </c>
      <c r="E61" s="199">
        <f t="shared" ref="E61:G61" si="11">E62+E63+E64+E65+E66+E67</f>
        <v>41.65</v>
      </c>
      <c r="F61" s="199">
        <f t="shared" si="11"/>
        <v>95.460000000000008</v>
      </c>
      <c r="G61" s="199">
        <f t="shared" si="11"/>
        <v>881.06</v>
      </c>
    </row>
    <row r="62" spans="1:14" ht="15" customHeight="1" x14ac:dyDescent="0.2">
      <c r="A62" s="194" t="s">
        <v>273</v>
      </c>
      <c r="B62" s="195" t="s">
        <v>272</v>
      </c>
      <c r="C62" s="198">
        <v>100</v>
      </c>
      <c r="D62" s="197">
        <v>1.33</v>
      </c>
      <c r="E62" s="197">
        <v>8.83</v>
      </c>
      <c r="F62" s="197">
        <v>9.83</v>
      </c>
      <c r="G62" s="197">
        <v>124.5</v>
      </c>
      <c r="H62" s="207"/>
    </row>
    <row r="63" spans="1:14" ht="25.5" customHeight="1" x14ac:dyDescent="0.2">
      <c r="A63" s="198" t="s">
        <v>124</v>
      </c>
      <c r="B63" s="195" t="s">
        <v>237</v>
      </c>
      <c r="C63" s="198">
        <v>250</v>
      </c>
      <c r="D63" s="197">
        <v>4.95</v>
      </c>
      <c r="E63" s="197">
        <v>6.08</v>
      </c>
      <c r="F63" s="197">
        <v>21.26</v>
      </c>
      <c r="G63" s="197">
        <v>164.76</v>
      </c>
      <c r="H63" s="209"/>
      <c r="I63" s="211"/>
      <c r="J63" s="208"/>
      <c r="K63" s="193"/>
      <c r="L63" s="193"/>
      <c r="M63" s="193"/>
      <c r="N63" s="193"/>
    </row>
    <row r="64" spans="1:14" ht="25.5" customHeight="1" x14ac:dyDescent="0.2">
      <c r="A64" s="224" t="s">
        <v>291</v>
      </c>
      <c r="B64" s="222" t="s">
        <v>292</v>
      </c>
      <c r="C64" s="221">
        <v>100</v>
      </c>
      <c r="D64" s="223">
        <v>14.37</v>
      </c>
      <c r="E64" s="223">
        <v>16.64</v>
      </c>
      <c r="F64" s="223">
        <v>4.9400000000000004</v>
      </c>
      <c r="G64" s="223">
        <v>227</v>
      </c>
      <c r="H64" s="208"/>
      <c r="I64" s="220"/>
      <c r="J64" s="208"/>
      <c r="K64" s="193"/>
      <c r="L64" s="193"/>
      <c r="M64" s="193"/>
      <c r="N64" s="193"/>
    </row>
    <row r="65" spans="1:8" ht="18.75" customHeight="1" x14ac:dyDescent="0.2">
      <c r="A65" s="224" t="s">
        <v>132</v>
      </c>
      <c r="B65" s="222" t="s">
        <v>133</v>
      </c>
      <c r="C65" s="221">
        <v>180</v>
      </c>
      <c r="D65" s="223">
        <v>3.32</v>
      </c>
      <c r="E65" s="223">
        <v>9.6999999999999993</v>
      </c>
      <c r="F65" s="223">
        <v>24.83</v>
      </c>
      <c r="G65" s="223">
        <v>199.87</v>
      </c>
      <c r="H65" s="193"/>
    </row>
    <row r="66" spans="1:8" ht="15" customHeight="1" x14ac:dyDescent="0.2">
      <c r="A66" s="225" t="s">
        <v>163</v>
      </c>
      <c r="B66" s="222" t="s">
        <v>10</v>
      </c>
      <c r="C66" s="225">
        <v>200</v>
      </c>
      <c r="D66" s="223">
        <v>0</v>
      </c>
      <c r="E66" s="223">
        <v>0</v>
      </c>
      <c r="F66" s="223">
        <v>10</v>
      </c>
      <c r="G66" s="223">
        <v>42</v>
      </c>
      <c r="H66" s="193"/>
    </row>
    <row r="67" spans="1:8" ht="16.5" customHeight="1" x14ac:dyDescent="0.2">
      <c r="A67" s="198"/>
      <c r="B67" s="195" t="s">
        <v>11</v>
      </c>
      <c r="C67" s="198">
        <v>50</v>
      </c>
      <c r="D67" s="197">
        <v>3.8</v>
      </c>
      <c r="E67" s="197">
        <v>0.4</v>
      </c>
      <c r="F67" s="197">
        <v>24.6</v>
      </c>
      <c r="G67" s="197">
        <v>122.93</v>
      </c>
      <c r="H67" s="193"/>
    </row>
    <row r="68" spans="1:8" ht="15" customHeight="1" x14ac:dyDescent="0.2">
      <c r="A68" s="246" t="s">
        <v>217</v>
      </c>
      <c r="B68" s="246"/>
      <c r="C68" s="219">
        <v>880</v>
      </c>
      <c r="D68" s="197"/>
      <c r="E68" s="197"/>
      <c r="F68" s="197"/>
      <c r="G68" s="197"/>
    </row>
    <row r="69" spans="1:8" ht="27.95" customHeight="1" x14ac:dyDescent="0.2">
      <c r="A69" s="243" t="s">
        <v>212</v>
      </c>
      <c r="B69" s="243"/>
      <c r="C69" s="243"/>
      <c r="D69" s="199">
        <f>D70+D77</f>
        <v>49.11999999999999</v>
      </c>
      <c r="E69" s="199">
        <f t="shared" ref="E69:G69" si="12">E70+E77</f>
        <v>63.83</v>
      </c>
      <c r="F69" s="199">
        <f t="shared" si="12"/>
        <v>209.38000000000002</v>
      </c>
      <c r="G69" s="199">
        <f t="shared" si="12"/>
        <v>1626.1</v>
      </c>
    </row>
    <row r="70" spans="1:8" x14ac:dyDescent="0.2">
      <c r="A70" s="219"/>
      <c r="B70" s="243" t="s">
        <v>66</v>
      </c>
      <c r="C70" s="243"/>
      <c r="D70" s="199">
        <f>D71+D72+D73+D74+D75</f>
        <v>20.72</v>
      </c>
      <c r="E70" s="199">
        <f t="shared" ref="E70:G70" si="13">E71+E72+E73+E74+E75</f>
        <v>20.830000000000002</v>
      </c>
      <c r="F70" s="199">
        <f t="shared" si="13"/>
        <v>95.830000000000013</v>
      </c>
      <c r="G70" s="199">
        <f t="shared" si="13"/>
        <v>666.74</v>
      </c>
    </row>
    <row r="71" spans="1:8" x14ac:dyDescent="0.2">
      <c r="A71" s="198" t="s">
        <v>162</v>
      </c>
      <c r="B71" s="195" t="s">
        <v>35</v>
      </c>
      <c r="C71" s="198">
        <v>15</v>
      </c>
      <c r="D71" s="197">
        <v>3.9</v>
      </c>
      <c r="E71" s="197">
        <v>3.98</v>
      </c>
      <c r="F71" s="197">
        <v>0.53</v>
      </c>
      <c r="G71" s="197">
        <v>54.36</v>
      </c>
    </row>
    <row r="72" spans="1:8" ht="25.5" x14ac:dyDescent="0.2">
      <c r="A72" s="198" t="s">
        <v>161</v>
      </c>
      <c r="B72" s="195" t="s">
        <v>186</v>
      </c>
      <c r="C72" s="198" t="s">
        <v>250</v>
      </c>
      <c r="D72" s="197">
        <v>10.63</v>
      </c>
      <c r="E72" s="197">
        <v>11.81</v>
      </c>
      <c r="F72" s="197">
        <v>20.16</v>
      </c>
      <c r="G72" s="197">
        <v>229.46</v>
      </c>
    </row>
    <row r="73" spans="1:8" x14ac:dyDescent="0.2">
      <c r="A73" s="194"/>
      <c r="B73" s="195" t="s">
        <v>265</v>
      </c>
      <c r="C73" s="198">
        <v>40</v>
      </c>
      <c r="D73" s="197">
        <v>3</v>
      </c>
      <c r="E73" s="197">
        <v>4.72</v>
      </c>
      <c r="F73" s="197">
        <v>29.96</v>
      </c>
      <c r="G73" s="197">
        <v>182</v>
      </c>
    </row>
    <row r="74" spans="1:8" x14ac:dyDescent="0.2">
      <c r="A74" s="224" t="s">
        <v>261</v>
      </c>
      <c r="B74" s="222" t="s">
        <v>278</v>
      </c>
      <c r="C74" s="221">
        <v>200</v>
      </c>
      <c r="D74" s="223">
        <v>0.15</v>
      </c>
      <c r="E74" s="223">
        <v>0</v>
      </c>
      <c r="F74" s="223">
        <v>25.5</v>
      </c>
      <c r="G74" s="223">
        <v>102.58</v>
      </c>
    </row>
    <row r="75" spans="1:8" x14ac:dyDescent="0.2">
      <c r="A75" s="198"/>
      <c r="B75" s="195" t="s">
        <v>11</v>
      </c>
      <c r="C75" s="198">
        <v>40</v>
      </c>
      <c r="D75" s="197">
        <v>3.04</v>
      </c>
      <c r="E75" s="197">
        <v>0.32</v>
      </c>
      <c r="F75" s="197">
        <v>19.68</v>
      </c>
      <c r="G75" s="197">
        <v>98.34</v>
      </c>
    </row>
    <row r="76" spans="1:8" x14ac:dyDescent="0.2">
      <c r="A76" s="244" t="s">
        <v>217</v>
      </c>
      <c r="B76" s="245"/>
      <c r="C76" s="219">
        <v>550</v>
      </c>
      <c r="D76" s="197"/>
      <c r="E76" s="197"/>
      <c r="F76" s="197"/>
      <c r="G76" s="197"/>
    </row>
    <row r="77" spans="1:8" x14ac:dyDescent="0.2">
      <c r="A77" s="198"/>
      <c r="B77" s="242" t="s">
        <v>67</v>
      </c>
      <c r="C77" s="242"/>
      <c r="D77" s="199">
        <f>D78+D79+D80+D81+D82+D83</f>
        <v>28.399999999999995</v>
      </c>
      <c r="E77" s="199">
        <f t="shared" ref="E77:G77" si="14">E78+E79+E80+E81+E82+E83</f>
        <v>42.999999999999993</v>
      </c>
      <c r="F77" s="199">
        <f t="shared" si="14"/>
        <v>113.55000000000001</v>
      </c>
      <c r="G77" s="199">
        <f t="shared" si="14"/>
        <v>959.36</v>
      </c>
    </row>
    <row r="78" spans="1:8" ht="18.75" customHeight="1" x14ac:dyDescent="0.2">
      <c r="A78" s="198" t="s">
        <v>173</v>
      </c>
      <c r="B78" s="195" t="s">
        <v>136</v>
      </c>
      <c r="C78" s="203">
        <v>100</v>
      </c>
      <c r="D78" s="197">
        <v>1.57</v>
      </c>
      <c r="E78" s="197">
        <v>5.0999999999999996</v>
      </c>
      <c r="F78" s="197">
        <v>9.43</v>
      </c>
      <c r="G78" s="197">
        <v>92.1</v>
      </c>
    </row>
    <row r="79" spans="1:8" ht="24" customHeight="1" x14ac:dyDescent="0.2">
      <c r="A79" s="198" t="s">
        <v>166</v>
      </c>
      <c r="B79" s="195" t="s">
        <v>236</v>
      </c>
      <c r="C79" s="198">
        <v>250</v>
      </c>
      <c r="D79" s="197">
        <v>5.71</v>
      </c>
      <c r="E79" s="197">
        <v>15.3</v>
      </c>
      <c r="F79" s="197">
        <v>23.8</v>
      </c>
      <c r="G79" s="197">
        <v>255.75</v>
      </c>
    </row>
    <row r="80" spans="1:8" x14ac:dyDescent="0.2">
      <c r="A80" s="221" t="s">
        <v>131</v>
      </c>
      <c r="B80" s="222" t="s">
        <v>141</v>
      </c>
      <c r="C80" s="221">
        <v>100</v>
      </c>
      <c r="D80" s="223">
        <v>12.12</v>
      </c>
      <c r="E80" s="223">
        <v>16.329999999999998</v>
      </c>
      <c r="F80" s="223">
        <v>15.67</v>
      </c>
      <c r="G80" s="223">
        <v>258.14999999999998</v>
      </c>
    </row>
    <row r="81" spans="1:15" x14ac:dyDescent="0.2">
      <c r="A81" s="224" t="s">
        <v>224</v>
      </c>
      <c r="B81" s="222" t="s">
        <v>223</v>
      </c>
      <c r="C81" s="221">
        <v>180</v>
      </c>
      <c r="D81" s="223">
        <v>5.56</v>
      </c>
      <c r="E81" s="223">
        <v>6</v>
      </c>
      <c r="F81" s="223">
        <v>24.96</v>
      </c>
      <c r="G81" s="223">
        <v>176.1</v>
      </c>
    </row>
    <row r="82" spans="1:15" ht="29.25" customHeight="1" x14ac:dyDescent="0.2">
      <c r="A82" s="224" t="s">
        <v>225</v>
      </c>
      <c r="B82" s="226" t="s">
        <v>280</v>
      </c>
      <c r="C82" s="221">
        <v>200</v>
      </c>
      <c r="D82" s="223">
        <v>1.92</v>
      </c>
      <c r="E82" s="223">
        <v>0.11</v>
      </c>
      <c r="F82" s="223">
        <v>29.85</v>
      </c>
      <c r="G82" s="223">
        <v>128.09</v>
      </c>
    </row>
    <row r="83" spans="1:15" x14ac:dyDescent="0.2">
      <c r="A83" s="198"/>
      <c r="B83" s="195" t="s">
        <v>11</v>
      </c>
      <c r="C83" s="198">
        <v>20</v>
      </c>
      <c r="D83" s="197">
        <v>1.52</v>
      </c>
      <c r="E83" s="197">
        <v>0.16</v>
      </c>
      <c r="F83" s="197">
        <v>9.84</v>
      </c>
      <c r="G83" s="197">
        <v>49.17</v>
      </c>
    </row>
    <row r="84" spans="1:15" x14ac:dyDescent="0.2">
      <c r="A84" s="246" t="s">
        <v>217</v>
      </c>
      <c r="B84" s="246"/>
      <c r="C84" s="219">
        <v>850</v>
      </c>
      <c r="D84" s="197"/>
      <c r="E84" s="197"/>
      <c r="F84" s="197"/>
      <c r="G84" s="197"/>
    </row>
    <row r="85" spans="1:15" ht="27.95" customHeight="1" x14ac:dyDescent="0.2">
      <c r="A85" s="243" t="s">
        <v>213</v>
      </c>
      <c r="B85" s="243"/>
      <c r="C85" s="243"/>
      <c r="D85" s="199">
        <f>D86+D93</f>
        <v>47.45</v>
      </c>
      <c r="E85" s="199">
        <f>E86+E93</f>
        <v>74.28</v>
      </c>
      <c r="F85" s="199">
        <f>F86+F93</f>
        <v>210.73000000000002</v>
      </c>
      <c r="G85" s="199">
        <f>G86+G93</f>
        <v>1733.34</v>
      </c>
    </row>
    <row r="86" spans="1:15" x14ac:dyDescent="0.2">
      <c r="A86" s="219"/>
      <c r="B86" s="243" t="s">
        <v>66</v>
      </c>
      <c r="C86" s="243"/>
      <c r="D86" s="199">
        <f>D87+D88+D89+D90+D91</f>
        <v>17.060000000000002</v>
      </c>
      <c r="E86" s="199">
        <f t="shared" ref="E86:G86" si="15">E87+E88+E89+E90+E91</f>
        <v>32.730000000000004</v>
      </c>
      <c r="F86" s="199">
        <f t="shared" si="15"/>
        <v>101.69</v>
      </c>
      <c r="G86" s="199">
        <f t="shared" si="15"/>
        <v>773.36</v>
      </c>
    </row>
    <row r="87" spans="1:15" x14ac:dyDescent="0.2">
      <c r="A87" s="212" t="s">
        <v>162</v>
      </c>
      <c r="B87" s="213" t="s">
        <v>35</v>
      </c>
      <c r="C87" s="212">
        <v>15</v>
      </c>
      <c r="D87" s="214">
        <v>3.9</v>
      </c>
      <c r="E87" s="214">
        <v>3.98</v>
      </c>
      <c r="F87" s="214">
        <v>0.53</v>
      </c>
      <c r="G87" s="214">
        <v>54.36</v>
      </c>
    </row>
    <row r="88" spans="1:15" ht="24" customHeight="1" x14ac:dyDescent="0.2">
      <c r="A88" s="198" t="s">
        <v>161</v>
      </c>
      <c r="B88" s="195" t="s">
        <v>187</v>
      </c>
      <c r="C88" s="198" t="s">
        <v>277</v>
      </c>
      <c r="D88" s="197">
        <v>9.16</v>
      </c>
      <c r="E88" s="197">
        <v>18.75</v>
      </c>
      <c r="F88" s="197">
        <v>51.16</v>
      </c>
      <c r="G88" s="197">
        <v>410</v>
      </c>
      <c r="H88" s="184"/>
      <c r="I88" s="184"/>
      <c r="J88" s="184"/>
      <c r="K88" s="184"/>
      <c r="L88" s="184"/>
    </row>
    <row r="89" spans="1:15" ht="14.25" customHeight="1" x14ac:dyDescent="0.2">
      <c r="A89" s="194" t="s">
        <v>163</v>
      </c>
      <c r="B89" s="195" t="s">
        <v>10</v>
      </c>
      <c r="C89" s="198">
        <v>200</v>
      </c>
      <c r="D89" s="197">
        <v>0</v>
      </c>
      <c r="E89" s="197">
        <v>0</v>
      </c>
      <c r="F89" s="197">
        <v>10</v>
      </c>
      <c r="G89" s="197">
        <v>42</v>
      </c>
      <c r="H89" s="184"/>
      <c r="I89" s="184"/>
      <c r="J89" s="184"/>
      <c r="K89" s="184"/>
      <c r="L89" s="184"/>
    </row>
    <row r="90" spans="1:15" ht="12" customHeight="1" x14ac:dyDescent="0.2">
      <c r="A90" s="212"/>
      <c r="B90" s="213" t="s">
        <v>254</v>
      </c>
      <c r="C90" s="212">
        <v>40</v>
      </c>
      <c r="D90" s="214">
        <v>3</v>
      </c>
      <c r="E90" s="214">
        <v>1</v>
      </c>
      <c r="F90" s="214">
        <v>21</v>
      </c>
      <c r="G90" s="214">
        <v>105</v>
      </c>
      <c r="H90" s="184"/>
      <c r="I90" s="184"/>
      <c r="J90" s="184"/>
      <c r="K90" s="184"/>
      <c r="L90" s="184"/>
    </row>
    <row r="91" spans="1:15" ht="12" customHeight="1" x14ac:dyDescent="0.2">
      <c r="A91" s="212"/>
      <c r="B91" s="213" t="s">
        <v>255</v>
      </c>
      <c r="C91" s="212">
        <v>30</v>
      </c>
      <c r="D91" s="214">
        <v>1</v>
      </c>
      <c r="E91" s="214">
        <v>9</v>
      </c>
      <c r="F91" s="214">
        <v>19</v>
      </c>
      <c r="G91" s="214">
        <v>162</v>
      </c>
      <c r="H91" s="184"/>
      <c r="I91" s="184"/>
      <c r="J91" s="184"/>
      <c r="K91" s="184"/>
      <c r="L91" s="184"/>
    </row>
    <row r="92" spans="1:15" x14ac:dyDescent="0.2">
      <c r="A92" s="244" t="s">
        <v>217</v>
      </c>
      <c r="B92" s="245"/>
      <c r="C92" s="202">
        <v>550</v>
      </c>
      <c r="D92" s="201"/>
      <c r="E92" s="201"/>
      <c r="F92" s="201"/>
      <c r="G92" s="201"/>
    </row>
    <row r="93" spans="1:15" x14ac:dyDescent="0.2">
      <c r="A93" s="194"/>
      <c r="B93" s="242" t="s">
        <v>67</v>
      </c>
      <c r="C93" s="242"/>
      <c r="D93" s="205">
        <f>D94+D95+D96+D97+D98+D99</f>
        <v>30.389999999999997</v>
      </c>
      <c r="E93" s="205">
        <f t="shared" ref="E93:G93" si="16">E94+E95+E96+E97+E98+E99</f>
        <v>41.55</v>
      </c>
      <c r="F93" s="205">
        <f t="shared" si="16"/>
        <v>109.04</v>
      </c>
      <c r="G93" s="205">
        <f t="shared" si="16"/>
        <v>959.9799999999999</v>
      </c>
    </row>
    <row r="94" spans="1:15" ht="16.5" customHeight="1" x14ac:dyDescent="0.2">
      <c r="A94" s="198" t="s">
        <v>82</v>
      </c>
      <c r="B94" s="195" t="s">
        <v>83</v>
      </c>
      <c r="C94" s="198">
        <v>100</v>
      </c>
      <c r="D94" s="197">
        <v>2.02</v>
      </c>
      <c r="E94" s="197">
        <v>10.33</v>
      </c>
      <c r="F94" s="197">
        <v>20.55</v>
      </c>
      <c r="G94" s="197">
        <v>188.33</v>
      </c>
      <c r="H94" s="186"/>
      <c r="I94" s="184"/>
      <c r="J94" s="184"/>
      <c r="K94" s="184"/>
      <c r="L94" s="184"/>
      <c r="M94" s="184"/>
      <c r="N94" s="184"/>
      <c r="O94" s="184"/>
    </row>
    <row r="95" spans="1:15" ht="23.25" customHeight="1" x14ac:dyDescent="0.2">
      <c r="A95" s="198" t="s">
        <v>167</v>
      </c>
      <c r="B95" s="195" t="s">
        <v>239</v>
      </c>
      <c r="C95" s="198">
        <v>250</v>
      </c>
      <c r="D95" s="197">
        <v>8.14</v>
      </c>
      <c r="E95" s="197">
        <v>15.35</v>
      </c>
      <c r="F95" s="197">
        <v>13.96</v>
      </c>
      <c r="G95" s="197">
        <v>234.73</v>
      </c>
      <c r="H95" s="185"/>
      <c r="I95" s="185"/>
      <c r="J95" s="185"/>
      <c r="K95" s="185"/>
      <c r="L95" s="185"/>
      <c r="M95" s="185"/>
      <c r="N95" s="185"/>
      <c r="O95" s="184"/>
    </row>
    <row r="96" spans="1:15" ht="18.75" customHeight="1" x14ac:dyDescent="0.2">
      <c r="A96" s="198" t="s">
        <v>234</v>
      </c>
      <c r="B96" s="195" t="s">
        <v>251</v>
      </c>
      <c r="C96" s="198">
        <v>100</v>
      </c>
      <c r="D96" s="197">
        <v>11.31</v>
      </c>
      <c r="E96" s="197">
        <v>12.38</v>
      </c>
      <c r="F96" s="197">
        <v>11.3</v>
      </c>
      <c r="G96" s="197">
        <v>201.8</v>
      </c>
    </row>
    <row r="97" spans="1:19" x14ac:dyDescent="0.2">
      <c r="A97" s="198" t="s">
        <v>33</v>
      </c>
      <c r="B97" s="195" t="s">
        <v>12</v>
      </c>
      <c r="C97" s="198">
        <v>180</v>
      </c>
      <c r="D97" s="197">
        <v>6.77</v>
      </c>
      <c r="E97" s="197">
        <v>3.41</v>
      </c>
      <c r="F97" s="197">
        <v>43.2</v>
      </c>
      <c r="G97" s="197">
        <v>241.2</v>
      </c>
    </row>
    <row r="98" spans="1:19" x14ac:dyDescent="0.2">
      <c r="A98" s="198" t="s">
        <v>42</v>
      </c>
      <c r="B98" s="195" t="s">
        <v>235</v>
      </c>
      <c r="C98" s="198">
        <v>200</v>
      </c>
      <c r="D98" s="197">
        <v>1.1499999999999999</v>
      </c>
      <c r="E98" s="197">
        <v>0</v>
      </c>
      <c r="F98" s="197">
        <v>12.03</v>
      </c>
      <c r="G98" s="197">
        <v>55.4</v>
      </c>
      <c r="H98" s="182"/>
      <c r="I98" s="186"/>
      <c r="J98" s="186"/>
      <c r="K98" s="186"/>
      <c r="L98" s="186"/>
      <c r="M98" s="186"/>
    </row>
    <row r="99" spans="1:19" x14ac:dyDescent="0.2">
      <c r="A99" s="198"/>
      <c r="B99" s="195" t="s">
        <v>37</v>
      </c>
      <c r="C99" s="198">
        <v>20</v>
      </c>
      <c r="D99" s="197">
        <v>1</v>
      </c>
      <c r="E99" s="197">
        <v>0.08</v>
      </c>
      <c r="F99" s="197">
        <v>8</v>
      </c>
      <c r="G99" s="197">
        <v>38.520000000000003</v>
      </c>
    </row>
    <row r="100" spans="1:19" x14ac:dyDescent="0.2">
      <c r="A100" s="246" t="s">
        <v>217</v>
      </c>
      <c r="B100" s="246"/>
      <c r="C100" s="219">
        <v>850</v>
      </c>
      <c r="D100" s="197"/>
      <c r="E100" s="197"/>
      <c r="F100" s="197"/>
      <c r="G100" s="197"/>
    </row>
    <row r="101" spans="1:19" ht="27.95" customHeight="1" x14ac:dyDescent="0.2">
      <c r="A101" s="243" t="s">
        <v>64</v>
      </c>
      <c r="B101" s="243"/>
      <c r="C101" s="243"/>
      <c r="D101" s="199">
        <f>D102+D108</f>
        <v>60.89</v>
      </c>
      <c r="E101" s="199">
        <f t="shared" ref="E101:G101" si="17">E102+E108</f>
        <v>54.669999999999995</v>
      </c>
      <c r="F101" s="199">
        <f t="shared" si="17"/>
        <v>221.53</v>
      </c>
      <c r="G101" s="199">
        <f t="shared" si="17"/>
        <v>1656.0800000000002</v>
      </c>
    </row>
    <row r="102" spans="1:19" x14ac:dyDescent="0.2">
      <c r="A102" s="219"/>
      <c r="B102" s="243" t="s">
        <v>66</v>
      </c>
      <c r="C102" s="243"/>
      <c r="D102" s="199">
        <f>D103+D104+D105+D106</f>
        <v>20.73</v>
      </c>
      <c r="E102" s="199">
        <f t="shared" ref="E102:G102" si="18">E103+E104+E105+E106</f>
        <v>17.29</v>
      </c>
      <c r="F102" s="199">
        <f t="shared" si="18"/>
        <v>144.22999999999999</v>
      </c>
      <c r="G102" s="199">
        <f t="shared" si="18"/>
        <v>842.12000000000012</v>
      </c>
    </row>
    <row r="103" spans="1:19" ht="25.5" customHeight="1" x14ac:dyDescent="0.2">
      <c r="A103" s="198" t="s">
        <v>161</v>
      </c>
      <c r="B103" s="195" t="s">
        <v>182</v>
      </c>
      <c r="C103" s="198" t="s">
        <v>247</v>
      </c>
      <c r="D103" s="197">
        <v>6.81</v>
      </c>
      <c r="E103" s="197">
        <v>10.45</v>
      </c>
      <c r="F103" s="197">
        <v>29.51</v>
      </c>
      <c r="G103" s="197">
        <v>246.6</v>
      </c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</row>
    <row r="104" spans="1:19" ht="13.5" customHeight="1" x14ac:dyDescent="0.2">
      <c r="A104" s="194" t="s">
        <v>245</v>
      </c>
      <c r="B104" s="195" t="s">
        <v>177</v>
      </c>
      <c r="C104" s="198">
        <v>100</v>
      </c>
      <c r="D104" s="197">
        <v>8.1999999999999993</v>
      </c>
      <c r="E104" s="197">
        <v>6.33</v>
      </c>
      <c r="F104" s="197">
        <v>60.27</v>
      </c>
      <c r="G104" s="197">
        <v>344.5</v>
      </c>
      <c r="H104" s="186"/>
      <c r="I104" s="1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24" customHeight="1" x14ac:dyDescent="0.2">
      <c r="A105" s="224" t="s">
        <v>225</v>
      </c>
      <c r="B105" s="222" t="s">
        <v>230</v>
      </c>
      <c r="C105" s="221">
        <v>200</v>
      </c>
      <c r="D105" s="223">
        <v>1.92</v>
      </c>
      <c r="E105" s="223">
        <v>0.11</v>
      </c>
      <c r="F105" s="223">
        <v>29.85</v>
      </c>
      <c r="G105" s="223">
        <v>128.09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">
      <c r="A106" s="198"/>
      <c r="B106" s="195" t="s">
        <v>11</v>
      </c>
      <c r="C106" s="198">
        <v>50</v>
      </c>
      <c r="D106" s="197">
        <v>3.8</v>
      </c>
      <c r="E106" s="197">
        <v>0.4</v>
      </c>
      <c r="F106" s="197">
        <v>24.6</v>
      </c>
      <c r="G106" s="197">
        <v>122.93</v>
      </c>
      <c r="H106" s="186"/>
      <c r="I106" s="182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</row>
    <row r="107" spans="1:19" ht="14.25" customHeight="1" x14ac:dyDescent="0.2">
      <c r="A107" s="244" t="s">
        <v>217</v>
      </c>
      <c r="B107" s="245"/>
      <c r="C107" s="202">
        <v>555</v>
      </c>
      <c r="D107" s="201"/>
      <c r="E107" s="201"/>
      <c r="F107" s="201"/>
      <c r="G107" s="201"/>
      <c r="H107" s="182"/>
      <c r="I107" s="182"/>
      <c r="J107" s="182"/>
      <c r="K107" s="182"/>
      <c r="L107" s="182"/>
      <c r="M107" s="182"/>
      <c r="N107" s="182"/>
      <c r="O107" s="182"/>
      <c r="P107" s="186"/>
      <c r="Q107" s="182"/>
      <c r="R107" s="182"/>
      <c r="S107" s="187"/>
    </row>
    <row r="108" spans="1:19" ht="17.25" customHeight="1" x14ac:dyDescent="0.2">
      <c r="A108" s="198"/>
      <c r="B108" s="242" t="s">
        <v>67</v>
      </c>
      <c r="C108" s="242"/>
      <c r="D108" s="205">
        <f>D109+D110+D111+D112+D113</f>
        <v>40.159999999999997</v>
      </c>
      <c r="E108" s="205">
        <f t="shared" ref="E108:G108" si="19">E109+E110+E111+E112+E113</f>
        <v>37.379999999999995</v>
      </c>
      <c r="F108" s="205">
        <f t="shared" si="19"/>
        <v>77.300000000000011</v>
      </c>
      <c r="G108" s="205">
        <f t="shared" si="19"/>
        <v>813.96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5" customHeight="1" x14ac:dyDescent="0.2">
      <c r="A109" s="198" t="s">
        <v>228</v>
      </c>
      <c r="B109" s="195" t="s">
        <v>229</v>
      </c>
      <c r="C109" s="198">
        <v>100</v>
      </c>
      <c r="D109" s="193">
        <v>0.8</v>
      </c>
      <c r="E109" s="197">
        <v>0</v>
      </c>
      <c r="F109" s="197">
        <v>1.7</v>
      </c>
      <c r="G109" s="197">
        <v>10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">
      <c r="A110" s="194" t="s">
        <v>101</v>
      </c>
      <c r="B110" s="195" t="s">
        <v>193</v>
      </c>
      <c r="C110" s="198">
        <v>250</v>
      </c>
      <c r="D110" s="197">
        <v>9.76</v>
      </c>
      <c r="E110" s="197">
        <v>14.78</v>
      </c>
      <c r="F110" s="197">
        <v>20.6</v>
      </c>
      <c r="G110" s="197">
        <v>254.43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14.25" customHeight="1" x14ac:dyDescent="0.2">
      <c r="A111" s="224" t="s">
        <v>271</v>
      </c>
      <c r="B111" s="222" t="s">
        <v>269</v>
      </c>
      <c r="C111" s="221">
        <v>200</v>
      </c>
      <c r="D111" s="223">
        <v>25.8</v>
      </c>
      <c r="E111" s="223">
        <v>22.2</v>
      </c>
      <c r="F111" s="223">
        <v>20.399999999999999</v>
      </c>
      <c r="G111" s="223">
        <v>384.6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">
      <c r="A112" s="196" t="s">
        <v>163</v>
      </c>
      <c r="B112" s="195" t="s">
        <v>10</v>
      </c>
      <c r="C112" s="196">
        <v>200</v>
      </c>
      <c r="D112" s="197">
        <v>0</v>
      </c>
      <c r="E112" s="197">
        <v>0</v>
      </c>
      <c r="F112" s="197">
        <v>10</v>
      </c>
      <c r="G112" s="197">
        <v>42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ht="14.25" customHeight="1" x14ac:dyDescent="0.2">
      <c r="A113" s="198"/>
      <c r="B113" s="195" t="s">
        <v>11</v>
      </c>
      <c r="C113" s="198">
        <v>50</v>
      </c>
      <c r="D113" s="197">
        <v>3.8</v>
      </c>
      <c r="E113" s="197">
        <v>0.4</v>
      </c>
      <c r="F113" s="197">
        <v>24.6</v>
      </c>
      <c r="G113" s="197">
        <v>122.93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</row>
    <row r="114" spans="1:19" x14ac:dyDescent="0.2">
      <c r="A114" s="246" t="s">
        <v>217</v>
      </c>
      <c r="B114" s="246"/>
      <c r="C114" s="204">
        <v>800</v>
      </c>
      <c r="D114" s="197"/>
      <c r="E114" s="197"/>
      <c r="F114" s="197"/>
      <c r="G114" s="197"/>
      <c r="H114" s="182"/>
      <c r="I114" s="182"/>
      <c r="J114" s="182"/>
      <c r="K114" s="182"/>
      <c r="L114" s="182"/>
      <c r="M114" s="182"/>
      <c r="N114" s="182"/>
      <c r="O114" s="182"/>
      <c r="P114" s="186"/>
      <c r="Q114" s="182"/>
      <c r="R114" s="182"/>
      <c r="S114" s="187"/>
    </row>
    <row r="115" spans="1:19" ht="27.95" customHeight="1" x14ac:dyDescent="0.2">
      <c r="A115" s="243" t="s">
        <v>214</v>
      </c>
      <c r="B115" s="243"/>
      <c r="C115" s="243"/>
      <c r="D115" s="199">
        <f>D116+D123</f>
        <v>51</v>
      </c>
      <c r="E115" s="199">
        <f t="shared" ref="E115:G115" si="20">E116+E123</f>
        <v>64.03</v>
      </c>
      <c r="F115" s="199">
        <f t="shared" si="20"/>
        <v>239.69</v>
      </c>
      <c r="G115" s="199">
        <f t="shared" si="20"/>
        <v>1881.1</v>
      </c>
    </row>
    <row r="116" spans="1:19" x14ac:dyDescent="0.2">
      <c r="A116" s="219"/>
      <c r="B116" s="243" t="s">
        <v>66</v>
      </c>
      <c r="C116" s="243"/>
      <c r="D116" s="199">
        <f>D117+D118+D119+D120+D121</f>
        <v>21.15</v>
      </c>
      <c r="E116" s="199">
        <f t="shared" ref="E116:G116" si="21">E117+E118+E119+E120+E121</f>
        <v>24.04</v>
      </c>
      <c r="F116" s="199">
        <f t="shared" si="21"/>
        <v>128.91</v>
      </c>
      <c r="G116" s="199">
        <f t="shared" si="21"/>
        <v>822.12</v>
      </c>
    </row>
    <row r="117" spans="1:19" x14ac:dyDescent="0.2">
      <c r="A117" s="198" t="s">
        <v>160</v>
      </c>
      <c r="B117" s="195" t="s">
        <v>135</v>
      </c>
      <c r="C117" s="198">
        <v>10</v>
      </c>
      <c r="D117" s="197">
        <v>0.1</v>
      </c>
      <c r="E117" s="197">
        <v>7.26</v>
      </c>
      <c r="F117" s="197">
        <v>0.14000000000000001</v>
      </c>
      <c r="G117" s="197">
        <v>66.22</v>
      </c>
    </row>
    <row r="118" spans="1:19" x14ac:dyDescent="0.2">
      <c r="A118" s="198" t="s">
        <v>262</v>
      </c>
      <c r="B118" s="195" t="s">
        <v>263</v>
      </c>
      <c r="C118" s="198" t="s">
        <v>281</v>
      </c>
      <c r="D118" s="197">
        <v>12.69</v>
      </c>
      <c r="E118" s="197">
        <v>10.76</v>
      </c>
      <c r="F118" s="197">
        <v>60.49</v>
      </c>
      <c r="G118" s="197">
        <v>389.53</v>
      </c>
    </row>
    <row r="119" spans="1:19" x14ac:dyDescent="0.2">
      <c r="A119" s="212" t="s">
        <v>164</v>
      </c>
      <c r="B119" s="213" t="s">
        <v>51</v>
      </c>
      <c r="C119" s="212">
        <v>200</v>
      </c>
      <c r="D119" s="214">
        <v>1.99</v>
      </c>
      <c r="E119" s="214">
        <v>1.7</v>
      </c>
      <c r="F119" s="214">
        <v>18.600000000000001</v>
      </c>
      <c r="G119" s="214">
        <v>102.03</v>
      </c>
    </row>
    <row r="120" spans="1:19" x14ac:dyDescent="0.2">
      <c r="A120" s="198"/>
      <c r="B120" s="195" t="s">
        <v>11</v>
      </c>
      <c r="C120" s="198">
        <v>40</v>
      </c>
      <c r="D120" s="197">
        <v>3.04</v>
      </c>
      <c r="E120" s="197">
        <v>0.32</v>
      </c>
      <c r="F120" s="197">
        <v>19.68</v>
      </c>
      <c r="G120" s="197">
        <v>98.34</v>
      </c>
    </row>
    <row r="121" spans="1:19" x14ac:dyDescent="0.2">
      <c r="A121" s="194"/>
      <c r="B121" s="195" t="s">
        <v>265</v>
      </c>
      <c r="C121" s="198">
        <v>40</v>
      </c>
      <c r="D121" s="197">
        <v>3.33</v>
      </c>
      <c r="E121" s="197">
        <v>4</v>
      </c>
      <c r="F121" s="197">
        <v>30</v>
      </c>
      <c r="G121" s="197">
        <v>166</v>
      </c>
    </row>
    <row r="122" spans="1:19" x14ac:dyDescent="0.2">
      <c r="A122" s="244" t="s">
        <v>217</v>
      </c>
      <c r="B122" s="245"/>
      <c r="C122" s="204">
        <v>550</v>
      </c>
      <c r="D122" s="197"/>
      <c r="E122" s="197"/>
      <c r="F122" s="197"/>
      <c r="G122" s="197"/>
    </row>
    <row r="123" spans="1:19" x14ac:dyDescent="0.2">
      <c r="A123" s="196"/>
      <c r="B123" s="242" t="s">
        <v>67</v>
      </c>
      <c r="C123" s="242"/>
      <c r="D123" s="199">
        <f>D124+D125+D126+D127+D128+D129</f>
        <v>29.85</v>
      </c>
      <c r="E123" s="199">
        <f t="shared" ref="E123:G123" si="22">E124+E125+E126+E127+E128+E129</f>
        <v>39.989999999999995</v>
      </c>
      <c r="F123" s="199">
        <f t="shared" si="22"/>
        <v>110.78</v>
      </c>
      <c r="G123" s="199">
        <f t="shared" si="22"/>
        <v>1058.98</v>
      </c>
    </row>
    <row r="124" spans="1:19" x14ac:dyDescent="0.2">
      <c r="A124" s="198" t="s">
        <v>173</v>
      </c>
      <c r="B124" s="195" t="s">
        <v>136</v>
      </c>
      <c r="C124" s="203">
        <v>100</v>
      </c>
      <c r="D124" s="197">
        <v>1.57</v>
      </c>
      <c r="E124" s="197">
        <v>5.0999999999999996</v>
      </c>
      <c r="F124" s="197">
        <v>9.43</v>
      </c>
      <c r="G124" s="197">
        <v>92.1</v>
      </c>
    </row>
    <row r="125" spans="1:19" x14ac:dyDescent="0.2">
      <c r="A125" s="194" t="s">
        <v>168</v>
      </c>
      <c r="B125" s="195" t="s">
        <v>238</v>
      </c>
      <c r="C125" s="203">
        <v>250</v>
      </c>
      <c r="D125" s="197">
        <v>8.31</v>
      </c>
      <c r="E125" s="197">
        <v>11.15</v>
      </c>
      <c r="F125" s="197">
        <v>19.36</v>
      </c>
      <c r="G125" s="197">
        <v>211.05</v>
      </c>
    </row>
    <row r="126" spans="1:19" x14ac:dyDescent="0.2">
      <c r="A126" s="194" t="s">
        <v>219</v>
      </c>
      <c r="B126" s="195" t="s">
        <v>222</v>
      </c>
      <c r="C126" s="198">
        <v>100</v>
      </c>
      <c r="D126" s="197">
        <v>13.72</v>
      </c>
      <c r="E126" s="197">
        <v>20.399999999999999</v>
      </c>
      <c r="F126" s="197">
        <v>1.36</v>
      </c>
      <c r="G126" s="197">
        <v>365.87</v>
      </c>
    </row>
    <row r="127" spans="1:19" x14ac:dyDescent="0.2">
      <c r="A127" s="198" t="s">
        <v>170</v>
      </c>
      <c r="B127" s="195" t="s">
        <v>150</v>
      </c>
      <c r="C127" s="198">
        <v>180</v>
      </c>
      <c r="D127" s="197">
        <v>4.57</v>
      </c>
      <c r="E127" s="197">
        <v>3.26</v>
      </c>
      <c r="F127" s="197">
        <v>48</v>
      </c>
      <c r="G127" s="197">
        <v>250.2</v>
      </c>
    </row>
    <row r="128" spans="1:19" x14ac:dyDescent="0.2">
      <c r="A128" s="194" t="s">
        <v>233</v>
      </c>
      <c r="B128" s="195" t="s">
        <v>231</v>
      </c>
      <c r="C128" s="196" t="s">
        <v>232</v>
      </c>
      <c r="D128" s="197">
        <v>0.68</v>
      </c>
      <c r="E128" s="197">
        <v>0</v>
      </c>
      <c r="F128" s="197">
        <v>24.63</v>
      </c>
      <c r="G128" s="197">
        <v>101.24</v>
      </c>
    </row>
    <row r="129" spans="1:7" x14ac:dyDescent="0.2">
      <c r="A129" s="198"/>
      <c r="B129" s="195" t="s">
        <v>37</v>
      </c>
      <c r="C129" s="198">
        <v>20</v>
      </c>
      <c r="D129" s="197">
        <v>1</v>
      </c>
      <c r="E129" s="197">
        <v>0.08</v>
      </c>
      <c r="F129" s="197">
        <v>8</v>
      </c>
      <c r="G129" s="197">
        <v>38.520000000000003</v>
      </c>
    </row>
    <row r="130" spans="1:7" x14ac:dyDescent="0.2">
      <c r="A130" s="246" t="s">
        <v>217</v>
      </c>
      <c r="B130" s="246"/>
      <c r="C130" s="219">
        <v>850</v>
      </c>
      <c r="D130" s="197"/>
      <c r="E130" s="197"/>
      <c r="F130" s="197"/>
      <c r="G130" s="197"/>
    </row>
    <row r="131" spans="1:7" ht="27.95" customHeight="1" x14ac:dyDescent="0.2">
      <c r="A131" s="243" t="s">
        <v>215</v>
      </c>
      <c r="B131" s="243"/>
      <c r="C131" s="243"/>
      <c r="D131" s="199">
        <f>D132+D139</f>
        <v>42.78</v>
      </c>
      <c r="E131" s="199">
        <f t="shared" ref="E131:G131" si="23">E132+E139</f>
        <v>60.629999999999995</v>
      </c>
      <c r="F131" s="199">
        <f t="shared" si="23"/>
        <v>186.51</v>
      </c>
      <c r="G131" s="199">
        <f t="shared" si="23"/>
        <v>1493.4</v>
      </c>
    </row>
    <row r="132" spans="1:7" x14ac:dyDescent="0.2">
      <c r="A132" s="219"/>
      <c r="B132" s="243" t="s">
        <v>66</v>
      </c>
      <c r="C132" s="243"/>
      <c r="D132" s="199">
        <f>D133+D134+D135+D136+D137</f>
        <v>17.809999999999999</v>
      </c>
      <c r="E132" s="199">
        <f t="shared" ref="E132:G132" si="24">E133+E134+E135+E136+E137</f>
        <v>18.069999999999997</v>
      </c>
      <c r="F132" s="199">
        <f t="shared" si="24"/>
        <v>108.57</v>
      </c>
      <c r="G132" s="199">
        <f t="shared" si="24"/>
        <v>694.46</v>
      </c>
    </row>
    <row r="133" spans="1:7" x14ac:dyDescent="0.2">
      <c r="A133" s="198" t="s">
        <v>160</v>
      </c>
      <c r="B133" s="195" t="s">
        <v>135</v>
      </c>
      <c r="C133" s="198">
        <v>10</v>
      </c>
      <c r="D133" s="197">
        <v>0.1</v>
      </c>
      <c r="E133" s="197">
        <v>7.26</v>
      </c>
      <c r="F133" s="197">
        <v>0.14000000000000001</v>
      </c>
      <c r="G133" s="197">
        <v>66.22</v>
      </c>
    </row>
    <row r="134" spans="1:7" ht="25.5" x14ac:dyDescent="0.2">
      <c r="A134" s="198" t="s">
        <v>161</v>
      </c>
      <c r="B134" s="195" t="s">
        <v>184</v>
      </c>
      <c r="C134" s="198" t="s">
        <v>250</v>
      </c>
      <c r="D134" s="197">
        <v>9.76</v>
      </c>
      <c r="E134" s="197">
        <v>5.69</v>
      </c>
      <c r="F134" s="197">
        <v>41.84</v>
      </c>
      <c r="G134" s="197">
        <v>267.91000000000003</v>
      </c>
    </row>
    <row r="135" spans="1:7" x14ac:dyDescent="0.2">
      <c r="A135" s="194"/>
      <c r="B135" s="195" t="s">
        <v>62</v>
      </c>
      <c r="C135" s="198">
        <v>40</v>
      </c>
      <c r="D135" s="197">
        <v>3</v>
      </c>
      <c r="E135" s="197">
        <v>4.72</v>
      </c>
      <c r="F135" s="197">
        <v>29.96</v>
      </c>
      <c r="G135" s="197">
        <v>182</v>
      </c>
    </row>
    <row r="136" spans="1:7" x14ac:dyDescent="0.2">
      <c r="A136" s="221" t="s">
        <v>42</v>
      </c>
      <c r="B136" s="222" t="s">
        <v>235</v>
      </c>
      <c r="C136" s="221">
        <v>200</v>
      </c>
      <c r="D136" s="223">
        <v>1.1499999999999999</v>
      </c>
      <c r="E136" s="223">
        <v>0</v>
      </c>
      <c r="F136" s="223">
        <v>12.03</v>
      </c>
      <c r="G136" s="223">
        <v>55.4</v>
      </c>
    </row>
    <row r="137" spans="1:7" x14ac:dyDescent="0.2">
      <c r="A137" s="198"/>
      <c r="B137" s="195" t="s">
        <v>11</v>
      </c>
      <c r="C137" s="198">
        <v>50</v>
      </c>
      <c r="D137" s="197">
        <v>3.8</v>
      </c>
      <c r="E137" s="197">
        <v>0.4</v>
      </c>
      <c r="F137" s="197">
        <v>24.6</v>
      </c>
      <c r="G137" s="197">
        <v>122.93</v>
      </c>
    </row>
    <row r="138" spans="1:7" x14ac:dyDescent="0.2">
      <c r="A138" s="244" t="s">
        <v>217</v>
      </c>
      <c r="B138" s="245"/>
      <c r="C138" s="219">
        <v>555</v>
      </c>
      <c r="D138" s="197"/>
      <c r="E138" s="197"/>
      <c r="F138" s="197"/>
      <c r="G138" s="197"/>
    </row>
    <row r="139" spans="1:7" ht="18.75" customHeight="1" x14ac:dyDescent="0.2">
      <c r="A139" s="198"/>
      <c r="B139" s="242" t="s">
        <v>67</v>
      </c>
      <c r="C139" s="242"/>
      <c r="D139" s="199">
        <f>D140+D141+D142+D143+D144+D145</f>
        <v>24.97</v>
      </c>
      <c r="E139" s="199">
        <f t="shared" ref="E139:G139" si="25">E140+E141+E142+E143+E144+E145</f>
        <v>42.56</v>
      </c>
      <c r="F139" s="199">
        <f t="shared" si="25"/>
        <v>77.94</v>
      </c>
      <c r="G139" s="199">
        <f t="shared" si="25"/>
        <v>798.93999999999994</v>
      </c>
    </row>
    <row r="140" spans="1:7" x14ac:dyDescent="0.2">
      <c r="A140" s="198" t="s">
        <v>171</v>
      </c>
      <c r="B140" s="195" t="s">
        <v>145</v>
      </c>
      <c r="C140" s="198">
        <v>100</v>
      </c>
      <c r="D140" s="197">
        <v>2.4700000000000002</v>
      </c>
      <c r="E140" s="197">
        <v>9.18</v>
      </c>
      <c r="F140" s="197">
        <v>10.4</v>
      </c>
      <c r="G140" s="197">
        <v>134.1</v>
      </c>
    </row>
    <row r="141" spans="1:7" x14ac:dyDescent="0.2">
      <c r="A141" s="198" t="s">
        <v>244</v>
      </c>
      <c r="B141" s="195" t="s">
        <v>243</v>
      </c>
      <c r="C141" s="198">
        <v>250</v>
      </c>
      <c r="D141" s="197">
        <v>3.29</v>
      </c>
      <c r="E141" s="197">
        <v>6.88</v>
      </c>
      <c r="F141" s="197">
        <v>17.93</v>
      </c>
      <c r="G141" s="197">
        <v>146.80000000000001</v>
      </c>
    </row>
    <row r="142" spans="1:7" x14ac:dyDescent="0.2">
      <c r="A142" s="224" t="s">
        <v>291</v>
      </c>
      <c r="B142" s="222" t="s">
        <v>292</v>
      </c>
      <c r="C142" s="221">
        <v>100</v>
      </c>
      <c r="D142" s="223">
        <v>14.37</v>
      </c>
      <c r="E142" s="223">
        <v>16.64</v>
      </c>
      <c r="F142" s="223">
        <v>4.9400000000000004</v>
      </c>
      <c r="G142" s="223">
        <v>227</v>
      </c>
    </row>
    <row r="143" spans="1:7" x14ac:dyDescent="0.2">
      <c r="A143" s="224" t="s">
        <v>132</v>
      </c>
      <c r="B143" s="222" t="s">
        <v>133</v>
      </c>
      <c r="C143" s="221">
        <v>180</v>
      </c>
      <c r="D143" s="223">
        <v>3.32</v>
      </c>
      <c r="E143" s="223">
        <v>9.6999999999999993</v>
      </c>
      <c r="F143" s="223">
        <v>24.83</v>
      </c>
      <c r="G143" s="223">
        <v>199.87</v>
      </c>
    </row>
    <row r="144" spans="1:7" x14ac:dyDescent="0.2">
      <c r="A144" s="225" t="s">
        <v>163</v>
      </c>
      <c r="B144" s="222" t="s">
        <v>10</v>
      </c>
      <c r="C144" s="225">
        <v>200</v>
      </c>
      <c r="D144" s="223">
        <v>0</v>
      </c>
      <c r="E144" s="223">
        <v>0</v>
      </c>
      <c r="F144" s="223">
        <v>10</v>
      </c>
      <c r="G144" s="223">
        <v>42</v>
      </c>
    </row>
    <row r="145" spans="1:20" ht="12" customHeight="1" x14ac:dyDescent="0.2">
      <c r="A145" s="198"/>
      <c r="B145" s="195" t="s">
        <v>11</v>
      </c>
      <c r="C145" s="198">
        <v>20</v>
      </c>
      <c r="D145" s="197">
        <v>1.52</v>
      </c>
      <c r="E145" s="197">
        <v>0.16</v>
      </c>
      <c r="F145" s="197">
        <v>9.84</v>
      </c>
      <c r="G145" s="197">
        <v>49.17</v>
      </c>
    </row>
    <row r="146" spans="1:20" x14ac:dyDescent="0.2">
      <c r="A146" s="246" t="s">
        <v>217</v>
      </c>
      <c r="B146" s="246"/>
      <c r="C146" s="219">
        <v>850</v>
      </c>
      <c r="D146" s="197"/>
      <c r="E146" s="197"/>
      <c r="F146" s="197"/>
      <c r="G146" s="197"/>
    </row>
    <row r="147" spans="1:20" ht="27.95" customHeight="1" x14ac:dyDescent="0.2">
      <c r="A147" s="243" t="s">
        <v>216</v>
      </c>
      <c r="B147" s="243"/>
      <c r="C147" s="243"/>
      <c r="D147" s="199">
        <f>D148+D154</f>
        <v>44.629999999999995</v>
      </c>
      <c r="E147" s="199">
        <f>E148+E154</f>
        <v>46.47</v>
      </c>
      <c r="F147" s="199">
        <f>F148+F154</f>
        <v>210.48000000000002</v>
      </c>
      <c r="G147" s="199">
        <f>G148+G154</f>
        <v>1456.38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9"/>
    </row>
    <row r="148" spans="1:20" x14ac:dyDescent="0.2">
      <c r="A148" s="219"/>
      <c r="B148" s="243" t="s">
        <v>66</v>
      </c>
      <c r="C148" s="243"/>
      <c r="D148" s="199">
        <f>D149+D150+D151+D152</f>
        <v>26.119999999999997</v>
      </c>
      <c r="E148" s="199">
        <f t="shared" ref="E148:G148" si="26">E149+E150+E151+E152</f>
        <v>9.620000000000001</v>
      </c>
      <c r="F148" s="199">
        <f t="shared" si="26"/>
        <v>108.18</v>
      </c>
      <c r="G148" s="199">
        <f t="shared" si="26"/>
        <v>633.1</v>
      </c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9"/>
    </row>
    <row r="149" spans="1:20" x14ac:dyDescent="0.2">
      <c r="A149" s="194"/>
      <c r="B149" s="195" t="s">
        <v>258</v>
      </c>
      <c r="C149" s="198" t="s">
        <v>283</v>
      </c>
      <c r="D149" s="197">
        <v>0.4</v>
      </c>
      <c r="E149" s="197">
        <v>0.4</v>
      </c>
      <c r="F149" s="197">
        <v>9.8000000000000007</v>
      </c>
      <c r="G149" s="197">
        <v>47</v>
      </c>
      <c r="H149" s="186"/>
      <c r="I149" s="182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</row>
    <row r="150" spans="1:20" ht="25.5" x14ac:dyDescent="0.2">
      <c r="A150" s="215" t="s">
        <v>266</v>
      </c>
      <c r="B150" s="216" t="s">
        <v>267</v>
      </c>
      <c r="C150" s="215" t="s">
        <v>264</v>
      </c>
      <c r="D150" s="217">
        <v>22.68</v>
      </c>
      <c r="E150" s="217">
        <v>8.9</v>
      </c>
      <c r="F150" s="217">
        <v>68.7</v>
      </c>
      <c r="G150" s="217">
        <v>445.76</v>
      </c>
      <c r="H150" s="182"/>
      <c r="I150" s="186"/>
      <c r="J150" s="186"/>
      <c r="K150" s="186"/>
      <c r="L150" s="186"/>
      <c r="M150" s="186"/>
      <c r="N150" s="186"/>
      <c r="O150" s="186"/>
      <c r="P150" s="186"/>
      <c r="Q150" s="186"/>
      <c r="R150" s="186"/>
      <c r="S150" s="186"/>
    </row>
    <row r="151" spans="1:20" x14ac:dyDescent="0.2">
      <c r="A151" s="194" t="s">
        <v>163</v>
      </c>
      <c r="B151" s="195" t="s">
        <v>10</v>
      </c>
      <c r="C151" s="196">
        <v>200</v>
      </c>
      <c r="D151" s="197">
        <v>0</v>
      </c>
      <c r="E151" s="197">
        <v>0</v>
      </c>
      <c r="F151" s="197">
        <v>10</v>
      </c>
      <c r="G151" s="197">
        <v>42</v>
      </c>
      <c r="H151" s="186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6"/>
    </row>
    <row r="152" spans="1:20" x14ac:dyDescent="0.2">
      <c r="A152" s="194"/>
      <c r="B152" s="195" t="s">
        <v>11</v>
      </c>
      <c r="C152" s="198">
        <v>40</v>
      </c>
      <c r="D152" s="197">
        <v>3.04</v>
      </c>
      <c r="E152" s="197">
        <v>0.32</v>
      </c>
      <c r="F152" s="197">
        <v>19.68</v>
      </c>
      <c r="G152" s="197">
        <v>98.34</v>
      </c>
      <c r="H152" s="186"/>
      <c r="I152" s="182"/>
      <c r="J152" s="182"/>
      <c r="K152" s="182"/>
      <c r="L152" s="182"/>
      <c r="M152" s="182"/>
      <c r="N152" s="182"/>
      <c r="O152" s="182"/>
      <c r="P152" s="186"/>
      <c r="Q152" s="182"/>
      <c r="R152" s="182"/>
      <c r="S152" s="186"/>
    </row>
    <row r="153" spans="1:20" x14ac:dyDescent="0.2">
      <c r="A153" s="244" t="s">
        <v>217</v>
      </c>
      <c r="B153" s="245"/>
      <c r="C153" s="204">
        <v>580</v>
      </c>
      <c r="D153" s="198"/>
      <c r="E153" s="198"/>
      <c r="F153" s="198"/>
      <c r="G153" s="198"/>
      <c r="H153" s="182"/>
      <c r="I153" s="182"/>
      <c r="J153" s="182"/>
      <c r="K153" s="182"/>
      <c r="L153" s="182"/>
      <c r="M153" s="182"/>
      <c r="N153" s="182"/>
      <c r="O153" s="182"/>
      <c r="P153" s="186"/>
      <c r="Q153" s="182"/>
      <c r="R153" s="182"/>
      <c r="S153" s="187"/>
    </row>
    <row r="154" spans="1:20" x14ac:dyDescent="0.2">
      <c r="A154" s="198"/>
      <c r="B154" s="242" t="s">
        <v>67</v>
      </c>
      <c r="C154" s="242"/>
      <c r="D154" s="199">
        <f>D155+D156+D157+D158+D159+D160</f>
        <v>18.509999999999998</v>
      </c>
      <c r="E154" s="199">
        <f t="shared" ref="E154:G154" si="27">E155+E156+E157+E158+E159+E160</f>
        <v>36.849999999999994</v>
      </c>
      <c r="F154" s="199">
        <f t="shared" si="27"/>
        <v>102.30000000000001</v>
      </c>
      <c r="G154" s="199">
        <f t="shared" si="27"/>
        <v>823.28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">
      <c r="A155" s="198" t="s">
        <v>228</v>
      </c>
      <c r="B155" s="195" t="s">
        <v>229</v>
      </c>
      <c r="C155" s="198">
        <v>100</v>
      </c>
      <c r="D155" s="193">
        <v>0.8</v>
      </c>
      <c r="E155" s="197">
        <v>0</v>
      </c>
      <c r="F155" s="197">
        <v>1.7</v>
      </c>
      <c r="G155" s="197">
        <v>10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">
      <c r="A156" s="198" t="s">
        <v>241</v>
      </c>
      <c r="B156" s="195" t="s">
        <v>242</v>
      </c>
      <c r="C156" s="198">
        <v>250</v>
      </c>
      <c r="D156" s="197">
        <v>4.05</v>
      </c>
      <c r="E156" s="197">
        <v>15.45</v>
      </c>
      <c r="F156" s="197">
        <v>13.6</v>
      </c>
      <c r="G156" s="197">
        <v>209.65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x14ac:dyDescent="0.2">
      <c r="A157" s="194" t="s">
        <v>274</v>
      </c>
      <c r="B157" s="195" t="s">
        <v>275</v>
      </c>
      <c r="C157" s="198" t="s">
        <v>276</v>
      </c>
      <c r="D157" s="197">
        <v>8.08</v>
      </c>
      <c r="E157" s="197">
        <v>11.88</v>
      </c>
      <c r="F157" s="197">
        <v>25.27</v>
      </c>
      <c r="G157" s="197">
        <v>240.32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x14ac:dyDescent="0.2">
      <c r="A158" s="198" t="s">
        <v>34</v>
      </c>
      <c r="B158" s="195" t="s">
        <v>32</v>
      </c>
      <c r="C158" s="203">
        <v>180</v>
      </c>
      <c r="D158" s="197">
        <v>3.91</v>
      </c>
      <c r="E158" s="197">
        <v>9.36</v>
      </c>
      <c r="F158" s="197">
        <v>26.39</v>
      </c>
      <c r="G158" s="197">
        <v>211.56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ht="12" customHeight="1" x14ac:dyDescent="0.2">
      <c r="A159" s="194" t="s">
        <v>261</v>
      </c>
      <c r="B159" s="195" t="s">
        <v>278</v>
      </c>
      <c r="C159" s="198">
        <v>200</v>
      </c>
      <c r="D159" s="197">
        <v>0.15</v>
      </c>
      <c r="E159" s="197">
        <v>0</v>
      </c>
      <c r="F159" s="197">
        <v>25.5</v>
      </c>
      <c r="G159" s="197">
        <v>102.58</v>
      </c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  <row r="160" spans="1:20" x14ac:dyDescent="0.2">
      <c r="A160" s="194"/>
      <c r="B160" s="195" t="s">
        <v>11</v>
      </c>
      <c r="C160" s="198">
        <v>20</v>
      </c>
      <c r="D160" s="197">
        <v>1.52</v>
      </c>
      <c r="E160" s="197">
        <v>0.16</v>
      </c>
      <c r="F160" s="197">
        <v>9.84</v>
      </c>
      <c r="G160" s="197">
        <v>49.17</v>
      </c>
      <c r="H160" s="191"/>
      <c r="I160" s="190"/>
      <c r="J160" s="190"/>
      <c r="K160" s="190"/>
      <c r="L160" s="190"/>
      <c r="M160" s="190"/>
      <c r="N160" s="190"/>
      <c r="O160" s="190"/>
      <c r="P160" s="191"/>
      <c r="Q160" s="190"/>
      <c r="R160" s="190"/>
      <c r="S160" s="191"/>
    </row>
    <row r="161" spans="1:19" x14ac:dyDescent="0.2">
      <c r="A161" s="246" t="s">
        <v>217</v>
      </c>
      <c r="B161" s="246"/>
      <c r="C161" s="219">
        <v>900</v>
      </c>
      <c r="D161" s="197"/>
      <c r="E161" s="197"/>
      <c r="F161" s="197"/>
      <c r="G161" s="197"/>
      <c r="H161" s="191"/>
      <c r="I161" s="190"/>
      <c r="J161" s="190"/>
      <c r="K161" s="190"/>
      <c r="L161" s="190"/>
      <c r="M161" s="190"/>
      <c r="N161" s="190"/>
      <c r="O161" s="190"/>
      <c r="P161" s="191"/>
      <c r="Q161" s="190"/>
      <c r="R161" s="190"/>
      <c r="S161" s="191"/>
    </row>
  </sheetData>
  <mergeCells count="57">
    <mergeCell ref="B154:C154"/>
    <mergeCell ref="A161:B161"/>
    <mergeCell ref="A138:B138"/>
    <mergeCell ref="B139:C139"/>
    <mergeCell ref="A146:B146"/>
    <mergeCell ref="A147:C147"/>
    <mergeCell ref="B148:C148"/>
    <mergeCell ref="A153:B153"/>
    <mergeCell ref="B132:C132"/>
    <mergeCell ref="A101:C101"/>
    <mergeCell ref="B102:C102"/>
    <mergeCell ref="A107:B107"/>
    <mergeCell ref="B108:C108"/>
    <mergeCell ref="A114:B114"/>
    <mergeCell ref="A115:C115"/>
    <mergeCell ref="B116:C116"/>
    <mergeCell ref="A122:B122"/>
    <mergeCell ref="B123:C123"/>
    <mergeCell ref="A130:B130"/>
    <mergeCell ref="A131:C131"/>
    <mergeCell ref="A100:B100"/>
    <mergeCell ref="B61:C61"/>
    <mergeCell ref="A68:B68"/>
    <mergeCell ref="A69:C69"/>
    <mergeCell ref="B70:C70"/>
    <mergeCell ref="A76:B76"/>
    <mergeCell ref="B77:C77"/>
    <mergeCell ref="A84:B84"/>
    <mergeCell ref="A85:C85"/>
    <mergeCell ref="B86:C86"/>
    <mergeCell ref="A92:B92"/>
    <mergeCell ref="B93:C93"/>
    <mergeCell ref="A60:B60"/>
    <mergeCell ref="B26:C26"/>
    <mergeCell ref="A31:B31"/>
    <mergeCell ref="B32:C32"/>
    <mergeCell ref="A38:B38"/>
    <mergeCell ref="A39:C39"/>
    <mergeCell ref="B40:C40"/>
    <mergeCell ref="A45:B45"/>
    <mergeCell ref="B46:C46"/>
    <mergeCell ref="A53:B53"/>
    <mergeCell ref="A54:C54"/>
    <mergeCell ref="B55:C55"/>
    <mergeCell ref="A25:C25"/>
    <mergeCell ref="A1:G2"/>
    <mergeCell ref="A3:G4"/>
    <mergeCell ref="A5:A6"/>
    <mergeCell ref="B5:B6"/>
    <mergeCell ref="C5:C6"/>
    <mergeCell ref="D5:F5"/>
    <mergeCell ref="G5:G6"/>
    <mergeCell ref="A8:C8"/>
    <mergeCell ref="B9:C9"/>
    <mergeCell ref="A17:B17"/>
    <mergeCell ref="B18:C18"/>
    <mergeCell ref="A24:B24"/>
  </mergeCells>
  <pageMargins left="0.55118110236220474" right="0.15748031496062992" top="0.59055118110236227" bottom="0.78740157480314965" header="0.51181102362204722" footer="0.51181102362204722"/>
  <pageSetup paperSize="9" fitToHeight="0" orientation="portrait" r:id="rId1"/>
  <headerFooter alignWithMargins="0"/>
  <rowBreaks count="2" manualBreakCount="2">
    <brk id="38" max="6" man="1"/>
    <brk id="13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60" t="s">
        <v>176</v>
      </c>
      <c r="D1" s="260"/>
      <c r="E1" s="260"/>
      <c r="F1" s="260"/>
      <c r="G1" s="260"/>
      <c r="H1" s="260"/>
      <c r="I1" s="260"/>
      <c r="J1" s="260"/>
    </row>
    <row r="2" spans="1:17" x14ac:dyDescent="0.2">
      <c r="B2" s="2" t="s">
        <v>195</v>
      </c>
      <c r="C2" s="261"/>
      <c r="D2" s="261"/>
      <c r="E2" s="261"/>
      <c r="F2" s="261"/>
      <c r="G2" s="261"/>
      <c r="H2" s="261"/>
      <c r="I2" s="261"/>
      <c r="J2" s="26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2" t="s">
        <v>16</v>
      </c>
      <c r="E3" s="263"/>
      <c r="F3" s="264"/>
      <c r="G3" s="265" t="s">
        <v>23</v>
      </c>
      <c r="H3" s="267" t="s">
        <v>53</v>
      </c>
      <c r="I3" s="268"/>
      <c r="J3" s="175" t="s">
        <v>52</v>
      </c>
      <c r="K3" s="257" t="s">
        <v>75</v>
      </c>
      <c r="L3" s="258"/>
      <c r="M3" s="258"/>
      <c r="N3" s="259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6" t="s">
        <v>13</v>
      </c>
      <c r="C6" s="252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51" t="s">
        <v>66</v>
      </c>
      <c r="C7" s="252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53" t="s">
        <v>67</v>
      </c>
      <c r="C17" s="254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1" t="s">
        <v>13</v>
      </c>
      <c r="C24" s="252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51" t="s">
        <v>66</v>
      </c>
      <c r="C25" s="252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53" t="s">
        <v>67</v>
      </c>
      <c r="C31" s="254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6" t="s">
        <v>13</v>
      </c>
      <c r="C39" s="252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51" t="s">
        <v>66</v>
      </c>
      <c r="C40" s="252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53" t="s">
        <v>67</v>
      </c>
      <c r="C46" s="254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1" t="s">
        <v>13</v>
      </c>
      <c r="C55" s="252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51" t="s">
        <v>66</v>
      </c>
      <c r="C56" s="252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53" t="s">
        <v>67</v>
      </c>
      <c r="C62" s="254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1" t="s">
        <v>13</v>
      </c>
      <c r="C69" s="252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51" t="s">
        <v>66</v>
      </c>
      <c r="C70" s="252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53" t="s">
        <v>67</v>
      </c>
      <c r="C76" s="254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1" t="s">
        <v>13</v>
      </c>
      <c r="C84" s="252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51" t="s">
        <v>66</v>
      </c>
      <c r="C85" s="252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53" t="s">
        <v>67</v>
      </c>
      <c r="C91" s="254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1" t="s">
        <v>64</v>
      </c>
      <c r="B98" s="256"/>
      <c r="C98" s="252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51" t="s">
        <v>66</v>
      </c>
      <c r="C99" s="252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53" t="s">
        <v>67</v>
      </c>
      <c r="C105" s="254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55" t="s">
        <v>13</v>
      </c>
      <c r="C113" s="255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51" t="s">
        <v>66</v>
      </c>
      <c r="C114" s="252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53" t="s">
        <v>67</v>
      </c>
      <c r="C120" s="254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1" t="s">
        <v>13</v>
      </c>
      <c r="C128" s="252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51" t="s">
        <v>66</v>
      </c>
      <c r="C129" s="252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53" t="s">
        <v>67</v>
      </c>
      <c r="C136" s="254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56" t="s">
        <v>9</v>
      </c>
      <c r="C144" s="252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0"/>
      <c r="Q144" s="250"/>
      <c r="R144" s="250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51" t="s">
        <v>66</v>
      </c>
      <c r="C145" s="252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53" t="s">
        <v>67</v>
      </c>
      <c r="C152" s="254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60" t="s">
        <v>176</v>
      </c>
      <c r="D1" s="260"/>
      <c r="E1" s="260"/>
      <c r="F1" s="260"/>
      <c r="G1" s="260"/>
      <c r="H1" s="260"/>
      <c r="I1" s="260"/>
      <c r="J1" s="260"/>
    </row>
    <row r="2" spans="1:17" x14ac:dyDescent="0.2">
      <c r="B2" s="2" t="s">
        <v>194</v>
      </c>
      <c r="C2" s="261"/>
      <c r="D2" s="261"/>
      <c r="E2" s="261"/>
      <c r="F2" s="261"/>
      <c r="G2" s="261"/>
      <c r="H2" s="261"/>
      <c r="I2" s="261"/>
      <c r="J2" s="261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2" t="s">
        <v>16</v>
      </c>
      <c r="E3" s="263"/>
      <c r="F3" s="264"/>
      <c r="G3" s="265" t="s">
        <v>23</v>
      </c>
      <c r="H3" s="267" t="s">
        <v>53</v>
      </c>
      <c r="I3" s="268"/>
      <c r="J3" s="175" t="s">
        <v>52</v>
      </c>
      <c r="K3" s="257" t="s">
        <v>75</v>
      </c>
      <c r="L3" s="258"/>
      <c r="M3" s="258"/>
      <c r="N3" s="259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6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6" t="s">
        <v>13</v>
      </c>
      <c r="C6" s="252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1" t="s">
        <v>13</v>
      </c>
      <c r="C24" s="252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6" t="s">
        <v>13</v>
      </c>
      <c r="C39" s="252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1" t="s">
        <v>13</v>
      </c>
      <c r="C55" s="252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1" t="s">
        <v>13</v>
      </c>
      <c r="C69" s="252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1" t="s">
        <v>13</v>
      </c>
      <c r="C84" s="252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1" t="s">
        <v>64</v>
      </c>
      <c r="B98" s="256"/>
      <c r="C98" s="252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1" t="s">
        <v>13</v>
      </c>
      <c r="C128" s="252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56" t="s">
        <v>13</v>
      </c>
      <c r="C144" s="252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0"/>
      <c r="Q144" s="250"/>
      <c r="R144" s="250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160,08 руб 7-11 лет </vt:lpstr>
      <vt:lpstr>160,08 руб 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'160,08 руб 7-11 лет '!Область_печати</vt:lpstr>
      <vt:lpstr>'160,08 руб с 12 лет 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ПодкорытоваСВ</cp:lastModifiedBy>
  <cp:lastPrinted>2025-01-09T05:07:31Z</cp:lastPrinted>
  <dcterms:created xsi:type="dcterms:W3CDTF">2018-10-04T05:32:37Z</dcterms:created>
  <dcterms:modified xsi:type="dcterms:W3CDTF">2025-01-31T07:16:50Z</dcterms:modified>
</cp:coreProperties>
</file>