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6" windowHeight="6228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C262" i="1" l="1"/>
  <c r="D262" i="1"/>
  <c r="D263" i="1" s="1"/>
  <c r="E262" i="1"/>
  <c r="F262" i="1"/>
  <c r="F263" i="1" s="1"/>
  <c r="B262" i="1"/>
  <c r="C257" i="1"/>
  <c r="C263" i="1" s="1"/>
  <c r="D257" i="1"/>
  <c r="E257" i="1"/>
  <c r="E263" i="1" s="1"/>
  <c r="F257" i="1"/>
  <c r="B257" i="1"/>
  <c r="C247" i="1"/>
  <c r="D247" i="1"/>
  <c r="E247" i="1"/>
  <c r="F247" i="1"/>
  <c r="B247" i="1"/>
  <c r="C234" i="1"/>
  <c r="C235" i="1" s="1"/>
  <c r="D234" i="1"/>
  <c r="E234" i="1"/>
  <c r="E235" i="1" s="1"/>
  <c r="F234" i="1"/>
  <c r="B234" i="1"/>
  <c r="C230" i="1"/>
  <c r="D230" i="1"/>
  <c r="D235" i="1" s="1"/>
  <c r="E230" i="1"/>
  <c r="F230" i="1"/>
  <c r="F235" i="1" s="1"/>
  <c r="B230" i="1"/>
  <c r="C222" i="1"/>
  <c r="D222" i="1"/>
  <c r="E222" i="1"/>
  <c r="F222" i="1"/>
  <c r="B222" i="1"/>
  <c r="C210" i="1"/>
  <c r="D210" i="1"/>
  <c r="D211" i="1" s="1"/>
  <c r="E210" i="1"/>
  <c r="F210" i="1"/>
  <c r="F211" i="1" s="1"/>
  <c r="B210" i="1"/>
  <c r="C205" i="1"/>
  <c r="C211" i="1" s="1"/>
  <c r="D205" i="1"/>
  <c r="E205" i="1"/>
  <c r="E211" i="1" s="1"/>
  <c r="F205" i="1"/>
  <c r="B205" i="1"/>
  <c r="C196" i="1"/>
  <c r="D196" i="1"/>
  <c r="E196" i="1"/>
  <c r="F196" i="1"/>
  <c r="B196" i="1"/>
  <c r="C168" i="1"/>
  <c r="D168" i="1"/>
  <c r="E168" i="1"/>
  <c r="F168" i="1"/>
  <c r="B168" i="1"/>
  <c r="C177" i="1"/>
  <c r="D177" i="1"/>
  <c r="D183" i="1" s="1"/>
  <c r="E177" i="1"/>
  <c r="F177" i="1"/>
  <c r="F183" i="1" s="1"/>
  <c r="B177" i="1"/>
  <c r="C182" i="1"/>
  <c r="C183" i="1" s="1"/>
  <c r="D182" i="1"/>
  <c r="E182" i="1"/>
  <c r="E183" i="1" s="1"/>
  <c r="F182" i="1"/>
  <c r="B182" i="1"/>
  <c r="C156" i="1"/>
  <c r="D156" i="1"/>
  <c r="D157" i="1" s="1"/>
  <c r="E156" i="1"/>
  <c r="F156" i="1"/>
  <c r="F157" i="1" s="1"/>
  <c r="B156" i="1"/>
  <c r="C151" i="1"/>
  <c r="C157" i="1" s="1"/>
  <c r="D151" i="1"/>
  <c r="E151" i="1"/>
  <c r="E157" i="1" s="1"/>
  <c r="F151" i="1"/>
  <c r="B151" i="1"/>
  <c r="C143" i="1"/>
  <c r="D143" i="1"/>
  <c r="E143" i="1"/>
  <c r="F143" i="1"/>
  <c r="B143" i="1"/>
  <c r="C131" i="1"/>
  <c r="C132" i="1" s="1"/>
  <c r="D131" i="1"/>
  <c r="E131" i="1"/>
  <c r="E132" i="1" s="1"/>
  <c r="F131" i="1"/>
  <c r="B131" i="1"/>
  <c r="C126" i="1"/>
  <c r="D126" i="1"/>
  <c r="D132" i="1" s="1"/>
  <c r="E126" i="1"/>
  <c r="F126" i="1"/>
  <c r="F132" i="1" s="1"/>
  <c r="B126" i="1"/>
  <c r="C118" i="1"/>
  <c r="D118" i="1"/>
  <c r="E118" i="1"/>
  <c r="F118" i="1"/>
  <c r="B118" i="1"/>
  <c r="C91" i="1"/>
  <c r="D91" i="1"/>
  <c r="E91" i="1"/>
  <c r="F91" i="1"/>
  <c r="B91" i="1"/>
  <c r="C99" i="1"/>
  <c r="C105" i="1" s="1"/>
  <c r="D99" i="1"/>
  <c r="E99" i="1"/>
  <c r="E105" i="1" s="1"/>
  <c r="F99" i="1"/>
  <c r="B99" i="1"/>
  <c r="C104" i="1"/>
  <c r="D104" i="1"/>
  <c r="D105" i="1" s="1"/>
  <c r="E104" i="1"/>
  <c r="B104" i="1"/>
  <c r="F101" i="1"/>
  <c r="F104" i="1" s="1"/>
  <c r="F105" i="1" s="1"/>
  <c r="C79" i="1"/>
  <c r="D79" i="1"/>
  <c r="D80" i="1" s="1"/>
  <c r="E79" i="1"/>
  <c r="F79" i="1"/>
  <c r="B79" i="1"/>
  <c r="C73" i="1"/>
  <c r="C80" i="1" s="1"/>
  <c r="D73" i="1"/>
  <c r="E73" i="1"/>
  <c r="E80" i="1" s="1"/>
  <c r="B73" i="1"/>
  <c r="C64" i="1"/>
  <c r="D64" i="1"/>
  <c r="E64" i="1"/>
  <c r="F64" i="1"/>
  <c r="B64" i="1"/>
  <c r="F69" i="1"/>
  <c r="F73" i="1" s="1"/>
  <c r="F49" i="1"/>
  <c r="D49" i="1"/>
  <c r="C49" i="1"/>
  <c r="D51" i="1"/>
  <c r="D52" i="1" s="1"/>
  <c r="C51" i="1"/>
  <c r="E51" i="1"/>
  <c r="E52" i="1" s="1"/>
  <c r="F51" i="1"/>
  <c r="F52" i="1" s="1"/>
  <c r="B51" i="1"/>
  <c r="C46" i="1"/>
  <c r="D46" i="1"/>
  <c r="E46" i="1"/>
  <c r="F46" i="1"/>
  <c r="B46" i="1"/>
  <c r="C37" i="1"/>
  <c r="C52" i="1" s="1"/>
  <c r="D37" i="1"/>
  <c r="E37" i="1"/>
  <c r="F37" i="1"/>
  <c r="B37" i="1"/>
  <c r="C25" i="1"/>
  <c r="D25" i="1"/>
  <c r="D26" i="1" s="1"/>
  <c r="E25" i="1"/>
  <c r="F25" i="1"/>
  <c r="F26" i="1" s="1"/>
  <c r="B25" i="1"/>
  <c r="C20" i="1"/>
  <c r="C26" i="1" s="1"/>
  <c r="D20" i="1"/>
  <c r="E20" i="1"/>
  <c r="E26" i="1" s="1"/>
  <c r="F20" i="1"/>
  <c r="B20" i="1"/>
  <c r="C12" i="1"/>
  <c r="D12" i="1"/>
  <c r="E12" i="1"/>
  <c r="F12" i="1"/>
  <c r="B12" i="1"/>
  <c r="F80" i="1" l="1"/>
</calcChain>
</file>

<file path=xl/sharedStrings.xml><?xml version="1.0" encoding="utf-8"?>
<sst xmlns="http://schemas.openxmlformats.org/spreadsheetml/2006/main" count="403" uniqueCount="203">
  <si>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</si>
  <si>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</si>
  <si>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</si>
  <si>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</si>
  <si>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</si>
  <si>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</si>
  <si>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Белки, г</t>
  </si>
  <si>
    <t>Жиры, г</t>
  </si>
  <si>
    <t>Углеводы, г</t>
  </si>
  <si>
    <t>Завтрак</t>
  </si>
  <si>
    <t xml:space="preserve">БУТЕРБРОДЫ С СЫРОМ </t>
  </si>
  <si>
    <t>1</t>
  </si>
  <si>
    <t>КАША ЖИДКАЯ МОЛОЧНАЯ ИЗ ГРЕЧНЕВОЙ КРУПЫ</t>
  </si>
  <si>
    <t>183</t>
  </si>
  <si>
    <t>ХЛЕБ РЖАНОЙ</t>
  </si>
  <si>
    <t>КОФЕЙНЫЙ НАПИТОК С МОЛОКОМ БЕЗ САХАРА</t>
  </si>
  <si>
    <t>379</t>
  </si>
  <si>
    <t>ФРУКТЫ СВЕЖИЕ ПО СЕЗОНУ  /ЯБЛОКО/</t>
  </si>
  <si>
    <t>338</t>
  </si>
  <si>
    <t>Итого за прием пищи:</t>
  </si>
  <si>
    <t>Обед</t>
  </si>
  <si>
    <t>УХА РОСТОВСКАЯ</t>
  </si>
  <si>
    <t>106</t>
  </si>
  <si>
    <t>ПЛОВ ИЗ ПТИЦЫ С ПЕРЛОВОЙ КРУОЙ</t>
  </si>
  <si>
    <t>311</t>
  </si>
  <si>
    <t>ЧАЙ ФРУКТОВЫЙ С ЛИМОНОМ И ЯБЛОКОМ БЕЗ САХАРА</t>
  </si>
  <si>
    <t>377</t>
  </si>
  <si>
    <t>ХЛЕБ ПШЕНИЧНЫЙ</t>
  </si>
  <si>
    <t>Полдник</t>
  </si>
  <si>
    <t xml:space="preserve">ЛАПШЕВНИК С ТВОРОГОМ </t>
  </si>
  <si>
    <t>212</t>
  </si>
  <si>
    <t>ЧАЙ БЕЗ САХАРА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</si>
  <si>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</si>
  <si>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</si>
  <si>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</si>
  <si>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</si>
  <si>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</si>
  <si>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</si>
  <si>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</si>
  <si>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</si>
  <si>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ЧАЙ ФРУКТОВЫЙ БЕЗ САХАРА</t>
  </si>
  <si>
    <t>ФРУКТЫ СВЕЖИЕ ПО СЕЗОНУ /ЯБЛОКИ/</t>
  </si>
  <si>
    <t>102</t>
  </si>
  <si>
    <t>КАША ПШЕНИЧНАЯ РАССЫПЧАТАЯ</t>
  </si>
  <si>
    <t>181</t>
  </si>
  <si>
    <t>РЫБА ЗАПЕЧЕННАЯ С ОВОЩАМИ ПОД СЫРНЫМ СОУСОМ</t>
  </si>
  <si>
    <t>ЧАЙ С МОЛОКОМ БЕЗ САХАРА</t>
  </si>
  <si>
    <t>378</t>
  </si>
  <si>
    <t>15</t>
  </si>
  <si>
    <t>ЧАЙ С ЛИМОНОМ БЕЗ САХАРА</t>
  </si>
  <si>
    <t>2</t>
  </si>
  <si>
    <t>3 день</t>
  </si>
  <si>
    <t>Завтрак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</si>
  <si>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</si>
  <si>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</si>
  <si>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</si>
  <si>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</si>
  <si>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</si>
  <si>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>НАПИТОК ИЗ ПЛОДОВ ШИПОВНИКА БЕЗ САХАРА</t>
  </si>
  <si>
    <t>388</t>
  </si>
  <si>
    <t>ХЛЕБ РЖАНОЙ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</si>
  <si>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</si>
  <si>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</si>
  <si>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</si>
  <si>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</si>
  <si>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</si>
  <si>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</si>
  <si>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НАПИТОК ИЗ ЦИКОРИЯ С МОЛОКОМ БЕЗ САХАРА</t>
  </si>
  <si>
    <t>775</t>
  </si>
  <si>
    <t>Итого за прием пищи:</t>
  </si>
  <si>
    <t>ФРУКТЫ СВЕЖИЕ ПО СЕЗОНУ  /ЯБЛОКО/</t>
  </si>
  <si>
    <t>338</t>
  </si>
  <si>
    <t>КАША ВЯЗКАЯ ИЗ КРУПЫ ГРЕЧНЕВОЙ С МОРКОВЬЮ</t>
  </si>
  <si>
    <t>178.6</t>
  </si>
  <si>
    <t>КОФЕЙНЫЙ НАПИТОК С МОЛОКОМ БЕЗ САХАРА</t>
  </si>
  <si>
    <t>379</t>
  </si>
  <si>
    <t>3</t>
  </si>
  <si>
    <t>4 день</t>
  </si>
  <si>
    <t>ОМЛЕТ НАТУРАЛЬНЫЙ</t>
  </si>
  <si>
    <t>210</t>
  </si>
  <si>
    <t>ХЛЕБ ПШЕНИЧНЫЙ</t>
  </si>
  <si>
    <t>КАКАО С МОЛОКОМ БЕЗ САХАРА</t>
  </si>
  <si>
    <t>382</t>
  </si>
  <si>
    <t>Обед</t>
  </si>
  <si>
    <t>ИКРА КАБАЧКОВАЯ КОНСЕРВИРОВАННАЯ</t>
  </si>
  <si>
    <t>МЯСО, ТУШЕННОЕ С КАПУСТОЙ</t>
  </si>
  <si>
    <t>КОМПОТ ИЗ СМЕСИ СУХОФРУКТОВ БЕЗ САХАРА</t>
  </si>
  <si>
    <t>349</t>
  </si>
  <si>
    <t>Полдник</t>
  </si>
  <si>
    <t>ЗАПЕКАНКА КАРТОФЕЛЬНАЯ  С МЯСОМ И  СУБПРОДУКТАМИ/ СЕРДЦЕ ГОВЯЖЬЕ/</t>
  </si>
  <si>
    <t>КОМПОТ ИЗ СВЕЖИХ ПЛОДОВ (1-ЫЙ ВАРИАНТ) БЕЗ САХАРА</t>
  </si>
  <si>
    <t>342.1</t>
  </si>
  <si>
    <t>Всего за день:</t>
  </si>
  <si>
    <t>4</t>
  </si>
  <si>
    <t>5 день</t>
  </si>
  <si>
    <t>ОВОЩИ НАТУРАЛЬНЫЕ ПО СЕЗОНУ/ОГУРЦЫ/</t>
  </si>
  <si>
    <t>71</t>
  </si>
  <si>
    <t>312</t>
  </si>
  <si>
    <t>ЧАЙ С ЛИМОНОМ БЕЗ САХАРА</t>
  </si>
  <si>
    <t>377</t>
  </si>
  <si>
    <t>ФРУКТЫ СВЕЖИЕ ПО СЕЗОНУ// АПЕЛЬСИН</t>
  </si>
  <si>
    <t>СУП  С КРУПОЙ</t>
  </si>
  <si>
    <t>115</t>
  </si>
  <si>
    <t xml:space="preserve">ЗАПЕКАНКА  ИЗ ПЕРЛОВОЙ КРУПЫ С КУРИЦЕЙ  </t>
  </si>
  <si>
    <t>КАША ОВСЯНАЯ "ГЕРКУЛЕС" ВЯЗКАЯ</t>
  </si>
  <si>
    <t>184</t>
  </si>
  <si>
    <t>ЧАЙ ФРУКТОВЫЙ БЕЗ САХАРА</t>
  </si>
  <si>
    <t>5</t>
  </si>
  <si>
    <t>6 день</t>
  </si>
  <si>
    <t>Завтрак</t>
  </si>
  <si>
    <t>БУЛОЧКА ВЕСНУШКА</t>
  </si>
  <si>
    <t>429</t>
  </si>
  <si>
    <t>КАША ЖИДКАЯ МОЛОЧНАЯ ИЗ ЯЧНЕВОЙ КРУПЫ</t>
  </si>
  <si>
    <t>182</t>
  </si>
  <si>
    <t>ХЛЕБ РЖАНОЙ</t>
  </si>
  <si>
    <t>ФРУКТЫ СВЕЖИЕ ПО СЕЗОНУ/ЯБЛОКИ/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</si>
  <si>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</si>
  <si>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</si>
  <si>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</si>
  <si>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</si>
  <si>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</si>
  <si>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Итого за прием пищи:</t>
  </si>
  <si>
    <t>ПТИЦА  ТУШЕНАЯ В СОУСЕ С ОВОЩАМИ</t>
  </si>
  <si>
    <t>292</t>
  </si>
  <si>
    <t>6</t>
  </si>
  <si>
    <t>7 день</t>
  </si>
  <si>
    <t>ФРУКТЫ СВЕЖИЕ ПО СЕЗОНУ/ЯБЛОКО/</t>
  </si>
  <si>
    <t>338</t>
  </si>
  <si>
    <t xml:space="preserve">ЗАПЕКАНКА ИЗ ТВОРОГА </t>
  </si>
  <si>
    <t>223</t>
  </si>
  <si>
    <t>ЧАЙ БЕЗ САХАРА</t>
  </si>
  <si>
    <t>376</t>
  </si>
  <si>
    <t>ХЛЕБ ПШЕНИЧНЫЙ</t>
  </si>
  <si>
    <t>Обед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</si>
  <si>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</si>
  <si>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</si>
  <si>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</si>
  <si>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</si>
  <si>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ПЕРЛОВАЯ РАССЫПЧАТАЯ</t>
  </si>
  <si>
    <t>323</t>
  </si>
  <si>
    <t>ТЕФТЕЛИ БЕЛИП 90/30</t>
  </si>
  <si>
    <t>Полдник</t>
  </si>
  <si>
    <t>Всего за день:</t>
  </si>
  <si>
    <t>7</t>
  </si>
  <si>
    <t>8 день</t>
  </si>
  <si>
    <t>САЛАТ ВИТАМИННЫЙ (2-ОЙ ВАРИАНТ)</t>
  </si>
  <si>
    <t>42</t>
  </si>
  <si>
    <t>КОТЛЕТЫ  КУРИНЫЕ "КАЗАЧОК"</t>
  </si>
  <si>
    <t>377</t>
  </si>
  <si>
    <t>ОВОЩИ НАТУРАЛЬНЫЕ ПО СЕЗОНУ/ ТОМАТЫ/</t>
  </si>
  <si>
    <t>71</t>
  </si>
  <si>
    <t xml:space="preserve">БОРЩ ПО-КУБАНСКИ </t>
  </si>
  <si>
    <t>ГРЕЧКА ПО-КУПЕЧЕСКИ С МЯСОМ</t>
  </si>
  <si>
    <t>КАКАО С МОЛОКОМ БЕЗ САХАРА</t>
  </si>
  <si>
    <t>382</t>
  </si>
  <si>
    <t>ФРУКТЫ СВЕЖИЕ ПО СЕЗОНУ /ЯБЛОКИ/</t>
  </si>
  <si>
    <t>РЫБА, ЗАПЕЧЕННАЯ С КАРТОФЕЛЕМ ПО-РУССКИ</t>
  </si>
  <si>
    <t>235</t>
  </si>
  <si>
    <t>КОМПОТ ИЗ СМЕСИ СУХОФРУКТОВ БЕЗ САХАРА</t>
  </si>
  <si>
    <t>349</t>
  </si>
  <si>
    <t>8</t>
  </si>
  <si>
    <t>9 день</t>
  </si>
  <si>
    <t>Завтрак</t>
  </si>
  <si>
    <t xml:space="preserve">ПЛОВ С МЯСОМ ИЗ ПЕРЛОВОЙ КРУПЫ </t>
  </si>
  <si>
    <t>265</t>
  </si>
  <si>
    <t>НАПИТОК ИЗ ЦИКОРИЯ С МОЛОКОМ БЕЗ САХАРА</t>
  </si>
  <si>
    <t>ХЛЕБ РЖАНОЙ</t>
  </si>
  <si>
    <t>ФРУКТЫ СВЕЖИЕ ПО СЕЗОНУ /АПЕЛЬСИН/</t>
  </si>
  <si>
    <t>СУП С КЛЕЦКАМИ</t>
  </si>
  <si>
    <t>118.2</t>
  </si>
  <si>
    <t xml:space="preserve">ОМЛЕТ ПАРОВОЙ С МЯСОМ </t>
  </si>
  <si>
    <t>224</t>
  </si>
  <si>
    <t>ЧАЙ ФРУКТОВЫЙ БЕЗ САХАРА</t>
  </si>
  <si>
    <t>Итого за прием пищи:</t>
  </si>
  <si>
    <t>ЧАЙ ФРУКТОВЫЙ С ЛИМОНОМ И ЯБЛОКОМ БЕЗ САХАРА</t>
  </si>
  <si>
    <t>9</t>
  </si>
  <si>
    <t>10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</si>
  <si>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</si>
  <si>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</si>
  <si>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</si>
  <si>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</si>
  <si>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234</t>
  </si>
  <si>
    <t>ХЛЕБ ПШЕНИЧНЫЙ</t>
  </si>
  <si>
    <t>Обед</t>
  </si>
  <si>
    <t>СЕРДЦЕ ГОВЯЖЬЕ ПО-СТРОГАНОВСКИ</t>
  </si>
  <si>
    <t>ЧАЙ С ЛИМОНОМ БЕЗ САХАРА</t>
  </si>
  <si>
    <t>338</t>
  </si>
  <si>
    <t>Полдник</t>
  </si>
  <si>
    <t>КОМПОТ ИЗ СВЕЖИХ ПЛОДОВ (1-ЫЙ ВАРИАНТ) БЕЗ САХАРА</t>
  </si>
  <si>
    <t>342.1</t>
  </si>
  <si>
    <t>Всего за день:</t>
  </si>
  <si>
    <t>11</t>
  </si>
  <si>
    <t>ОВОЩНАЯ НАРЕЗКА/ СВЕЖИЕ ОГУРЦЫ И ТОМАТЫ 30/30/</t>
  </si>
  <si>
    <t>СУП КАРТОФЕЛЬНЫЙ С БОБОВЫМИ / ГРЕНКИ 200/20</t>
  </si>
  <si>
    <t>БУЛОЧКА СДОБНАЯ  ПП</t>
  </si>
  <si>
    <t>СЫР (ПОРЦИЯМИ)/ГОЛЛАНДСКИЙ И ДР/</t>
  </si>
  <si>
    <t>СУП СЫРНЫЙ С  СУХАРИКАМИ 200/20</t>
  </si>
  <si>
    <t>КОТЛЕТЫ ДРУЖБА  С МАСЛОМ 90/5</t>
  </si>
  <si>
    <t>222</t>
  </si>
  <si>
    <t>МАКАРОНЫ ЗАПЕЧЕННЫЕ С СЫРОМ</t>
  </si>
  <si>
    <t>УТВЕРЖДАЮ
Директор ООО "Вита Лайн"
_________С.А.Бочаров
"____"______________ 2025 г.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</si>
  <si>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</si>
  <si>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ДЛЯ ДЕТЕЙ С ЗАБОЛЕВАНИЕМ САХАРНЫЙ ДИАБЕТ ВОЗРАСТНОЙ КАТЕГОРИИ ДЕТЕЙ 7-11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</si>
</sst>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12" borderId="11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4" fontId="1" fillId="12" borderId="0" xfId="0" applyNumberFormat="1" applyFont="1" applyFill="1" applyAlignment="1">
      <alignment horizontal="center" vertical="center"/>
    </xf>
    <xf numFmtId="0" fontId="1" fillId="12" borderId="0" xfId="0" applyFont="1" applyFill="1"/>
    <xf numFmtId="0" fontId="1" fillId="0" borderId="0" xfId="0" applyFont="1" applyAlignment="1"/>
    <xf numFmtId="4" fontId="2" fillId="12" borderId="1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12" borderId="0" xfId="0" applyFont="1" applyFill="1" applyAlignment="1"/>
    <xf numFmtId="0" fontId="2" fillId="8" borderId="6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" fontId="2" fillId="9" borderId="7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4" fontId="1" fillId="11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4" fontId="2" fillId="12" borderId="13" xfId="0" applyNumberFormat="1" applyFont="1" applyFill="1" applyBorder="1" applyAlignment="1">
      <alignment horizontal="center" vertical="center" wrapText="1"/>
    </xf>
    <xf numFmtId="4" fontId="1" fillId="12" borderId="14" xfId="0" applyNumberFormat="1" applyFont="1" applyFill="1" applyBorder="1" applyAlignment="1">
      <alignment horizontal="center" vertical="center" wrapText="1"/>
    </xf>
    <xf numFmtId="4" fontId="1" fillId="12" borderId="15" xfId="0" applyNumberFormat="1" applyFont="1" applyFill="1" applyBorder="1" applyAlignment="1">
      <alignment horizontal="center" vertical="center" wrapText="1"/>
    </xf>
    <xf numFmtId="4" fontId="2" fillId="12" borderId="12" xfId="0" applyNumberFormat="1" applyFont="1" applyFill="1" applyBorder="1" applyAlignment="1">
      <alignment horizontal="center" vertical="center" wrapText="1"/>
    </xf>
    <xf numFmtId="4" fontId="1" fillId="12" borderId="16" xfId="0" applyNumberFormat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left" vertical="top" wrapText="1"/>
    </xf>
    <xf numFmtId="0" fontId="2" fillId="12" borderId="10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right" vertical="top" wrapText="1"/>
    </xf>
    <xf numFmtId="0" fontId="1" fillId="12" borderId="0" xfId="0" applyFont="1" applyFill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workbookViewId="0">
      <selection activeCell="A238" sqref="A238:G238"/>
    </sheetView>
  </sheetViews>
  <sheetFormatPr defaultRowHeight="12" x14ac:dyDescent="0.25"/>
  <cols>
    <col min="1" max="1" width="93.140625" style="6" customWidth="1"/>
    <col min="2" max="2" width="10.7109375" style="24" customWidth="1"/>
    <col min="3" max="6" width="10.7109375" style="25" customWidth="1"/>
    <col min="7" max="7" width="10.7109375" style="24" customWidth="1"/>
    <col min="8" max="16384" width="9.140625" style="6"/>
  </cols>
  <sheetData>
    <row r="1" spans="1:7" s="5" customFormat="1" ht="82.5" customHeight="1" x14ac:dyDescent="0.25">
      <c r="A1" s="34" t="s">
        <v>200</v>
      </c>
      <c r="B1" s="34"/>
      <c r="C1" s="34"/>
      <c r="D1" s="4"/>
      <c r="E1" s="37" t="s">
        <v>201</v>
      </c>
      <c r="F1" s="37"/>
      <c r="G1" s="38"/>
    </row>
    <row r="2" spans="1:7" s="5" customFormat="1" ht="49.95" customHeight="1" x14ac:dyDescent="0.25">
      <c r="A2" s="35" t="s">
        <v>202</v>
      </c>
      <c r="B2" s="35"/>
      <c r="C2" s="35"/>
      <c r="D2" s="35"/>
      <c r="E2" s="35"/>
      <c r="F2" s="35"/>
      <c r="G2" s="35"/>
    </row>
    <row r="3" spans="1:7" ht="28.35" customHeight="1" x14ac:dyDescent="0.25">
      <c r="A3" s="36" t="s">
        <v>0</v>
      </c>
      <c r="B3" s="36"/>
      <c r="C3" s="36"/>
      <c r="D3" s="36"/>
      <c r="E3" s="36"/>
      <c r="F3" s="36"/>
      <c r="G3" s="36"/>
    </row>
    <row r="4" spans="1:7" s="5" customFormat="1" ht="13.35" customHeight="1" x14ac:dyDescent="0.25">
      <c r="A4" s="27" t="s">
        <v>1</v>
      </c>
      <c r="B4" s="27" t="s">
        <v>2</v>
      </c>
      <c r="C4" s="29" t="s">
        <v>3</v>
      </c>
      <c r="D4" s="30"/>
      <c r="E4" s="31"/>
      <c r="F4" s="32" t="s">
        <v>4</v>
      </c>
      <c r="G4" s="27" t="s">
        <v>5</v>
      </c>
    </row>
    <row r="5" spans="1:7" s="5" customFormat="1" ht="26.7" customHeight="1" x14ac:dyDescent="0.25">
      <c r="A5" s="28"/>
      <c r="B5" s="28"/>
      <c r="C5" s="7" t="s">
        <v>6</v>
      </c>
      <c r="D5" s="7" t="s">
        <v>7</v>
      </c>
      <c r="E5" s="7" t="s">
        <v>8</v>
      </c>
      <c r="F5" s="33"/>
      <c r="G5" s="28"/>
    </row>
    <row r="6" spans="1:7" ht="14.7" customHeight="1" x14ac:dyDescent="0.25">
      <c r="A6" s="8" t="s">
        <v>9</v>
      </c>
      <c r="B6" s="9"/>
      <c r="C6" s="10"/>
      <c r="D6" s="10"/>
      <c r="E6" s="10"/>
      <c r="F6" s="10"/>
      <c r="G6" s="9"/>
    </row>
    <row r="7" spans="1:7" ht="12.15" customHeight="1" x14ac:dyDescent="0.25">
      <c r="A7" s="11" t="s">
        <v>10</v>
      </c>
      <c r="B7" s="12">
        <v>50</v>
      </c>
      <c r="C7" s="13">
        <v>6.79</v>
      </c>
      <c r="D7" s="13">
        <v>5.91</v>
      </c>
      <c r="E7" s="13">
        <v>15.05</v>
      </c>
      <c r="F7" s="13">
        <v>141.66</v>
      </c>
      <c r="G7" s="14" t="s">
        <v>11</v>
      </c>
    </row>
    <row r="8" spans="1:7" s="15" customFormat="1" ht="12.15" customHeight="1" x14ac:dyDescent="0.25">
      <c r="A8" s="3" t="s">
        <v>12</v>
      </c>
      <c r="B8" s="2">
        <v>150</v>
      </c>
      <c r="C8" s="1">
        <v>6.34</v>
      </c>
      <c r="D8" s="1">
        <v>6.33</v>
      </c>
      <c r="E8" s="1">
        <v>21.08</v>
      </c>
      <c r="F8" s="1">
        <v>178.2</v>
      </c>
      <c r="G8" s="2" t="s">
        <v>13</v>
      </c>
    </row>
    <row r="9" spans="1:7" ht="12.15" customHeight="1" x14ac:dyDescent="0.25">
      <c r="A9" s="11" t="s">
        <v>14</v>
      </c>
      <c r="B9" s="12">
        <v>20</v>
      </c>
      <c r="C9" s="13">
        <v>1.1200000000000001</v>
      </c>
      <c r="D9" s="13">
        <v>0.22</v>
      </c>
      <c r="E9" s="13">
        <v>9.8800000000000008</v>
      </c>
      <c r="F9" s="13">
        <v>45.98</v>
      </c>
      <c r="G9" s="14"/>
    </row>
    <row r="10" spans="1:7" ht="12.15" customHeight="1" x14ac:dyDescent="0.25">
      <c r="A10" s="11" t="s">
        <v>15</v>
      </c>
      <c r="B10" s="12">
        <v>200</v>
      </c>
      <c r="C10" s="13">
        <v>3.31</v>
      </c>
      <c r="D10" s="13">
        <v>2.4300000000000002</v>
      </c>
      <c r="E10" s="13">
        <v>7.26</v>
      </c>
      <c r="F10" s="13">
        <v>64.8</v>
      </c>
      <c r="G10" s="14" t="s">
        <v>16</v>
      </c>
    </row>
    <row r="11" spans="1:7" ht="12.15" customHeight="1" x14ac:dyDescent="0.25">
      <c r="A11" s="11" t="s">
        <v>17</v>
      </c>
      <c r="B11" s="12">
        <v>100</v>
      </c>
      <c r="C11" s="13">
        <v>0.4</v>
      </c>
      <c r="D11" s="13">
        <v>0.4</v>
      </c>
      <c r="E11" s="13">
        <v>9.8000000000000007</v>
      </c>
      <c r="F11" s="13">
        <v>47</v>
      </c>
      <c r="G11" s="14" t="s">
        <v>18</v>
      </c>
    </row>
    <row r="12" spans="1:7" ht="12.15" customHeight="1" x14ac:dyDescent="0.25">
      <c r="A12" s="16" t="s">
        <v>19</v>
      </c>
      <c r="B12" s="17">
        <f>SUM(B7:B11)</f>
        <v>520</v>
      </c>
      <c r="C12" s="18">
        <f t="shared" ref="C12:F12" si="0">SUM(C7:C11)</f>
        <v>17.959999999999997</v>
      </c>
      <c r="D12" s="18">
        <f t="shared" si="0"/>
        <v>15.290000000000001</v>
      </c>
      <c r="E12" s="18">
        <f t="shared" si="0"/>
        <v>63.069999999999993</v>
      </c>
      <c r="F12" s="18">
        <f t="shared" si="0"/>
        <v>477.64000000000004</v>
      </c>
      <c r="G12" s="19"/>
    </row>
    <row r="13" spans="1:7" ht="14.7" customHeight="1" x14ac:dyDescent="0.25">
      <c r="A13" s="8" t="s">
        <v>20</v>
      </c>
      <c r="B13" s="9"/>
      <c r="C13" s="10"/>
      <c r="D13" s="10"/>
      <c r="E13" s="10"/>
      <c r="F13" s="10"/>
      <c r="G13" s="9"/>
    </row>
    <row r="14" spans="1:7" s="15" customFormat="1" ht="12.15" customHeight="1" x14ac:dyDescent="0.25">
      <c r="A14" s="3" t="s">
        <v>192</v>
      </c>
      <c r="B14" s="2">
        <v>60</v>
      </c>
      <c r="C14" s="1">
        <v>0.55000000000000004</v>
      </c>
      <c r="D14" s="1">
        <v>0.09</v>
      </c>
      <c r="E14" s="1">
        <v>1.83</v>
      </c>
      <c r="F14" s="1">
        <v>11.06</v>
      </c>
      <c r="G14" s="2">
        <v>9</v>
      </c>
    </row>
    <row r="15" spans="1:7" s="15" customFormat="1" ht="12.15" customHeight="1" x14ac:dyDescent="0.25">
      <c r="A15" s="3" t="s">
        <v>21</v>
      </c>
      <c r="B15" s="2">
        <v>200</v>
      </c>
      <c r="C15" s="1">
        <v>5.35</v>
      </c>
      <c r="D15" s="1">
        <v>2.59</v>
      </c>
      <c r="E15" s="1">
        <v>10.06</v>
      </c>
      <c r="F15" s="1">
        <v>100.91</v>
      </c>
      <c r="G15" s="2" t="s">
        <v>22</v>
      </c>
    </row>
    <row r="16" spans="1:7" ht="12.15" customHeight="1" x14ac:dyDescent="0.25">
      <c r="A16" s="11" t="s">
        <v>23</v>
      </c>
      <c r="B16" s="12">
        <v>240</v>
      </c>
      <c r="C16" s="1">
        <v>9.01</v>
      </c>
      <c r="D16" s="1">
        <v>21.33</v>
      </c>
      <c r="E16" s="1">
        <v>30.66</v>
      </c>
      <c r="F16" s="1">
        <v>346.06</v>
      </c>
      <c r="G16" s="14" t="s">
        <v>24</v>
      </c>
    </row>
    <row r="17" spans="1:7" ht="12.15" customHeight="1" x14ac:dyDescent="0.25">
      <c r="A17" s="11" t="s">
        <v>25</v>
      </c>
      <c r="B17" s="12">
        <v>200</v>
      </c>
      <c r="C17" s="13">
        <v>0.25</v>
      </c>
      <c r="D17" s="13">
        <v>0.03</v>
      </c>
      <c r="E17" s="13">
        <v>1.19</v>
      </c>
      <c r="F17" s="13">
        <v>6.92</v>
      </c>
      <c r="G17" s="14" t="s">
        <v>26</v>
      </c>
    </row>
    <row r="18" spans="1:7" ht="12.15" customHeight="1" x14ac:dyDescent="0.25">
      <c r="A18" s="11" t="s">
        <v>27</v>
      </c>
      <c r="B18" s="12">
        <v>70</v>
      </c>
      <c r="C18" s="13">
        <v>5.34</v>
      </c>
      <c r="D18" s="13">
        <v>0.43</v>
      </c>
      <c r="E18" s="13">
        <v>35.130000000000003</v>
      </c>
      <c r="F18" s="13">
        <v>165.77</v>
      </c>
      <c r="G18" s="14"/>
    </row>
    <row r="19" spans="1:7" ht="12.15" customHeight="1" x14ac:dyDescent="0.25">
      <c r="A19" s="11" t="s">
        <v>14</v>
      </c>
      <c r="B19" s="12">
        <v>40</v>
      </c>
      <c r="C19" s="13">
        <v>2.65</v>
      </c>
      <c r="D19" s="13">
        <v>0.35</v>
      </c>
      <c r="E19" s="13">
        <v>16.96</v>
      </c>
      <c r="F19" s="13">
        <v>81.58</v>
      </c>
      <c r="G19" s="14"/>
    </row>
    <row r="20" spans="1:7" ht="21.6" customHeight="1" x14ac:dyDescent="0.25">
      <c r="A20" s="16" t="s">
        <v>19</v>
      </c>
      <c r="B20" s="17">
        <f>SUM(B14:B19)</f>
        <v>810</v>
      </c>
      <c r="C20" s="18">
        <f t="shared" ref="C20:F20" si="1">SUM(C14:C19)</f>
        <v>23.15</v>
      </c>
      <c r="D20" s="18">
        <f t="shared" si="1"/>
        <v>24.82</v>
      </c>
      <c r="E20" s="18">
        <f t="shared" si="1"/>
        <v>95.830000000000013</v>
      </c>
      <c r="F20" s="18">
        <f t="shared" si="1"/>
        <v>712.30000000000007</v>
      </c>
      <c r="G20" s="19"/>
    </row>
    <row r="21" spans="1:7" ht="14.7" customHeight="1" x14ac:dyDescent="0.25">
      <c r="A21" s="8" t="s">
        <v>28</v>
      </c>
      <c r="B21" s="9"/>
      <c r="C21" s="10"/>
      <c r="D21" s="10"/>
      <c r="E21" s="10"/>
      <c r="F21" s="10"/>
      <c r="G21" s="9"/>
    </row>
    <row r="22" spans="1:7" ht="12.15" customHeight="1" x14ac:dyDescent="0.25">
      <c r="A22" s="11" t="s">
        <v>29</v>
      </c>
      <c r="B22" s="12">
        <v>150</v>
      </c>
      <c r="C22" s="1">
        <v>9.91</v>
      </c>
      <c r="D22" s="1">
        <v>11.7</v>
      </c>
      <c r="E22" s="1">
        <v>28.02</v>
      </c>
      <c r="F22" s="1">
        <v>258.38</v>
      </c>
      <c r="G22" s="14" t="s">
        <v>30</v>
      </c>
    </row>
    <row r="23" spans="1:7" ht="12.15" customHeight="1" x14ac:dyDescent="0.25">
      <c r="A23" s="11" t="s">
        <v>31</v>
      </c>
      <c r="B23" s="12">
        <v>200</v>
      </c>
      <c r="C23" s="13">
        <v>0.1</v>
      </c>
      <c r="D23" s="13">
        <v>0</v>
      </c>
      <c r="E23" s="13">
        <v>0.2</v>
      </c>
      <c r="F23" s="13">
        <v>1.2</v>
      </c>
      <c r="G23" s="14" t="s">
        <v>32</v>
      </c>
    </row>
    <row r="24" spans="1:7" ht="12.15" customHeight="1" x14ac:dyDescent="0.25">
      <c r="A24" s="11" t="s">
        <v>14</v>
      </c>
      <c r="B24" s="12">
        <v>20</v>
      </c>
      <c r="C24" s="13">
        <v>1.1200000000000001</v>
      </c>
      <c r="D24" s="13">
        <v>0.22</v>
      </c>
      <c r="E24" s="13">
        <v>9.8800000000000008</v>
      </c>
      <c r="F24" s="13">
        <v>45.98</v>
      </c>
      <c r="G24" s="14"/>
    </row>
    <row r="25" spans="1:7" ht="12.15" customHeight="1" x14ac:dyDescent="0.25">
      <c r="A25" s="16" t="s">
        <v>19</v>
      </c>
      <c r="B25" s="17">
        <f>SUM(B22:B24)</f>
        <v>370</v>
      </c>
      <c r="C25" s="18">
        <f t="shared" ref="C25:F25" si="2">SUM(C22:C24)</f>
        <v>11.129999999999999</v>
      </c>
      <c r="D25" s="18">
        <f t="shared" si="2"/>
        <v>11.92</v>
      </c>
      <c r="E25" s="18">
        <f t="shared" si="2"/>
        <v>38.1</v>
      </c>
      <c r="F25" s="18">
        <f t="shared" si="2"/>
        <v>305.56</v>
      </c>
      <c r="G25" s="19"/>
    </row>
    <row r="26" spans="1:7" ht="21.6" customHeight="1" x14ac:dyDescent="0.25">
      <c r="A26" s="16" t="s">
        <v>33</v>
      </c>
      <c r="B26" s="20"/>
      <c r="C26" s="21">
        <f>C25+C20+C12</f>
        <v>52.239999999999995</v>
      </c>
      <c r="D26" s="21">
        <f t="shared" ref="D26:F26" si="3">D25+D20+D12</f>
        <v>52.03</v>
      </c>
      <c r="E26" s="21">
        <f t="shared" si="3"/>
        <v>197</v>
      </c>
      <c r="F26" s="21">
        <f t="shared" si="3"/>
        <v>1495.5000000000002</v>
      </c>
      <c r="G26" s="19"/>
    </row>
    <row r="27" spans="1:7" ht="14.1" customHeight="1" x14ac:dyDescent="0.25">
      <c r="A27" s="22" t="s">
        <v>11</v>
      </c>
      <c r="B27" s="22"/>
      <c r="C27" s="23"/>
      <c r="D27" s="23"/>
      <c r="E27" s="23"/>
      <c r="F27" s="23"/>
      <c r="G27" s="22"/>
    </row>
    <row r="28" spans="1:7" ht="28.35" customHeight="1" x14ac:dyDescent="0.25">
      <c r="A28" s="36" t="s">
        <v>34</v>
      </c>
      <c r="B28" s="36"/>
      <c r="C28" s="36"/>
      <c r="D28" s="36"/>
      <c r="E28" s="36"/>
      <c r="F28" s="36"/>
      <c r="G28" s="36"/>
    </row>
    <row r="29" spans="1:7" s="5" customFormat="1" ht="13.35" customHeight="1" x14ac:dyDescent="0.25">
      <c r="A29" s="27" t="s">
        <v>1</v>
      </c>
      <c r="B29" s="27" t="s">
        <v>2</v>
      </c>
      <c r="C29" s="29" t="s">
        <v>3</v>
      </c>
      <c r="D29" s="30"/>
      <c r="E29" s="31"/>
      <c r="F29" s="32" t="s">
        <v>4</v>
      </c>
      <c r="G29" s="27" t="s">
        <v>5</v>
      </c>
    </row>
    <row r="30" spans="1:7" s="5" customFormat="1" ht="26.7" customHeight="1" x14ac:dyDescent="0.25">
      <c r="A30" s="28"/>
      <c r="B30" s="28"/>
      <c r="C30" s="7" t="s">
        <v>6</v>
      </c>
      <c r="D30" s="7" t="s">
        <v>7</v>
      </c>
      <c r="E30" s="7" t="s">
        <v>8</v>
      </c>
      <c r="F30" s="33"/>
      <c r="G30" s="28"/>
    </row>
    <row r="31" spans="1:7" ht="14.7" customHeight="1" x14ac:dyDescent="0.25">
      <c r="A31" s="8" t="s">
        <v>9</v>
      </c>
      <c r="B31" s="9"/>
      <c r="C31" s="10"/>
      <c r="D31" s="10"/>
      <c r="E31" s="10"/>
      <c r="F31" s="10"/>
      <c r="G31" s="9"/>
    </row>
    <row r="32" spans="1:7" s="5" customFormat="1" ht="12.15" customHeight="1" x14ac:dyDescent="0.25">
      <c r="A32" s="3" t="s">
        <v>35</v>
      </c>
      <c r="B32" s="2">
        <v>60</v>
      </c>
      <c r="C32" s="1">
        <v>0.9</v>
      </c>
      <c r="D32" s="1">
        <v>3.05</v>
      </c>
      <c r="E32" s="1">
        <v>5.56</v>
      </c>
      <c r="F32" s="1">
        <v>53.89</v>
      </c>
      <c r="G32" s="2" t="s">
        <v>36</v>
      </c>
    </row>
    <row r="33" spans="1:7" s="5" customFormat="1" ht="12.15" customHeight="1" x14ac:dyDescent="0.25">
      <c r="A33" s="3" t="s">
        <v>37</v>
      </c>
      <c r="B33" s="2">
        <v>150</v>
      </c>
      <c r="C33" s="1">
        <v>3.35</v>
      </c>
      <c r="D33" s="1">
        <v>5.6</v>
      </c>
      <c r="E33" s="1">
        <v>23.57</v>
      </c>
      <c r="F33" s="1">
        <v>159.02000000000001</v>
      </c>
      <c r="G33" s="2" t="s">
        <v>38</v>
      </c>
    </row>
    <row r="34" spans="1:7" s="5" customFormat="1" ht="12.15" customHeight="1" x14ac:dyDescent="0.25">
      <c r="A34" s="3" t="s">
        <v>39</v>
      </c>
      <c r="B34" s="2">
        <v>90</v>
      </c>
      <c r="C34" s="1">
        <v>9.32</v>
      </c>
      <c r="D34" s="1">
        <v>10.08</v>
      </c>
      <c r="E34" s="1">
        <v>10.130000000000001</v>
      </c>
      <c r="F34" s="1">
        <v>191.14</v>
      </c>
      <c r="G34" s="2">
        <v>18</v>
      </c>
    </row>
    <row r="35" spans="1:7" ht="12.15" customHeight="1" x14ac:dyDescent="0.25">
      <c r="A35" s="11" t="s">
        <v>40</v>
      </c>
      <c r="B35" s="12">
        <v>200</v>
      </c>
      <c r="C35" s="13">
        <v>0.22</v>
      </c>
      <c r="D35" s="13">
        <v>0.03</v>
      </c>
      <c r="E35" s="13">
        <v>1.08</v>
      </c>
      <c r="F35" s="13">
        <v>5.6</v>
      </c>
      <c r="G35" s="14" t="s">
        <v>26</v>
      </c>
    </row>
    <row r="36" spans="1:7" ht="12.15" customHeight="1" x14ac:dyDescent="0.25">
      <c r="A36" s="11" t="s">
        <v>27</v>
      </c>
      <c r="B36" s="12">
        <v>20</v>
      </c>
      <c r="C36" s="13">
        <v>1.53</v>
      </c>
      <c r="D36" s="13">
        <v>0.12</v>
      </c>
      <c r="E36" s="13">
        <v>10.039999999999999</v>
      </c>
      <c r="F36" s="13">
        <v>47.36</v>
      </c>
      <c r="G36" s="14"/>
    </row>
    <row r="37" spans="1:7" ht="21.6" customHeight="1" x14ac:dyDescent="0.25">
      <c r="A37" s="16" t="s">
        <v>19</v>
      </c>
      <c r="B37" s="17">
        <f>SUM(B32:B36)</f>
        <v>520</v>
      </c>
      <c r="C37" s="18">
        <f t="shared" ref="C37:F37" si="4">SUM(C32:C36)</f>
        <v>15.32</v>
      </c>
      <c r="D37" s="18">
        <f t="shared" si="4"/>
        <v>18.88</v>
      </c>
      <c r="E37" s="18">
        <f t="shared" si="4"/>
        <v>50.379999999999995</v>
      </c>
      <c r="F37" s="18">
        <f t="shared" si="4"/>
        <v>457.01000000000005</v>
      </c>
      <c r="G37" s="19"/>
    </row>
    <row r="38" spans="1:7" ht="14.7" customHeight="1" x14ac:dyDescent="0.25">
      <c r="A38" s="8" t="s">
        <v>20</v>
      </c>
      <c r="B38" s="9"/>
      <c r="C38" s="10"/>
      <c r="D38" s="10"/>
      <c r="E38" s="10"/>
      <c r="F38" s="10"/>
      <c r="G38" s="9"/>
    </row>
    <row r="39" spans="1:7" ht="12.15" customHeight="1" x14ac:dyDescent="0.25">
      <c r="A39" s="11" t="s">
        <v>41</v>
      </c>
      <c r="B39" s="12">
        <v>100</v>
      </c>
      <c r="C39" s="13">
        <v>0.4</v>
      </c>
      <c r="D39" s="13">
        <v>0.4</v>
      </c>
      <c r="E39" s="13">
        <v>9.8000000000000007</v>
      </c>
      <c r="F39" s="13">
        <v>47</v>
      </c>
      <c r="G39" s="14" t="s">
        <v>18</v>
      </c>
    </row>
    <row r="40" spans="1:7" s="5" customFormat="1" ht="12.15" customHeight="1" x14ac:dyDescent="0.25">
      <c r="A40" s="3" t="s">
        <v>193</v>
      </c>
      <c r="B40" s="2">
        <v>220</v>
      </c>
      <c r="C40" s="1">
        <v>4.84</v>
      </c>
      <c r="D40" s="1">
        <v>3.98</v>
      </c>
      <c r="E40" s="1">
        <v>24.64</v>
      </c>
      <c r="F40" s="1">
        <v>127.9</v>
      </c>
      <c r="G40" s="2" t="s">
        <v>42</v>
      </c>
    </row>
    <row r="41" spans="1:7" s="5" customFormat="1" ht="12.15" customHeight="1" x14ac:dyDescent="0.25">
      <c r="A41" s="3" t="s">
        <v>43</v>
      </c>
      <c r="B41" s="2">
        <v>150</v>
      </c>
      <c r="C41" s="1">
        <v>4.58</v>
      </c>
      <c r="D41" s="1">
        <v>8.41</v>
      </c>
      <c r="E41" s="1">
        <v>28.38</v>
      </c>
      <c r="F41" s="1">
        <v>228.14</v>
      </c>
      <c r="G41" s="2" t="s">
        <v>44</v>
      </c>
    </row>
    <row r="42" spans="1:7" s="5" customFormat="1" ht="12.15" customHeight="1" x14ac:dyDescent="0.25">
      <c r="A42" s="3" t="s">
        <v>45</v>
      </c>
      <c r="B42" s="2">
        <v>90</v>
      </c>
      <c r="C42" s="1">
        <v>7.92</v>
      </c>
      <c r="D42" s="1">
        <v>12.03</v>
      </c>
      <c r="E42" s="1">
        <v>4.45</v>
      </c>
      <c r="F42" s="1">
        <v>149.66</v>
      </c>
      <c r="G42" s="2">
        <v>10</v>
      </c>
    </row>
    <row r="43" spans="1:7" ht="12.15" customHeight="1" x14ac:dyDescent="0.25">
      <c r="A43" s="11" t="s">
        <v>46</v>
      </c>
      <c r="B43" s="12">
        <v>200</v>
      </c>
      <c r="C43" s="13">
        <v>1.51</v>
      </c>
      <c r="D43" s="13">
        <v>1.21</v>
      </c>
      <c r="E43" s="13">
        <v>2.5299999999999998</v>
      </c>
      <c r="F43" s="13">
        <v>27.39</v>
      </c>
      <c r="G43" s="14" t="s">
        <v>47</v>
      </c>
    </row>
    <row r="44" spans="1:7" ht="12.15" customHeight="1" x14ac:dyDescent="0.25">
      <c r="A44" s="11" t="s">
        <v>27</v>
      </c>
      <c r="B44" s="12">
        <v>40</v>
      </c>
      <c r="C44" s="13">
        <v>3.05</v>
      </c>
      <c r="D44" s="13">
        <v>0.25</v>
      </c>
      <c r="E44" s="13">
        <v>20.07</v>
      </c>
      <c r="F44" s="13">
        <v>94.73</v>
      </c>
      <c r="G44" s="14"/>
    </row>
    <row r="45" spans="1:7" ht="12.15" customHeight="1" x14ac:dyDescent="0.25">
      <c r="A45" s="11" t="s">
        <v>14</v>
      </c>
      <c r="B45" s="12">
        <v>40</v>
      </c>
      <c r="C45" s="13">
        <v>2.65</v>
      </c>
      <c r="D45" s="13">
        <v>0.35</v>
      </c>
      <c r="E45" s="13">
        <v>16.96</v>
      </c>
      <c r="F45" s="13">
        <v>81.58</v>
      </c>
      <c r="G45" s="14"/>
    </row>
    <row r="46" spans="1:7" ht="21.6" customHeight="1" x14ac:dyDescent="0.25">
      <c r="A46" s="16" t="s">
        <v>19</v>
      </c>
      <c r="B46" s="17">
        <f>SUM(B39:B45)</f>
        <v>840</v>
      </c>
      <c r="C46" s="18">
        <f t="shared" ref="C46:F46" si="5">SUM(C39:C45)</f>
        <v>24.950000000000003</v>
      </c>
      <c r="D46" s="18">
        <f t="shared" si="5"/>
        <v>26.630000000000003</v>
      </c>
      <c r="E46" s="18">
        <f t="shared" si="5"/>
        <v>106.83000000000001</v>
      </c>
      <c r="F46" s="18">
        <f t="shared" si="5"/>
        <v>756.4</v>
      </c>
      <c r="G46" s="19"/>
    </row>
    <row r="47" spans="1:7" ht="14.7" customHeight="1" x14ac:dyDescent="0.25">
      <c r="A47" s="8" t="s">
        <v>28</v>
      </c>
      <c r="B47" s="9"/>
      <c r="C47" s="10"/>
      <c r="D47" s="10"/>
      <c r="E47" s="10"/>
      <c r="F47" s="10"/>
      <c r="G47" s="9"/>
    </row>
    <row r="48" spans="1:7" s="5" customFormat="1" ht="12.15" customHeight="1" x14ac:dyDescent="0.25">
      <c r="A48" s="3" t="s">
        <v>194</v>
      </c>
      <c r="B48" s="2">
        <v>100</v>
      </c>
      <c r="C48" s="1">
        <v>7.3</v>
      </c>
      <c r="D48" s="1">
        <v>7.33</v>
      </c>
      <c r="E48" s="1">
        <v>29.96</v>
      </c>
      <c r="F48" s="1">
        <v>252</v>
      </c>
      <c r="G48" s="2">
        <v>5</v>
      </c>
    </row>
    <row r="49" spans="1:7" s="5" customFormat="1" ht="12.15" customHeight="1" x14ac:dyDescent="0.25">
      <c r="A49" s="3" t="s">
        <v>195</v>
      </c>
      <c r="B49" s="2">
        <v>15</v>
      </c>
      <c r="C49" s="1">
        <f>4.64*15/20</f>
        <v>3.4799999999999995</v>
      </c>
      <c r="D49" s="1">
        <f>5.9*15/20</f>
        <v>4.4249999999999998</v>
      </c>
      <c r="E49" s="1">
        <v>0</v>
      </c>
      <c r="F49" s="1">
        <f>72.8*15/20</f>
        <v>54.6</v>
      </c>
      <c r="G49" s="2" t="s">
        <v>48</v>
      </c>
    </row>
    <row r="50" spans="1:7" ht="12.15" customHeight="1" x14ac:dyDescent="0.25">
      <c r="A50" s="11" t="s">
        <v>49</v>
      </c>
      <c r="B50" s="14">
        <v>200</v>
      </c>
      <c r="C50" s="13">
        <v>0.16</v>
      </c>
      <c r="D50" s="13">
        <v>0.01</v>
      </c>
      <c r="E50" s="13">
        <v>0.4</v>
      </c>
      <c r="F50" s="13">
        <v>3.51</v>
      </c>
      <c r="G50" s="14" t="s">
        <v>26</v>
      </c>
    </row>
    <row r="51" spans="1:7" ht="12.15" customHeight="1" x14ac:dyDescent="0.25">
      <c r="A51" s="16" t="s">
        <v>19</v>
      </c>
      <c r="B51" s="17">
        <f>SUM(B48:B50)</f>
        <v>315</v>
      </c>
      <c r="C51" s="18">
        <f t="shared" ref="C51:F51" si="6">SUM(C48:C50)</f>
        <v>10.94</v>
      </c>
      <c r="D51" s="18">
        <f t="shared" si="6"/>
        <v>11.764999999999999</v>
      </c>
      <c r="E51" s="18">
        <f t="shared" si="6"/>
        <v>30.36</v>
      </c>
      <c r="F51" s="18">
        <f t="shared" si="6"/>
        <v>310.11</v>
      </c>
      <c r="G51" s="19"/>
    </row>
    <row r="52" spans="1:7" ht="21.6" customHeight="1" x14ac:dyDescent="0.25">
      <c r="A52" s="16" t="s">
        <v>33</v>
      </c>
      <c r="B52" s="20"/>
      <c r="C52" s="21">
        <f>C51+C46+C37</f>
        <v>51.21</v>
      </c>
      <c r="D52" s="21">
        <f t="shared" ref="D52:F52" si="7">D51+D46+D37</f>
        <v>57.275000000000006</v>
      </c>
      <c r="E52" s="21">
        <f t="shared" si="7"/>
        <v>187.57</v>
      </c>
      <c r="F52" s="21">
        <f t="shared" si="7"/>
        <v>1523.52</v>
      </c>
      <c r="G52" s="19"/>
    </row>
    <row r="53" spans="1:7" ht="14.1" customHeight="1" x14ac:dyDescent="0.25">
      <c r="A53" s="22" t="s">
        <v>50</v>
      </c>
      <c r="B53" s="22"/>
      <c r="C53" s="23"/>
      <c r="D53" s="23"/>
      <c r="E53" s="23"/>
      <c r="F53" s="23"/>
      <c r="G53" s="22"/>
    </row>
    <row r="54" spans="1:7" ht="28.35" customHeight="1" x14ac:dyDescent="0.25">
      <c r="A54" s="36" t="s">
        <v>51</v>
      </c>
      <c r="B54" s="36"/>
      <c r="C54" s="36"/>
      <c r="D54" s="36"/>
      <c r="E54" s="36"/>
      <c r="F54" s="36"/>
      <c r="G54" s="36"/>
    </row>
    <row r="55" spans="1:7" s="5" customFormat="1" ht="13.35" customHeight="1" x14ac:dyDescent="0.25">
      <c r="A55" s="27" t="s">
        <v>1</v>
      </c>
      <c r="B55" s="27" t="s">
        <v>2</v>
      </c>
      <c r="C55" s="29" t="s">
        <v>3</v>
      </c>
      <c r="D55" s="30"/>
      <c r="E55" s="31"/>
      <c r="F55" s="32" t="s">
        <v>4</v>
      </c>
      <c r="G55" s="27" t="s">
        <v>5</v>
      </c>
    </row>
    <row r="56" spans="1:7" s="5" customFormat="1" ht="26.7" customHeight="1" x14ac:dyDescent="0.25">
      <c r="A56" s="28"/>
      <c r="B56" s="28"/>
      <c r="C56" s="7" t="s">
        <v>6</v>
      </c>
      <c r="D56" s="7" t="s">
        <v>7</v>
      </c>
      <c r="E56" s="7" t="s">
        <v>8</v>
      </c>
      <c r="F56" s="33"/>
      <c r="G56" s="28"/>
    </row>
    <row r="57" spans="1:7" ht="14.7" customHeight="1" x14ac:dyDescent="0.25">
      <c r="A57" s="8" t="s">
        <v>52</v>
      </c>
      <c r="B57" s="9"/>
      <c r="C57" s="10"/>
      <c r="D57" s="10"/>
      <c r="E57" s="10"/>
      <c r="F57" s="10"/>
      <c r="G57" s="9"/>
    </row>
    <row r="58" spans="1:7" s="5" customFormat="1" ht="12.15" customHeight="1" x14ac:dyDescent="0.25">
      <c r="A58" s="3" t="s">
        <v>53</v>
      </c>
      <c r="B58" s="2">
        <v>60</v>
      </c>
      <c r="C58" s="1">
        <v>1.51</v>
      </c>
      <c r="D58" s="1">
        <v>3.46</v>
      </c>
      <c r="E58" s="1">
        <v>8.1999999999999993</v>
      </c>
      <c r="F58" s="1">
        <v>70.989999999999995</v>
      </c>
      <c r="G58" s="2" t="s">
        <v>54</v>
      </c>
    </row>
    <row r="59" spans="1:7" s="5" customFormat="1" ht="12.15" customHeight="1" x14ac:dyDescent="0.25">
      <c r="A59" s="3" t="s">
        <v>55</v>
      </c>
      <c r="B59" s="2">
        <v>150</v>
      </c>
      <c r="C59" s="1">
        <v>3.69</v>
      </c>
      <c r="D59" s="1">
        <v>6.01</v>
      </c>
      <c r="E59" s="1">
        <v>13.62</v>
      </c>
      <c r="F59" s="1">
        <v>125.86</v>
      </c>
      <c r="G59" s="2" t="s">
        <v>56</v>
      </c>
    </row>
    <row r="60" spans="1:7" s="5" customFormat="1" ht="12.15" customHeight="1" x14ac:dyDescent="0.25">
      <c r="A60" s="3" t="s">
        <v>57</v>
      </c>
      <c r="B60" s="2">
        <v>90</v>
      </c>
      <c r="C60" s="1">
        <v>9.01</v>
      </c>
      <c r="D60" s="1">
        <v>5.86</v>
      </c>
      <c r="E60" s="1">
        <v>9.69</v>
      </c>
      <c r="F60" s="1">
        <v>157.63999999999999</v>
      </c>
      <c r="G60" s="2">
        <v>19</v>
      </c>
    </row>
    <row r="61" spans="1:7" ht="12.15" customHeight="1" x14ac:dyDescent="0.25">
      <c r="A61" s="11" t="s">
        <v>58</v>
      </c>
      <c r="B61" s="12">
        <v>200</v>
      </c>
      <c r="C61" s="13">
        <v>0.66</v>
      </c>
      <c r="D61" s="13">
        <v>0.27</v>
      </c>
      <c r="E61" s="13">
        <v>9.3699999999999992</v>
      </c>
      <c r="F61" s="13">
        <v>55.1</v>
      </c>
      <c r="G61" s="14" t="s">
        <v>59</v>
      </c>
    </row>
    <row r="62" spans="1:7" ht="12.15" customHeight="1" x14ac:dyDescent="0.25">
      <c r="A62" s="11" t="s">
        <v>27</v>
      </c>
      <c r="B62" s="12">
        <v>20</v>
      </c>
      <c r="C62" s="13">
        <v>1.53</v>
      </c>
      <c r="D62" s="13">
        <v>0.12</v>
      </c>
      <c r="E62" s="13">
        <v>10.039999999999999</v>
      </c>
      <c r="F62" s="13">
        <v>47.36</v>
      </c>
      <c r="G62" s="14"/>
    </row>
    <row r="63" spans="1:7" ht="12.15" customHeight="1" x14ac:dyDescent="0.25">
      <c r="A63" s="11" t="s">
        <v>60</v>
      </c>
      <c r="B63" s="12">
        <v>20</v>
      </c>
      <c r="C63" s="13">
        <v>1.1200000000000001</v>
      </c>
      <c r="D63" s="13">
        <v>0.22</v>
      </c>
      <c r="E63" s="13">
        <v>9.8800000000000008</v>
      </c>
      <c r="F63" s="13">
        <v>45.98</v>
      </c>
      <c r="G63" s="14"/>
    </row>
    <row r="64" spans="1:7" ht="21.6" customHeight="1" x14ac:dyDescent="0.25">
      <c r="A64" s="16" t="s">
        <v>19</v>
      </c>
      <c r="B64" s="17">
        <f>SUM(B58:B63)</f>
        <v>540</v>
      </c>
      <c r="C64" s="18">
        <f t="shared" ref="C64:F64" si="8">SUM(C58:C63)</f>
        <v>17.520000000000003</v>
      </c>
      <c r="D64" s="18">
        <f t="shared" si="8"/>
        <v>15.939999999999998</v>
      </c>
      <c r="E64" s="18">
        <f t="shared" si="8"/>
        <v>60.8</v>
      </c>
      <c r="F64" s="18">
        <f t="shared" si="8"/>
        <v>502.93000000000006</v>
      </c>
      <c r="G64" s="19"/>
    </row>
    <row r="65" spans="1:7" ht="14.7" customHeight="1" x14ac:dyDescent="0.25">
      <c r="A65" s="8" t="s">
        <v>20</v>
      </c>
      <c r="B65" s="9"/>
      <c r="C65" s="10"/>
      <c r="D65" s="10"/>
      <c r="E65" s="10"/>
      <c r="F65" s="10"/>
      <c r="G65" s="9"/>
    </row>
    <row r="66" spans="1:7" s="5" customFormat="1" ht="12.15" customHeight="1" x14ac:dyDescent="0.25">
      <c r="A66" s="3" t="s">
        <v>61</v>
      </c>
      <c r="B66" s="2">
        <v>70</v>
      </c>
      <c r="C66" s="1">
        <v>0.91</v>
      </c>
      <c r="D66" s="1">
        <v>7.0000000000000007E-2</v>
      </c>
      <c r="E66" s="1">
        <v>4.83</v>
      </c>
      <c r="F66" s="1">
        <v>24.5</v>
      </c>
      <c r="G66" s="2">
        <v>11</v>
      </c>
    </row>
    <row r="67" spans="1:7" s="5" customFormat="1" ht="12.15" customHeight="1" x14ac:dyDescent="0.25">
      <c r="A67" s="3" t="s">
        <v>62</v>
      </c>
      <c r="B67" s="2">
        <v>200</v>
      </c>
      <c r="C67" s="1">
        <v>1.47</v>
      </c>
      <c r="D67" s="1">
        <v>3.48</v>
      </c>
      <c r="E67" s="1">
        <v>9.89</v>
      </c>
      <c r="F67" s="1">
        <v>79.06</v>
      </c>
      <c r="G67" s="2" t="s">
        <v>63</v>
      </c>
    </row>
    <row r="68" spans="1:7" s="5" customFormat="1" ht="12.15" customHeight="1" x14ac:dyDescent="0.25">
      <c r="A68" s="3" t="s">
        <v>64</v>
      </c>
      <c r="B68" s="2">
        <v>150</v>
      </c>
      <c r="C68" s="1">
        <v>3.15</v>
      </c>
      <c r="D68" s="1">
        <v>4.5</v>
      </c>
      <c r="E68" s="1">
        <v>21.33</v>
      </c>
      <c r="F68" s="1">
        <v>143.08000000000001</v>
      </c>
      <c r="G68" s="2" t="s">
        <v>65</v>
      </c>
    </row>
    <row r="69" spans="1:7" s="5" customFormat="1" ht="12.15" customHeight="1" x14ac:dyDescent="0.25">
      <c r="A69" s="3" t="s">
        <v>66</v>
      </c>
      <c r="B69" s="2">
        <v>90</v>
      </c>
      <c r="C69" s="1">
        <v>12.73</v>
      </c>
      <c r="D69" s="1">
        <v>15.51</v>
      </c>
      <c r="E69" s="1">
        <v>36.92</v>
      </c>
      <c r="F69" s="1">
        <f>326.35+0.14</f>
        <v>326.49</v>
      </c>
      <c r="G69" s="2">
        <v>26</v>
      </c>
    </row>
    <row r="70" spans="1:7" ht="12.15" customHeight="1" x14ac:dyDescent="0.25">
      <c r="A70" s="11" t="s">
        <v>67</v>
      </c>
      <c r="B70" s="12">
        <v>180</v>
      </c>
      <c r="C70" s="13">
        <v>4.24</v>
      </c>
      <c r="D70" s="13">
        <v>3.66</v>
      </c>
      <c r="E70" s="13">
        <v>7.02</v>
      </c>
      <c r="F70" s="13">
        <v>79.02</v>
      </c>
      <c r="G70" s="14" t="s">
        <v>68</v>
      </c>
    </row>
    <row r="71" spans="1:7" ht="12.15" customHeight="1" x14ac:dyDescent="0.25">
      <c r="A71" s="11" t="s">
        <v>27</v>
      </c>
      <c r="B71" s="12">
        <v>40</v>
      </c>
      <c r="C71" s="13">
        <v>3.05</v>
      </c>
      <c r="D71" s="13">
        <v>0.25</v>
      </c>
      <c r="E71" s="13">
        <v>20.07</v>
      </c>
      <c r="F71" s="13">
        <v>94.73</v>
      </c>
      <c r="G71" s="14"/>
    </row>
    <row r="72" spans="1:7" ht="12.15" customHeight="1" x14ac:dyDescent="0.25">
      <c r="A72" s="11" t="s">
        <v>60</v>
      </c>
      <c r="B72" s="12">
        <v>20</v>
      </c>
      <c r="C72" s="13">
        <v>1.32</v>
      </c>
      <c r="D72" s="13">
        <v>0.18</v>
      </c>
      <c r="E72" s="13">
        <v>8.48</v>
      </c>
      <c r="F72" s="13">
        <v>40.79</v>
      </c>
      <c r="G72" s="14"/>
    </row>
    <row r="73" spans="1:7" ht="21.6" customHeight="1" x14ac:dyDescent="0.25">
      <c r="A73" s="16" t="s">
        <v>69</v>
      </c>
      <c r="B73" s="17">
        <f>SUM(B66:B72)</f>
        <v>750</v>
      </c>
      <c r="C73" s="18">
        <f t="shared" ref="C73:F73" si="9">SUM(C66:C72)</f>
        <v>26.87</v>
      </c>
      <c r="D73" s="18">
        <f t="shared" si="9"/>
        <v>27.650000000000002</v>
      </c>
      <c r="E73" s="18">
        <f t="shared" si="9"/>
        <v>108.54</v>
      </c>
      <c r="F73" s="18">
        <f t="shared" si="9"/>
        <v>787.67</v>
      </c>
      <c r="G73" s="19"/>
    </row>
    <row r="74" spans="1:7" ht="14.7" customHeight="1" x14ac:dyDescent="0.25">
      <c r="A74" s="8" t="s">
        <v>28</v>
      </c>
      <c r="B74" s="9"/>
      <c r="C74" s="10"/>
      <c r="D74" s="10"/>
      <c r="E74" s="10"/>
      <c r="F74" s="10"/>
      <c r="G74" s="9"/>
    </row>
    <row r="75" spans="1:7" ht="12.15" customHeight="1" x14ac:dyDescent="0.25">
      <c r="A75" s="11" t="s">
        <v>70</v>
      </c>
      <c r="B75" s="12">
        <v>100</v>
      </c>
      <c r="C75" s="13">
        <v>0.4</v>
      </c>
      <c r="D75" s="13">
        <v>0.4</v>
      </c>
      <c r="E75" s="13">
        <v>9.8000000000000007</v>
      </c>
      <c r="F75" s="13">
        <v>47</v>
      </c>
      <c r="G75" s="14" t="s">
        <v>71</v>
      </c>
    </row>
    <row r="76" spans="1:7" ht="12.15" customHeight="1" x14ac:dyDescent="0.25">
      <c r="A76" s="11" t="s">
        <v>72</v>
      </c>
      <c r="B76" s="12">
        <v>150</v>
      </c>
      <c r="C76" s="13">
        <v>5.62</v>
      </c>
      <c r="D76" s="13">
        <v>5.24</v>
      </c>
      <c r="E76" s="13">
        <v>26.83</v>
      </c>
      <c r="F76" s="13">
        <v>180.94</v>
      </c>
      <c r="G76" s="14" t="s">
        <v>73</v>
      </c>
    </row>
    <row r="77" spans="1:7" ht="12.15" customHeight="1" x14ac:dyDescent="0.25">
      <c r="A77" s="11" t="s">
        <v>74</v>
      </c>
      <c r="B77" s="12">
        <v>200</v>
      </c>
      <c r="C77" s="13">
        <v>3.31</v>
      </c>
      <c r="D77" s="13">
        <v>2.4300000000000002</v>
      </c>
      <c r="E77" s="13">
        <v>7.26</v>
      </c>
      <c r="F77" s="13">
        <v>64.8</v>
      </c>
      <c r="G77" s="14" t="s">
        <v>75</v>
      </c>
    </row>
    <row r="78" spans="1:7" ht="12.15" customHeight="1" x14ac:dyDescent="0.25">
      <c r="A78" s="11" t="s">
        <v>60</v>
      </c>
      <c r="B78" s="12">
        <v>20</v>
      </c>
      <c r="C78" s="13">
        <v>1.1200000000000001</v>
      </c>
      <c r="D78" s="13">
        <v>0.22</v>
      </c>
      <c r="E78" s="13">
        <v>9.8800000000000008</v>
      </c>
      <c r="F78" s="13">
        <v>45.98</v>
      </c>
      <c r="G78" s="14"/>
    </row>
    <row r="79" spans="1:7" ht="12.15" customHeight="1" x14ac:dyDescent="0.25">
      <c r="A79" s="16" t="s">
        <v>69</v>
      </c>
      <c r="B79" s="17">
        <f>SUM(B75:B78)</f>
        <v>470</v>
      </c>
      <c r="C79" s="18">
        <f t="shared" ref="C79:F79" si="10">SUM(C75:C78)</f>
        <v>10.45</v>
      </c>
      <c r="D79" s="18">
        <f t="shared" si="10"/>
        <v>8.2900000000000009</v>
      </c>
      <c r="E79" s="18">
        <f t="shared" si="10"/>
        <v>53.769999999999996</v>
      </c>
      <c r="F79" s="18">
        <f t="shared" si="10"/>
        <v>338.72</v>
      </c>
      <c r="G79" s="19"/>
    </row>
    <row r="80" spans="1:7" ht="21.6" customHeight="1" x14ac:dyDescent="0.25">
      <c r="A80" s="16" t="s">
        <v>33</v>
      </c>
      <c r="B80" s="20"/>
      <c r="C80" s="21">
        <f>C79+C73+C64</f>
        <v>54.84</v>
      </c>
      <c r="D80" s="21">
        <f t="shared" ref="D80:F80" si="11">D79+D73+D64</f>
        <v>51.88</v>
      </c>
      <c r="E80" s="21">
        <f t="shared" si="11"/>
        <v>223.11</v>
      </c>
      <c r="F80" s="21">
        <f t="shared" si="11"/>
        <v>1629.32</v>
      </c>
      <c r="G80" s="19"/>
    </row>
    <row r="81" spans="1:7" ht="14.1" customHeight="1" x14ac:dyDescent="0.25">
      <c r="A81" s="22" t="s">
        <v>76</v>
      </c>
      <c r="B81" s="22"/>
      <c r="C81" s="23"/>
      <c r="D81" s="23"/>
      <c r="E81" s="23"/>
      <c r="F81" s="23"/>
      <c r="G81" s="22"/>
    </row>
    <row r="82" spans="1:7" ht="28.35" customHeight="1" x14ac:dyDescent="0.25">
      <c r="A82" s="36" t="s">
        <v>77</v>
      </c>
      <c r="B82" s="36"/>
      <c r="C82" s="36"/>
      <c r="D82" s="36"/>
      <c r="E82" s="36"/>
      <c r="F82" s="36"/>
      <c r="G82" s="36"/>
    </row>
    <row r="83" spans="1:7" s="5" customFormat="1" ht="13.35" customHeight="1" x14ac:dyDescent="0.25">
      <c r="A83" s="27" t="s">
        <v>1</v>
      </c>
      <c r="B83" s="27" t="s">
        <v>2</v>
      </c>
      <c r="C83" s="29" t="s">
        <v>3</v>
      </c>
      <c r="D83" s="30"/>
      <c r="E83" s="31"/>
      <c r="F83" s="32" t="s">
        <v>4</v>
      </c>
      <c r="G83" s="27" t="s">
        <v>5</v>
      </c>
    </row>
    <row r="84" spans="1:7" s="5" customFormat="1" ht="26.7" customHeight="1" x14ac:dyDescent="0.25">
      <c r="A84" s="28"/>
      <c r="B84" s="28"/>
      <c r="C84" s="7" t="s">
        <v>6</v>
      </c>
      <c r="D84" s="7" t="s">
        <v>7</v>
      </c>
      <c r="E84" s="7" t="s">
        <v>8</v>
      </c>
      <c r="F84" s="33"/>
      <c r="G84" s="28"/>
    </row>
    <row r="85" spans="1:7" ht="14.7" customHeight="1" x14ac:dyDescent="0.25">
      <c r="A85" s="8" t="s">
        <v>52</v>
      </c>
      <c r="B85" s="9"/>
      <c r="C85" s="10"/>
      <c r="D85" s="10"/>
      <c r="E85" s="10"/>
      <c r="F85" s="10"/>
      <c r="G85" s="9"/>
    </row>
    <row r="86" spans="1:7" s="5" customFormat="1" ht="12.15" customHeight="1" x14ac:dyDescent="0.25">
      <c r="A86" s="3" t="s">
        <v>78</v>
      </c>
      <c r="B86" s="2">
        <v>150</v>
      </c>
      <c r="C86" s="1">
        <v>9.08</v>
      </c>
      <c r="D86" s="1">
        <v>8.91</v>
      </c>
      <c r="E86" s="1">
        <v>19.62</v>
      </c>
      <c r="F86" s="1">
        <v>174.63</v>
      </c>
      <c r="G86" s="2" t="s">
        <v>79</v>
      </c>
    </row>
    <row r="87" spans="1:7" ht="12.15" customHeight="1" x14ac:dyDescent="0.25">
      <c r="A87" s="11" t="s">
        <v>80</v>
      </c>
      <c r="B87" s="12">
        <v>20</v>
      </c>
      <c r="C87" s="13">
        <v>1.53</v>
      </c>
      <c r="D87" s="13">
        <v>0.12</v>
      </c>
      <c r="E87" s="13">
        <v>10.039999999999999</v>
      </c>
      <c r="F87" s="13">
        <v>47.36</v>
      </c>
      <c r="G87" s="14"/>
    </row>
    <row r="88" spans="1:7" ht="12.15" customHeight="1" x14ac:dyDescent="0.25">
      <c r="A88" s="11" t="s">
        <v>60</v>
      </c>
      <c r="B88" s="12">
        <v>20</v>
      </c>
      <c r="C88" s="13">
        <v>1.32</v>
      </c>
      <c r="D88" s="13">
        <v>0.18</v>
      </c>
      <c r="E88" s="13">
        <v>8.48</v>
      </c>
      <c r="F88" s="13">
        <v>40.79</v>
      </c>
      <c r="G88" s="14"/>
    </row>
    <row r="89" spans="1:7" ht="12.15" customHeight="1" x14ac:dyDescent="0.25">
      <c r="A89" s="11" t="s">
        <v>81</v>
      </c>
      <c r="B89" s="12">
        <v>200</v>
      </c>
      <c r="C89" s="13">
        <v>3.75</v>
      </c>
      <c r="D89" s="13">
        <v>3.01</v>
      </c>
      <c r="E89" s="13">
        <v>5.05</v>
      </c>
      <c r="F89" s="13">
        <v>63.59</v>
      </c>
      <c r="G89" s="14" t="s">
        <v>82</v>
      </c>
    </row>
    <row r="90" spans="1:7" ht="12.15" customHeight="1" x14ac:dyDescent="0.25">
      <c r="A90" s="11" t="s">
        <v>70</v>
      </c>
      <c r="B90" s="12">
        <v>100</v>
      </c>
      <c r="C90" s="13">
        <v>0.4</v>
      </c>
      <c r="D90" s="13">
        <v>0.4</v>
      </c>
      <c r="E90" s="13">
        <v>9.8000000000000007</v>
      </c>
      <c r="F90" s="13">
        <v>47</v>
      </c>
      <c r="G90" s="14" t="s">
        <v>71</v>
      </c>
    </row>
    <row r="91" spans="1:7" ht="12.15" customHeight="1" x14ac:dyDescent="0.25">
      <c r="A91" s="16" t="s">
        <v>69</v>
      </c>
      <c r="B91" s="17">
        <f>SUM(B86:B90)</f>
        <v>490</v>
      </c>
      <c r="C91" s="18">
        <f t="shared" ref="C91:F91" si="12">SUM(C86:C90)</f>
        <v>16.079999999999998</v>
      </c>
      <c r="D91" s="18">
        <f t="shared" si="12"/>
        <v>12.62</v>
      </c>
      <c r="E91" s="18">
        <f t="shared" si="12"/>
        <v>52.989999999999995</v>
      </c>
      <c r="F91" s="18">
        <f t="shared" si="12"/>
        <v>373.37</v>
      </c>
      <c r="G91" s="19"/>
    </row>
    <row r="92" spans="1:7" ht="14.7" customHeight="1" x14ac:dyDescent="0.25">
      <c r="A92" s="8" t="s">
        <v>83</v>
      </c>
      <c r="B92" s="9"/>
      <c r="C92" s="10"/>
      <c r="D92" s="10"/>
      <c r="E92" s="10"/>
      <c r="F92" s="10"/>
      <c r="G92" s="9"/>
    </row>
    <row r="93" spans="1:7" s="5" customFormat="1" ht="12.15" customHeight="1" x14ac:dyDescent="0.25">
      <c r="A93" s="3" t="s">
        <v>84</v>
      </c>
      <c r="B93" s="2">
        <v>60</v>
      </c>
      <c r="C93" s="1">
        <v>1.1399999999999999</v>
      </c>
      <c r="D93" s="1">
        <v>5.34</v>
      </c>
      <c r="E93" s="1">
        <v>4.62</v>
      </c>
      <c r="F93" s="1">
        <v>71.400000000000006</v>
      </c>
      <c r="G93" s="2">
        <v>12</v>
      </c>
    </row>
    <row r="94" spans="1:7" s="5" customFormat="1" ht="12.15" customHeight="1" x14ac:dyDescent="0.25">
      <c r="A94" s="3" t="s">
        <v>196</v>
      </c>
      <c r="B94" s="2">
        <v>220</v>
      </c>
      <c r="C94" s="1">
        <v>7.56</v>
      </c>
      <c r="D94" s="1">
        <v>9.44</v>
      </c>
      <c r="E94" s="1">
        <v>25.36</v>
      </c>
      <c r="F94" s="1">
        <v>219.88</v>
      </c>
      <c r="G94" s="2">
        <v>23</v>
      </c>
    </row>
    <row r="95" spans="1:7" s="5" customFormat="1" ht="12.15" customHeight="1" x14ac:dyDescent="0.25">
      <c r="A95" s="3" t="s">
        <v>85</v>
      </c>
      <c r="B95" s="2">
        <v>240</v>
      </c>
      <c r="C95" s="1">
        <v>12.55</v>
      </c>
      <c r="D95" s="1">
        <v>12.22</v>
      </c>
      <c r="E95" s="1">
        <v>38.71</v>
      </c>
      <c r="F95" s="1">
        <v>300.10000000000002</v>
      </c>
      <c r="G95" s="2">
        <v>28</v>
      </c>
    </row>
    <row r="96" spans="1:7" ht="12.15" customHeight="1" x14ac:dyDescent="0.25">
      <c r="A96" s="11" t="s">
        <v>86</v>
      </c>
      <c r="B96" s="12">
        <v>200</v>
      </c>
      <c r="C96" s="13">
        <v>0</v>
      </c>
      <c r="D96" s="13">
        <v>0</v>
      </c>
      <c r="E96" s="13">
        <v>0</v>
      </c>
      <c r="F96" s="13">
        <v>0</v>
      </c>
      <c r="G96" s="14" t="s">
        <v>87</v>
      </c>
    </row>
    <row r="97" spans="1:7" ht="12.15" customHeight="1" x14ac:dyDescent="0.25">
      <c r="A97" s="11" t="s">
        <v>80</v>
      </c>
      <c r="B97" s="12">
        <v>40</v>
      </c>
      <c r="C97" s="13">
        <v>3.05</v>
      </c>
      <c r="D97" s="13">
        <v>0.25</v>
      </c>
      <c r="E97" s="13">
        <v>20.07</v>
      </c>
      <c r="F97" s="13">
        <v>94.73</v>
      </c>
      <c r="G97" s="14"/>
    </row>
    <row r="98" spans="1:7" ht="12.15" customHeight="1" x14ac:dyDescent="0.25">
      <c r="A98" s="11" t="s">
        <v>60</v>
      </c>
      <c r="B98" s="12">
        <v>30</v>
      </c>
      <c r="C98" s="13">
        <v>1.99</v>
      </c>
      <c r="D98" s="13">
        <v>0.26</v>
      </c>
      <c r="E98" s="13">
        <v>12.72</v>
      </c>
      <c r="F98" s="13">
        <v>61.19</v>
      </c>
      <c r="G98" s="14"/>
    </row>
    <row r="99" spans="1:7" ht="21.6" customHeight="1" x14ac:dyDescent="0.25">
      <c r="A99" s="16" t="s">
        <v>69</v>
      </c>
      <c r="B99" s="17">
        <f>SUM(B93:B98)</f>
        <v>790</v>
      </c>
      <c r="C99" s="18">
        <f t="shared" ref="C99:F99" si="13">SUM(C93:C98)</f>
        <v>26.29</v>
      </c>
      <c r="D99" s="18">
        <f t="shared" si="13"/>
        <v>27.51</v>
      </c>
      <c r="E99" s="18">
        <f t="shared" si="13"/>
        <v>101.47999999999999</v>
      </c>
      <c r="F99" s="18">
        <f t="shared" si="13"/>
        <v>747.3</v>
      </c>
      <c r="G99" s="19"/>
    </row>
    <row r="100" spans="1:7" ht="14.7" customHeight="1" x14ac:dyDescent="0.25">
      <c r="A100" s="8" t="s">
        <v>88</v>
      </c>
      <c r="B100" s="9"/>
      <c r="C100" s="10"/>
      <c r="D100" s="10"/>
      <c r="E100" s="10"/>
      <c r="F100" s="10"/>
      <c r="G100" s="9"/>
    </row>
    <row r="101" spans="1:7" s="5" customFormat="1" ht="12.15" customHeight="1" x14ac:dyDescent="0.25">
      <c r="A101" s="3" t="s">
        <v>89</v>
      </c>
      <c r="B101" s="2">
        <v>150</v>
      </c>
      <c r="C101" s="1">
        <v>9.98</v>
      </c>
      <c r="D101" s="1">
        <v>11.49</v>
      </c>
      <c r="E101" s="1">
        <v>27.27</v>
      </c>
      <c r="F101" s="1">
        <f>251.11+0.29</f>
        <v>251.4</v>
      </c>
      <c r="G101" s="2">
        <v>7</v>
      </c>
    </row>
    <row r="102" spans="1:7" ht="12.15" customHeight="1" x14ac:dyDescent="0.25">
      <c r="A102" s="11" t="s">
        <v>90</v>
      </c>
      <c r="B102" s="12">
        <v>200</v>
      </c>
      <c r="C102" s="13">
        <v>0.16</v>
      </c>
      <c r="D102" s="13">
        <v>0.16</v>
      </c>
      <c r="E102" s="13">
        <v>3.8</v>
      </c>
      <c r="F102" s="13">
        <v>18.239999999999998</v>
      </c>
      <c r="G102" s="14" t="s">
        <v>91</v>
      </c>
    </row>
    <row r="103" spans="1:7" ht="12.15" customHeight="1" x14ac:dyDescent="0.25">
      <c r="A103" s="11" t="s">
        <v>60</v>
      </c>
      <c r="B103" s="12">
        <v>20</v>
      </c>
      <c r="C103" s="13">
        <v>1.1200000000000001</v>
      </c>
      <c r="D103" s="13">
        <v>0.22</v>
      </c>
      <c r="E103" s="13">
        <v>9.8800000000000008</v>
      </c>
      <c r="F103" s="13">
        <v>45.98</v>
      </c>
      <c r="G103" s="14"/>
    </row>
    <row r="104" spans="1:7" ht="21.6" customHeight="1" x14ac:dyDescent="0.25">
      <c r="A104" s="16" t="s">
        <v>69</v>
      </c>
      <c r="B104" s="17">
        <f>SUM(B101:B103)</f>
        <v>370</v>
      </c>
      <c r="C104" s="18">
        <f t="shared" ref="C104:F104" si="14">SUM(C101:C103)</f>
        <v>11.260000000000002</v>
      </c>
      <c r="D104" s="18">
        <f t="shared" si="14"/>
        <v>11.870000000000001</v>
      </c>
      <c r="E104" s="18">
        <f t="shared" si="14"/>
        <v>40.950000000000003</v>
      </c>
      <c r="F104" s="18">
        <f t="shared" si="14"/>
        <v>315.62</v>
      </c>
      <c r="G104" s="19"/>
    </row>
    <row r="105" spans="1:7" ht="21.6" customHeight="1" x14ac:dyDescent="0.25">
      <c r="A105" s="16" t="s">
        <v>92</v>
      </c>
      <c r="B105" s="20"/>
      <c r="C105" s="21">
        <f>C104+C99+C91</f>
        <v>53.629999999999995</v>
      </c>
      <c r="D105" s="21">
        <f t="shared" ref="D105:F105" si="15">D104+D99+D91</f>
        <v>52</v>
      </c>
      <c r="E105" s="21">
        <f t="shared" si="15"/>
        <v>195.42000000000002</v>
      </c>
      <c r="F105" s="21">
        <f t="shared" si="15"/>
        <v>1436.29</v>
      </c>
      <c r="G105" s="19"/>
    </row>
    <row r="106" spans="1:7" ht="1.2" customHeight="1" x14ac:dyDescent="0.25"/>
    <row r="107" spans="1:7" ht="14.1" customHeight="1" x14ac:dyDescent="0.25">
      <c r="A107" s="22" t="s">
        <v>93</v>
      </c>
      <c r="B107" s="22"/>
      <c r="C107" s="23"/>
      <c r="D107" s="23"/>
      <c r="E107" s="23"/>
      <c r="F107" s="23"/>
      <c r="G107" s="22"/>
    </row>
    <row r="108" spans="1:7" ht="28.35" customHeight="1" x14ac:dyDescent="0.25">
      <c r="A108" s="36" t="s">
        <v>94</v>
      </c>
      <c r="B108" s="36"/>
      <c r="C108" s="36"/>
      <c r="D108" s="36"/>
      <c r="E108" s="36"/>
      <c r="F108" s="36"/>
      <c r="G108" s="36"/>
    </row>
    <row r="109" spans="1:7" s="5" customFormat="1" ht="13.35" customHeight="1" x14ac:dyDescent="0.25">
      <c r="A109" s="27" t="s">
        <v>1</v>
      </c>
      <c r="B109" s="27" t="s">
        <v>2</v>
      </c>
      <c r="C109" s="29" t="s">
        <v>3</v>
      </c>
      <c r="D109" s="30"/>
      <c r="E109" s="31"/>
      <c r="F109" s="32" t="s">
        <v>4</v>
      </c>
      <c r="G109" s="27" t="s">
        <v>5</v>
      </c>
    </row>
    <row r="110" spans="1:7" s="5" customFormat="1" ht="26.7" customHeight="1" x14ac:dyDescent="0.25">
      <c r="A110" s="28"/>
      <c r="B110" s="28"/>
      <c r="C110" s="7" t="s">
        <v>6</v>
      </c>
      <c r="D110" s="7" t="s">
        <v>7</v>
      </c>
      <c r="E110" s="7" t="s">
        <v>8</v>
      </c>
      <c r="F110" s="33"/>
      <c r="G110" s="28"/>
    </row>
    <row r="111" spans="1:7" ht="14.7" customHeight="1" x14ac:dyDescent="0.25">
      <c r="A111" s="8" t="s">
        <v>52</v>
      </c>
      <c r="B111" s="9"/>
      <c r="C111" s="10"/>
      <c r="D111" s="10"/>
      <c r="E111" s="10"/>
      <c r="F111" s="10"/>
      <c r="G111" s="9"/>
    </row>
    <row r="112" spans="1:7" s="5" customFormat="1" ht="12.15" customHeight="1" x14ac:dyDescent="0.25">
      <c r="A112" s="3" t="s">
        <v>95</v>
      </c>
      <c r="B112" s="2">
        <v>60</v>
      </c>
      <c r="C112" s="1">
        <v>0.48</v>
      </c>
      <c r="D112" s="1">
        <v>0.06</v>
      </c>
      <c r="E112" s="1">
        <v>1.5</v>
      </c>
      <c r="F112" s="1">
        <v>8.4</v>
      </c>
      <c r="G112" s="2" t="s">
        <v>96</v>
      </c>
    </row>
    <row r="113" spans="1:7" s="5" customFormat="1" ht="12.15" customHeight="1" x14ac:dyDescent="0.25">
      <c r="A113" s="3" t="s">
        <v>64</v>
      </c>
      <c r="B113" s="2">
        <v>150</v>
      </c>
      <c r="C113" s="1">
        <v>3.19</v>
      </c>
      <c r="D113" s="1">
        <v>4.88</v>
      </c>
      <c r="E113" s="1">
        <v>21.46</v>
      </c>
      <c r="F113" s="1">
        <v>147.65</v>
      </c>
      <c r="G113" s="2" t="s">
        <v>97</v>
      </c>
    </row>
    <row r="114" spans="1:7" s="5" customFormat="1" ht="12.15" customHeight="1" x14ac:dyDescent="0.25">
      <c r="A114" s="3" t="s">
        <v>197</v>
      </c>
      <c r="B114" s="2">
        <v>95</v>
      </c>
      <c r="C114" s="1">
        <v>8.3699999999999992</v>
      </c>
      <c r="D114" s="1">
        <v>10.71</v>
      </c>
      <c r="E114" s="1">
        <v>11.38</v>
      </c>
      <c r="F114" s="1">
        <v>180.64</v>
      </c>
      <c r="G114" s="2">
        <v>20</v>
      </c>
    </row>
    <row r="115" spans="1:7" ht="12.15" customHeight="1" x14ac:dyDescent="0.25">
      <c r="A115" s="11" t="s">
        <v>98</v>
      </c>
      <c r="B115" s="14">
        <v>200</v>
      </c>
      <c r="C115" s="13">
        <v>0.16</v>
      </c>
      <c r="D115" s="13">
        <v>0.01</v>
      </c>
      <c r="E115" s="13">
        <v>0.4</v>
      </c>
      <c r="F115" s="13">
        <v>3.51</v>
      </c>
      <c r="G115" s="14" t="s">
        <v>99</v>
      </c>
    </row>
    <row r="116" spans="1:7" ht="12.15" customHeight="1" x14ac:dyDescent="0.25">
      <c r="A116" s="11" t="s">
        <v>80</v>
      </c>
      <c r="B116" s="12">
        <v>30</v>
      </c>
      <c r="C116" s="13">
        <v>2.29</v>
      </c>
      <c r="D116" s="13">
        <v>0.19</v>
      </c>
      <c r="E116" s="13">
        <v>15.05</v>
      </c>
      <c r="F116" s="13">
        <v>71.05</v>
      </c>
      <c r="G116" s="14"/>
    </row>
    <row r="117" spans="1:7" ht="12.15" customHeight="1" x14ac:dyDescent="0.25">
      <c r="A117" s="11" t="s">
        <v>60</v>
      </c>
      <c r="B117" s="12">
        <v>20</v>
      </c>
      <c r="C117" s="13">
        <v>1.32</v>
      </c>
      <c r="D117" s="13">
        <v>0.18</v>
      </c>
      <c r="E117" s="13">
        <v>8.48</v>
      </c>
      <c r="F117" s="13">
        <v>40.79</v>
      </c>
      <c r="G117" s="14"/>
    </row>
    <row r="118" spans="1:7" ht="21.6" customHeight="1" x14ac:dyDescent="0.25">
      <c r="A118" s="16" t="s">
        <v>69</v>
      </c>
      <c r="B118" s="17">
        <f>SUM(B112:B117)</f>
        <v>555</v>
      </c>
      <c r="C118" s="18">
        <f t="shared" ref="C118:F118" si="16">SUM(C112:C117)</f>
        <v>15.809999999999999</v>
      </c>
      <c r="D118" s="18">
        <f t="shared" si="16"/>
        <v>16.03</v>
      </c>
      <c r="E118" s="18">
        <f t="shared" si="16"/>
        <v>58.27000000000001</v>
      </c>
      <c r="F118" s="18">
        <f t="shared" si="16"/>
        <v>452.04</v>
      </c>
      <c r="G118" s="19"/>
    </row>
    <row r="119" spans="1:7" ht="14.7" customHeight="1" x14ac:dyDescent="0.25">
      <c r="A119" s="8" t="s">
        <v>83</v>
      </c>
      <c r="B119" s="9"/>
      <c r="C119" s="10"/>
      <c r="D119" s="10"/>
      <c r="E119" s="10"/>
      <c r="F119" s="10"/>
      <c r="G119" s="9"/>
    </row>
    <row r="120" spans="1:7" ht="12.15" customHeight="1" x14ac:dyDescent="0.25">
      <c r="A120" s="11" t="s">
        <v>100</v>
      </c>
      <c r="B120" s="12">
        <v>100</v>
      </c>
      <c r="C120" s="13">
        <v>0.9</v>
      </c>
      <c r="D120" s="13">
        <v>0.2</v>
      </c>
      <c r="E120" s="13">
        <v>8</v>
      </c>
      <c r="F120" s="13">
        <v>1</v>
      </c>
      <c r="G120" s="14" t="s">
        <v>71</v>
      </c>
    </row>
    <row r="121" spans="1:7" ht="12.15" customHeight="1" x14ac:dyDescent="0.25">
      <c r="A121" s="11" t="s">
        <v>101</v>
      </c>
      <c r="B121" s="12">
        <v>200</v>
      </c>
      <c r="C121" s="1">
        <v>2.78</v>
      </c>
      <c r="D121" s="1">
        <v>3.94</v>
      </c>
      <c r="E121" s="1">
        <v>20.62</v>
      </c>
      <c r="F121" s="1">
        <v>122.35</v>
      </c>
      <c r="G121" s="2" t="s">
        <v>102</v>
      </c>
    </row>
    <row r="122" spans="1:7" ht="12.15" customHeight="1" x14ac:dyDescent="0.25">
      <c r="A122" s="11" t="s">
        <v>103</v>
      </c>
      <c r="B122" s="12">
        <v>240</v>
      </c>
      <c r="C122" s="1">
        <v>11.95</v>
      </c>
      <c r="D122" s="1">
        <v>18.12</v>
      </c>
      <c r="E122" s="1">
        <v>32.380000000000003</v>
      </c>
      <c r="F122" s="1">
        <v>325.89</v>
      </c>
      <c r="G122" s="2" t="s">
        <v>198</v>
      </c>
    </row>
    <row r="123" spans="1:7" ht="12.15" customHeight="1" x14ac:dyDescent="0.25">
      <c r="A123" s="11" t="s">
        <v>74</v>
      </c>
      <c r="B123" s="12">
        <v>200</v>
      </c>
      <c r="C123" s="13">
        <v>3.31</v>
      </c>
      <c r="D123" s="13">
        <v>2.4300000000000002</v>
      </c>
      <c r="E123" s="13">
        <v>7.26</v>
      </c>
      <c r="F123" s="13">
        <v>64.8</v>
      </c>
      <c r="G123" s="14" t="s">
        <v>75</v>
      </c>
    </row>
    <row r="124" spans="1:7" ht="12.15" customHeight="1" x14ac:dyDescent="0.25">
      <c r="A124" s="11" t="s">
        <v>80</v>
      </c>
      <c r="B124" s="12">
        <v>30</v>
      </c>
      <c r="C124" s="13">
        <v>2.29</v>
      </c>
      <c r="D124" s="13">
        <v>0.19</v>
      </c>
      <c r="E124" s="13">
        <v>15.05</v>
      </c>
      <c r="F124" s="13">
        <v>71.05</v>
      </c>
      <c r="G124" s="14"/>
    </row>
    <row r="125" spans="1:7" ht="12.15" customHeight="1" x14ac:dyDescent="0.25">
      <c r="A125" s="11" t="s">
        <v>60</v>
      </c>
      <c r="B125" s="12">
        <v>20</v>
      </c>
      <c r="C125" s="13">
        <v>1.32</v>
      </c>
      <c r="D125" s="13">
        <v>0.18</v>
      </c>
      <c r="E125" s="13">
        <v>8.48</v>
      </c>
      <c r="F125" s="13">
        <v>40.79</v>
      </c>
      <c r="G125" s="14"/>
    </row>
    <row r="126" spans="1:7" ht="12.15" customHeight="1" x14ac:dyDescent="0.25">
      <c r="A126" s="16" t="s">
        <v>69</v>
      </c>
      <c r="B126" s="17">
        <f>SUM(B120:B125)</f>
        <v>790</v>
      </c>
      <c r="C126" s="18">
        <f t="shared" ref="C126:F126" si="17">SUM(C120:C125)</f>
        <v>22.549999999999997</v>
      </c>
      <c r="D126" s="18">
        <f t="shared" si="17"/>
        <v>25.060000000000002</v>
      </c>
      <c r="E126" s="18">
        <f t="shared" si="17"/>
        <v>91.79</v>
      </c>
      <c r="F126" s="18">
        <f t="shared" si="17"/>
        <v>625.87999999999988</v>
      </c>
      <c r="G126" s="19"/>
    </row>
    <row r="127" spans="1:7" ht="14.7" customHeight="1" x14ac:dyDescent="0.25">
      <c r="A127" s="8" t="s">
        <v>88</v>
      </c>
      <c r="B127" s="9"/>
      <c r="C127" s="10"/>
      <c r="D127" s="10"/>
      <c r="E127" s="10"/>
      <c r="F127" s="10"/>
      <c r="G127" s="9"/>
    </row>
    <row r="128" spans="1:7" s="5" customFormat="1" ht="12.15" customHeight="1" x14ac:dyDescent="0.25">
      <c r="A128" s="3" t="s">
        <v>104</v>
      </c>
      <c r="B128" s="2">
        <v>150</v>
      </c>
      <c r="C128" s="1">
        <v>9.15</v>
      </c>
      <c r="D128" s="1">
        <v>11.44</v>
      </c>
      <c r="E128" s="1">
        <v>20.78</v>
      </c>
      <c r="F128" s="1">
        <v>222.1</v>
      </c>
      <c r="G128" s="2" t="s">
        <v>105</v>
      </c>
    </row>
    <row r="129" spans="1:7" ht="12.15" customHeight="1" x14ac:dyDescent="0.25">
      <c r="A129" s="11" t="s">
        <v>106</v>
      </c>
      <c r="B129" s="12">
        <v>200</v>
      </c>
      <c r="C129" s="13">
        <v>0.13</v>
      </c>
      <c r="D129" s="13">
        <v>0.03</v>
      </c>
      <c r="E129" s="13">
        <v>0.87</v>
      </c>
      <c r="F129" s="13">
        <v>4.3899999999999997</v>
      </c>
      <c r="G129" s="14" t="s">
        <v>99</v>
      </c>
    </row>
    <row r="130" spans="1:7" ht="12.15" customHeight="1" x14ac:dyDescent="0.25">
      <c r="A130" s="11" t="s">
        <v>60</v>
      </c>
      <c r="B130" s="12">
        <v>20</v>
      </c>
      <c r="C130" s="13">
        <v>1.1200000000000001</v>
      </c>
      <c r="D130" s="13">
        <v>0.22</v>
      </c>
      <c r="E130" s="13">
        <v>9.8800000000000008</v>
      </c>
      <c r="F130" s="13">
        <v>45.98</v>
      </c>
      <c r="G130" s="14"/>
    </row>
    <row r="131" spans="1:7" ht="12.15" customHeight="1" x14ac:dyDescent="0.25">
      <c r="A131" s="16" t="s">
        <v>69</v>
      </c>
      <c r="B131" s="17">
        <f>SUM(B128:B130)</f>
        <v>370</v>
      </c>
      <c r="C131" s="18">
        <f t="shared" ref="C131:F131" si="18">SUM(C128:C130)</f>
        <v>10.400000000000002</v>
      </c>
      <c r="D131" s="18">
        <f t="shared" si="18"/>
        <v>11.69</v>
      </c>
      <c r="E131" s="18">
        <f t="shared" si="18"/>
        <v>31.53</v>
      </c>
      <c r="F131" s="18">
        <f t="shared" si="18"/>
        <v>272.46999999999997</v>
      </c>
      <c r="G131" s="19"/>
    </row>
    <row r="132" spans="1:7" ht="21.6" customHeight="1" x14ac:dyDescent="0.25">
      <c r="A132" s="16" t="s">
        <v>92</v>
      </c>
      <c r="B132" s="20"/>
      <c r="C132" s="21">
        <f>C131+C126+C118</f>
        <v>48.760000000000005</v>
      </c>
      <c r="D132" s="21">
        <f t="shared" ref="D132:F132" si="19">D131+D126+D118</f>
        <v>52.78</v>
      </c>
      <c r="E132" s="21">
        <f t="shared" si="19"/>
        <v>181.59000000000003</v>
      </c>
      <c r="F132" s="21">
        <f t="shared" si="19"/>
        <v>1350.3899999999999</v>
      </c>
      <c r="G132" s="19"/>
    </row>
    <row r="133" spans="1:7" ht="14.1" customHeight="1" x14ac:dyDescent="0.25">
      <c r="A133" s="22" t="s">
        <v>107</v>
      </c>
      <c r="B133" s="22"/>
      <c r="C133" s="23"/>
      <c r="D133" s="23"/>
      <c r="E133" s="23"/>
      <c r="F133" s="23"/>
      <c r="G133" s="22"/>
    </row>
    <row r="134" spans="1:7" ht="28.35" customHeight="1" x14ac:dyDescent="0.25">
      <c r="A134" s="36" t="s">
        <v>108</v>
      </c>
      <c r="B134" s="36"/>
      <c r="C134" s="36"/>
      <c r="D134" s="36"/>
      <c r="E134" s="36"/>
      <c r="F134" s="36"/>
      <c r="G134" s="36"/>
    </row>
    <row r="135" spans="1:7" s="5" customFormat="1" ht="13.35" customHeight="1" x14ac:dyDescent="0.25">
      <c r="A135" s="27" t="s">
        <v>1</v>
      </c>
      <c r="B135" s="27" t="s">
        <v>2</v>
      </c>
      <c r="C135" s="29" t="s">
        <v>3</v>
      </c>
      <c r="D135" s="30"/>
      <c r="E135" s="31"/>
      <c r="F135" s="32" t="s">
        <v>4</v>
      </c>
      <c r="G135" s="27" t="s">
        <v>5</v>
      </c>
    </row>
    <row r="136" spans="1:7" s="5" customFormat="1" ht="26.7" customHeight="1" x14ac:dyDescent="0.25">
      <c r="A136" s="28"/>
      <c r="B136" s="28"/>
      <c r="C136" s="7" t="s">
        <v>6</v>
      </c>
      <c r="D136" s="7" t="s">
        <v>7</v>
      </c>
      <c r="E136" s="7" t="s">
        <v>8</v>
      </c>
      <c r="F136" s="33"/>
      <c r="G136" s="28"/>
    </row>
    <row r="137" spans="1:7" ht="14.7" customHeight="1" x14ac:dyDescent="0.25">
      <c r="A137" s="8" t="s">
        <v>109</v>
      </c>
      <c r="B137" s="9"/>
      <c r="C137" s="10"/>
      <c r="D137" s="10"/>
      <c r="E137" s="10"/>
      <c r="F137" s="10"/>
      <c r="G137" s="9"/>
    </row>
    <row r="138" spans="1:7" ht="12.15" customHeight="1" x14ac:dyDescent="0.25">
      <c r="A138" s="11" t="s">
        <v>110</v>
      </c>
      <c r="B138" s="12">
        <v>50</v>
      </c>
      <c r="C138" s="1">
        <v>7.47</v>
      </c>
      <c r="D138" s="1">
        <v>9.9700000000000006</v>
      </c>
      <c r="E138" s="1">
        <v>17.84</v>
      </c>
      <c r="F138" s="1">
        <v>156.16</v>
      </c>
      <c r="G138" s="14" t="s">
        <v>111</v>
      </c>
    </row>
    <row r="139" spans="1:7" ht="12.15" customHeight="1" x14ac:dyDescent="0.25">
      <c r="A139" s="11" t="s">
        <v>112</v>
      </c>
      <c r="B139" s="12">
        <v>150</v>
      </c>
      <c r="C139" s="1">
        <v>4.01</v>
      </c>
      <c r="D139" s="1">
        <v>5.19</v>
      </c>
      <c r="E139" s="1">
        <v>21.49</v>
      </c>
      <c r="F139" s="1">
        <v>152.72</v>
      </c>
      <c r="G139" s="14" t="s">
        <v>113</v>
      </c>
    </row>
    <row r="140" spans="1:7" ht="12.15" customHeight="1" x14ac:dyDescent="0.25">
      <c r="A140" s="11" t="s">
        <v>81</v>
      </c>
      <c r="B140" s="12">
        <v>200</v>
      </c>
      <c r="C140" s="13">
        <v>3.75</v>
      </c>
      <c r="D140" s="13">
        <v>3.01</v>
      </c>
      <c r="E140" s="13">
        <v>5.05</v>
      </c>
      <c r="F140" s="13">
        <v>63.59</v>
      </c>
      <c r="G140" s="14" t="s">
        <v>82</v>
      </c>
    </row>
    <row r="141" spans="1:7" ht="12.15" customHeight="1" x14ac:dyDescent="0.25">
      <c r="A141" s="11" t="s">
        <v>114</v>
      </c>
      <c r="B141" s="12">
        <v>40</v>
      </c>
      <c r="C141" s="13">
        <v>2.65</v>
      </c>
      <c r="D141" s="13">
        <v>0.35</v>
      </c>
      <c r="E141" s="13">
        <v>16.96</v>
      </c>
      <c r="F141" s="13">
        <v>81.58</v>
      </c>
      <c r="G141" s="14"/>
    </row>
    <row r="142" spans="1:7" ht="12.15" customHeight="1" x14ac:dyDescent="0.25">
      <c r="A142" s="11" t="s">
        <v>115</v>
      </c>
      <c r="B142" s="12">
        <v>100</v>
      </c>
      <c r="C142" s="13">
        <v>0.4</v>
      </c>
      <c r="D142" s="13">
        <v>0.4</v>
      </c>
      <c r="E142" s="13">
        <v>9.8000000000000007</v>
      </c>
      <c r="F142" s="13">
        <v>47</v>
      </c>
      <c r="G142" s="14" t="s">
        <v>71</v>
      </c>
    </row>
    <row r="143" spans="1:7" ht="12.15" customHeight="1" x14ac:dyDescent="0.25">
      <c r="A143" s="16" t="s">
        <v>69</v>
      </c>
      <c r="B143" s="17">
        <f>SUM(B138:B142)</f>
        <v>540</v>
      </c>
      <c r="C143" s="18">
        <f t="shared" ref="C143:F143" si="20">SUM(C138:C142)</f>
        <v>18.279999999999998</v>
      </c>
      <c r="D143" s="18">
        <f t="shared" si="20"/>
        <v>18.920000000000002</v>
      </c>
      <c r="E143" s="18">
        <f t="shared" si="20"/>
        <v>71.14</v>
      </c>
      <c r="F143" s="18">
        <f t="shared" si="20"/>
        <v>501.05</v>
      </c>
      <c r="G143" s="19"/>
    </row>
    <row r="144" spans="1:7" ht="14.7" customHeight="1" x14ac:dyDescent="0.25">
      <c r="A144" s="8" t="s">
        <v>83</v>
      </c>
      <c r="B144" s="9"/>
      <c r="C144" s="10"/>
      <c r="D144" s="10"/>
      <c r="E144" s="10"/>
      <c r="F144" s="10"/>
      <c r="G144" s="9"/>
    </row>
    <row r="145" spans="1:7" s="5" customFormat="1" ht="12.15" customHeight="1" x14ac:dyDescent="0.25">
      <c r="A145" s="3" t="s">
        <v>116</v>
      </c>
      <c r="B145" s="2">
        <v>60</v>
      </c>
      <c r="C145" s="1">
        <v>0.59</v>
      </c>
      <c r="D145" s="1">
        <v>3.69</v>
      </c>
      <c r="E145" s="1">
        <v>2.21</v>
      </c>
      <c r="F145" s="1">
        <v>45.17</v>
      </c>
      <c r="G145" s="2" t="s">
        <v>117</v>
      </c>
    </row>
    <row r="146" spans="1:7" s="5" customFormat="1" ht="12.15" customHeight="1" x14ac:dyDescent="0.25">
      <c r="A146" s="3" t="s">
        <v>118</v>
      </c>
      <c r="B146" s="2">
        <v>200</v>
      </c>
      <c r="C146" s="1">
        <v>1.55</v>
      </c>
      <c r="D146" s="1">
        <v>3.51</v>
      </c>
      <c r="E146" s="1">
        <v>7.32</v>
      </c>
      <c r="F146" s="1">
        <v>69.569999999999993</v>
      </c>
      <c r="G146" s="2" t="s">
        <v>119</v>
      </c>
    </row>
    <row r="147" spans="1:7" s="5" customFormat="1" ht="12.15" customHeight="1" x14ac:dyDescent="0.25">
      <c r="A147" s="3" t="s">
        <v>120</v>
      </c>
      <c r="B147" s="2">
        <v>240</v>
      </c>
      <c r="C147" s="1">
        <v>21.54</v>
      </c>
      <c r="D147" s="1">
        <v>20.12</v>
      </c>
      <c r="E147" s="1">
        <v>78.95</v>
      </c>
      <c r="F147" s="1">
        <v>571.02</v>
      </c>
      <c r="G147" s="2">
        <v>14</v>
      </c>
    </row>
    <row r="148" spans="1:7" ht="12.15" customHeight="1" x14ac:dyDescent="0.25">
      <c r="A148" s="11" t="s">
        <v>86</v>
      </c>
      <c r="B148" s="12">
        <v>200</v>
      </c>
      <c r="C148" s="13">
        <v>0</v>
      </c>
      <c r="D148" s="13">
        <v>0</v>
      </c>
      <c r="E148" s="13">
        <v>0</v>
      </c>
      <c r="F148" s="13">
        <v>0</v>
      </c>
      <c r="G148" s="14" t="s">
        <v>87</v>
      </c>
    </row>
    <row r="149" spans="1:7" ht="12.15" customHeight="1" x14ac:dyDescent="0.25">
      <c r="A149" s="11" t="s">
        <v>80</v>
      </c>
      <c r="B149" s="12">
        <v>40</v>
      </c>
      <c r="C149" s="13">
        <v>3.05</v>
      </c>
      <c r="D149" s="13">
        <v>0.25</v>
      </c>
      <c r="E149" s="13">
        <v>20.07</v>
      </c>
      <c r="F149" s="13">
        <v>94.73</v>
      </c>
      <c r="G149" s="14"/>
    </row>
    <row r="150" spans="1:7" ht="12.15" customHeight="1" x14ac:dyDescent="0.25">
      <c r="A150" s="11" t="s">
        <v>114</v>
      </c>
      <c r="B150" s="12">
        <v>20</v>
      </c>
      <c r="C150" s="13">
        <v>1.32</v>
      </c>
      <c r="D150" s="13">
        <v>0.18</v>
      </c>
      <c r="E150" s="13">
        <v>8.48</v>
      </c>
      <c r="F150" s="13">
        <v>40.79</v>
      </c>
      <c r="G150" s="14"/>
    </row>
    <row r="151" spans="1:7" ht="12.15" customHeight="1" x14ac:dyDescent="0.25">
      <c r="A151" s="16" t="s">
        <v>121</v>
      </c>
      <c r="B151" s="17">
        <f>SUM(B145:B150)</f>
        <v>760</v>
      </c>
      <c r="C151" s="18">
        <f t="shared" ref="C151:F151" si="21">SUM(C145:C150)</f>
        <v>28.05</v>
      </c>
      <c r="D151" s="18">
        <f t="shared" si="21"/>
        <v>27.75</v>
      </c>
      <c r="E151" s="18">
        <f t="shared" si="21"/>
        <v>117.03000000000002</v>
      </c>
      <c r="F151" s="18">
        <f t="shared" si="21"/>
        <v>821.28</v>
      </c>
      <c r="G151" s="19"/>
    </row>
    <row r="152" spans="1:7" ht="14.7" customHeight="1" x14ac:dyDescent="0.25">
      <c r="A152" s="8" t="s">
        <v>88</v>
      </c>
      <c r="B152" s="9"/>
      <c r="C152" s="10"/>
      <c r="D152" s="10"/>
      <c r="E152" s="10"/>
      <c r="F152" s="10"/>
      <c r="G152" s="9"/>
    </row>
    <row r="153" spans="1:7" s="5" customFormat="1" ht="12.15" customHeight="1" x14ac:dyDescent="0.25">
      <c r="A153" s="3" t="s">
        <v>122</v>
      </c>
      <c r="B153" s="2">
        <v>150</v>
      </c>
      <c r="C153" s="1">
        <v>9.23</v>
      </c>
      <c r="D153" s="1">
        <v>11.6</v>
      </c>
      <c r="E153" s="1">
        <v>26.52</v>
      </c>
      <c r="F153" s="1">
        <v>245.09</v>
      </c>
      <c r="G153" s="2" t="s">
        <v>123</v>
      </c>
    </row>
    <row r="154" spans="1:7" ht="12.15" customHeight="1" x14ac:dyDescent="0.25">
      <c r="A154" s="11" t="s">
        <v>98</v>
      </c>
      <c r="B154" s="12">
        <v>200</v>
      </c>
      <c r="C154" s="13">
        <v>0.16</v>
      </c>
      <c r="D154" s="13">
        <v>0.01</v>
      </c>
      <c r="E154" s="13">
        <v>0.4</v>
      </c>
      <c r="F154" s="13">
        <v>3.51</v>
      </c>
      <c r="G154" s="14" t="s">
        <v>99</v>
      </c>
    </row>
    <row r="155" spans="1:7" ht="12.15" customHeight="1" x14ac:dyDescent="0.25">
      <c r="A155" s="11" t="s">
        <v>114</v>
      </c>
      <c r="B155" s="12">
        <v>20</v>
      </c>
      <c r="C155" s="13">
        <v>1.32</v>
      </c>
      <c r="D155" s="13">
        <v>0.18</v>
      </c>
      <c r="E155" s="13">
        <v>8.48</v>
      </c>
      <c r="F155" s="13">
        <v>40.79</v>
      </c>
      <c r="G155" s="14"/>
    </row>
    <row r="156" spans="1:7" ht="12.15" customHeight="1" x14ac:dyDescent="0.25">
      <c r="A156" s="16" t="s">
        <v>121</v>
      </c>
      <c r="B156" s="17">
        <f>SUM(B153:B155)</f>
        <v>370</v>
      </c>
      <c r="C156" s="18">
        <f t="shared" ref="C156:F156" si="22">SUM(C153:C155)</f>
        <v>10.71</v>
      </c>
      <c r="D156" s="18">
        <f t="shared" si="22"/>
        <v>11.79</v>
      </c>
      <c r="E156" s="18">
        <f t="shared" si="22"/>
        <v>35.4</v>
      </c>
      <c r="F156" s="18">
        <f t="shared" si="22"/>
        <v>289.39</v>
      </c>
      <c r="G156" s="19"/>
    </row>
    <row r="157" spans="1:7" ht="21.6" customHeight="1" x14ac:dyDescent="0.25">
      <c r="A157" s="16" t="s">
        <v>92</v>
      </c>
      <c r="B157" s="20"/>
      <c r="C157" s="21">
        <f>C156+C151+C143</f>
        <v>57.040000000000006</v>
      </c>
      <c r="D157" s="21">
        <f t="shared" ref="D157:F157" si="23">D156+D151+D143</f>
        <v>58.46</v>
      </c>
      <c r="E157" s="21">
        <f t="shared" si="23"/>
        <v>223.57</v>
      </c>
      <c r="F157" s="21">
        <f t="shared" si="23"/>
        <v>1611.72</v>
      </c>
      <c r="G157" s="19"/>
    </row>
    <row r="158" spans="1:7" ht="20.100000000000001" customHeight="1" x14ac:dyDescent="0.25"/>
    <row r="159" spans="1:7" ht="14.1" customHeight="1" x14ac:dyDescent="0.25">
      <c r="A159" s="22" t="s">
        <v>124</v>
      </c>
      <c r="B159" s="22"/>
      <c r="C159" s="23"/>
      <c r="D159" s="23"/>
      <c r="E159" s="23"/>
      <c r="F159" s="23"/>
      <c r="G159" s="22"/>
    </row>
    <row r="160" spans="1:7" ht="28.35" customHeight="1" x14ac:dyDescent="0.25">
      <c r="A160" s="36" t="s">
        <v>125</v>
      </c>
      <c r="B160" s="36"/>
      <c r="C160" s="36"/>
      <c r="D160" s="36"/>
      <c r="E160" s="36"/>
      <c r="F160" s="36"/>
      <c r="G160" s="36"/>
    </row>
    <row r="161" spans="1:7" s="5" customFormat="1" ht="13.35" customHeight="1" x14ac:dyDescent="0.25">
      <c r="A161" s="27" t="s">
        <v>1</v>
      </c>
      <c r="B161" s="27" t="s">
        <v>2</v>
      </c>
      <c r="C161" s="29" t="s">
        <v>3</v>
      </c>
      <c r="D161" s="30"/>
      <c r="E161" s="31"/>
      <c r="F161" s="32" t="s">
        <v>4</v>
      </c>
      <c r="G161" s="27" t="s">
        <v>5</v>
      </c>
    </row>
    <row r="162" spans="1:7" s="5" customFormat="1" ht="26.7" customHeight="1" x14ac:dyDescent="0.25">
      <c r="A162" s="28"/>
      <c r="B162" s="28"/>
      <c r="C162" s="7" t="s">
        <v>6</v>
      </c>
      <c r="D162" s="7" t="s">
        <v>7</v>
      </c>
      <c r="E162" s="7" t="s">
        <v>8</v>
      </c>
      <c r="F162" s="33"/>
      <c r="G162" s="28"/>
    </row>
    <row r="163" spans="1:7" ht="14.7" customHeight="1" x14ac:dyDescent="0.25">
      <c r="A163" s="8" t="s">
        <v>109</v>
      </c>
      <c r="B163" s="9"/>
      <c r="C163" s="10"/>
      <c r="D163" s="10"/>
      <c r="E163" s="10"/>
      <c r="F163" s="10"/>
      <c r="G163" s="9"/>
    </row>
    <row r="164" spans="1:7" ht="12.15" customHeight="1" x14ac:dyDescent="0.25">
      <c r="A164" s="11" t="s">
        <v>126</v>
      </c>
      <c r="B164" s="12">
        <v>100</v>
      </c>
      <c r="C164" s="13">
        <v>0.4</v>
      </c>
      <c r="D164" s="13">
        <v>0.4</v>
      </c>
      <c r="E164" s="13">
        <v>9.8000000000000007</v>
      </c>
      <c r="F164" s="13">
        <v>47</v>
      </c>
      <c r="G164" s="14" t="s">
        <v>127</v>
      </c>
    </row>
    <row r="165" spans="1:7" ht="12.15" customHeight="1" x14ac:dyDescent="0.25">
      <c r="A165" s="11" t="s">
        <v>128</v>
      </c>
      <c r="B165" s="12">
        <v>150</v>
      </c>
      <c r="C165" s="1">
        <v>12.52</v>
      </c>
      <c r="D165" s="1">
        <v>15.41</v>
      </c>
      <c r="E165" s="1">
        <v>21.07</v>
      </c>
      <c r="F165" s="1">
        <v>288.20999999999998</v>
      </c>
      <c r="G165" s="14" t="s">
        <v>129</v>
      </c>
    </row>
    <row r="166" spans="1:7" ht="12.15" customHeight="1" x14ac:dyDescent="0.25">
      <c r="A166" s="11" t="s">
        <v>130</v>
      </c>
      <c r="B166" s="12">
        <v>200</v>
      </c>
      <c r="C166" s="13">
        <v>0.1</v>
      </c>
      <c r="D166" s="13">
        <v>0</v>
      </c>
      <c r="E166" s="13">
        <v>0.2</v>
      </c>
      <c r="F166" s="13">
        <v>1.2</v>
      </c>
      <c r="G166" s="14" t="s">
        <v>131</v>
      </c>
    </row>
    <row r="167" spans="1:7" ht="12.15" customHeight="1" x14ac:dyDescent="0.25">
      <c r="A167" s="11" t="s">
        <v>132</v>
      </c>
      <c r="B167" s="12">
        <v>40</v>
      </c>
      <c r="C167" s="13">
        <v>3.05</v>
      </c>
      <c r="D167" s="13">
        <v>0.25</v>
      </c>
      <c r="E167" s="13">
        <v>20.07</v>
      </c>
      <c r="F167" s="13">
        <v>94.73</v>
      </c>
      <c r="G167" s="14"/>
    </row>
    <row r="168" spans="1:7" ht="12.15" customHeight="1" x14ac:dyDescent="0.25">
      <c r="A168" s="16" t="s">
        <v>121</v>
      </c>
      <c r="B168" s="17">
        <f>SUM(B164:B167)</f>
        <v>490</v>
      </c>
      <c r="C168" s="18">
        <f t="shared" ref="C168:F168" si="24">SUM(C164:C167)</f>
        <v>16.07</v>
      </c>
      <c r="D168" s="18">
        <f t="shared" si="24"/>
        <v>16.060000000000002</v>
      </c>
      <c r="E168" s="18">
        <f t="shared" si="24"/>
        <v>51.14</v>
      </c>
      <c r="F168" s="18">
        <f t="shared" si="24"/>
        <v>431.14</v>
      </c>
      <c r="G168" s="19"/>
    </row>
    <row r="169" spans="1:7" ht="14.7" customHeight="1" x14ac:dyDescent="0.25">
      <c r="A169" s="8" t="s">
        <v>133</v>
      </c>
      <c r="B169" s="9"/>
      <c r="C169" s="10"/>
      <c r="D169" s="10"/>
      <c r="E169" s="10"/>
      <c r="F169" s="10"/>
      <c r="G169" s="9"/>
    </row>
    <row r="170" spans="1:7" s="5" customFormat="1" ht="12.15" customHeight="1" x14ac:dyDescent="0.25">
      <c r="A170" s="3" t="s">
        <v>134</v>
      </c>
      <c r="B170" s="2">
        <v>60</v>
      </c>
      <c r="C170" s="1">
        <v>0.96</v>
      </c>
      <c r="D170" s="1">
        <v>3.06</v>
      </c>
      <c r="E170" s="1">
        <v>4.1399999999999997</v>
      </c>
      <c r="F170" s="1">
        <v>48.01</v>
      </c>
      <c r="G170" s="2" t="s">
        <v>135</v>
      </c>
    </row>
    <row r="171" spans="1:7" s="5" customFormat="1" ht="12.15" customHeight="1" x14ac:dyDescent="0.25">
      <c r="A171" s="3" t="s">
        <v>136</v>
      </c>
      <c r="B171" s="2">
        <v>200</v>
      </c>
      <c r="C171" s="1">
        <v>2.13</v>
      </c>
      <c r="D171" s="1">
        <v>3.65</v>
      </c>
      <c r="E171" s="1">
        <v>14.58</v>
      </c>
      <c r="F171" s="1">
        <v>101.79</v>
      </c>
      <c r="G171" s="2" t="s">
        <v>137</v>
      </c>
    </row>
    <row r="172" spans="1:7" ht="12.15" customHeight="1" x14ac:dyDescent="0.25">
      <c r="A172" s="11" t="s">
        <v>138</v>
      </c>
      <c r="B172" s="12">
        <v>150</v>
      </c>
      <c r="C172" s="13">
        <v>3.6</v>
      </c>
      <c r="D172" s="13">
        <v>4.5999999999999996</v>
      </c>
      <c r="E172" s="13">
        <v>37.700000000000003</v>
      </c>
      <c r="F172" s="13">
        <v>206</v>
      </c>
      <c r="G172" s="14" t="s">
        <v>139</v>
      </c>
    </row>
    <row r="173" spans="1:7" s="5" customFormat="1" ht="12.15" customHeight="1" x14ac:dyDescent="0.25">
      <c r="A173" s="3" t="s">
        <v>140</v>
      </c>
      <c r="B173" s="2">
        <v>120</v>
      </c>
      <c r="C173" s="1">
        <v>13.92</v>
      </c>
      <c r="D173" s="1">
        <v>14.58</v>
      </c>
      <c r="E173" s="1">
        <v>9.14</v>
      </c>
      <c r="F173" s="1">
        <v>182.95</v>
      </c>
      <c r="G173" s="2">
        <v>30</v>
      </c>
    </row>
    <row r="174" spans="1:7" ht="12.15" customHeight="1" x14ac:dyDescent="0.25">
      <c r="A174" s="11" t="s">
        <v>106</v>
      </c>
      <c r="B174" s="12">
        <v>200</v>
      </c>
      <c r="C174" s="13">
        <v>0.13</v>
      </c>
      <c r="D174" s="13">
        <v>0.03</v>
      </c>
      <c r="E174" s="13">
        <v>0.87</v>
      </c>
      <c r="F174" s="13">
        <v>4.3899999999999997</v>
      </c>
      <c r="G174" s="14" t="s">
        <v>99</v>
      </c>
    </row>
    <row r="175" spans="1:7" ht="12.15" customHeight="1" x14ac:dyDescent="0.25">
      <c r="A175" s="11" t="s">
        <v>132</v>
      </c>
      <c r="B175" s="12">
        <v>40</v>
      </c>
      <c r="C175" s="13">
        <v>3.05</v>
      </c>
      <c r="D175" s="13">
        <v>0.25</v>
      </c>
      <c r="E175" s="13">
        <v>20.07</v>
      </c>
      <c r="F175" s="13">
        <v>94.73</v>
      </c>
      <c r="G175" s="14"/>
    </row>
    <row r="176" spans="1:7" ht="12.15" customHeight="1" x14ac:dyDescent="0.25">
      <c r="A176" s="11" t="s">
        <v>114</v>
      </c>
      <c r="B176" s="12">
        <v>20</v>
      </c>
      <c r="C176" s="13">
        <v>1.32</v>
      </c>
      <c r="D176" s="13">
        <v>0.18</v>
      </c>
      <c r="E176" s="13">
        <v>8.48</v>
      </c>
      <c r="F176" s="13">
        <v>40.79</v>
      </c>
      <c r="G176" s="14"/>
    </row>
    <row r="177" spans="1:7" ht="12.15" customHeight="1" x14ac:dyDescent="0.25">
      <c r="A177" s="16" t="s">
        <v>121</v>
      </c>
      <c r="B177" s="17">
        <f>SUM(B170:B176)</f>
        <v>790</v>
      </c>
      <c r="C177" s="18">
        <f t="shared" ref="C177:F177" si="25">SUM(C170:C176)</f>
        <v>25.11</v>
      </c>
      <c r="D177" s="18">
        <f t="shared" si="25"/>
        <v>26.35</v>
      </c>
      <c r="E177" s="18">
        <f t="shared" si="25"/>
        <v>94.98</v>
      </c>
      <c r="F177" s="18">
        <f t="shared" si="25"/>
        <v>678.66</v>
      </c>
      <c r="G177" s="19"/>
    </row>
    <row r="178" spans="1:7" ht="14.7" customHeight="1" x14ac:dyDescent="0.25">
      <c r="A178" s="8" t="s">
        <v>141</v>
      </c>
      <c r="B178" s="9"/>
      <c r="C178" s="10"/>
      <c r="D178" s="10"/>
      <c r="E178" s="10"/>
      <c r="F178" s="10"/>
      <c r="G178" s="9"/>
    </row>
    <row r="179" spans="1:7" s="5" customFormat="1" ht="12.15" customHeight="1" x14ac:dyDescent="0.25">
      <c r="A179" s="3" t="s">
        <v>199</v>
      </c>
      <c r="B179" s="2">
        <v>200</v>
      </c>
      <c r="C179" s="1">
        <v>7.86</v>
      </c>
      <c r="D179" s="1">
        <v>7.75</v>
      </c>
      <c r="E179" s="1">
        <v>31.93</v>
      </c>
      <c r="F179" s="1">
        <v>260.82</v>
      </c>
      <c r="G179" s="2">
        <v>5</v>
      </c>
    </row>
    <row r="180" spans="1:7" ht="12.15" customHeight="1" x14ac:dyDescent="0.25">
      <c r="A180" s="11" t="s">
        <v>130</v>
      </c>
      <c r="B180" s="12">
        <v>200</v>
      </c>
      <c r="C180" s="13">
        <v>0.1</v>
      </c>
      <c r="D180" s="13">
        <v>0</v>
      </c>
      <c r="E180" s="13">
        <v>0.2</v>
      </c>
      <c r="F180" s="13">
        <v>1.2</v>
      </c>
      <c r="G180" s="14" t="s">
        <v>131</v>
      </c>
    </row>
    <row r="181" spans="1:7" ht="12.15" customHeight="1" x14ac:dyDescent="0.25">
      <c r="A181" s="11" t="s">
        <v>114</v>
      </c>
      <c r="B181" s="12">
        <v>20</v>
      </c>
      <c r="C181" s="13">
        <v>1.1200000000000001</v>
      </c>
      <c r="D181" s="13">
        <v>0.22</v>
      </c>
      <c r="E181" s="13">
        <v>9.8800000000000008</v>
      </c>
      <c r="F181" s="13">
        <v>45.98</v>
      </c>
      <c r="G181" s="14"/>
    </row>
    <row r="182" spans="1:7" ht="12.15" customHeight="1" x14ac:dyDescent="0.25">
      <c r="A182" s="16" t="s">
        <v>121</v>
      </c>
      <c r="B182" s="17">
        <f>SUM(B179:B181)</f>
        <v>420</v>
      </c>
      <c r="C182" s="18">
        <f t="shared" ref="C182:F182" si="26">SUM(C179:C181)</f>
        <v>9.08</v>
      </c>
      <c r="D182" s="18">
        <f t="shared" si="26"/>
        <v>7.97</v>
      </c>
      <c r="E182" s="18">
        <f t="shared" si="26"/>
        <v>42.010000000000005</v>
      </c>
      <c r="F182" s="18">
        <f t="shared" si="26"/>
        <v>308</v>
      </c>
      <c r="G182" s="19"/>
    </row>
    <row r="183" spans="1:7" ht="21.6" customHeight="1" x14ac:dyDescent="0.25">
      <c r="A183" s="16" t="s">
        <v>142</v>
      </c>
      <c r="B183" s="20"/>
      <c r="C183" s="21">
        <f>C182+C177+C168</f>
        <v>50.26</v>
      </c>
      <c r="D183" s="21">
        <f t="shared" ref="D183:F183" si="27">D182+D177+D168</f>
        <v>50.38</v>
      </c>
      <c r="E183" s="21">
        <f t="shared" si="27"/>
        <v>188.13</v>
      </c>
      <c r="F183" s="21">
        <f t="shared" si="27"/>
        <v>1417.8</v>
      </c>
      <c r="G183" s="19"/>
    </row>
    <row r="184" spans="1:7" ht="20.100000000000001" customHeight="1" x14ac:dyDescent="0.25"/>
    <row r="185" spans="1:7" ht="14.1" customHeight="1" x14ac:dyDescent="0.25">
      <c r="A185" s="22" t="s">
        <v>143</v>
      </c>
      <c r="B185" s="22"/>
      <c r="C185" s="23"/>
      <c r="D185" s="23"/>
      <c r="E185" s="23"/>
      <c r="F185" s="23"/>
      <c r="G185" s="22"/>
    </row>
    <row r="186" spans="1:7" ht="28.35" customHeight="1" x14ac:dyDescent="0.25">
      <c r="A186" s="36" t="s">
        <v>144</v>
      </c>
      <c r="B186" s="36"/>
      <c r="C186" s="36"/>
      <c r="D186" s="36"/>
      <c r="E186" s="36"/>
      <c r="F186" s="36"/>
      <c r="G186" s="36"/>
    </row>
    <row r="187" spans="1:7" s="5" customFormat="1" ht="13.35" customHeight="1" x14ac:dyDescent="0.25">
      <c r="A187" s="27" t="s">
        <v>1</v>
      </c>
      <c r="B187" s="27" t="s">
        <v>2</v>
      </c>
      <c r="C187" s="29" t="s">
        <v>3</v>
      </c>
      <c r="D187" s="30"/>
      <c r="E187" s="31"/>
      <c r="F187" s="32" t="s">
        <v>4</v>
      </c>
      <c r="G187" s="27" t="s">
        <v>5</v>
      </c>
    </row>
    <row r="188" spans="1:7" s="5" customFormat="1" ht="26.7" customHeight="1" x14ac:dyDescent="0.25">
      <c r="A188" s="28"/>
      <c r="B188" s="28"/>
      <c r="C188" s="7" t="s">
        <v>6</v>
      </c>
      <c r="D188" s="7" t="s">
        <v>7</v>
      </c>
      <c r="E188" s="7" t="s">
        <v>8</v>
      </c>
      <c r="F188" s="33"/>
      <c r="G188" s="28"/>
    </row>
    <row r="189" spans="1:7" ht="14.7" customHeight="1" x14ac:dyDescent="0.25">
      <c r="A189" s="8" t="s">
        <v>109</v>
      </c>
      <c r="B189" s="9"/>
      <c r="C189" s="10"/>
      <c r="D189" s="10"/>
      <c r="E189" s="10"/>
      <c r="F189" s="10"/>
      <c r="G189" s="9"/>
    </row>
    <row r="190" spans="1:7" s="5" customFormat="1" ht="12.15" customHeight="1" x14ac:dyDescent="0.25">
      <c r="A190" s="3" t="s">
        <v>145</v>
      </c>
      <c r="B190" s="2">
        <v>60</v>
      </c>
      <c r="C190" s="1">
        <v>1.01</v>
      </c>
      <c r="D190" s="1">
        <v>3.07</v>
      </c>
      <c r="E190" s="1">
        <v>3.26</v>
      </c>
      <c r="F190" s="1">
        <v>45.11</v>
      </c>
      <c r="G190" s="2" t="s">
        <v>146</v>
      </c>
    </row>
    <row r="191" spans="1:7" s="5" customFormat="1" ht="12.15" customHeight="1" x14ac:dyDescent="0.25">
      <c r="A191" s="3" t="s">
        <v>64</v>
      </c>
      <c r="B191" s="2">
        <v>150</v>
      </c>
      <c r="C191" s="1">
        <v>3.19</v>
      </c>
      <c r="D191" s="1">
        <v>4.88</v>
      </c>
      <c r="E191" s="1">
        <v>21.46</v>
      </c>
      <c r="F191" s="1">
        <v>147.65</v>
      </c>
      <c r="G191" s="2" t="s">
        <v>97</v>
      </c>
    </row>
    <row r="192" spans="1:7" s="5" customFormat="1" ht="12.15" customHeight="1" x14ac:dyDescent="0.25">
      <c r="A192" s="3" t="s">
        <v>147</v>
      </c>
      <c r="B192" s="2">
        <v>90</v>
      </c>
      <c r="C192" s="1">
        <v>9.2899999999999991</v>
      </c>
      <c r="D192" s="1">
        <v>10.3</v>
      </c>
      <c r="E192" s="1">
        <v>12</v>
      </c>
      <c r="F192" s="1">
        <v>195.95</v>
      </c>
      <c r="G192" s="2">
        <v>22</v>
      </c>
    </row>
    <row r="193" spans="1:7" ht="12.15" customHeight="1" x14ac:dyDescent="0.25">
      <c r="A193" s="11" t="s">
        <v>106</v>
      </c>
      <c r="B193" s="12">
        <v>200</v>
      </c>
      <c r="C193" s="13">
        <v>0.13</v>
      </c>
      <c r="D193" s="13">
        <v>0.03</v>
      </c>
      <c r="E193" s="13">
        <v>0.87</v>
      </c>
      <c r="F193" s="13">
        <v>4.3899999999999997</v>
      </c>
      <c r="G193" s="14" t="s">
        <v>148</v>
      </c>
    </row>
    <row r="194" spans="1:7" ht="12.15" customHeight="1" x14ac:dyDescent="0.25">
      <c r="A194" s="11" t="s">
        <v>132</v>
      </c>
      <c r="B194" s="12">
        <v>30</v>
      </c>
      <c r="C194" s="13">
        <v>2.29</v>
      </c>
      <c r="D194" s="13">
        <v>0.19</v>
      </c>
      <c r="E194" s="13">
        <v>15.05</v>
      </c>
      <c r="F194" s="13">
        <v>71.05</v>
      </c>
      <c r="G194" s="14"/>
    </row>
    <row r="195" spans="1:7" ht="12.15" customHeight="1" x14ac:dyDescent="0.25">
      <c r="A195" s="11" t="s">
        <v>114</v>
      </c>
      <c r="B195" s="12">
        <v>20</v>
      </c>
      <c r="C195" s="13">
        <v>1.32</v>
      </c>
      <c r="D195" s="13">
        <v>0.18</v>
      </c>
      <c r="E195" s="13">
        <v>8.48</v>
      </c>
      <c r="F195" s="13">
        <v>40.79</v>
      </c>
      <c r="G195" s="14"/>
    </row>
    <row r="196" spans="1:7" ht="21.6" customHeight="1" x14ac:dyDescent="0.25">
      <c r="A196" s="16" t="s">
        <v>121</v>
      </c>
      <c r="B196" s="17">
        <f>SUM(B190:B195)</f>
        <v>550</v>
      </c>
      <c r="C196" s="18">
        <f t="shared" ref="C196:F196" si="28">SUM(C190:C195)</f>
        <v>17.23</v>
      </c>
      <c r="D196" s="18">
        <f t="shared" si="28"/>
        <v>18.650000000000002</v>
      </c>
      <c r="E196" s="18">
        <f t="shared" si="28"/>
        <v>61.120000000000005</v>
      </c>
      <c r="F196" s="18">
        <f t="shared" si="28"/>
        <v>504.94</v>
      </c>
      <c r="G196" s="19"/>
    </row>
    <row r="197" spans="1:7" ht="14.7" customHeight="1" x14ac:dyDescent="0.25">
      <c r="A197" s="8" t="s">
        <v>133</v>
      </c>
      <c r="B197" s="9"/>
      <c r="C197" s="10"/>
      <c r="D197" s="10"/>
      <c r="E197" s="10"/>
      <c r="F197" s="10"/>
      <c r="G197" s="9"/>
    </row>
    <row r="198" spans="1:7" s="5" customFormat="1" ht="12.15" customHeight="1" x14ac:dyDescent="0.25">
      <c r="A198" s="3" t="s">
        <v>149</v>
      </c>
      <c r="B198" s="2">
        <v>60</v>
      </c>
      <c r="C198" s="1">
        <v>0.66</v>
      </c>
      <c r="D198" s="1">
        <v>0.12</v>
      </c>
      <c r="E198" s="1">
        <v>2.2799999999999998</v>
      </c>
      <c r="F198" s="1">
        <v>14.4</v>
      </c>
      <c r="G198" s="2" t="s">
        <v>96</v>
      </c>
    </row>
    <row r="199" spans="1:7" s="5" customFormat="1" ht="12.15" customHeight="1" x14ac:dyDescent="0.25">
      <c r="A199" s="3" t="s">
        <v>151</v>
      </c>
      <c r="B199" s="2">
        <v>200</v>
      </c>
      <c r="C199" s="1">
        <v>2.08</v>
      </c>
      <c r="D199" s="1">
        <v>3.55</v>
      </c>
      <c r="E199" s="1">
        <v>12.62</v>
      </c>
      <c r="F199" s="1">
        <v>93.61</v>
      </c>
      <c r="G199" s="2">
        <v>15</v>
      </c>
    </row>
    <row r="200" spans="1:7" s="5" customFormat="1" ht="12.15" customHeight="1" x14ac:dyDescent="0.25">
      <c r="A200" s="3" t="s">
        <v>152</v>
      </c>
      <c r="B200" s="2">
        <v>240</v>
      </c>
      <c r="C200" s="1">
        <v>12.25</v>
      </c>
      <c r="D200" s="1">
        <v>18.52</v>
      </c>
      <c r="E200" s="1">
        <v>43.11</v>
      </c>
      <c r="F200" s="1">
        <v>371.33</v>
      </c>
      <c r="G200" s="2">
        <v>16</v>
      </c>
    </row>
    <row r="201" spans="1:7" ht="12.15" customHeight="1" x14ac:dyDescent="0.25">
      <c r="A201" s="11" t="s">
        <v>153</v>
      </c>
      <c r="B201" s="12">
        <v>200</v>
      </c>
      <c r="C201" s="13">
        <v>3.75</v>
      </c>
      <c r="D201" s="13">
        <v>3.01</v>
      </c>
      <c r="E201" s="13">
        <v>5.05</v>
      </c>
      <c r="F201" s="13">
        <v>63.59</v>
      </c>
      <c r="G201" s="14" t="s">
        <v>154</v>
      </c>
    </row>
    <row r="202" spans="1:7" ht="12.15" customHeight="1" x14ac:dyDescent="0.25">
      <c r="A202" s="11" t="s">
        <v>132</v>
      </c>
      <c r="B202" s="12">
        <v>40</v>
      </c>
      <c r="C202" s="13">
        <v>3.05</v>
      </c>
      <c r="D202" s="13">
        <v>0.25</v>
      </c>
      <c r="E202" s="13">
        <v>20.07</v>
      </c>
      <c r="F202" s="13">
        <v>94.73</v>
      </c>
      <c r="G202" s="14"/>
    </row>
    <row r="203" spans="1:7" ht="12.15" customHeight="1" x14ac:dyDescent="0.25">
      <c r="A203" s="11" t="s">
        <v>114</v>
      </c>
      <c r="B203" s="12">
        <v>30</v>
      </c>
      <c r="C203" s="13">
        <v>1.99</v>
      </c>
      <c r="D203" s="13">
        <v>0.26</v>
      </c>
      <c r="E203" s="13">
        <v>12.72</v>
      </c>
      <c r="F203" s="13">
        <v>61.19</v>
      </c>
      <c r="G203" s="14"/>
    </row>
    <row r="204" spans="1:7" ht="12.15" customHeight="1" x14ac:dyDescent="0.25">
      <c r="A204" s="11" t="s">
        <v>155</v>
      </c>
      <c r="B204" s="12">
        <v>100</v>
      </c>
      <c r="C204" s="13">
        <v>0.4</v>
      </c>
      <c r="D204" s="13">
        <v>0.4</v>
      </c>
      <c r="E204" s="13">
        <v>9.8000000000000007</v>
      </c>
      <c r="F204" s="13">
        <v>47</v>
      </c>
      <c r="G204" s="14" t="s">
        <v>127</v>
      </c>
    </row>
    <row r="205" spans="1:7" ht="21.6" customHeight="1" x14ac:dyDescent="0.25">
      <c r="A205" s="16" t="s">
        <v>121</v>
      </c>
      <c r="B205" s="17">
        <f>SUM(B198:B204)</f>
        <v>870</v>
      </c>
      <c r="C205" s="18">
        <f t="shared" ref="C205:F205" si="29">SUM(C198:C204)</f>
        <v>24.18</v>
      </c>
      <c r="D205" s="18">
        <f t="shared" si="29"/>
        <v>26.109999999999996</v>
      </c>
      <c r="E205" s="18">
        <f t="shared" si="29"/>
        <v>105.64999999999999</v>
      </c>
      <c r="F205" s="18">
        <f t="shared" si="29"/>
        <v>745.84999999999991</v>
      </c>
      <c r="G205" s="19"/>
    </row>
    <row r="206" spans="1:7" ht="14.7" customHeight="1" x14ac:dyDescent="0.25">
      <c r="A206" s="8" t="s">
        <v>141</v>
      </c>
      <c r="B206" s="9"/>
      <c r="C206" s="10"/>
      <c r="D206" s="10"/>
      <c r="E206" s="10"/>
      <c r="F206" s="10"/>
      <c r="G206" s="9"/>
    </row>
    <row r="207" spans="1:7" s="5" customFormat="1" ht="12.15" customHeight="1" x14ac:dyDescent="0.25">
      <c r="A207" s="3" t="s">
        <v>156</v>
      </c>
      <c r="B207" s="2">
        <v>150</v>
      </c>
      <c r="C207" s="1">
        <v>9.57</v>
      </c>
      <c r="D207" s="1">
        <v>11.58</v>
      </c>
      <c r="E207" s="1">
        <v>27.85</v>
      </c>
      <c r="F207" s="1">
        <v>246.59</v>
      </c>
      <c r="G207" s="2" t="s">
        <v>157</v>
      </c>
    </row>
    <row r="208" spans="1:7" ht="12.15" customHeight="1" x14ac:dyDescent="0.25">
      <c r="A208" s="11" t="s">
        <v>158</v>
      </c>
      <c r="B208" s="12">
        <v>200</v>
      </c>
      <c r="C208" s="13">
        <v>0</v>
      </c>
      <c r="D208" s="13">
        <v>0</v>
      </c>
      <c r="E208" s="13">
        <v>0</v>
      </c>
      <c r="F208" s="13">
        <v>0</v>
      </c>
      <c r="G208" s="14" t="s">
        <v>159</v>
      </c>
    </row>
    <row r="209" spans="1:7" ht="12.15" customHeight="1" x14ac:dyDescent="0.25">
      <c r="A209" s="11" t="s">
        <v>114</v>
      </c>
      <c r="B209" s="12">
        <v>20</v>
      </c>
      <c r="C209" s="13">
        <v>1.32</v>
      </c>
      <c r="D209" s="13">
        <v>0.18</v>
      </c>
      <c r="E209" s="13">
        <v>8.48</v>
      </c>
      <c r="F209" s="13">
        <v>40.79</v>
      </c>
      <c r="G209" s="14"/>
    </row>
    <row r="210" spans="1:7" ht="12.15" customHeight="1" x14ac:dyDescent="0.25">
      <c r="A210" s="16" t="s">
        <v>121</v>
      </c>
      <c r="B210" s="17">
        <f>SUM(B207:B209)</f>
        <v>370</v>
      </c>
      <c r="C210" s="18">
        <f t="shared" ref="C210:F210" si="30">SUM(C207:C209)</f>
        <v>10.89</v>
      </c>
      <c r="D210" s="18">
        <f t="shared" si="30"/>
        <v>11.76</v>
      </c>
      <c r="E210" s="18">
        <f t="shared" si="30"/>
        <v>36.33</v>
      </c>
      <c r="F210" s="18">
        <f t="shared" si="30"/>
        <v>287.38</v>
      </c>
      <c r="G210" s="19"/>
    </row>
    <row r="211" spans="1:7" ht="21.6" customHeight="1" x14ac:dyDescent="0.25">
      <c r="A211" s="16" t="s">
        <v>142</v>
      </c>
      <c r="B211" s="20"/>
      <c r="C211" s="21">
        <f>C210+C205+C196</f>
        <v>52.3</v>
      </c>
      <c r="D211" s="21">
        <f t="shared" ref="D211:F211" si="31">D210+D205+D196</f>
        <v>56.519999999999996</v>
      </c>
      <c r="E211" s="21">
        <f t="shared" si="31"/>
        <v>203.1</v>
      </c>
      <c r="F211" s="21">
        <f t="shared" si="31"/>
        <v>1538.17</v>
      </c>
      <c r="G211" s="19"/>
    </row>
    <row r="212" spans="1:7" ht="14.1" customHeight="1" x14ac:dyDescent="0.25">
      <c r="A212" s="22" t="s">
        <v>160</v>
      </c>
      <c r="B212" s="22"/>
      <c r="C212" s="23"/>
      <c r="D212" s="23"/>
      <c r="E212" s="23"/>
      <c r="F212" s="23"/>
      <c r="G212" s="22"/>
    </row>
    <row r="213" spans="1:7" ht="28.35" customHeight="1" x14ac:dyDescent="0.25">
      <c r="A213" s="36" t="s">
        <v>161</v>
      </c>
      <c r="B213" s="36"/>
      <c r="C213" s="36"/>
      <c r="D213" s="36"/>
      <c r="E213" s="36"/>
      <c r="F213" s="36"/>
      <c r="G213" s="36"/>
    </row>
    <row r="214" spans="1:7" s="5" customFormat="1" ht="13.35" customHeight="1" x14ac:dyDescent="0.25">
      <c r="A214" s="27" t="s">
        <v>1</v>
      </c>
      <c r="B214" s="27" t="s">
        <v>2</v>
      </c>
      <c r="C214" s="29" t="s">
        <v>3</v>
      </c>
      <c r="D214" s="30"/>
      <c r="E214" s="31"/>
      <c r="F214" s="32" t="s">
        <v>4</v>
      </c>
      <c r="G214" s="27" t="s">
        <v>5</v>
      </c>
    </row>
    <row r="215" spans="1:7" s="5" customFormat="1" ht="26.7" customHeight="1" x14ac:dyDescent="0.25">
      <c r="A215" s="28"/>
      <c r="B215" s="28"/>
      <c r="C215" s="7" t="s">
        <v>6</v>
      </c>
      <c r="D215" s="7" t="s">
        <v>7</v>
      </c>
      <c r="E215" s="7" t="s">
        <v>8</v>
      </c>
      <c r="F215" s="33"/>
      <c r="G215" s="28"/>
    </row>
    <row r="216" spans="1:7" ht="14.7" customHeight="1" x14ac:dyDescent="0.25">
      <c r="A216" s="8" t="s">
        <v>162</v>
      </c>
      <c r="B216" s="9"/>
      <c r="C216" s="10"/>
      <c r="D216" s="10"/>
      <c r="E216" s="10"/>
      <c r="F216" s="10"/>
      <c r="G216" s="9"/>
    </row>
    <row r="217" spans="1:7" ht="12.15" customHeight="1" x14ac:dyDescent="0.25">
      <c r="A217" s="11" t="s">
        <v>149</v>
      </c>
      <c r="B217" s="12">
        <v>60</v>
      </c>
      <c r="C217" s="1">
        <v>0.48</v>
      </c>
      <c r="D217" s="1">
        <v>0.06</v>
      </c>
      <c r="E217" s="1">
        <v>1.5</v>
      </c>
      <c r="F217" s="1">
        <v>8.4</v>
      </c>
      <c r="G217" s="14" t="s">
        <v>150</v>
      </c>
    </row>
    <row r="218" spans="1:7" ht="12.15" customHeight="1" x14ac:dyDescent="0.25">
      <c r="A218" s="11" t="s">
        <v>163</v>
      </c>
      <c r="B218" s="12">
        <v>200</v>
      </c>
      <c r="C218" s="1">
        <v>10.17</v>
      </c>
      <c r="D218" s="1">
        <v>15.35</v>
      </c>
      <c r="E218" s="1">
        <v>35.18</v>
      </c>
      <c r="F218" s="1">
        <v>328.01</v>
      </c>
      <c r="G218" s="14" t="s">
        <v>164</v>
      </c>
    </row>
    <row r="219" spans="1:7" ht="12.15" customHeight="1" x14ac:dyDescent="0.25">
      <c r="A219" s="11" t="s">
        <v>165</v>
      </c>
      <c r="B219" s="12">
        <v>200</v>
      </c>
      <c r="C219" s="13">
        <v>4.24</v>
      </c>
      <c r="D219" s="13">
        <v>3.65</v>
      </c>
      <c r="E219" s="13">
        <v>7.01</v>
      </c>
      <c r="F219" s="13">
        <v>78.88</v>
      </c>
      <c r="G219" s="14" t="s">
        <v>154</v>
      </c>
    </row>
    <row r="220" spans="1:7" ht="12.15" customHeight="1" x14ac:dyDescent="0.25">
      <c r="A220" s="11" t="s">
        <v>132</v>
      </c>
      <c r="B220" s="12">
        <v>20</v>
      </c>
      <c r="C220" s="13">
        <v>1.53</v>
      </c>
      <c r="D220" s="13">
        <v>0.12</v>
      </c>
      <c r="E220" s="13">
        <v>10.039999999999999</v>
      </c>
      <c r="F220" s="13">
        <v>47.36</v>
      </c>
      <c r="G220" s="14"/>
    </row>
    <row r="221" spans="1:7" ht="12.15" customHeight="1" x14ac:dyDescent="0.25">
      <c r="A221" s="11" t="s">
        <v>166</v>
      </c>
      <c r="B221" s="12">
        <v>20</v>
      </c>
      <c r="C221" s="13">
        <v>1.32</v>
      </c>
      <c r="D221" s="13">
        <v>0.18</v>
      </c>
      <c r="E221" s="13">
        <v>8.48</v>
      </c>
      <c r="F221" s="13">
        <v>40.79</v>
      </c>
      <c r="G221" s="14"/>
    </row>
    <row r="222" spans="1:7" ht="12.15" customHeight="1" x14ac:dyDescent="0.25">
      <c r="A222" s="16" t="s">
        <v>121</v>
      </c>
      <c r="B222" s="17">
        <f>SUM(B217:B221)</f>
        <v>500</v>
      </c>
      <c r="C222" s="18">
        <f t="shared" ref="C222:F222" si="32">SUM(C217:C221)</f>
        <v>17.740000000000002</v>
      </c>
      <c r="D222" s="18">
        <f t="shared" si="32"/>
        <v>19.36</v>
      </c>
      <c r="E222" s="18">
        <f t="shared" si="32"/>
        <v>62.209999999999994</v>
      </c>
      <c r="F222" s="18">
        <f t="shared" si="32"/>
        <v>503.44</v>
      </c>
      <c r="G222" s="19"/>
    </row>
    <row r="223" spans="1:7" ht="14.7" customHeight="1" x14ac:dyDescent="0.25">
      <c r="A223" s="8" t="s">
        <v>133</v>
      </c>
      <c r="B223" s="9"/>
      <c r="C223" s="10"/>
      <c r="D223" s="10"/>
      <c r="E223" s="10"/>
      <c r="F223" s="10"/>
      <c r="G223" s="9"/>
    </row>
    <row r="224" spans="1:7" ht="12.15" customHeight="1" x14ac:dyDescent="0.25">
      <c r="A224" s="11" t="s">
        <v>167</v>
      </c>
      <c r="B224" s="12">
        <v>100</v>
      </c>
      <c r="C224" s="13">
        <v>0.9</v>
      </c>
      <c r="D224" s="13">
        <v>0.2</v>
      </c>
      <c r="E224" s="13">
        <v>8</v>
      </c>
      <c r="F224" s="13">
        <v>1</v>
      </c>
      <c r="G224" s="14" t="s">
        <v>127</v>
      </c>
    </row>
    <row r="225" spans="1:7" s="5" customFormat="1" ht="12.15" customHeight="1" x14ac:dyDescent="0.25">
      <c r="A225" s="3" t="s">
        <v>168</v>
      </c>
      <c r="B225" s="2">
        <v>200</v>
      </c>
      <c r="C225" s="1">
        <v>3.07</v>
      </c>
      <c r="D225" s="1">
        <v>6.56</v>
      </c>
      <c r="E225" s="1">
        <v>17.600000000000001</v>
      </c>
      <c r="F225" s="1">
        <v>146.74</v>
      </c>
      <c r="G225" s="2" t="s">
        <v>169</v>
      </c>
    </row>
    <row r="226" spans="1:7" s="5" customFormat="1" ht="12.15" customHeight="1" x14ac:dyDescent="0.25">
      <c r="A226" s="3" t="s">
        <v>170</v>
      </c>
      <c r="B226" s="2">
        <v>240</v>
      </c>
      <c r="C226" s="1">
        <v>18.850000000000001</v>
      </c>
      <c r="D226" s="1">
        <v>19.97</v>
      </c>
      <c r="E226" s="1">
        <v>38.020000000000003</v>
      </c>
      <c r="F226" s="1">
        <v>410.11</v>
      </c>
      <c r="G226" s="2" t="s">
        <v>171</v>
      </c>
    </row>
    <row r="227" spans="1:7" ht="12.15" customHeight="1" x14ac:dyDescent="0.25">
      <c r="A227" s="11" t="s">
        <v>172</v>
      </c>
      <c r="B227" s="12">
        <v>200</v>
      </c>
      <c r="C227" s="13">
        <v>0.13</v>
      </c>
      <c r="D227" s="13">
        <v>0.03</v>
      </c>
      <c r="E227" s="13">
        <v>0.87</v>
      </c>
      <c r="F227" s="13">
        <v>4.3899999999999997</v>
      </c>
      <c r="G227" s="14" t="s">
        <v>148</v>
      </c>
    </row>
    <row r="228" spans="1:7" ht="12.15" customHeight="1" x14ac:dyDescent="0.25">
      <c r="A228" s="11" t="s">
        <v>132</v>
      </c>
      <c r="B228" s="12">
        <v>30</v>
      </c>
      <c r="C228" s="13">
        <v>2.29</v>
      </c>
      <c r="D228" s="13">
        <v>0.19</v>
      </c>
      <c r="E228" s="13">
        <v>15.05</v>
      </c>
      <c r="F228" s="13">
        <v>71.05</v>
      </c>
      <c r="G228" s="14"/>
    </row>
    <row r="229" spans="1:7" ht="12.15" customHeight="1" x14ac:dyDescent="0.25">
      <c r="A229" s="11" t="s">
        <v>166</v>
      </c>
      <c r="B229" s="12">
        <v>20</v>
      </c>
      <c r="C229" s="13">
        <v>1.32</v>
      </c>
      <c r="D229" s="13">
        <v>0.18</v>
      </c>
      <c r="E229" s="13">
        <v>8.48</v>
      </c>
      <c r="F229" s="13">
        <v>40.79</v>
      </c>
      <c r="G229" s="14"/>
    </row>
    <row r="230" spans="1:7" ht="12.15" customHeight="1" x14ac:dyDescent="0.25">
      <c r="A230" s="16" t="s">
        <v>173</v>
      </c>
      <c r="B230" s="17">
        <f>SUM(B224:B229)</f>
        <v>790</v>
      </c>
      <c r="C230" s="18">
        <f t="shared" ref="C230:F230" si="33">SUM(C224:C229)</f>
        <v>26.56</v>
      </c>
      <c r="D230" s="18">
        <f t="shared" si="33"/>
        <v>27.13</v>
      </c>
      <c r="E230" s="18">
        <f t="shared" si="33"/>
        <v>88.02000000000001</v>
      </c>
      <c r="F230" s="18">
        <f t="shared" si="33"/>
        <v>674.07999999999993</v>
      </c>
      <c r="G230" s="19"/>
    </row>
    <row r="231" spans="1:7" ht="14.7" customHeight="1" x14ac:dyDescent="0.25">
      <c r="A231" s="8" t="s">
        <v>141</v>
      </c>
      <c r="B231" s="9"/>
      <c r="C231" s="10"/>
      <c r="D231" s="10"/>
      <c r="E231" s="10"/>
      <c r="F231" s="10"/>
      <c r="G231" s="9"/>
    </row>
    <row r="232" spans="1:7" s="5" customFormat="1" ht="12.15" customHeight="1" x14ac:dyDescent="0.25">
      <c r="A232" s="3" t="s">
        <v>194</v>
      </c>
      <c r="B232" s="2">
        <v>100</v>
      </c>
      <c r="C232" s="1">
        <v>7.3</v>
      </c>
      <c r="D232" s="1">
        <v>7.33</v>
      </c>
      <c r="E232" s="1">
        <v>29.96</v>
      </c>
      <c r="F232" s="1">
        <v>252</v>
      </c>
      <c r="G232" s="2">
        <v>5</v>
      </c>
    </row>
    <row r="233" spans="1:7" ht="12.15" customHeight="1" x14ac:dyDescent="0.25">
      <c r="A233" s="11" t="s">
        <v>174</v>
      </c>
      <c r="B233" s="12">
        <v>180</v>
      </c>
      <c r="C233" s="13">
        <v>0.23</v>
      </c>
      <c r="D233" s="13">
        <v>0.03</v>
      </c>
      <c r="E233" s="13">
        <v>1.07</v>
      </c>
      <c r="F233" s="13">
        <v>6.22</v>
      </c>
      <c r="G233" s="14" t="s">
        <v>148</v>
      </c>
    </row>
    <row r="234" spans="1:7" ht="12.15" customHeight="1" x14ac:dyDescent="0.25">
      <c r="A234" s="16" t="s">
        <v>173</v>
      </c>
      <c r="B234" s="17">
        <f>B233+B232</f>
        <v>280</v>
      </c>
      <c r="C234" s="18">
        <f t="shared" ref="C234:F234" si="34">C233+C232</f>
        <v>7.53</v>
      </c>
      <c r="D234" s="18">
        <f t="shared" si="34"/>
        <v>7.36</v>
      </c>
      <c r="E234" s="18">
        <f t="shared" si="34"/>
        <v>31.03</v>
      </c>
      <c r="F234" s="18">
        <f t="shared" si="34"/>
        <v>258.22000000000003</v>
      </c>
      <c r="G234" s="19"/>
    </row>
    <row r="235" spans="1:7" ht="21.6" customHeight="1" x14ac:dyDescent="0.25">
      <c r="A235" s="16" t="s">
        <v>142</v>
      </c>
      <c r="B235" s="20"/>
      <c r="C235" s="21">
        <f>C234+C230+C222</f>
        <v>51.83</v>
      </c>
      <c r="D235" s="21">
        <f t="shared" ref="D235:F235" si="35">D234+D230+D222</f>
        <v>53.85</v>
      </c>
      <c r="E235" s="21">
        <f t="shared" si="35"/>
        <v>181.26</v>
      </c>
      <c r="F235" s="21">
        <f t="shared" si="35"/>
        <v>1435.74</v>
      </c>
      <c r="G235" s="19"/>
    </row>
    <row r="236" spans="1:7" ht="32.4" customHeight="1" x14ac:dyDescent="0.25"/>
    <row r="237" spans="1:7" ht="14.1" customHeight="1" x14ac:dyDescent="0.25">
      <c r="A237" s="22" t="s">
        <v>175</v>
      </c>
      <c r="B237" s="22"/>
      <c r="C237" s="23"/>
      <c r="D237" s="23"/>
      <c r="E237" s="23"/>
      <c r="F237" s="23"/>
      <c r="G237" s="22"/>
    </row>
    <row r="238" spans="1:7" ht="28.35" customHeight="1" x14ac:dyDescent="0.25">
      <c r="A238" s="36" t="s">
        <v>176</v>
      </c>
      <c r="B238" s="36"/>
      <c r="C238" s="36"/>
      <c r="D238" s="36"/>
      <c r="E238" s="36"/>
      <c r="F238" s="36"/>
      <c r="G238" s="36"/>
    </row>
    <row r="239" spans="1:7" s="5" customFormat="1" ht="13.35" customHeight="1" x14ac:dyDescent="0.25">
      <c r="A239" s="27" t="s">
        <v>1</v>
      </c>
      <c r="B239" s="27" t="s">
        <v>2</v>
      </c>
      <c r="C239" s="29" t="s">
        <v>3</v>
      </c>
      <c r="D239" s="30"/>
      <c r="E239" s="31"/>
      <c r="F239" s="32" t="s">
        <v>4</v>
      </c>
      <c r="G239" s="27" t="s">
        <v>5</v>
      </c>
    </row>
    <row r="240" spans="1:7" s="5" customFormat="1" ht="26.7" customHeight="1" x14ac:dyDescent="0.25">
      <c r="A240" s="28"/>
      <c r="B240" s="28"/>
      <c r="C240" s="7" t="s">
        <v>6</v>
      </c>
      <c r="D240" s="7" t="s">
        <v>7</v>
      </c>
      <c r="E240" s="7" t="s">
        <v>8</v>
      </c>
      <c r="F240" s="33"/>
      <c r="G240" s="28"/>
    </row>
    <row r="241" spans="1:7" ht="14.7" customHeight="1" x14ac:dyDescent="0.25">
      <c r="A241" s="8" t="s">
        <v>162</v>
      </c>
      <c r="B241" s="9"/>
      <c r="C241" s="10"/>
      <c r="D241" s="10"/>
      <c r="E241" s="10"/>
      <c r="F241" s="10"/>
      <c r="G241" s="9"/>
    </row>
    <row r="242" spans="1:7" s="5" customFormat="1" ht="12.15" customHeight="1" x14ac:dyDescent="0.25">
      <c r="A242" s="3" t="s">
        <v>177</v>
      </c>
      <c r="B242" s="2">
        <v>60</v>
      </c>
      <c r="C242" s="1">
        <v>0.8</v>
      </c>
      <c r="D242" s="1">
        <v>3.06</v>
      </c>
      <c r="E242" s="1">
        <v>3.85</v>
      </c>
      <c r="F242" s="1">
        <v>46.49</v>
      </c>
      <c r="G242" s="2">
        <v>29</v>
      </c>
    </row>
    <row r="243" spans="1:7" s="5" customFormat="1" ht="12.15" customHeight="1" x14ac:dyDescent="0.25">
      <c r="A243" s="3" t="s">
        <v>178</v>
      </c>
      <c r="B243" s="2">
        <v>150</v>
      </c>
      <c r="C243" s="1">
        <v>5.42</v>
      </c>
      <c r="D243" s="1">
        <v>4.33</v>
      </c>
      <c r="E243" s="1">
        <v>34.57</v>
      </c>
      <c r="F243" s="1">
        <v>203.66</v>
      </c>
      <c r="G243" s="2" t="s">
        <v>179</v>
      </c>
    </row>
    <row r="244" spans="1:7" s="5" customFormat="1" ht="12.15" customHeight="1" x14ac:dyDescent="0.25">
      <c r="A244" s="3" t="s">
        <v>180</v>
      </c>
      <c r="B244" s="2">
        <v>90</v>
      </c>
      <c r="C244" s="1">
        <v>10.01</v>
      </c>
      <c r="D244" s="1">
        <v>9.1300000000000008</v>
      </c>
      <c r="E244" s="1">
        <v>13.12</v>
      </c>
      <c r="F244" s="1">
        <v>138.04</v>
      </c>
      <c r="G244" s="2" t="s">
        <v>181</v>
      </c>
    </row>
    <row r="245" spans="1:7" ht="12.15" customHeight="1" x14ac:dyDescent="0.25">
      <c r="A245" s="11" t="s">
        <v>158</v>
      </c>
      <c r="B245" s="12">
        <v>200</v>
      </c>
      <c r="C245" s="13">
        <v>0</v>
      </c>
      <c r="D245" s="13">
        <v>0</v>
      </c>
      <c r="E245" s="13">
        <v>0</v>
      </c>
      <c r="F245" s="13">
        <v>0</v>
      </c>
      <c r="G245" s="14" t="s">
        <v>159</v>
      </c>
    </row>
    <row r="246" spans="1:7" ht="12.15" customHeight="1" x14ac:dyDescent="0.25">
      <c r="A246" s="11" t="s">
        <v>182</v>
      </c>
      <c r="B246" s="12">
        <v>30</v>
      </c>
      <c r="C246" s="13">
        <v>2.29</v>
      </c>
      <c r="D246" s="13">
        <v>0.19</v>
      </c>
      <c r="E246" s="13">
        <v>15.05</v>
      </c>
      <c r="F246" s="13">
        <v>71.05</v>
      </c>
      <c r="G246" s="14"/>
    </row>
    <row r="247" spans="1:7" ht="12.15" customHeight="1" x14ac:dyDescent="0.25">
      <c r="A247" s="16" t="s">
        <v>173</v>
      </c>
      <c r="B247" s="17">
        <f>SUM(B242:B246)</f>
        <v>530</v>
      </c>
      <c r="C247" s="18">
        <f t="shared" ref="C247:F247" si="36">SUM(C242:C246)</f>
        <v>18.52</v>
      </c>
      <c r="D247" s="18">
        <f t="shared" si="36"/>
        <v>16.710000000000004</v>
      </c>
      <c r="E247" s="18">
        <f t="shared" si="36"/>
        <v>66.59</v>
      </c>
      <c r="F247" s="18">
        <f t="shared" si="36"/>
        <v>459.24</v>
      </c>
      <c r="G247" s="19"/>
    </row>
    <row r="248" spans="1:7" ht="14.7" customHeight="1" x14ac:dyDescent="0.25">
      <c r="A248" s="8" t="s">
        <v>183</v>
      </c>
      <c r="B248" s="9"/>
      <c r="C248" s="10"/>
      <c r="D248" s="10"/>
      <c r="E248" s="10"/>
      <c r="F248" s="10"/>
      <c r="G248" s="9"/>
    </row>
    <row r="249" spans="1:7" s="5" customFormat="1" ht="12.15" customHeight="1" x14ac:dyDescent="0.25">
      <c r="A249" s="3" t="s">
        <v>84</v>
      </c>
      <c r="B249" s="2">
        <v>60</v>
      </c>
      <c r="C249" s="1">
        <v>1.1399999999999999</v>
      </c>
      <c r="D249" s="1">
        <v>5.34</v>
      </c>
      <c r="E249" s="1">
        <v>4.62</v>
      </c>
      <c r="F249" s="1">
        <v>71.400000000000006</v>
      </c>
      <c r="G249" s="2">
        <v>12</v>
      </c>
    </row>
    <row r="250" spans="1:7" s="5" customFormat="1" ht="12.15" customHeight="1" x14ac:dyDescent="0.25">
      <c r="A250" s="3" t="s">
        <v>101</v>
      </c>
      <c r="B250" s="2">
        <v>200</v>
      </c>
      <c r="C250" s="1">
        <v>2.78</v>
      </c>
      <c r="D250" s="1">
        <v>3.94</v>
      </c>
      <c r="E250" s="1">
        <v>18.440000000000001</v>
      </c>
      <c r="F250" s="1">
        <v>102.35</v>
      </c>
      <c r="G250" s="2" t="s">
        <v>102</v>
      </c>
    </row>
    <row r="251" spans="1:7" s="5" customFormat="1" ht="12.15" customHeight="1" x14ac:dyDescent="0.25">
      <c r="A251" s="3" t="s">
        <v>64</v>
      </c>
      <c r="B251" s="2">
        <v>150</v>
      </c>
      <c r="C251" s="1">
        <v>3.19</v>
      </c>
      <c r="D251" s="1">
        <v>4.88</v>
      </c>
      <c r="E251" s="1">
        <v>21.46</v>
      </c>
      <c r="F251" s="1">
        <v>147.65</v>
      </c>
      <c r="G251" s="2" t="s">
        <v>97</v>
      </c>
    </row>
    <row r="252" spans="1:7" s="5" customFormat="1" ht="12.15" customHeight="1" x14ac:dyDescent="0.25">
      <c r="A252" s="3" t="s">
        <v>184</v>
      </c>
      <c r="B252" s="2">
        <v>100</v>
      </c>
      <c r="C252" s="1">
        <v>14.25</v>
      </c>
      <c r="D252" s="1">
        <v>11.47</v>
      </c>
      <c r="E252" s="1">
        <v>23.92</v>
      </c>
      <c r="F252" s="1">
        <v>275.64</v>
      </c>
      <c r="G252" s="2">
        <v>17</v>
      </c>
    </row>
    <row r="253" spans="1:7" ht="12.15" customHeight="1" x14ac:dyDescent="0.25">
      <c r="A253" s="11" t="s">
        <v>185</v>
      </c>
      <c r="B253" s="12">
        <v>200</v>
      </c>
      <c r="C253" s="13">
        <v>0.16</v>
      </c>
      <c r="D253" s="13">
        <v>0.01</v>
      </c>
      <c r="E253" s="13">
        <v>0.4</v>
      </c>
      <c r="F253" s="13">
        <v>3.51</v>
      </c>
      <c r="G253" s="14" t="s">
        <v>148</v>
      </c>
    </row>
    <row r="254" spans="1:7" ht="12.15" customHeight="1" x14ac:dyDescent="0.25">
      <c r="A254" s="11" t="s">
        <v>182</v>
      </c>
      <c r="B254" s="12">
        <v>40</v>
      </c>
      <c r="C254" s="13">
        <v>3.05</v>
      </c>
      <c r="D254" s="13">
        <v>0.25</v>
      </c>
      <c r="E254" s="13">
        <v>20.07</v>
      </c>
      <c r="F254" s="13">
        <v>94.73</v>
      </c>
      <c r="G254" s="14"/>
    </row>
    <row r="255" spans="1:7" ht="12.15" customHeight="1" x14ac:dyDescent="0.25">
      <c r="A255" s="11" t="s">
        <v>166</v>
      </c>
      <c r="B255" s="12">
        <v>20</v>
      </c>
      <c r="C255" s="13">
        <v>1.32</v>
      </c>
      <c r="D255" s="13">
        <v>0.18</v>
      </c>
      <c r="E255" s="13">
        <v>8.48</v>
      </c>
      <c r="F255" s="13">
        <v>40.79</v>
      </c>
      <c r="G255" s="14"/>
    </row>
    <row r="256" spans="1:7" ht="12.15" customHeight="1" x14ac:dyDescent="0.25">
      <c r="A256" s="11" t="s">
        <v>155</v>
      </c>
      <c r="B256" s="12">
        <v>100</v>
      </c>
      <c r="C256" s="13">
        <v>0.4</v>
      </c>
      <c r="D256" s="13">
        <v>0.4</v>
      </c>
      <c r="E256" s="13">
        <v>9.8000000000000007</v>
      </c>
      <c r="F256" s="13">
        <v>47</v>
      </c>
      <c r="G256" s="14" t="s">
        <v>186</v>
      </c>
    </row>
    <row r="257" spans="1:7" ht="21.6" customHeight="1" x14ac:dyDescent="0.25">
      <c r="A257" s="16" t="s">
        <v>173</v>
      </c>
      <c r="B257" s="17">
        <f>SUM(B249:B256)</f>
        <v>870</v>
      </c>
      <c r="C257" s="18">
        <f t="shared" ref="C257:F257" si="37">SUM(C249:C256)</f>
        <v>26.29</v>
      </c>
      <c r="D257" s="18">
        <f t="shared" si="37"/>
        <v>26.470000000000002</v>
      </c>
      <c r="E257" s="18">
        <f t="shared" si="37"/>
        <v>107.19</v>
      </c>
      <c r="F257" s="18">
        <f t="shared" si="37"/>
        <v>783.06999999999994</v>
      </c>
      <c r="G257" s="19"/>
    </row>
    <row r="258" spans="1:7" ht="14.7" customHeight="1" x14ac:dyDescent="0.25">
      <c r="A258" s="8" t="s">
        <v>187</v>
      </c>
      <c r="B258" s="9"/>
      <c r="C258" s="10"/>
      <c r="D258" s="10"/>
      <c r="E258" s="10"/>
      <c r="F258" s="10"/>
      <c r="G258" s="9"/>
    </row>
    <row r="259" spans="1:7" s="5" customFormat="1" ht="12.15" customHeight="1" x14ac:dyDescent="0.25">
      <c r="A259" s="3" t="s">
        <v>85</v>
      </c>
      <c r="B259" s="2">
        <v>150</v>
      </c>
      <c r="C259" s="1">
        <v>9.32</v>
      </c>
      <c r="D259" s="1">
        <v>11.46</v>
      </c>
      <c r="E259" s="1">
        <v>23.65</v>
      </c>
      <c r="F259" s="1">
        <v>232.43</v>
      </c>
      <c r="G259" s="2">
        <v>28</v>
      </c>
    </row>
    <row r="260" spans="1:7" ht="12.15" customHeight="1" x14ac:dyDescent="0.25">
      <c r="A260" s="11" t="s">
        <v>188</v>
      </c>
      <c r="B260" s="12">
        <v>200</v>
      </c>
      <c r="C260" s="13">
        <v>0.16</v>
      </c>
      <c r="D260" s="13">
        <v>0.16</v>
      </c>
      <c r="E260" s="13">
        <v>3.8</v>
      </c>
      <c r="F260" s="13">
        <v>18.239999999999998</v>
      </c>
      <c r="G260" s="14" t="s">
        <v>189</v>
      </c>
    </row>
    <row r="261" spans="1:7" ht="12.15" customHeight="1" x14ac:dyDescent="0.25">
      <c r="A261" s="11" t="s">
        <v>166</v>
      </c>
      <c r="B261" s="12">
        <v>20</v>
      </c>
      <c r="C261" s="13">
        <v>1.32</v>
      </c>
      <c r="D261" s="13">
        <v>0.18</v>
      </c>
      <c r="E261" s="13">
        <v>8.48</v>
      </c>
      <c r="F261" s="13">
        <v>40.79</v>
      </c>
      <c r="G261" s="14"/>
    </row>
    <row r="262" spans="1:7" ht="12.15" customHeight="1" x14ac:dyDescent="0.25">
      <c r="A262" s="16" t="s">
        <v>173</v>
      </c>
      <c r="B262" s="26">
        <f>SUM(B259:B261)</f>
        <v>370</v>
      </c>
      <c r="C262" s="18">
        <f t="shared" ref="C262:F262" si="38">SUM(C259:C261)</f>
        <v>10.8</v>
      </c>
      <c r="D262" s="18">
        <f t="shared" si="38"/>
        <v>11.8</v>
      </c>
      <c r="E262" s="18">
        <f t="shared" si="38"/>
        <v>35.93</v>
      </c>
      <c r="F262" s="18">
        <f t="shared" si="38"/>
        <v>291.46000000000004</v>
      </c>
      <c r="G262" s="19"/>
    </row>
    <row r="263" spans="1:7" ht="21.6" customHeight="1" x14ac:dyDescent="0.25">
      <c r="A263" s="16" t="s">
        <v>190</v>
      </c>
      <c r="B263" s="20"/>
      <c r="C263" s="21">
        <f>C262+C257+C247</f>
        <v>55.61</v>
      </c>
      <c r="D263" s="21">
        <f t="shared" ref="D263:F263" si="39">D262+D257+D247</f>
        <v>54.980000000000004</v>
      </c>
      <c r="E263" s="21">
        <f t="shared" si="39"/>
        <v>209.71</v>
      </c>
      <c r="F263" s="21">
        <f t="shared" si="39"/>
        <v>1533.77</v>
      </c>
      <c r="G263" s="19"/>
    </row>
    <row r="264" spans="1:7" ht="14.1" customHeight="1" x14ac:dyDescent="0.25">
      <c r="A264" s="22" t="s">
        <v>191</v>
      </c>
      <c r="B264" s="22"/>
      <c r="C264" s="23"/>
      <c r="D264" s="23"/>
      <c r="E264" s="23"/>
      <c r="F264" s="23"/>
    </row>
  </sheetData>
  <mergeCells count="63">
    <mergeCell ref="A160:G160"/>
    <mergeCell ref="A186:G186"/>
    <mergeCell ref="A213:G213"/>
    <mergeCell ref="A238:G238"/>
    <mergeCell ref="A28:G28"/>
    <mergeCell ref="A54:G54"/>
    <mergeCell ref="A82:G82"/>
    <mergeCell ref="A108:G108"/>
    <mergeCell ref="A134:G134"/>
    <mergeCell ref="A109:A110"/>
    <mergeCell ref="B109:B110"/>
    <mergeCell ref="C109:E109"/>
    <mergeCell ref="F109:F110"/>
    <mergeCell ref="G109:G110"/>
    <mergeCell ref="A83:A84"/>
    <mergeCell ref="B83:B84"/>
    <mergeCell ref="C83:E83"/>
    <mergeCell ref="F83:F84"/>
    <mergeCell ref="G83:G84"/>
    <mergeCell ref="A55:A56"/>
    <mergeCell ref="B55:B56"/>
    <mergeCell ref="C55:E55"/>
    <mergeCell ref="F55:F56"/>
    <mergeCell ref="G55:G56"/>
    <mergeCell ref="A29:A30"/>
    <mergeCell ref="B29:B30"/>
    <mergeCell ref="C29:E29"/>
    <mergeCell ref="F29:F30"/>
    <mergeCell ref="G29:G30"/>
    <mergeCell ref="A1:C1"/>
    <mergeCell ref="E1:G1"/>
    <mergeCell ref="A2:G2"/>
    <mergeCell ref="A4:A5"/>
    <mergeCell ref="B4:B5"/>
    <mergeCell ref="C4:E4"/>
    <mergeCell ref="F4:F5"/>
    <mergeCell ref="G4:G5"/>
    <mergeCell ref="A3:G3"/>
    <mergeCell ref="A214:A215"/>
    <mergeCell ref="B214:B215"/>
    <mergeCell ref="C214:E214"/>
    <mergeCell ref="F214:F215"/>
    <mergeCell ref="G214:G215"/>
    <mergeCell ref="A187:A188"/>
    <mergeCell ref="B187:B188"/>
    <mergeCell ref="C187:E187"/>
    <mergeCell ref="F187:F188"/>
    <mergeCell ref="G187:G188"/>
    <mergeCell ref="A161:A162"/>
    <mergeCell ref="B161:B162"/>
    <mergeCell ref="C161:E161"/>
    <mergeCell ref="F161:F162"/>
    <mergeCell ref="G161:G162"/>
    <mergeCell ref="A135:A136"/>
    <mergeCell ref="B135:B136"/>
    <mergeCell ref="C135:E135"/>
    <mergeCell ref="F135:F136"/>
    <mergeCell ref="G135:G136"/>
    <mergeCell ref="A239:A240"/>
    <mergeCell ref="B239:B240"/>
    <mergeCell ref="C239:E239"/>
    <mergeCell ref="F239:F240"/>
    <mergeCell ref="G239:G240"/>
  </mergeCells>
  <pageMargins left="0.39" right="0.39" top="0.39" bottom="0.39" header="0" footer="0"/>
  <pageSetup paperSize="9" orientation="landscape" horizontalDpi="300" verticalDpi="300"/>
  <rowBreaks count="9" manualBreakCount="9">
    <brk id="27" max="16383" man="1"/>
    <brk id="53" max="16383" man="1"/>
    <brk id="81" max="16383" man="1"/>
    <brk id="107" max="16383" man="1"/>
    <brk id="133" max="16383" man="1"/>
    <brk id="159" max="16383" man="1"/>
    <brk id="185" max="16383" man="1"/>
    <brk id="212" max="16383" man="1"/>
    <brk id="237" max="16383" man="1"/>
    <brk id="2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Azerty</cp:lastModifiedBy>
  <dcterms:modified xsi:type="dcterms:W3CDTF">2025-09-02T04:58:24Z</dcterms:modified>
</cp:coreProperties>
</file>