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\столовая 2026\"/>
    </mc:Choice>
  </mc:AlternateContent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65" i="1" l="1"/>
  <c r="J65" i="1"/>
  <c r="I65" i="1"/>
  <c r="H65" i="1"/>
  <c r="G65" i="1"/>
  <c r="F65" i="1"/>
  <c r="L29" i="1" l="1"/>
  <c r="J29" i="1"/>
  <c r="I29" i="1"/>
  <c r="H29" i="1"/>
  <c r="G29" i="1"/>
  <c r="F29" i="1"/>
  <c r="B184" i="1" l="1"/>
  <c r="A184" i="1"/>
  <c r="J183" i="1"/>
  <c r="I183" i="1"/>
  <c r="H183" i="1"/>
  <c r="G183" i="1"/>
  <c r="F183" i="1"/>
  <c r="B174" i="1"/>
  <c r="A174" i="1"/>
  <c r="J173" i="1"/>
  <c r="I173" i="1"/>
  <c r="H173" i="1"/>
  <c r="G173" i="1"/>
  <c r="F173" i="1"/>
  <c r="B166" i="1"/>
  <c r="A166" i="1"/>
  <c r="J165" i="1"/>
  <c r="I165" i="1"/>
  <c r="H165" i="1"/>
  <c r="G165" i="1"/>
  <c r="F165" i="1"/>
  <c r="B156" i="1"/>
  <c r="A156" i="1"/>
  <c r="J155" i="1"/>
  <c r="I155" i="1"/>
  <c r="H155" i="1"/>
  <c r="G155" i="1"/>
  <c r="F155" i="1"/>
  <c r="B148" i="1"/>
  <c r="A148" i="1"/>
  <c r="J147" i="1"/>
  <c r="I147" i="1"/>
  <c r="H147" i="1"/>
  <c r="G147" i="1"/>
  <c r="F147" i="1"/>
  <c r="B138" i="1"/>
  <c r="A138" i="1"/>
  <c r="J137" i="1"/>
  <c r="I137" i="1"/>
  <c r="H137" i="1"/>
  <c r="G137" i="1"/>
  <c r="F137" i="1"/>
  <c r="B130" i="1"/>
  <c r="A130" i="1"/>
  <c r="J129" i="1"/>
  <c r="I129" i="1"/>
  <c r="H129" i="1"/>
  <c r="G129" i="1"/>
  <c r="F129" i="1"/>
  <c r="B120" i="1"/>
  <c r="A120" i="1"/>
  <c r="J119" i="1"/>
  <c r="I119" i="1"/>
  <c r="H119" i="1"/>
  <c r="G119" i="1"/>
  <c r="F119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4" i="1"/>
  <c r="A94" i="1"/>
  <c r="J93" i="1"/>
  <c r="I93" i="1"/>
  <c r="H93" i="1"/>
  <c r="G93" i="1"/>
  <c r="F93" i="1"/>
  <c r="B84" i="1"/>
  <c r="A84" i="1"/>
  <c r="J83" i="1"/>
  <c r="I83" i="1"/>
  <c r="H83" i="1"/>
  <c r="G83" i="1"/>
  <c r="F83" i="1"/>
  <c r="B76" i="1"/>
  <c r="A76" i="1"/>
  <c r="J75" i="1"/>
  <c r="J76" i="1" s="1"/>
  <c r="I75" i="1"/>
  <c r="I76" i="1" s="1"/>
  <c r="H75" i="1"/>
  <c r="H76" i="1" s="1"/>
  <c r="G75" i="1"/>
  <c r="G76" i="1" s="1"/>
  <c r="F75" i="1"/>
  <c r="F76" i="1" s="1"/>
  <c r="B66" i="1"/>
  <c r="A66" i="1"/>
  <c r="B58" i="1"/>
  <c r="A58" i="1"/>
  <c r="J57" i="1"/>
  <c r="I57" i="1"/>
  <c r="H57" i="1"/>
  <c r="G57" i="1"/>
  <c r="F57" i="1"/>
  <c r="B48" i="1"/>
  <c r="A48" i="1"/>
  <c r="J47" i="1"/>
  <c r="I47" i="1"/>
  <c r="H47" i="1"/>
  <c r="G47" i="1"/>
  <c r="F47" i="1"/>
  <c r="B40" i="1"/>
  <c r="A40" i="1"/>
  <c r="J39" i="1"/>
  <c r="J40" i="1" s="1"/>
  <c r="I39" i="1"/>
  <c r="I40" i="1" s="1"/>
  <c r="H39" i="1"/>
  <c r="H40" i="1" s="1"/>
  <c r="G39" i="1"/>
  <c r="G40" i="1" s="1"/>
  <c r="F39" i="1"/>
  <c r="F40" i="1" s="1"/>
  <c r="B30" i="1"/>
  <c r="A30" i="1"/>
  <c r="B23" i="1"/>
  <c r="A23" i="1"/>
  <c r="J22" i="1"/>
  <c r="I22" i="1"/>
  <c r="H22" i="1"/>
  <c r="G22" i="1"/>
  <c r="F22" i="1"/>
  <c r="B13" i="1"/>
  <c r="A13" i="1"/>
  <c r="J12" i="1"/>
  <c r="I12" i="1"/>
  <c r="H12" i="1"/>
  <c r="G12" i="1"/>
  <c r="F12" i="1"/>
  <c r="F23" i="1" l="1"/>
  <c r="F94" i="1"/>
  <c r="H94" i="1"/>
  <c r="J94" i="1"/>
  <c r="F112" i="1"/>
  <c r="H112" i="1"/>
  <c r="J112" i="1"/>
  <c r="F130" i="1"/>
  <c r="H130" i="1"/>
  <c r="J130" i="1"/>
  <c r="F148" i="1"/>
  <c r="H148" i="1"/>
  <c r="J148" i="1"/>
  <c r="F166" i="1"/>
  <c r="H166" i="1"/>
  <c r="F184" i="1"/>
  <c r="H184" i="1"/>
  <c r="J184" i="1"/>
  <c r="H23" i="1"/>
  <c r="J23" i="1"/>
  <c r="G23" i="1"/>
  <c r="I23" i="1"/>
  <c r="G94" i="1"/>
  <c r="I94" i="1"/>
  <c r="G112" i="1"/>
  <c r="I112" i="1"/>
  <c r="G130" i="1"/>
  <c r="I130" i="1"/>
  <c r="G148" i="1"/>
  <c r="I148" i="1"/>
  <c r="G166" i="1"/>
  <c r="I166" i="1"/>
  <c r="G184" i="1"/>
  <c r="I184" i="1"/>
  <c r="J166" i="1"/>
  <c r="G58" i="1"/>
  <c r="I58" i="1"/>
  <c r="F58" i="1"/>
  <c r="H58" i="1"/>
  <c r="J58" i="1"/>
  <c r="H185" i="1" l="1"/>
  <c r="J185" i="1"/>
  <c r="F185" i="1"/>
  <c r="G185" i="1"/>
  <c r="I185" i="1"/>
  <c r="L39" i="1"/>
  <c r="L40" i="1"/>
  <c r="L185" i="1"/>
  <c r="L112" i="1"/>
  <c r="L111" i="1"/>
  <c r="L129" i="1"/>
  <c r="L130" i="1"/>
  <c r="L76" i="1"/>
  <c r="L75" i="1"/>
  <c r="L183" i="1"/>
  <c r="L184" i="1"/>
  <c r="L94" i="1"/>
  <c r="L93" i="1"/>
  <c r="L22" i="1"/>
  <c r="L23" i="1"/>
  <c r="L148" i="1"/>
  <c r="L147" i="1"/>
  <c r="L58" i="1"/>
  <c r="L57" i="1"/>
  <c r="L165" i="1"/>
  <c r="L166" i="1"/>
</calcChain>
</file>

<file path=xl/sharedStrings.xml><?xml version="1.0" encoding="utf-8"?>
<sst xmlns="http://schemas.openxmlformats.org/spreadsheetml/2006/main" count="303" uniqueCount="134">
  <si>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</si>
  <si>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</si>
  <si>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</si>
  <si>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</si>
  <si>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</si>
  <si>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</si>
  <si>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</si>
  <si>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</si>
  <si>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</si>
  <si>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</si>
  <si>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</si>
  <si>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</si>
  <si>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</si>
  <si>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</si>
  <si>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</si>
  <si>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</si>
  <si>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</si>
  <si>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</si>
  <si>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</si>
  <si>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</si>
  <si>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</si>
  <si>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</si>
  <si>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</si>
  <si>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</si>
  <si>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</si>
  <si>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</si>
  <si>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</si>
  <si>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</si>
  <si>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</si>
  <si>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</si>
  <si>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</si>
  <si>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</si>
  <si>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булочное</t>
  </si>
  <si>
    <t>итого</t>
  </si>
  <si>
    <t>Вес блюда, г</t>
  </si>
  <si>
    <t>Цена</t>
  </si>
  <si>
    <t>день</t>
  </si>
  <si>
    <t>месяц</t>
  </si>
  <si>
    <t>год</t>
  </si>
  <si>
    <t>Чай с лимоном</t>
  </si>
  <si>
    <t>Кофейный напиток с молоком</t>
  </si>
  <si>
    <t>Йогурт</t>
  </si>
  <si>
    <t>Ватрушка с творогом</t>
  </si>
  <si>
    <t>7-11 лет (ОВЗ 1-4 класс)</t>
  </si>
  <si>
    <t>Зразы школьные</t>
  </si>
  <si>
    <t>Бутерброд пикантный на батоне</t>
  </si>
  <si>
    <t>Яблоко свежее</t>
  </si>
  <si>
    <t>Компот из изюма</t>
  </si>
  <si>
    <t>54-23м</t>
  </si>
  <si>
    <t>Напиток с витаминами Витошка</t>
  </si>
  <si>
    <t>Напиток лимонный</t>
  </si>
  <si>
    <t>Солянка домашняя с курой и сметаной</t>
  </si>
  <si>
    <t>Напиток из плодов шиповника</t>
  </si>
  <si>
    <t>Биточки из мяса птицы</t>
  </si>
  <si>
    <t>Хлеб пшеничный обогащённый</t>
  </si>
  <si>
    <t>Хлеб ржаной обогащённый</t>
  </si>
  <si>
    <t>Какао с молоком и витаминами Витошка</t>
  </si>
  <si>
    <t>Чай с сахаром и облепихой</t>
  </si>
  <si>
    <t>54-5ги</t>
  </si>
  <si>
    <t>кисломол.</t>
  </si>
  <si>
    <t>Фрикадельки в соусе</t>
  </si>
  <si>
    <t>Каша гречневая рассыпчатая, свекла отварная</t>
  </si>
  <si>
    <t>Сок яблочный</t>
  </si>
  <si>
    <t>МОУ СОШ №7</t>
  </si>
  <si>
    <t>и.о. директора</t>
  </si>
  <si>
    <t>Андреева Е.С.</t>
  </si>
  <si>
    <t>Каша молочная вязкая из пшена с маслом сливочным</t>
  </si>
  <si>
    <t>Блинчики со сгущенным молоком</t>
  </si>
  <si>
    <t>288;433</t>
  </si>
  <si>
    <t>302;315</t>
  </si>
  <si>
    <t>Батон</t>
  </si>
  <si>
    <t>пр</t>
  </si>
  <si>
    <t>Сложный гарнир (пюре картофельное+капуста тушеная)</t>
  </si>
  <si>
    <t>312;380</t>
  </si>
  <si>
    <t>Хлеб пшеничный обогащенный</t>
  </si>
  <si>
    <t>Хлеб ржаной обогащенный</t>
  </si>
  <si>
    <t>Омлет натуральный</t>
  </si>
  <si>
    <t>Цветная капуста отварная</t>
  </si>
  <si>
    <t>Чай с облепихой и сахаром</t>
  </si>
  <si>
    <t>Щи из свежей капусты со сметаной</t>
  </si>
  <si>
    <t>92; 433</t>
  </si>
  <si>
    <t>Плов из свинины с икрой свекольной</t>
  </si>
  <si>
    <t>265;75</t>
  </si>
  <si>
    <t>Котлета Детская</t>
  </si>
  <si>
    <t>Пюре картофельное и огурей солёный порциями</t>
  </si>
  <si>
    <t>312;70</t>
  </si>
  <si>
    <t>Хлеб пшеничный обогащённый Валетек 8</t>
  </si>
  <si>
    <t>Хлеб ржаной обогащённый Валетек 8</t>
  </si>
  <si>
    <t>Борщ из свежей капусты с картофелем и сметаной</t>
  </si>
  <si>
    <t>82;433</t>
  </si>
  <si>
    <t>Тефтели "Ёжики" в соусе томатном</t>
  </si>
  <si>
    <t>Макаронные изделия отварные с маринадом овощным с томатом</t>
  </si>
  <si>
    <t>309;463</t>
  </si>
  <si>
    <t>Каша молочная вязкая из риса с маслом</t>
  </si>
  <si>
    <t>Суп картофельный с горохом и гренками</t>
  </si>
  <si>
    <t>102;170</t>
  </si>
  <si>
    <t>Котлета Дружба</t>
  </si>
  <si>
    <t>Пюре картофельное с квашеной капустой</t>
  </si>
  <si>
    <t>Каша вязкая молочная ячневая с маслом сливочным</t>
  </si>
  <si>
    <t>Какао с молоком и витаминами "Витошка"</t>
  </si>
  <si>
    <t>Блины со сгущенным молоком</t>
  </si>
  <si>
    <t>Суп из овощей со сметаной и мясом</t>
  </si>
  <si>
    <t>Макароны отварные со свеклой отварной (доп гарнир)</t>
  </si>
  <si>
    <t>Сок фруктовый яблочный</t>
  </si>
  <si>
    <t>Запеканка творожно-яблочная со сгущенным молоком</t>
  </si>
  <si>
    <t xml:space="preserve">Сдоба обыкновенная </t>
  </si>
  <si>
    <t>Суп картофельный с клецками курой и сметаной</t>
  </si>
  <si>
    <t>Биточки рыбные</t>
  </si>
  <si>
    <t>Пюре картофельное с огурцом соленым ( доп. гарнир)</t>
  </si>
  <si>
    <t>Хлеб пшеничный обагащенный</t>
  </si>
  <si>
    <t xml:space="preserve">Хлеб ржанной обагащенный </t>
  </si>
  <si>
    <t xml:space="preserve">Каша вязкая молочная ячневая с маслом сливочным </t>
  </si>
  <si>
    <t>фрукт</t>
  </si>
  <si>
    <t>Щи из капусты квашеной с картофелем со сметаной</t>
  </si>
  <si>
    <t>Рис отварной с маринадом овощной с томатом</t>
  </si>
  <si>
    <t>Хлеб пшеничный обогащенный Валитек 8</t>
  </si>
  <si>
    <t>Хлеб ржанной обогащенный Валитек</t>
  </si>
  <si>
    <t>доп.гарнир</t>
  </si>
  <si>
    <t>Каша пшенная вязкая молочная с маслом сливочным</t>
  </si>
  <si>
    <t>Батон с маслом и сыром</t>
  </si>
  <si>
    <t>Борщ из свежей капусты с картофелем, мясом и сметаной</t>
  </si>
  <si>
    <t>Гуляш</t>
  </si>
  <si>
    <t>Каша гречневая рассыпчатая с морковью отварной</t>
  </si>
  <si>
    <t xml:space="preserve">Фрикадельки из бройлеров цыплят </t>
  </si>
  <si>
    <t>Макаронные изделия отварные с сыром</t>
  </si>
  <si>
    <t>102; 170</t>
  </si>
  <si>
    <t>Запеканка картофельная с мясом и икрой свекольной</t>
  </si>
  <si>
    <t>226; 75</t>
  </si>
  <si>
    <t>Компот из смеси сухофруктов</t>
  </si>
  <si>
    <t>Макароны, запеченные с сыром и маринадом овощным</t>
  </si>
  <si>
    <t>261; 463</t>
  </si>
  <si>
    <t xml:space="preserve">Уха с крупой </t>
  </si>
  <si>
    <t>Котлета мясная рубленая</t>
  </si>
  <si>
    <t>Суп картофельный с горохом, мясом и гренками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</si>
</sst>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4" borderId="20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23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 vertical="top"/>
    </xf>
    <xf numFmtId="17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5" borderId="1" xfId="0" applyFill="1" applyBorder="1" applyAlignment="1" applyProtection="1">
      <alignment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1" fontId="0" fillId="5" borderId="2" xfId="0" applyNumberFormat="1" applyFill="1" applyBorder="1" applyProtection="1">
      <protection locked="0"/>
    </xf>
    <xf numFmtId="1" fontId="0" fillId="5" borderId="17" xfId="0" applyNumberFormat="1" applyFill="1" applyBorder="1" applyProtection="1">
      <protection locked="0"/>
    </xf>
    <xf numFmtId="0" fontId="0" fillId="5" borderId="2" xfId="0" applyFill="1" applyBorder="1" applyProtection="1">
      <protection locked="0"/>
    </xf>
    <xf numFmtId="0" fontId="0" fillId="0" borderId="2" xfId="0" applyBorder="1" applyProtection="1"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0" fillId="0" borderId="1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1" xfId="0" applyBorder="1"/>
    <xf numFmtId="0" fontId="1" fillId="3" borderId="2" xfId="0" applyFont="1" applyFill="1" applyBorder="1" applyAlignment="1">
      <alignment wrapText="1"/>
    </xf>
    <xf numFmtId="0" fontId="0" fillId="0" borderId="2" xfId="0" applyBorder="1"/>
    <xf numFmtId="0" fontId="0" fillId="0" borderId="2" xfId="0" applyBorder="1"/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0" fillId="0" borderId="2" xfId="0" applyBorder="1"/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3" fillId="2" borderId="1" xfId="0" applyFont="1" applyFill="1" applyBorder="1" applyAlignment="1" applyProtection="1">
      <alignment vertical="top" wrapText="1"/>
      <protection locked="0"/>
    </xf>
    <xf numFmtId="0" fontId="0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2" xfId="0" applyNumberFormat="1" applyFont="1" applyBorder="1" applyAlignment="1" applyProtection="1">
      <alignment horizontal="center" vertical="top" wrapText="1"/>
      <protection locked="0"/>
    </xf>
    <xf numFmtId="0" fontId="0" fillId="0" borderId="2" xfId="0" applyNumberFormat="1" applyFont="1" applyBorder="1" applyAlignment="1" applyProtection="1">
      <alignment horizontal="center" vertical="top"/>
      <protection locked="0"/>
    </xf>
    <xf numFmtId="2" fontId="0" fillId="0" borderId="2" xfId="0" applyNumberFormat="1" applyFont="1" applyBorder="1" applyAlignment="1" applyProtection="1">
      <alignment horizontal="center" vertical="top"/>
      <protection locked="0"/>
    </xf>
    <xf numFmtId="3" fontId="0" fillId="0" borderId="2" xfId="0" applyNumberFormat="1" applyFont="1" applyBorder="1" applyAlignment="1" applyProtection="1">
      <alignment horizontal="center" vertical="top"/>
      <protection locked="0"/>
    </xf>
    <xf numFmtId="0" fontId="0" fillId="5" borderId="2" xfId="0" applyFill="1" applyBorder="1"/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0" fillId="0" borderId="6" xfId="0" applyBorder="1"/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14" xfId="0" applyBorder="1"/>
    <xf numFmtId="0" fontId="0" fillId="0" borderId="1" xfId="0" applyBorder="1"/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12" fillId="2" borderId="15" xfId="0" applyFont="1" applyFill="1" applyBorder="1" applyAlignment="1" applyProtection="1">
      <alignment horizontal="center" vertical="top" wrapText="1"/>
      <protection locked="0"/>
    </xf>
    <xf numFmtId="0" fontId="0" fillId="3" borderId="2" xfId="0" applyFill="1" applyBorder="1"/>
    <xf numFmtId="0" fontId="0" fillId="0" borderId="2" xfId="0" applyBorder="1"/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12" fillId="2" borderId="15" xfId="0" applyFont="1" applyFill="1" applyBorder="1" applyAlignment="1" applyProtection="1">
      <alignment horizontal="center" vertical="top" wrapText="1"/>
      <protection locked="0"/>
    </xf>
    <xf numFmtId="0" fontId="0" fillId="6" borderId="2" xfId="0" applyFill="1" applyBorder="1" applyProtection="1"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4" borderId="21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5"/>
  <sheetViews>
    <sheetView tabSelected="1" workbookViewId="0">
      <pane xSplit="4" ySplit="5" topLeftCell="E108" activePane="bottomRight" state="frozen"/>
      <selection pane="topRight" activeCell="E1" sqref="E1"/>
      <selection pane="bottomLeft" activeCell="A6" sqref="A6"/>
      <selection pane="bottomRight" activeCell="J121" sqref="J121:J12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73" t="s">
        <v>63</v>
      </c>
      <c r="D1" s="174"/>
      <c r="E1" s="174"/>
      <c r="F1" s="12" t="s">
        <v>15</v>
      </c>
      <c r="G1" s="2" t="s">
        <v>16</v>
      </c>
      <c r="H1" s="169" t="s">
        <v>64</v>
      </c>
      <c r="I1" s="169"/>
      <c r="J1" s="169"/>
      <c r="K1" s="169"/>
    </row>
    <row r="2" spans="1:12" ht="18" x14ac:dyDescent="0.2">
      <c r="A2" s="36" t="s">
        <v>6</v>
      </c>
      <c r="C2" s="2"/>
      <c r="G2" s="2" t="s">
        <v>17</v>
      </c>
      <c r="H2" s="169" t="s">
        <v>65</v>
      </c>
      <c r="I2" s="169"/>
      <c r="J2" s="169"/>
      <c r="K2" s="169"/>
    </row>
    <row r="3" spans="1:12" ht="17.25" customHeight="1" x14ac:dyDescent="0.2">
      <c r="A3" s="4" t="s">
        <v>8</v>
      </c>
      <c r="C3" s="2"/>
      <c r="D3" s="3"/>
      <c r="E3" s="39" t="s">
        <v>43</v>
      </c>
      <c r="G3" s="2" t="s">
        <v>18</v>
      </c>
      <c r="H3" s="46"/>
      <c r="I3" s="46"/>
      <c r="J3" s="47">
        <v>2026</v>
      </c>
      <c r="K3" s="1"/>
    </row>
    <row r="4" spans="1:12" x14ac:dyDescent="0.2">
      <c r="C4" s="2"/>
      <c r="D4" s="4"/>
      <c r="H4" s="48" t="s">
        <v>36</v>
      </c>
      <c r="I4" s="48" t="s">
        <v>37</v>
      </c>
      <c r="J4" s="48" t="s">
        <v>38</v>
      </c>
    </row>
    <row r="5" spans="1:12" ht="34.5" thickBot="1" x14ac:dyDescent="0.25">
      <c r="A5" s="44" t="s">
        <v>13</v>
      </c>
      <c r="B5" s="45" t="s">
        <v>14</v>
      </c>
      <c r="C5" s="37" t="s">
        <v>0</v>
      </c>
      <c r="D5" s="37" t="s">
        <v>12</v>
      </c>
      <c r="E5" s="37" t="s">
        <v>11</v>
      </c>
      <c r="F5" s="37" t="s">
        <v>34</v>
      </c>
      <c r="G5" s="37" t="s">
        <v>1</v>
      </c>
      <c r="H5" s="37" t="s">
        <v>2</v>
      </c>
      <c r="I5" s="37" t="s">
        <v>3</v>
      </c>
      <c r="J5" s="37" t="s">
        <v>9</v>
      </c>
      <c r="K5" s="38" t="s">
        <v>10</v>
      </c>
      <c r="L5" s="37" t="s">
        <v>35</v>
      </c>
    </row>
    <row r="6" spans="1:12" ht="15.75" thickBot="1" x14ac:dyDescent="0.3">
      <c r="A6" s="20">
        <v>1</v>
      </c>
      <c r="B6" s="21">
        <v>1</v>
      </c>
      <c r="C6" s="22" t="s">
        <v>19</v>
      </c>
      <c r="D6" s="120" t="s">
        <v>20</v>
      </c>
      <c r="E6" s="121" t="s">
        <v>98</v>
      </c>
      <c r="F6" s="122">
        <v>210</v>
      </c>
      <c r="G6" s="123">
        <v>7.1</v>
      </c>
      <c r="H6" s="123">
        <v>9</v>
      </c>
      <c r="I6" s="123">
        <v>28</v>
      </c>
      <c r="J6" s="123">
        <v>264</v>
      </c>
      <c r="K6" s="123">
        <v>174</v>
      </c>
      <c r="L6" s="124"/>
    </row>
    <row r="7" spans="1:12" ht="15" x14ac:dyDescent="0.25">
      <c r="A7" s="23"/>
      <c r="B7" s="15"/>
      <c r="C7" s="11"/>
      <c r="D7" s="116" t="s">
        <v>21</v>
      </c>
      <c r="E7" s="117" t="s">
        <v>99</v>
      </c>
      <c r="F7" s="122">
        <v>200</v>
      </c>
      <c r="G7" s="123">
        <v>3.9</v>
      </c>
      <c r="H7" s="123">
        <v>3.1</v>
      </c>
      <c r="I7" s="123">
        <v>25.16</v>
      </c>
      <c r="J7" s="123">
        <v>145</v>
      </c>
      <c r="K7" s="123">
        <v>502</v>
      </c>
      <c r="L7" s="125"/>
    </row>
    <row r="8" spans="1:12" ht="15" x14ac:dyDescent="0.25">
      <c r="A8" s="23"/>
      <c r="B8" s="15"/>
      <c r="C8" s="11"/>
      <c r="D8" s="116" t="s">
        <v>22</v>
      </c>
      <c r="E8" s="117" t="s">
        <v>100</v>
      </c>
      <c r="F8" s="118">
        <v>90</v>
      </c>
      <c r="G8" s="118">
        <v>9.3000000000000007</v>
      </c>
      <c r="H8" s="118">
        <v>8</v>
      </c>
      <c r="I8" s="118">
        <v>28.5</v>
      </c>
      <c r="J8" s="118">
        <v>241.3</v>
      </c>
      <c r="K8" s="119">
        <v>523</v>
      </c>
      <c r="L8" s="118"/>
    </row>
    <row r="9" spans="1:12" ht="15" x14ac:dyDescent="0.25">
      <c r="A9" s="23"/>
      <c r="B9" s="15"/>
      <c r="C9" s="11"/>
      <c r="D9" s="134"/>
      <c r="E9" s="41"/>
      <c r="F9" s="42"/>
      <c r="G9" s="42"/>
      <c r="H9" s="42"/>
      <c r="I9" s="42"/>
      <c r="J9" s="42"/>
      <c r="K9" s="43"/>
      <c r="L9" s="42"/>
    </row>
    <row r="10" spans="1:12" ht="15" x14ac:dyDescent="0.25">
      <c r="A10" s="23"/>
      <c r="B10" s="15"/>
      <c r="C10" s="11"/>
      <c r="D10" s="6"/>
      <c r="E10" s="41"/>
      <c r="F10" s="42"/>
      <c r="G10" s="42"/>
      <c r="H10" s="42"/>
      <c r="I10" s="42"/>
      <c r="J10" s="42"/>
      <c r="K10" s="43"/>
      <c r="L10" s="42"/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4"/>
      <c r="B12" s="17"/>
      <c r="C12" s="8"/>
      <c r="D12" s="18" t="s">
        <v>33</v>
      </c>
      <c r="E12" s="9"/>
      <c r="F12" s="19">
        <f>SUM(F6:F11)</f>
        <v>500</v>
      </c>
      <c r="G12" s="19">
        <f>SUM(G6:G11)</f>
        <v>20.3</v>
      </c>
      <c r="H12" s="19">
        <f>SUM(H6:H11)</f>
        <v>20.100000000000001</v>
      </c>
      <c r="I12" s="19">
        <f>SUM(I6:I11)</f>
        <v>81.66</v>
      </c>
      <c r="J12" s="19">
        <f>SUM(J6:J11)</f>
        <v>650.29999999999995</v>
      </c>
      <c r="K12" s="25"/>
      <c r="L12" s="19"/>
    </row>
    <row r="13" spans="1:12" ht="15" x14ac:dyDescent="0.25">
      <c r="A13" s="26">
        <f>A6</f>
        <v>1</v>
      </c>
      <c r="B13" s="13">
        <f>B6</f>
        <v>1</v>
      </c>
      <c r="C13" s="10" t="s">
        <v>24</v>
      </c>
      <c r="D13" s="126" t="s">
        <v>25</v>
      </c>
      <c r="E13" s="127"/>
      <c r="F13" s="130"/>
      <c r="G13" s="131"/>
      <c r="H13" s="131"/>
      <c r="I13" s="131"/>
      <c r="J13" s="131"/>
      <c r="K13" s="131"/>
      <c r="L13" s="49"/>
    </row>
    <row r="14" spans="1:12" ht="15" x14ac:dyDescent="0.25">
      <c r="A14" s="23"/>
      <c r="B14" s="15"/>
      <c r="C14" s="11"/>
      <c r="D14" s="126" t="s">
        <v>26</v>
      </c>
      <c r="E14" s="127" t="s">
        <v>101</v>
      </c>
      <c r="F14" s="130">
        <v>210</v>
      </c>
      <c r="G14" s="131">
        <v>1.94</v>
      </c>
      <c r="H14" s="132">
        <v>7.74</v>
      </c>
      <c r="I14" s="131">
        <v>8.1199999999999992</v>
      </c>
      <c r="J14" s="131">
        <v>116</v>
      </c>
      <c r="K14" s="131">
        <v>99</v>
      </c>
      <c r="L14" s="42"/>
    </row>
    <row r="15" spans="1:12" ht="15" x14ac:dyDescent="0.25">
      <c r="A15" s="23"/>
      <c r="B15" s="15"/>
      <c r="C15" s="11"/>
      <c r="D15" s="126" t="s">
        <v>27</v>
      </c>
      <c r="E15" s="127" t="s">
        <v>44</v>
      </c>
      <c r="F15" s="130">
        <v>90</v>
      </c>
      <c r="G15" s="131">
        <v>12.6</v>
      </c>
      <c r="H15" s="131">
        <v>12.3</v>
      </c>
      <c r="I15" s="131">
        <v>20.8</v>
      </c>
      <c r="J15" s="131">
        <v>242.1</v>
      </c>
      <c r="K15" s="131">
        <v>101</v>
      </c>
      <c r="L15" s="42"/>
    </row>
    <row r="16" spans="1:12" ht="15" x14ac:dyDescent="0.25">
      <c r="A16" s="23"/>
      <c r="B16" s="15"/>
      <c r="C16" s="11"/>
      <c r="D16" s="126" t="s">
        <v>28</v>
      </c>
      <c r="E16" s="127" t="s">
        <v>102</v>
      </c>
      <c r="F16" s="130">
        <v>150</v>
      </c>
      <c r="G16" s="131">
        <v>4.8499999999999996</v>
      </c>
      <c r="H16" s="131">
        <v>3.7</v>
      </c>
      <c r="I16" s="131">
        <v>34.299999999999997</v>
      </c>
      <c r="J16" s="131">
        <v>172</v>
      </c>
      <c r="K16" s="131">
        <v>309</v>
      </c>
      <c r="L16" s="42"/>
    </row>
    <row r="17" spans="1:12" ht="15" x14ac:dyDescent="0.25">
      <c r="A17" s="23"/>
      <c r="B17" s="15"/>
      <c r="C17" s="11"/>
      <c r="D17" s="126" t="s">
        <v>29</v>
      </c>
      <c r="E17" s="127" t="s">
        <v>103</v>
      </c>
      <c r="F17" s="130">
        <v>200</v>
      </c>
      <c r="G17" s="132">
        <v>1</v>
      </c>
      <c r="H17" s="132">
        <v>0</v>
      </c>
      <c r="I17" s="131">
        <v>20.2</v>
      </c>
      <c r="J17" s="131">
        <v>84.8</v>
      </c>
      <c r="K17" s="133">
        <v>389</v>
      </c>
      <c r="L17" s="42"/>
    </row>
    <row r="18" spans="1:12" ht="15" x14ac:dyDescent="0.25">
      <c r="A18" s="23"/>
      <c r="B18" s="15"/>
      <c r="C18" s="11"/>
      <c r="D18" s="126" t="s">
        <v>30</v>
      </c>
      <c r="E18" s="127" t="s">
        <v>74</v>
      </c>
      <c r="F18" s="128">
        <v>30</v>
      </c>
      <c r="G18" s="128">
        <v>2.2799999999999998</v>
      </c>
      <c r="H18" s="128">
        <v>0.24</v>
      </c>
      <c r="I18" s="128">
        <v>14.8</v>
      </c>
      <c r="J18" s="128">
        <v>70.5</v>
      </c>
      <c r="K18" s="129">
        <v>108</v>
      </c>
      <c r="L18" s="42"/>
    </row>
    <row r="19" spans="1:12" ht="15" x14ac:dyDescent="0.25">
      <c r="A19" s="23"/>
      <c r="B19" s="15"/>
      <c r="C19" s="11"/>
      <c r="D19" s="126" t="s">
        <v>31</v>
      </c>
      <c r="E19" s="127" t="s">
        <v>75</v>
      </c>
      <c r="F19" s="128">
        <v>30</v>
      </c>
      <c r="G19" s="128">
        <v>1.98</v>
      </c>
      <c r="H19" s="128">
        <v>0.36</v>
      </c>
      <c r="I19" s="128">
        <v>10.02</v>
      </c>
      <c r="J19" s="128">
        <v>52.2</v>
      </c>
      <c r="K19" s="129">
        <v>109</v>
      </c>
      <c r="L19" s="42"/>
    </row>
    <row r="20" spans="1:12" ht="15" x14ac:dyDescent="0.25">
      <c r="A20" s="23"/>
      <c r="B20" s="15"/>
      <c r="C20" s="11"/>
      <c r="D20" s="6"/>
      <c r="E20" s="41"/>
      <c r="F20" s="42"/>
      <c r="G20" s="42"/>
      <c r="H20" s="42"/>
      <c r="I20" s="42"/>
      <c r="J20" s="42"/>
      <c r="K20" s="43"/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4"/>
      <c r="B22" s="17"/>
      <c r="C22" s="8"/>
      <c r="D22" s="18" t="s">
        <v>33</v>
      </c>
      <c r="E22" s="9"/>
      <c r="F22" s="19">
        <f>SUM(F13:F21)</f>
        <v>710</v>
      </c>
      <c r="G22" s="19">
        <f t="shared" ref="G22:J22" si="0">SUM(G13:G21)</f>
        <v>24.650000000000002</v>
      </c>
      <c r="H22" s="19">
        <f t="shared" si="0"/>
        <v>24.339999999999996</v>
      </c>
      <c r="I22" s="19">
        <f t="shared" si="0"/>
        <v>108.24</v>
      </c>
      <c r="J22" s="19">
        <f t="shared" si="0"/>
        <v>737.6</v>
      </c>
      <c r="K22" s="25"/>
      <c r="L22" s="19">
        <f ca="1">SUM(L19:L22)</f>
        <v>0</v>
      </c>
    </row>
    <row r="23" spans="1:12" ht="15.75" thickBot="1" x14ac:dyDescent="0.25">
      <c r="A23" s="29">
        <f>A6</f>
        <v>1</v>
      </c>
      <c r="B23" s="30">
        <f>B6</f>
        <v>1</v>
      </c>
      <c r="C23" s="170" t="s">
        <v>4</v>
      </c>
      <c r="D23" s="171"/>
      <c r="E23" s="31"/>
      <c r="F23" s="32">
        <f>F12+F22</f>
        <v>1210</v>
      </c>
      <c r="G23" s="32">
        <f>G12+G22</f>
        <v>44.95</v>
      </c>
      <c r="H23" s="32">
        <f t="shared" ref="H23:J23" si="1">H12+H22</f>
        <v>44.44</v>
      </c>
      <c r="I23" s="32">
        <f t="shared" si="1"/>
        <v>189.89999999999998</v>
      </c>
      <c r="J23" s="32">
        <f t="shared" si="1"/>
        <v>1387.9</v>
      </c>
      <c r="K23" s="33"/>
      <c r="L23" s="32">
        <f ca="1">L12+#REF!+L22+#REF!+#REF!+#REF!</f>
        <v>0</v>
      </c>
    </row>
    <row r="24" spans="1:12" ht="15" x14ac:dyDescent="0.25">
      <c r="A24" s="14">
        <v>1</v>
      </c>
      <c r="B24" s="15">
        <v>2</v>
      </c>
      <c r="C24" s="142" t="s">
        <v>19</v>
      </c>
      <c r="D24" s="143" t="s">
        <v>20</v>
      </c>
      <c r="E24" s="144" t="s">
        <v>104</v>
      </c>
      <c r="F24" s="145">
        <v>200</v>
      </c>
      <c r="G24" s="145">
        <v>11</v>
      </c>
      <c r="H24" s="145">
        <v>14</v>
      </c>
      <c r="I24" s="145">
        <v>29</v>
      </c>
      <c r="J24" s="145">
        <v>248</v>
      </c>
      <c r="K24" s="146">
        <v>223</v>
      </c>
      <c r="L24" s="136"/>
    </row>
    <row r="25" spans="1:12" ht="15" x14ac:dyDescent="0.25">
      <c r="A25" s="14"/>
      <c r="B25" s="15"/>
      <c r="C25" s="138"/>
      <c r="D25" s="137" t="s">
        <v>21</v>
      </c>
      <c r="E25" s="139" t="s">
        <v>39</v>
      </c>
      <c r="F25" s="140">
        <v>200</v>
      </c>
      <c r="G25" s="140">
        <v>1</v>
      </c>
      <c r="H25" s="140">
        <v>0</v>
      </c>
      <c r="I25" s="140">
        <v>10</v>
      </c>
      <c r="J25" s="140">
        <v>42</v>
      </c>
      <c r="K25" s="141">
        <v>377</v>
      </c>
      <c r="L25" s="135"/>
    </row>
    <row r="26" spans="1:12" ht="15" x14ac:dyDescent="0.25">
      <c r="A26" s="14"/>
      <c r="B26" s="15"/>
      <c r="C26" s="138"/>
      <c r="D26" s="137" t="s">
        <v>32</v>
      </c>
      <c r="E26" s="139" t="s">
        <v>105</v>
      </c>
      <c r="F26" s="140">
        <v>100</v>
      </c>
      <c r="G26" s="140">
        <v>8</v>
      </c>
      <c r="H26" s="140">
        <v>5</v>
      </c>
      <c r="I26" s="140">
        <v>47</v>
      </c>
      <c r="J26" s="140">
        <v>262</v>
      </c>
      <c r="K26" s="141">
        <v>421</v>
      </c>
      <c r="L26" s="135"/>
    </row>
    <row r="27" spans="1:12" ht="15" x14ac:dyDescent="0.25">
      <c r="A27" s="14"/>
      <c r="B27" s="15"/>
      <c r="C27" s="11"/>
      <c r="D27" s="134"/>
      <c r="E27" s="51"/>
      <c r="F27" s="52"/>
      <c r="G27" s="52"/>
      <c r="H27" s="52"/>
      <c r="I27" s="53"/>
      <c r="J27" s="52"/>
      <c r="K27" s="54"/>
      <c r="L27" s="42"/>
    </row>
    <row r="28" spans="1:12" ht="15" x14ac:dyDescent="0.25">
      <c r="A28" s="14"/>
      <c r="B28" s="15"/>
      <c r="C28" s="11"/>
      <c r="D28" s="6"/>
      <c r="E28" s="41"/>
      <c r="F28" s="42"/>
      <c r="G28" s="42"/>
      <c r="H28" s="42"/>
      <c r="I28" s="42"/>
      <c r="J28" s="42"/>
      <c r="K28" s="43"/>
      <c r="L28" s="42"/>
    </row>
    <row r="29" spans="1:12" ht="15" x14ac:dyDescent="0.25">
      <c r="A29" s="16"/>
      <c r="B29" s="17"/>
      <c r="C29" s="8"/>
      <c r="D29" s="18" t="s">
        <v>33</v>
      </c>
      <c r="E29" s="9"/>
      <c r="F29" s="19">
        <f>SUM(F24:F28)</f>
        <v>500</v>
      </c>
      <c r="G29" s="19">
        <f>SUM(G24:G28)</f>
        <v>20</v>
      </c>
      <c r="H29" s="19">
        <f>SUM(H24:H28)</f>
        <v>19</v>
      </c>
      <c r="I29" s="19">
        <f>SUM(I24:I28)</f>
        <v>86</v>
      </c>
      <c r="J29" s="19">
        <f>SUM(J24:J28)</f>
        <v>552</v>
      </c>
      <c r="K29" s="25"/>
      <c r="L29" s="19">
        <f>SUM(L24:L28)</f>
        <v>0</v>
      </c>
    </row>
    <row r="30" spans="1:12" ht="15" x14ac:dyDescent="0.25">
      <c r="A30" s="13">
        <f>A24</f>
        <v>1</v>
      </c>
      <c r="B30" s="13">
        <f>B24</f>
        <v>2</v>
      </c>
      <c r="C30" s="10" t="s">
        <v>24</v>
      </c>
      <c r="D30" s="147" t="s">
        <v>25</v>
      </c>
      <c r="E30" s="148"/>
      <c r="F30" s="149"/>
      <c r="G30" s="149"/>
      <c r="H30" s="149"/>
      <c r="I30" s="149"/>
      <c r="J30" s="149"/>
      <c r="K30" s="150"/>
      <c r="L30" s="42"/>
    </row>
    <row r="31" spans="1:12" ht="15" x14ac:dyDescent="0.25">
      <c r="A31" s="14"/>
      <c r="B31" s="15"/>
      <c r="C31" s="11"/>
      <c r="D31" s="147" t="s">
        <v>26</v>
      </c>
      <c r="E31" s="148" t="s">
        <v>106</v>
      </c>
      <c r="F31" s="149">
        <v>230</v>
      </c>
      <c r="G31" s="149">
        <v>6.6</v>
      </c>
      <c r="H31" s="149">
        <v>7.4</v>
      </c>
      <c r="I31" s="149">
        <v>27.9</v>
      </c>
      <c r="J31" s="149">
        <v>170.3</v>
      </c>
      <c r="K31" s="150">
        <v>108</v>
      </c>
      <c r="L31" s="42"/>
    </row>
    <row r="32" spans="1:12" ht="15" x14ac:dyDescent="0.25">
      <c r="A32" s="14"/>
      <c r="B32" s="15"/>
      <c r="C32" s="11"/>
      <c r="D32" s="147" t="s">
        <v>27</v>
      </c>
      <c r="E32" s="148" t="s">
        <v>107</v>
      </c>
      <c r="F32" s="149">
        <v>90</v>
      </c>
      <c r="G32" s="149">
        <v>11.2</v>
      </c>
      <c r="H32" s="149">
        <v>8.1</v>
      </c>
      <c r="I32" s="149">
        <v>14.5</v>
      </c>
      <c r="J32" s="149">
        <v>268.5</v>
      </c>
      <c r="K32" s="150">
        <v>324</v>
      </c>
      <c r="L32" s="42"/>
    </row>
    <row r="33" spans="1:12" ht="15" x14ac:dyDescent="0.25">
      <c r="A33" s="14"/>
      <c r="B33" s="15"/>
      <c r="C33" s="11"/>
      <c r="D33" s="147" t="s">
        <v>28</v>
      </c>
      <c r="E33" s="148" t="s">
        <v>108</v>
      </c>
      <c r="F33" s="149">
        <v>150</v>
      </c>
      <c r="G33" s="149">
        <v>3.24</v>
      </c>
      <c r="H33" s="149">
        <v>8.6300000000000008</v>
      </c>
      <c r="I33" s="149">
        <v>20.91</v>
      </c>
      <c r="J33" s="149">
        <v>158.80000000000001</v>
      </c>
      <c r="K33" s="150">
        <v>312</v>
      </c>
      <c r="L33" s="42"/>
    </row>
    <row r="34" spans="1:12" ht="15" x14ac:dyDescent="0.25">
      <c r="A34" s="14"/>
      <c r="B34" s="15"/>
      <c r="C34" s="11"/>
      <c r="D34" s="147" t="s">
        <v>29</v>
      </c>
      <c r="E34" s="148" t="s">
        <v>47</v>
      </c>
      <c r="F34" s="149">
        <v>200</v>
      </c>
      <c r="G34" s="149">
        <v>0.7</v>
      </c>
      <c r="H34" s="149">
        <v>0.09</v>
      </c>
      <c r="I34" s="149">
        <v>30</v>
      </c>
      <c r="J34" s="149">
        <v>122.2</v>
      </c>
      <c r="K34" s="150">
        <v>348</v>
      </c>
      <c r="L34" s="42"/>
    </row>
    <row r="35" spans="1:12" ht="15" x14ac:dyDescent="0.25">
      <c r="A35" s="14"/>
      <c r="B35" s="15"/>
      <c r="C35" s="11"/>
      <c r="D35" s="147" t="s">
        <v>30</v>
      </c>
      <c r="E35" s="148" t="s">
        <v>109</v>
      </c>
      <c r="F35" s="149">
        <v>30</v>
      </c>
      <c r="G35" s="149">
        <v>2.2799999999999998</v>
      </c>
      <c r="H35" s="149">
        <v>0.24</v>
      </c>
      <c r="I35" s="149">
        <v>14.8</v>
      </c>
      <c r="J35" s="149">
        <v>70.5</v>
      </c>
      <c r="K35" s="150">
        <v>108</v>
      </c>
      <c r="L35" s="42"/>
    </row>
    <row r="36" spans="1:12" ht="15" x14ac:dyDescent="0.25">
      <c r="A36" s="14"/>
      <c r="B36" s="15"/>
      <c r="C36" s="11"/>
      <c r="D36" s="147" t="s">
        <v>31</v>
      </c>
      <c r="E36" s="148" t="s">
        <v>110</v>
      </c>
      <c r="F36" s="149">
        <v>30</v>
      </c>
      <c r="G36" s="149">
        <v>1.98</v>
      </c>
      <c r="H36" s="149">
        <v>0.36</v>
      </c>
      <c r="I36" s="149">
        <v>10.02</v>
      </c>
      <c r="J36" s="149">
        <v>52.2</v>
      </c>
      <c r="K36" s="150">
        <v>109</v>
      </c>
      <c r="L36" s="42"/>
    </row>
    <row r="37" spans="1:12" ht="15" x14ac:dyDescent="0.25">
      <c r="A37" s="14"/>
      <c r="B37" s="15"/>
      <c r="C37" s="11"/>
      <c r="D37" s="6"/>
      <c r="E37" s="41"/>
      <c r="F37" s="42"/>
      <c r="G37" s="42"/>
      <c r="H37" s="42"/>
      <c r="I37" s="42"/>
      <c r="J37" s="42"/>
      <c r="K37" s="43"/>
      <c r="L37" s="42"/>
    </row>
    <row r="38" spans="1:12" ht="15" x14ac:dyDescent="0.25">
      <c r="A38" s="14"/>
      <c r="B38" s="15"/>
      <c r="C38" s="11"/>
      <c r="D38" s="6"/>
      <c r="E38" s="41"/>
      <c r="F38" s="42"/>
      <c r="G38" s="42"/>
      <c r="H38" s="42"/>
      <c r="I38" s="42"/>
      <c r="J38" s="42"/>
      <c r="K38" s="43"/>
      <c r="L38" s="42"/>
    </row>
    <row r="39" spans="1:12" ht="15" x14ac:dyDescent="0.25">
      <c r="A39" s="16"/>
      <c r="B39" s="17"/>
      <c r="C39" s="8"/>
      <c r="D39" s="18" t="s">
        <v>33</v>
      </c>
      <c r="E39" s="9"/>
      <c r="F39" s="19">
        <f>SUM(F30:F38)</f>
        <v>730</v>
      </c>
      <c r="G39" s="19">
        <f t="shared" ref="G39" si="2">SUM(G30:G38)</f>
        <v>26</v>
      </c>
      <c r="H39" s="19">
        <f t="shared" ref="H39" si="3">SUM(H30:H38)</f>
        <v>24.82</v>
      </c>
      <c r="I39" s="19">
        <f t="shared" ref="I39" si="4">SUM(I30:I38)</f>
        <v>118.13</v>
      </c>
      <c r="J39" s="19">
        <f t="shared" ref="J39" si="5">SUM(J30:J38)</f>
        <v>842.50000000000011</v>
      </c>
      <c r="K39" s="25"/>
      <c r="L39" s="19">
        <f ca="1">SUM(L36:L39)</f>
        <v>0</v>
      </c>
    </row>
    <row r="40" spans="1:12" ht="15.75" customHeight="1" thickBot="1" x14ac:dyDescent="0.25">
      <c r="A40" s="34">
        <f>A24</f>
        <v>1</v>
      </c>
      <c r="B40" s="34">
        <f>B24</f>
        <v>2</v>
      </c>
      <c r="C40" s="170" t="s">
        <v>4</v>
      </c>
      <c r="D40" s="171"/>
      <c r="E40" s="31"/>
      <c r="F40" s="32">
        <f>F29+F39</f>
        <v>1230</v>
      </c>
      <c r="G40" s="32">
        <f>G29+G39</f>
        <v>46</v>
      </c>
      <c r="H40" s="32">
        <f t="shared" ref="H40:J40" si="6">H29+H39</f>
        <v>43.82</v>
      </c>
      <c r="I40" s="32">
        <f t="shared" si="6"/>
        <v>204.13</v>
      </c>
      <c r="J40" s="32">
        <f t="shared" si="6"/>
        <v>1394.5</v>
      </c>
      <c r="K40" s="33"/>
      <c r="L40" s="32">
        <f ca="1">L29+#REF!+L39+#REF!+#REF!+#REF!</f>
        <v>0</v>
      </c>
    </row>
    <row r="41" spans="1:12" ht="15" x14ac:dyDescent="0.25">
      <c r="A41" s="20">
        <v>1</v>
      </c>
      <c r="B41" s="21">
        <v>3</v>
      </c>
      <c r="C41" s="22" t="s">
        <v>19</v>
      </c>
      <c r="D41" s="155" t="s">
        <v>20</v>
      </c>
      <c r="E41" s="156" t="s">
        <v>111</v>
      </c>
      <c r="F41" s="157">
        <v>210</v>
      </c>
      <c r="G41" s="157">
        <v>7</v>
      </c>
      <c r="H41" s="157">
        <v>10</v>
      </c>
      <c r="I41" s="157">
        <v>39</v>
      </c>
      <c r="J41" s="157">
        <v>286</v>
      </c>
      <c r="K41" s="158">
        <v>174</v>
      </c>
      <c r="L41" s="40"/>
    </row>
    <row r="42" spans="1:12" ht="15" x14ac:dyDescent="0.25">
      <c r="A42" s="23"/>
      <c r="B42" s="15"/>
      <c r="C42" s="11"/>
      <c r="D42" s="151" t="s">
        <v>21</v>
      </c>
      <c r="E42" s="152" t="s">
        <v>40</v>
      </c>
      <c r="F42" s="153">
        <v>200</v>
      </c>
      <c r="G42" s="153">
        <v>5</v>
      </c>
      <c r="H42" s="153">
        <v>3</v>
      </c>
      <c r="I42" s="153">
        <v>16</v>
      </c>
      <c r="J42" s="153">
        <v>101</v>
      </c>
      <c r="K42" s="154">
        <v>379</v>
      </c>
      <c r="L42" s="42"/>
    </row>
    <row r="43" spans="1:12" ht="15" x14ac:dyDescent="0.25">
      <c r="A43" s="23"/>
      <c r="B43" s="15"/>
      <c r="C43" s="11"/>
      <c r="D43" s="159" t="s">
        <v>32</v>
      </c>
      <c r="E43" s="152" t="s">
        <v>45</v>
      </c>
      <c r="F43" s="153">
        <v>80</v>
      </c>
      <c r="G43" s="153">
        <v>6</v>
      </c>
      <c r="H43" s="153">
        <v>8</v>
      </c>
      <c r="I43" s="153">
        <v>21</v>
      </c>
      <c r="J43" s="153">
        <v>225</v>
      </c>
      <c r="K43" s="154">
        <v>26</v>
      </c>
      <c r="L43" s="42"/>
    </row>
    <row r="44" spans="1:12" ht="15" x14ac:dyDescent="0.25">
      <c r="A44" s="23"/>
      <c r="B44" s="15"/>
      <c r="C44" s="11"/>
      <c r="D44" s="151" t="s">
        <v>112</v>
      </c>
      <c r="E44" s="152" t="s">
        <v>46</v>
      </c>
      <c r="F44" s="153">
        <v>100</v>
      </c>
      <c r="G44" s="153">
        <v>0.4</v>
      </c>
      <c r="H44" s="153">
        <v>0.4</v>
      </c>
      <c r="I44" s="153">
        <v>9.8000000000000007</v>
      </c>
      <c r="J44" s="153">
        <v>47</v>
      </c>
      <c r="K44" s="154">
        <v>338</v>
      </c>
      <c r="L44" s="42"/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 x14ac:dyDescent="0.25">
      <c r="A46" s="23"/>
      <c r="B46" s="15"/>
      <c r="C46" s="11"/>
      <c r="D46" s="6"/>
      <c r="E46" s="41"/>
      <c r="F46" s="42"/>
      <c r="G46" s="42"/>
      <c r="H46" s="42"/>
      <c r="I46" s="42"/>
      <c r="J46" s="42"/>
      <c r="K46" s="43"/>
      <c r="L46" s="42"/>
    </row>
    <row r="47" spans="1:12" ht="15" x14ac:dyDescent="0.25">
      <c r="A47" s="24"/>
      <c r="B47" s="17"/>
      <c r="C47" s="8"/>
      <c r="D47" s="18" t="s">
        <v>33</v>
      </c>
      <c r="E47" s="9"/>
      <c r="F47" s="19">
        <f>SUM(F41:F46)</f>
        <v>590</v>
      </c>
      <c r="G47" s="19">
        <f>SUM(G41:G46)</f>
        <v>18.399999999999999</v>
      </c>
      <c r="H47" s="19">
        <f>SUM(H41:H46)</f>
        <v>21.4</v>
      </c>
      <c r="I47" s="19">
        <f>SUM(I41:I46)</f>
        <v>85.8</v>
      </c>
      <c r="J47" s="19">
        <f>SUM(J41:J46)</f>
        <v>659</v>
      </c>
      <c r="K47" s="25"/>
      <c r="L47" s="19"/>
    </row>
    <row r="48" spans="1:12" ht="15" x14ac:dyDescent="0.25">
      <c r="A48" s="26">
        <f>A41</f>
        <v>1</v>
      </c>
      <c r="B48" s="13">
        <f>B41</f>
        <v>3</v>
      </c>
      <c r="C48" s="10" t="s">
        <v>24</v>
      </c>
      <c r="D48" s="160" t="s">
        <v>25</v>
      </c>
      <c r="E48" s="161"/>
      <c r="F48" s="162"/>
      <c r="G48" s="162"/>
      <c r="H48" s="162"/>
      <c r="I48" s="162"/>
      <c r="J48" s="162"/>
      <c r="K48" s="163"/>
      <c r="L48" s="42"/>
    </row>
    <row r="49" spans="1:12" ht="15" x14ac:dyDescent="0.25">
      <c r="A49" s="23"/>
      <c r="B49" s="15"/>
      <c r="C49" s="11"/>
      <c r="D49" s="160" t="s">
        <v>26</v>
      </c>
      <c r="E49" s="161" t="s">
        <v>113</v>
      </c>
      <c r="F49" s="162">
        <v>210</v>
      </c>
      <c r="G49" s="162">
        <v>6</v>
      </c>
      <c r="H49" s="162">
        <v>11</v>
      </c>
      <c r="I49" s="162">
        <v>15</v>
      </c>
      <c r="J49" s="162">
        <v>127</v>
      </c>
      <c r="K49" s="163">
        <v>92</v>
      </c>
      <c r="L49" s="42"/>
    </row>
    <row r="50" spans="1:12" ht="15" x14ac:dyDescent="0.25">
      <c r="A50" s="23"/>
      <c r="B50" s="15"/>
      <c r="C50" s="11"/>
      <c r="D50" s="160" t="s">
        <v>27</v>
      </c>
      <c r="E50" s="161" t="s">
        <v>53</v>
      </c>
      <c r="F50" s="162">
        <v>90</v>
      </c>
      <c r="G50" s="162">
        <v>14</v>
      </c>
      <c r="H50" s="162">
        <v>11</v>
      </c>
      <c r="I50" s="162">
        <v>18</v>
      </c>
      <c r="J50" s="162">
        <v>226</v>
      </c>
      <c r="K50" s="163" t="s">
        <v>48</v>
      </c>
      <c r="L50" s="42"/>
    </row>
    <row r="51" spans="1:12" ht="15" x14ac:dyDescent="0.25">
      <c r="A51" s="23"/>
      <c r="B51" s="15"/>
      <c r="C51" s="11"/>
      <c r="D51" s="160" t="s">
        <v>28</v>
      </c>
      <c r="E51" s="161" t="s">
        <v>114</v>
      </c>
      <c r="F51" s="162">
        <v>150</v>
      </c>
      <c r="G51" s="162">
        <v>4</v>
      </c>
      <c r="H51" s="162">
        <v>7</v>
      </c>
      <c r="I51" s="162">
        <v>32</v>
      </c>
      <c r="J51" s="162">
        <v>213</v>
      </c>
      <c r="K51" s="163">
        <v>304</v>
      </c>
      <c r="L51" s="42"/>
    </row>
    <row r="52" spans="1:12" ht="15" x14ac:dyDescent="0.25">
      <c r="A52" s="23"/>
      <c r="B52" s="15"/>
      <c r="C52" s="11"/>
      <c r="D52" s="160" t="s">
        <v>29</v>
      </c>
      <c r="E52" s="161" t="s">
        <v>49</v>
      </c>
      <c r="F52" s="162">
        <v>200</v>
      </c>
      <c r="G52" s="162">
        <v>0</v>
      </c>
      <c r="H52" s="162">
        <v>0</v>
      </c>
      <c r="I52" s="162">
        <v>29</v>
      </c>
      <c r="J52" s="162">
        <v>80</v>
      </c>
      <c r="K52" s="163">
        <v>507</v>
      </c>
      <c r="L52" s="42"/>
    </row>
    <row r="53" spans="1:12" ht="15" x14ac:dyDescent="0.25">
      <c r="A53" s="23"/>
      <c r="B53" s="15"/>
      <c r="C53" s="11"/>
      <c r="D53" s="160" t="s">
        <v>30</v>
      </c>
      <c r="E53" s="161" t="s">
        <v>74</v>
      </c>
      <c r="F53" s="162">
        <v>30</v>
      </c>
      <c r="G53" s="162">
        <v>2</v>
      </c>
      <c r="H53" s="162">
        <v>0</v>
      </c>
      <c r="I53" s="162">
        <v>15</v>
      </c>
      <c r="J53" s="162">
        <v>71</v>
      </c>
      <c r="K53" s="163">
        <v>108</v>
      </c>
      <c r="L53" s="42"/>
    </row>
    <row r="54" spans="1:12" ht="15" x14ac:dyDescent="0.25">
      <c r="A54" s="23"/>
      <c r="B54" s="15"/>
      <c r="C54" s="11"/>
      <c r="D54" s="160" t="s">
        <v>31</v>
      </c>
      <c r="E54" s="161" t="s">
        <v>75</v>
      </c>
      <c r="F54" s="162">
        <v>30</v>
      </c>
      <c r="G54" s="162">
        <v>2</v>
      </c>
      <c r="H54" s="162">
        <v>0</v>
      </c>
      <c r="I54" s="162">
        <v>10</v>
      </c>
      <c r="J54" s="162">
        <v>52</v>
      </c>
      <c r="K54" s="163">
        <v>109</v>
      </c>
      <c r="L54" s="42"/>
    </row>
    <row r="55" spans="1:12" ht="15" x14ac:dyDescent="0.25">
      <c r="A55" s="23"/>
      <c r="B55" s="15"/>
      <c r="C55" s="11"/>
      <c r="D55" s="6"/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6"/>
      <c r="E56" s="41"/>
      <c r="F56" s="42"/>
      <c r="G56" s="42"/>
      <c r="H56" s="42"/>
      <c r="I56" s="42"/>
      <c r="J56" s="42"/>
      <c r="K56" s="43"/>
      <c r="L56" s="42"/>
    </row>
    <row r="57" spans="1:12" ht="15" x14ac:dyDescent="0.25">
      <c r="A57" s="24"/>
      <c r="B57" s="17"/>
      <c r="C57" s="8"/>
      <c r="D57" s="18" t="s">
        <v>33</v>
      </c>
      <c r="E57" s="9"/>
      <c r="F57" s="19">
        <f>SUM(F48:F56)</f>
        <v>710</v>
      </c>
      <c r="G57" s="19">
        <f t="shared" ref="G57" si="7">SUM(G48:G56)</f>
        <v>28</v>
      </c>
      <c r="H57" s="19">
        <f t="shared" ref="H57" si="8">SUM(H48:H56)</f>
        <v>29</v>
      </c>
      <c r="I57" s="19">
        <f t="shared" ref="I57" si="9">SUM(I48:I56)</f>
        <v>119</v>
      </c>
      <c r="J57" s="19">
        <f t="shared" ref="J57" si="10">SUM(J48:J56)</f>
        <v>769</v>
      </c>
      <c r="K57" s="25"/>
      <c r="L57" s="19">
        <f ca="1">SUM(L54:L57)</f>
        <v>0</v>
      </c>
    </row>
    <row r="58" spans="1:12" ht="15.75" customHeight="1" thickBot="1" x14ac:dyDescent="0.25">
      <c r="A58" s="29">
        <f>A41</f>
        <v>1</v>
      </c>
      <c r="B58" s="30">
        <f>B41</f>
        <v>3</v>
      </c>
      <c r="C58" s="170" t="s">
        <v>4</v>
      </c>
      <c r="D58" s="171"/>
      <c r="E58" s="31"/>
      <c r="F58" s="32">
        <f>F47+F57</f>
        <v>1300</v>
      </c>
      <c r="G58" s="32">
        <f t="shared" ref="G58:J58" si="11">G47+G57</f>
        <v>46.4</v>
      </c>
      <c r="H58" s="32">
        <f t="shared" si="11"/>
        <v>50.4</v>
      </c>
      <c r="I58" s="32">
        <f t="shared" si="11"/>
        <v>204.8</v>
      </c>
      <c r="J58" s="32">
        <f t="shared" si="11"/>
        <v>1428</v>
      </c>
      <c r="K58" s="33"/>
      <c r="L58" s="32">
        <f ca="1">L47+#REF!+L57+#REF!+#REF!+#REF!</f>
        <v>0</v>
      </c>
    </row>
    <row r="59" spans="1:12" ht="15" x14ac:dyDescent="0.25">
      <c r="A59" s="20">
        <v>1</v>
      </c>
      <c r="B59" s="21">
        <v>4</v>
      </c>
      <c r="C59" s="22" t="s">
        <v>19</v>
      </c>
      <c r="D59" s="164" t="s">
        <v>20</v>
      </c>
      <c r="E59" s="165" t="s">
        <v>123</v>
      </c>
      <c r="F59" s="166">
        <v>90</v>
      </c>
      <c r="G59" s="166">
        <v>9.8000000000000007</v>
      </c>
      <c r="H59" s="166">
        <v>8</v>
      </c>
      <c r="I59" s="166">
        <v>10.62</v>
      </c>
      <c r="J59" s="166">
        <v>219.3</v>
      </c>
      <c r="K59" s="167">
        <v>297</v>
      </c>
      <c r="L59" s="40"/>
    </row>
    <row r="60" spans="1:12" ht="15" x14ac:dyDescent="0.25">
      <c r="A60" s="23"/>
      <c r="B60" s="15"/>
      <c r="C60" s="11"/>
      <c r="D60" s="168" t="s">
        <v>20</v>
      </c>
      <c r="E60" s="161" t="s">
        <v>124</v>
      </c>
      <c r="F60" s="162">
        <v>150</v>
      </c>
      <c r="G60" s="162">
        <v>5</v>
      </c>
      <c r="H60" s="162">
        <v>10.3</v>
      </c>
      <c r="I60" s="162">
        <v>25.6</v>
      </c>
      <c r="J60" s="162">
        <v>241</v>
      </c>
      <c r="K60" s="163">
        <v>204</v>
      </c>
      <c r="L60" s="42"/>
    </row>
    <row r="61" spans="1:12" ht="15" x14ac:dyDescent="0.25">
      <c r="A61" s="23"/>
      <c r="B61" s="15"/>
      <c r="C61" s="11"/>
      <c r="D61" s="160" t="s">
        <v>21</v>
      </c>
      <c r="E61" s="161" t="s">
        <v>39</v>
      </c>
      <c r="F61" s="162">
        <v>200</v>
      </c>
      <c r="G61" s="162">
        <v>0.53</v>
      </c>
      <c r="H61" s="162">
        <v>0</v>
      </c>
      <c r="I61" s="162">
        <v>9.8699999999999992</v>
      </c>
      <c r="J61" s="162">
        <v>41.6</v>
      </c>
      <c r="K61" s="163">
        <v>377</v>
      </c>
      <c r="L61" s="42"/>
    </row>
    <row r="62" spans="1:12" ht="15" x14ac:dyDescent="0.25">
      <c r="A62" s="23"/>
      <c r="B62" s="15"/>
      <c r="C62" s="11"/>
      <c r="D62" s="160" t="s">
        <v>22</v>
      </c>
      <c r="E62" s="161" t="s">
        <v>115</v>
      </c>
      <c r="F62" s="162">
        <v>30</v>
      </c>
      <c r="G62" s="162">
        <v>2.68</v>
      </c>
      <c r="H62" s="162">
        <v>0.24</v>
      </c>
      <c r="I62" s="162">
        <v>14.76</v>
      </c>
      <c r="J62" s="162">
        <v>70.5</v>
      </c>
      <c r="K62" s="163">
        <v>108</v>
      </c>
      <c r="L62" s="42"/>
    </row>
    <row r="63" spans="1:12" ht="15" x14ac:dyDescent="0.25">
      <c r="A63" s="23"/>
      <c r="B63" s="15"/>
      <c r="C63" s="11"/>
      <c r="D63" s="160" t="s">
        <v>22</v>
      </c>
      <c r="E63" s="161" t="s">
        <v>116</v>
      </c>
      <c r="F63" s="162">
        <v>30</v>
      </c>
      <c r="G63" s="162">
        <v>2</v>
      </c>
      <c r="H63" s="162">
        <v>0</v>
      </c>
      <c r="I63" s="162">
        <v>10</v>
      </c>
      <c r="J63" s="162">
        <v>52</v>
      </c>
      <c r="K63" s="163">
        <v>109</v>
      </c>
      <c r="L63" s="42"/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4"/>
      <c r="B65" s="17"/>
      <c r="C65" s="8"/>
      <c r="D65" s="18" t="s">
        <v>33</v>
      </c>
      <c r="E65" s="9"/>
      <c r="F65" s="19">
        <f>SUM(F59:F64)</f>
        <v>500</v>
      </c>
      <c r="G65" s="19">
        <f>SUM(G59:G64)</f>
        <v>20.010000000000002</v>
      </c>
      <c r="H65" s="19">
        <f>SUM(H59:H64)</f>
        <v>18.54</v>
      </c>
      <c r="I65" s="19">
        <f>SUM(I59:I64)</f>
        <v>70.849999999999994</v>
      </c>
      <c r="J65" s="19">
        <f>SUM(J59:J64)</f>
        <v>624.40000000000009</v>
      </c>
      <c r="K65" s="25"/>
      <c r="L65" s="19">
        <f>SUM(L59:L64)</f>
        <v>0</v>
      </c>
    </row>
    <row r="66" spans="1:12" ht="15" x14ac:dyDescent="0.25">
      <c r="A66" s="26">
        <f>A59</f>
        <v>1</v>
      </c>
      <c r="B66" s="13">
        <f>B59</f>
        <v>4</v>
      </c>
      <c r="C66" s="10" t="s">
        <v>24</v>
      </c>
      <c r="D66" s="160" t="s">
        <v>25</v>
      </c>
      <c r="E66" s="161"/>
      <c r="F66" s="162"/>
      <c r="G66" s="162"/>
      <c r="H66" s="162"/>
      <c r="I66" s="162"/>
      <c r="J66" s="162"/>
      <c r="K66" s="163"/>
      <c r="L66" s="42"/>
    </row>
    <row r="67" spans="1:12" ht="15" x14ac:dyDescent="0.25">
      <c r="A67" s="23"/>
      <c r="B67" s="15"/>
      <c r="C67" s="11"/>
      <c r="D67" s="160" t="s">
        <v>26</v>
      </c>
      <c r="E67" s="161" t="s">
        <v>133</v>
      </c>
      <c r="F67" s="162">
        <v>235</v>
      </c>
      <c r="G67" s="162">
        <v>7.2</v>
      </c>
      <c r="H67" s="162">
        <v>9.02</v>
      </c>
      <c r="I67" s="162">
        <v>38.119999999999997</v>
      </c>
      <c r="J67" s="162">
        <v>192.1</v>
      </c>
      <c r="K67" s="163" t="s">
        <v>125</v>
      </c>
      <c r="L67" s="42"/>
    </row>
    <row r="68" spans="1:12" ht="15" x14ac:dyDescent="0.25">
      <c r="A68" s="23"/>
      <c r="B68" s="15"/>
      <c r="C68" s="11"/>
      <c r="D68" s="160" t="s">
        <v>27</v>
      </c>
      <c r="E68" s="161" t="s">
        <v>126</v>
      </c>
      <c r="F68" s="162">
        <v>230</v>
      </c>
      <c r="G68" s="162">
        <v>15.1</v>
      </c>
      <c r="H68" s="162">
        <v>18.100000000000001</v>
      </c>
      <c r="I68" s="162">
        <v>39.94</v>
      </c>
      <c r="J68" s="162">
        <v>391.9</v>
      </c>
      <c r="K68" s="163" t="s">
        <v>127</v>
      </c>
      <c r="L68" s="42"/>
    </row>
    <row r="69" spans="1:12" ht="15" x14ac:dyDescent="0.25">
      <c r="A69" s="23"/>
      <c r="B69" s="15"/>
      <c r="C69" s="11"/>
      <c r="D69" s="160" t="s">
        <v>117</v>
      </c>
      <c r="E69" s="161"/>
      <c r="F69" s="162"/>
      <c r="G69" s="162"/>
      <c r="H69" s="162"/>
      <c r="I69" s="162"/>
      <c r="J69" s="162"/>
      <c r="K69" s="163"/>
      <c r="L69" s="42"/>
    </row>
    <row r="70" spans="1:12" ht="15" x14ac:dyDescent="0.25">
      <c r="A70" s="23"/>
      <c r="B70" s="15"/>
      <c r="C70" s="11"/>
      <c r="D70" s="160" t="s">
        <v>29</v>
      </c>
      <c r="E70" s="161" t="s">
        <v>128</v>
      </c>
      <c r="F70" s="162">
        <v>200</v>
      </c>
      <c r="G70" s="162">
        <v>1</v>
      </c>
      <c r="H70" s="162">
        <v>0.09</v>
      </c>
      <c r="I70" s="162">
        <v>32</v>
      </c>
      <c r="J70" s="162">
        <v>133</v>
      </c>
      <c r="K70" s="163">
        <v>349</v>
      </c>
      <c r="L70" s="42"/>
    </row>
    <row r="71" spans="1:12" ht="15" x14ac:dyDescent="0.25">
      <c r="A71" s="23"/>
      <c r="B71" s="15"/>
      <c r="C71" s="11"/>
      <c r="D71" s="160" t="s">
        <v>30</v>
      </c>
      <c r="E71" s="161" t="s">
        <v>74</v>
      </c>
      <c r="F71" s="162">
        <v>30</v>
      </c>
      <c r="G71" s="162">
        <v>2.2799999999999998</v>
      </c>
      <c r="H71" s="162">
        <v>0.24</v>
      </c>
      <c r="I71" s="162">
        <v>14.8</v>
      </c>
      <c r="J71" s="162">
        <v>70.5</v>
      </c>
      <c r="K71" s="163">
        <v>108</v>
      </c>
      <c r="L71" s="42"/>
    </row>
    <row r="72" spans="1:12" ht="15" x14ac:dyDescent="0.25">
      <c r="A72" s="23"/>
      <c r="B72" s="15"/>
      <c r="C72" s="11"/>
      <c r="D72" s="160" t="s">
        <v>31</v>
      </c>
      <c r="E72" s="161" t="s">
        <v>75</v>
      </c>
      <c r="F72" s="162">
        <v>30</v>
      </c>
      <c r="G72" s="162">
        <v>1.98</v>
      </c>
      <c r="H72" s="162">
        <v>0.36</v>
      </c>
      <c r="I72" s="162">
        <v>10.02</v>
      </c>
      <c r="J72" s="162">
        <v>52.2</v>
      </c>
      <c r="K72" s="163">
        <v>109</v>
      </c>
      <c r="L72" s="42"/>
    </row>
    <row r="73" spans="1:12" ht="15" x14ac:dyDescent="0.25">
      <c r="A73" s="23"/>
      <c r="B73" s="15"/>
      <c r="C73" s="11"/>
      <c r="D73" s="6"/>
      <c r="E73" s="41"/>
      <c r="F73" s="42"/>
      <c r="G73" s="42"/>
      <c r="H73" s="42"/>
      <c r="I73" s="42"/>
      <c r="J73" s="42"/>
      <c r="K73" s="43"/>
      <c r="L73" s="42"/>
    </row>
    <row r="74" spans="1:12" ht="15" x14ac:dyDescent="0.25">
      <c r="A74" s="23"/>
      <c r="B74" s="15"/>
      <c r="C74" s="11"/>
      <c r="D74" s="6"/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4"/>
      <c r="B75" s="17"/>
      <c r="C75" s="8"/>
      <c r="D75" s="18" t="s">
        <v>33</v>
      </c>
      <c r="E75" s="9"/>
      <c r="F75" s="19">
        <f>SUM(F66:F74)</f>
        <v>725</v>
      </c>
      <c r="G75" s="19">
        <f t="shared" ref="G75" si="12">SUM(G66:G74)</f>
        <v>27.560000000000002</v>
      </c>
      <c r="H75" s="19">
        <f t="shared" ref="H75" si="13">SUM(H66:H74)</f>
        <v>27.81</v>
      </c>
      <c r="I75" s="19">
        <f t="shared" ref="I75" si="14">SUM(I66:I74)</f>
        <v>134.88</v>
      </c>
      <c r="J75" s="19">
        <f t="shared" ref="J75" si="15">SUM(J66:J74)</f>
        <v>839.7</v>
      </c>
      <c r="K75" s="25"/>
      <c r="L75" s="19">
        <f ca="1">SUM(L72:L75)</f>
        <v>0</v>
      </c>
    </row>
    <row r="76" spans="1:12" ht="15.75" customHeight="1" thickBot="1" x14ac:dyDescent="0.25">
      <c r="A76" s="29">
        <f>A59</f>
        <v>1</v>
      </c>
      <c r="B76" s="30">
        <f>B59</f>
        <v>4</v>
      </c>
      <c r="C76" s="170" t="s">
        <v>4</v>
      </c>
      <c r="D76" s="171"/>
      <c r="E76" s="31"/>
      <c r="F76" s="32">
        <f>F65+F75</f>
        <v>1225</v>
      </c>
      <c r="G76" s="32">
        <f t="shared" ref="G76:J76" si="16">G65+G75</f>
        <v>47.570000000000007</v>
      </c>
      <c r="H76" s="32">
        <f t="shared" si="16"/>
        <v>46.349999999999994</v>
      </c>
      <c r="I76" s="32">
        <f t="shared" si="16"/>
        <v>205.73</v>
      </c>
      <c r="J76" s="32">
        <f t="shared" si="16"/>
        <v>1464.1000000000001</v>
      </c>
      <c r="K76" s="33"/>
      <c r="L76" s="32">
        <f ca="1">L65+#REF!+L75+#REF!+#REF!+#REF!</f>
        <v>0</v>
      </c>
    </row>
    <row r="77" spans="1:12" ht="15" x14ac:dyDescent="0.25">
      <c r="A77" s="20">
        <v>1</v>
      </c>
      <c r="B77" s="21">
        <v>5</v>
      </c>
      <c r="C77" s="22" t="s">
        <v>19</v>
      </c>
      <c r="D77" s="164" t="s">
        <v>20</v>
      </c>
      <c r="E77" s="165" t="s">
        <v>118</v>
      </c>
      <c r="F77" s="166">
        <v>210</v>
      </c>
      <c r="G77" s="166">
        <v>7.51</v>
      </c>
      <c r="H77" s="166">
        <v>9</v>
      </c>
      <c r="I77" s="166">
        <v>37.049999999999997</v>
      </c>
      <c r="J77" s="166">
        <v>285</v>
      </c>
      <c r="K77" s="167">
        <v>182</v>
      </c>
      <c r="L77" s="40"/>
    </row>
    <row r="78" spans="1:12" ht="15" x14ac:dyDescent="0.25">
      <c r="A78" s="23"/>
      <c r="B78" s="15"/>
      <c r="C78" s="11"/>
      <c r="D78" s="160" t="s">
        <v>21</v>
      </c>
      <c r="E78" s="161" t="s">
        <v>57</v>
      </c>
      <c r="F78" s="162">
        <v>200</v>
      </c>
      <c r="G78" s="162">
        <v>0.3</v>
      </c>
      <c r="H78" s="162">
        <v>0.6</v>
      </c>
      <c r="I78" s="162">
        <v>10.1</v>
      </c>
      <c r="J78" s="162">
        <v>35</v>
      </c>
      <c r="K78" s="163" t="s">
        <v>58</v>
      </c>
      <c r="L78" s="42"/>
    </row>
    <row r="79" spans="1:12" ht="15" x14ac:dyDescent="0.25">
      <c r="A79" s="23"/>
      <c r="B79" s="15"/>
      <c r="C79" s="11"/>
      <c r="D79" s="160" t="s">
        <v>22</v>
      </c>
      <c r="E79" s="161" t="s">
        <v>119</v>
      </c>
      <c r="F79" s="162">
        <v>55</v>
      </c>
      <c r="G79" s="162">
        <v>9.3000000000000007</v>
      </c>
      <c r="H79" s="162">
        <v>11.8</v>
      </c>
      <c r="I79" s="162">
        <v>28.73</v>
      </c>
      <c r="J79" s="162">
        <v>224.5</v>
      </c>
      <c r="K79" s="163">
        <v>576.79</v>
      </c>
      <c r="L79" s="42"/>
    </row>
    <row r="80" spans="1:12" ht="15" x14ac:dyDescent="0.25">
      <c r="A80" s="23"/>
      <c r="B80" s="15"/>
      <c r="C80" s="11"/>
      <c r="D80" s="160" t="s">
        <v>23</v>
      </c>
      <c r="E80" s="161" t="s">
        <v>46</v>
      </c>
      <c r="F80" s="162">
        <v>100</v>
      </c>
      <c r="G80" s="162">
        <v>0.4</v>
      </c>
      <c r="H80" s="162">
        <v>0.4</v>
      </c>
      <c r="I80" s="162">
        <v>9.8000000000000007</v>
      </c>
      <c r="J80" s="162">
        <v>47</v>
      </c>
      <c r="K80" s="163">
        <v>338</v>
      </c>
      <c r="L80" s="42"/>
    </row>
    <row r="81" spans="1:12" ht="15" x14ac:dyDescent="0.25">
      <c r="A81" s="23"/>
      <c r="B81" s="15"/>
      <c r="C81" s="11"/>
      <c r="D81" s="6"/>
      <c r="E81" s="41"/>
      <c r="F81" s="42"/>
      <c r="G81" s="42"/>
      <c r="H81" s="42"/>
      <c r="I81" s="42"/>
      <c r="J81" s="42"/>
      <c r="K81" s="43"/>
      <c r="L81" s="42"/>
    </row>
    <row r="82" spans="1:12" ht="15" x14ac:dyDescent="0.25">
      <c r="A82" s="23"/>
      <c r="B82" s="15"/>
      <c r="C82" s="11"/>
      <c r="D82" s="6"/>
      <c r="E82" s="41"/>
      <c r="F82" s="42"/>
      <c r="G82" s="42"/>
      <c r="H82" s="42"/>
      <c r="I82" s="42"/>
      <c r="J82" s="42"/>
      <c r="K82" s="43"/>
      <c r="L82" s="42"/>
    </row>
    <row r="83" spans="1:12" ht="15" x14ac:dyDescent="0.25">
      <c r="A83" s="24"/>
      <c r="B83" s="17"/>
      <c r="C83" s="8"/>
      <c r="D83" s="18" t="s">
        <v>33</v>
      </c>
      <c r="E83" s="9"/>
      <c r="F83" s="19">
        <f>SUM(F77:F82)</f>
        <v>565</v>
      </c>
      <c r="G83" s="19">
        <f>SUM(G77:G82)</f>
        <v>17.509999999999998</v>
      </c>
      <c r="H83" s="19">
        <f>SUM(H77:H82)</f>
        <v>21.799999999999997</v>
      </c>
      <c r="I83" s="19">
        <f>SUM(I77:I82)</f>
        <v>85.679999999999993</v>
      </c>
      <c r="J83" s="19">
        <f>SUM(J77:J82)</f>
        <v>591.5</v>
      </c>
      <c r="K83" s="25"/>
      <c r="L83" s="19"/>
    </row>
    <row r="84" spans="1:12" ht="15" x14ac:dyDescent="0.25">
      <c r="A84" s="26">
        <f>A77</f>
        <v>1</v>
      </c>
      <c r="B84" s="13">
        <f>B77</f>
        <v>5</v>
      </c>
      <c r="C84" s="10" t="s">
        <v>24</v>
      </c>
      <c r="D84" s="160" t="s">
        <v>25</v>
      </c>
      <c r="E84" s="161"/>
      <c r="F84" s="162"/>
      <c r="G84" s="162"/>
      <c r="H84" s="162"/>
      <c r="I84" s="162"/>
      <c r="J84" s="162"/>
      <c r="K84" s="163"/>
      <c r="L84" s="42"/>
    </row>
    <row r="85" spans="1:12" ht="19.5" customHeight="1" x14ac:dyDescent="0.25">
      <c r="A85" s="23"/>
      <c r="B85" s="15"/>
      <c r="C85" s="11"/>
      <c r="D85" s="160" t="s">
        <v>26</v>
      </c>
      <c r="E85" s="161" t="s">
        <v>120</v>
      </c>
      <c r="F85" s="162">
        <v>225</v>
      </c>
      <c r="G85" s="162">
        <v>4.24</v>
      </c>
      <c r="H85" s="162">
        <v>7.2</v>
      </c>
      <c r="I85" s="162">
        <v>9.65</v>
      </c>
      <c r="J85" s="162">
        <v>117.15</v>
      </c>
      <c r="K85" s="163" t="s">
        <v>89</v>
      </c>
      <c r="L85" s="42"/>
    </row>
    <row r="86" spans="1:12" ht="15" x14ac:dyDescent="0.25">
      <c r="A86" s="23"/>
      <c r="B86" s="15"/>
      <c r="C86" s="11"/>
      <c r="D86" s="160" t="s">
        <v>27</v>
      </c>
      <c r="E86" s="161" t="s">
        <v>121</v>
      </c>
      <c r="F86" s="162">
        <v>100</v>
      </c>
      <c r="G86" s="162">
        <v>13</v>
      </c>
      <c r="H86" s="162">
        <v>15.6</v>
      </c>
      <c r="I86" s="162">
        <v>27</v>
      </c>
      <c r="J86" s="162">
        <v>262</v>
      </c>
      <c r="K86" s="163">
        <v>260</v>
      </c>
      <c r="L86" s="42"/>
    </row>
    <row r="87" spans="1:12" ht="15" x14ac:dyDescent="0.25">
      <c r="A87" s="23"/>
      <c r="B87" s="15"/>
      <c r="C87" s="11"/>
      <c r="D87" s="160" t="s">
        <v>28</v>
      </c>
      <c r="E87" s="161" t="s">
        <v>122</v>
      </c>
      <c r="F87" s="162">
        <v>150</v>
      </c>
      <c r="G87" s="162">
        <v>7.2</v>
      </c>
      <c r="H87" s="162">
        <v>6.45</v>
      </c>
      <c r="I87" s="162">
        <v>31.6</v>
      </c>
      <c r="J87" s="162">
        <v>210.2</v>
      </c>
      <c r="K87" s="163" t="s">
        <v>69</v>
      </c>
      <c r="L87" s="42"/>
    </row>
    <row r="88" spans="1:12" ht="15" x14ac:dyDescent="0.25">
      <c r="A88" s="23"/>
      <c r="B88" s="15"/>
      <c r="C88" s="11"/>
      <c r="D88" s="160" t="s">
        <v>29</v>
      </c>
      <c r="E88" s="161" t="s">
        <v>50</v>
      </c>
      <c r="F88" s="162">
        <v>200</v>
      </c>
      <c r="G88" s="162">
        <v>0</v>
      </c>
      <c r="H88" s="162">
        <v>0</v>
      </c>
      <c r="I88" s="162">
        <v>25</v>
      </c>
      <c r="J88" s="162">
        <v>94</v>
      </c>
      <c r="K88" s="163">
        <v>303</v>
      </c>
      <c r="L88" s="42"/>
    </row>
    <row r="89" spans="1:12" ht="15" x14ac:dyDescent="0.25">
      <c r="A89" s="23"/>
      <c r="B89" s="15"/>
      <c r="C89" s="11"/>
      <c r="D89" s="160" t="s">
        <v>30</v>
      </c>
      <c r="E89" s="161" t="s">
        <v>74</v>
      </c>
      <c r="F89" s="162">
        <v>30</v>
      </c>
      <c r="G89" s="162">
        <v>2.2799999999999998</v>
      </c>
      <c r="H89" s="162">
        <v>0.24</v>
      </c>
      <c r="I89" s="162">
        <v>14.8</v>
      </c>
      <c r="J89" s="162">
        <v>70.5</v>
      </c>
      <c r="K89" s="163">
        <v>108</v>
      </c>
      <c r="L89" s="42"/>
    </row>
    <row r="90" spans="1:12" ht="15" x14ac:dyDescent="0.25">
      <c r="A90" s="23"/>
      <c r="B90" s="15"/>
      <c r="C90" s="11"/>
      <c r="D90" s="160" t="s">
        <v>31</v>
      </c>
      <c r="E90" s="161" t="s">
        <v>75</v>
      </c>
      <c r="F90" s="162">
        <v>30</v>
      </c>
      <c r="G90" s="162">
        <v>1.98</v>
      </c>
      <c r="H90" s="162">
        <v>0.36</v>
      </c>
      <c r="I90" s="162">
        <v>10.02</v>
      </c>
      <c r="J90" s="162">
        <v>52.2</v>
      </c>
      <c r="K90" s="163">
        <v>109</v>
      </c>
      <c r="L90" s="42"/>
    </row>
    <row r="91" spans="1:12" ht="15" x14ac:dyDescent="0.25">
      <c r="A91" s="23"/>
      <c r="B91" s="15"/>
      <c r="C91" s="11"/>
      <c r="D91" s="6"/>
      <c r="E91" s="41"/>
      <c r="F91" s="42"/>
      <c r="G91" s="42"/>
      <c r="H91" s="42"/>
      <c r="I91" s="42"/>
      <c r="J91" s="42"/>
      <c r="K91" s="43"/>
      <c r="L91" s="42"/>
    </row>
    <row r="92" spans="1:12" ht="15" x14ac:dyDescent="0.25">
      <c r="A92" s="23"/>
      <c r="B92" s="15"/>
      <c r="C92" s="11"/>
      <c r="D92" s="6"/>
      <c r="E92" s="41"/>
      <c r="F92" s="42"/>
      <c r="G92" s="42"/>
      <c r="H92" s="42"/>
      <c r="I92" s="42"/>
      <c r="J92" s="42"/>
      <c r="K92" s="43"/>
      <c r="L92" s="42"/>
    </row>
    <row r="93" spans="1:12" ht="15" x14ac:dyDescent="0.25">
      <c r="A93" s="24"/>
      <c r="B93" s="17"/>
      <c r="C93" s="8"/>
      <c r="D93" s="18" t="s">
        <v>33</v>
      </c>
      <c r="E93" s="9"/>
      <c r="F93" s="19">
        <f>SUM(F84:F92)</f>
        <v>735</v>
      </c>
      <c r="G93" s="19">
        <f t="shared" ref="G93" si="17">SUM(G84:G92)</f>
        <v>28.700000000000003</v>
      </c>
      <c r="H93" s="19">
        <f t="shared" ref="H93" si="18">SUM(H84:H92)</f>
        <v>29.849999999999998</v>
      </c>
      <c r="I93" s="19">
        <f t="shared" ref="I93" si="19">SUM(I84:I92)</f>
        <v>118.07</v>
      </c>
      <c r="J93" s="19">
        <f t="shared" ref="J93" si="20">SUM(J84:J92)</f>
        <v>806.05</v>
      </c>
      <c r="K93" s="25"/>
      <c r="L93" s="19">
        <f ca="1">SUM(L90:L93)</f>
        <v>0</v>
      </c>
    </row>
    <row r="94" spans="1:12" ht="15.75" customHeight="1" thickBot="1" x14ac:dyDescent="0.25">
      <c r="A94" s="29">
        <f>A77</f>
        <v>1</v>
      </c>
      <c r="B94" s="30">
        <f>B77</f>
        <v>5</v>
      </c>
      <c r="C94" s="170" t="s">
        <v>4</v>
      </c>
      <c r="D94" s="171"/>
      <c r="E94" s="31"/>
      <c r="F94" s="32">
        <f>F83+F93</f>
        <v>1300</v>
      </c>
      <c r="G94" s="32">
        <f>G83+G93</f>
        <v>46.21</v>
      </c>
      <c r="H94" s="32">
        <f t="shared" ref="H94:J94" si="21">H83+H93</f>
        <v>51.649999999999991</v>
      </c>
      <c r="I94" s="32">
        <f t="shared" si="21"/>
        <v>203.75</v>
      </c>
      <c r="J94" s="32">
        <f t="shared" si="21"/>
        <v>1397.55</v>
      </c>
      <c r="K94" s="33"/>
      <c r="L94" s="32">
        <f ca="1">L83+#REF!+L93+#REF!+#REF!+#REF!</f>
        <v>0</v>
      </c>
    </row>
    <row r="95" spans="1:12" ht="15" x14ac:dyDescent="0.25">
      <c r="A95" s="20">
        <v>2</v>
      </c>
      <c r="B95" s="21">
        <v>1</v>
      </c>
      <c r="C95" s="22" t="s">
        <v>19</v>
      </c>
      <c r="D95" s="5" t="s">
        <v>20</v>
      </c>
      <c r="E95" s="50" t="s">
        <v>66</v>
      </c>
      <c r="F95" s="57">
        <v>210</v>
      </c>
      <c r="G95" s="60">
        <v>7.51</v>
      </c>
      <c r="H95" s="60">
        <v>9</v>
      </c>
      <c r="I95" s="60">
        <v>37.049999999999997</v>
      </c>
      <c r="J95" s="60">
        <v>285</v>
      </c>
      <c r="K95" s="61">
        <v>182</v>
      </c>
      <c r="L95" s="40"/>
    </row>
    <row r="96" spans="1:12" ht="15" x14ac:dyDescent="0.25">
      <c r="A96" s="23"/>
      <c r="B96" s="15"/>
      <c r="C96" s="11"/>
      <c r="D96" s="7" t="s">
        <v>21</v>
      </c>
      <c r="E96" s="51" t="s">
        <v>56</v>
      </c>
      <c r="F96" s="56">
        <v>200</v>
      </c>
      <c r="G96" s="58">
        <v>3.9</v>
      </c>
      <c r="H96" s="58">
        <v>3.1</v>
      </c>
      <c r="I96" s="58">
        <v>25.16</v>
      </c>
      <c r="J96" s="58">
        <v>145</v>
      </c>
      <c r="K96" s="59">
        <v>502</v>
      </c>
      <c r="L96" s="42"/>
    </row>
    <row r="97" spans="1:12" ht="15" x14ac:dyDescent="0.25">
      <c r="A97" s="23"/>
      <c r="B97" s="15"/>
      <c r="C97" s="11"/>
      <c r="D97" s="7" t="s">
        <v>22</v>
      </c>
      <c r="E97" s="51" t="s">
        <v>67</v>
      </c>
      <c r="F97" s="56">
        <v>90</v>
      </c>
      <c r="G97" s="58">
        <v>9.3000000000000007</v>
      </c>
      <c r="H97" s="58">
        <v>8</v>
      </c>
      <c r="I97" s="58">
        <v>28.5</v>
      </c>
      <c r="J97" s="58">
        <v>241.3</v>
      </c>
      <c r="K97" s="59">
        <v>523</v>
      </c>
      <c r="L97" s="42"/>
    </row>
    <row r="98" spans="1:12" ht="15" x14ac:dyDescent="0.25">
      <c r="A98" s="23"/>
      <c r="B98" s="15"/>
      <c r="C98" s="11"/>
      <c r="D98" s="55"/>
      <c r="E98" s="51"/>
      <c r="F98" s="52"/>
      <c r="G98" s="52"/>
      <c r="H98" s="52"/>
      <c r="I98" s="53"/>
      <c r="J98" s="52"/>
      <c r="K98" s="54"/>
      <c r="L98" s="42"/>
    </row>
    <row r="99" spans="1:12" ht="15" x14ac:dyDescent="0.25">
      <c r="A99" s="23"/>
      <c r="B99" s="15"/>
      <c r="C99" s="11"/>
      <c r="D99" s="6"/>
      <c r="E99" s="41"/>
      <c r="F99" s="42"/>
      <c r="G99" s="42"/>
      <c r="H99" s="42"/>
      <c r="I99" s="42"/>
      <c r="J99" s="42"/>
      <c r="K99" s="43"/>
      <c r="L99" s="42"/>
    </row>
    <row r="100" spans="1:12" ht="15" x14ac:dyDescent="0.25">
      <c r="A100" s="23"/>
      <c r="B100" s="15"/>
      <c r="C100" s="11"/>
      <c r="D100" s="6"/>
      <c r="E100" s="41"/>
      <c r="F100" s="42"/>
      <c r="G100" s="42"/>
      <c r="H100" s="42"/>
      <c r="I100" s="42"/>
      <c r="J100" s="42"/>
      <c r="K100" s="43"/>
      <c r="L100" s="42"/>
    </row>
    <row r="101" spans="1:12" ht="15" x14ac:dyDescent="0.25">
      <c r="A101" s="24"/>
      <c r="B101" s="17"/>
      <c r="C101" s="8"/>
      <c r="D101" s="18" t="s">
        <v>33</v>
      </c>
      <c r="E101" s="9"/>
      <c r="F101" s="19">
        <f>SUM(F95:F100)</f>
        <v>500</v>
      </c>
      <c r="G101" s="19">
        <f>SUM(G95:G100)</f>
        <v>20.71</v>
      </c>
      <c r="H101" s="19">
        <f>SUM(H95:H100)</f>
        <v>20.100000000000001</v>
      </c>
      <c r="I101" s="19">
        <f>SUM(I95:I100)</f>
        <v>90.71</v>
      </c>
      <c r="J101" s="19">
        <f>SUM(J95:J100)</f>
        <v>671.3</v>
      </c>
      <c r="K101" s="25"/>
      <c r="L101" s="19"/>
    </row>
    <row r="102" spans="1:12" ht="15" x14ac:dyDescent="0.25">
      <c r="A102" s="26">
        <f>A95</f>
        <v>2</v>
      </c>
      <c r="B102" s="13">
        <f>B95</f>
        <v>1</v>
      </c>
      <c r="C102" s="10" t="s">
        <v>24</v>
      </c>
      <c r="D102" s="7" t="s">
        <v>25</v>
      </c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3"/>
      <c r="B103" s="15"/>
      <c r="C103" s="11"/>
      <c r="D103" s="7" t="s">
        <v>26</v>
      </c>
      <c r="E103" s="51" t="s">
        <v>51</v>
      </c>
      <c r="F103" s="62">
        <v>210</v>
      </c>
      <c r="G103" s="62">
        <v>5.04</v>
      </c>
      <c r="H103" s="62">
        <v>8.14</v>
      </c>
      <c r="I103" s="62">
        <v>6.72</v>
      </c>
      <c r="J103" s="62">
        <v>179.75</v>
      </c>
      <c r="K103" s="63" t="s">
        <v>68</v>
      </c>
      <c r="L103" s="58"/>
    </row>
    <row r="104" spans="1:12" ht="15" x14ac:dyDescent="0.25">
      <c r="A104" s="23"/>
      <c r="B104" s="15"/>
      <c r="C104" s="11"/>
      <c r="D104" s="7" t="s">
        <v>27</v>
      </c>
      <c r="E104" s="51" t="s">
        <v>60</v>
      </c>
      <c r="F104" s="62">
        <v>140</v>
      </c>
      <c r="G104" s="62">
        <v>11.4</v>
      </c>
      <c r="H104" s="62">
        <v>12.9</v>
      </c>
      <c r="I104" s="62">
        <v>29.1</v>
      </c>
      <c r="J104" s="62">
        <v>239.7</v>
      </c>
      <c r="K104" s="63">
        <v>280</v>
      </c>
      <c r="L104" s="58"/>
    </row>
    <row r="105" spans="1:12" ht="15" x14ac:dyDescent="0.25">
      <c r="A105" s="23"/>
      <c r="B105" s="15"/>
      <c r="C105" s="11"/>
      <c r="D105" s="7" t="s">
        <v>28</v>
      </c>
      <c r="E105" s="51" t="s">
        <v>61</v>
      </c>
      <c r="F105" s="62">
        <v>150</v>
      </c>
      <c r="G105" s="62">
        <v>7.2</v>
      </c>
      <c r="H105" s="62">
        <v>6.27</v>
      </c>
      <c r="I105" s="62">
        <v>34.6</v>
      </c>
      <c r="J105" s="62">
        <v>224.2</v>
      </c>
      <c r="K105" s="63" t="s">
        <v>69</v>
      </c>
      <c r="L105" s="58"/>
    </row>
    <row r="106" spans="1:12" ht="15" x14ac:dyDescent="0.25">
      <c r="A106" s="23"/>
      <c r="B106" s="15"/>
      <c r="C106" s="11"/>
      <c r="D106" s="7" t="s">
        <v>29</v>
      </c>
      <c r="E106" s="51" t="s">
        <v>49</v>
      </c>
      <c r="F106" s="62">
        <v>200</v>
      </c>
      <c r="G106" s="62">
        <v>0</v>
      </c>
      <c r="H106" s="62">
        <v>0</v>
      </c>
      <c r="I106" s="62">
        <v>20.5</v>
      </c>
      <c r="J106" s="62">
        <v>80</v>
      </c>
      <c r="K106" s="63">
        <v>507</v>
      </c>
      <c r="L106" s="58"/>
    </row>
    <row r="107" spans="1:12" ht="15" x14ac:dyDescent="0.25">
      <c r="A107" s="23"/>
      <c r="B107" s="15"/>
      <c r="C107" s="11"/>
      <c r="D107" s="7" t="s">
        <v>30</v>
      </c>
      <c r="E107" s="51" t="s">
        <v>54</v>
      </c>
      <c r="F107" s="62">
        <v>30</v>
      </c>
      <c r="G107" s="62">
        <v>2.2799999999999998</v>
      </c>
      <c r="H107" s="62">
        <v>0.24</v>
      </c>
      <c r="I107" s="62">
        <v>14.8</v>
      </c>
      <c r="J107" s="62">
        <v>70.5</v>
      </c>
      <c r="K107" s="63">
        <v>108</v>
      </c>
      <c r="L107" s="58"/>
    </row>
    <row r="108" spans="1:12" ht="15" x14ac:dyDescent="0.25">
      <c r="A108" s="23"/>
      <c r="B108" s="15"/>
      <c r="C108" s="11"/>
      <c r="D108" s="7" t="s">
        <v>31</v>
      </c>
      <c r="E108" s="51" t="s">
        <v>55</v>
      </c>
      <c r="F108" s="62">
        <v>30</v>
      </c>
      <c r="G108" s="62">
        <v>1.98</v>
      </c>
      <c r="H108" s="62">
        <v>0.36</v>
      </c>
      <c r="I108" s="62">
        <v>10.02</v>
      </c>
      <c r="J108" s="62">
        <v>52.2</v>
      </c>
      <c r="K108" s="63">
        <v>109</v>
      </c>
      <c r="L108" s="58"/>
    </row>
    <row r="109" spans="1:12" ht="15" x14ac:dyDescent="0.25">
      <c r="A109" s="23"/>
      <c r="B109" s="15"/>
      <c r="C109" s="11"/>
      <c r="D109" s="6"/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6"/>
      <c r="E110" s="41"/>
      <c r="F110" s="42"/>
      <c r="G110" s="42"/>
      <c r="H110" s="42"/>
      <c r="I110" s="42"/>
      <c r="J110" s="42"/>
      <c r="K110" s="43"/>
      <c r="L110" s="42"/>
    </row>
    <row r="111" spans="1:12" ht="15" x14ac:dyDescent="0.25">
      <c r="A111" s="24"/>
      <c r="B111" s="17"/>
      <c r="C111" s="8"/>
      <c r="D111" s="18" t="s">
        <v>33</v>
      </c>
      <c r="E111" s="9"/>
      <c r="F111" s="19">
        <f>SUM(F102:F110)</f>
        <v>760</v>
      </c>
      <c r="G111" s="19">
        <f t="shared" ref="G111" si="22">SUM(G102:G110)</f>
        <v>27.900000000000002</v>
      </c>
      <c r="H111" s="19">
        <f t="shared" ref="H111" si="23">SUM(H102:H110)</f>
        <v>27.909999999999997</v>
      </c>
      <c r="I111" s="19">
        <f t="shared" ref="I111" si="24">SUM(I102:I110)</f>
        <v>115.74</v>
      </c>
      <c r="J111" s="19">
        <f t="shared" ref="J111" si="25">SUM(J102:J110)</f>
        <v>846.35</v>
      </c>
      <c r="K111" s="25"/>
      <c r="L111" s="19">
        <f ca="1">SUM(L108:L111)</f>
        <v>0</v>
      </c>
    </row>
    <row r="112" spans="1:12" ht="15.75" customHeight="1" thickBot="1" x14ac:dyDescent="0.25">
      <c r="A112" s="29">
        <f>A95</f>
        <v>2</v>
      </c>
      <c r="B112" s="30">
        <f>B95</f>
        <v>1</v>
      </c>
      <c r="C112" s="170" t="s">
        <v>4</v>
      </c>
      <c r="D112" s="171"/>
      <c r="E112" s="31"/>
      <c r="F112" s="32">
        <f>F101+F111</f>
        <v>1260</v>
      </c>
      <c r="G112" s="32">
        <f>G101+G111</f>
        <v>48.61</v>
      </c>
      <c r="H112" s="32">
        <f t="shared" ref="H112:J112" si="26">H101+H111</f>
        <v>48.01</v>
      </c>
      <c r="I112" s="32">
        <f t="shared" si="26"/>
        <v>206.45</v>
      </c>
      <c r="J112" s="32">
        <f t="shared" si="26"/>
        <v>1517.65</v>
      </c>
      <c r="K112" s="33"/>
      <c r="L112" s="32">
        <f ca="1">L101+#REF!+L111+#REF!+#REF!+#REF!</f>
        <v>0</v>
      </c>
    </row>
    <row r="113" spans="1:12" ht="15" x14ac:dyDescent="0.25">
      <c r="A113" s="14">
        <v>2</v>
      </c>
      <c r="B113" s="15">
        <v>2</v>
      </c>
      <c r="C113" s="22" t="s">
        <v>19</v>
      </c>
      <c r="D113" s="88" t="s">
        <v>20</v>
      </c>
      <c r="E113" s="65" t="s">
        <v>129</v>
      </c>
      <c r="F113" s="68">
        <v>150</v>
      </c>
      <c r="G113" s="68">
        <v>6.1</v>
      </c>
      <c r="H113" s="68">
        <v>9.6</v>
      </c>
      <c r="I113" s="68">
        <v>31</v>
      </c>
      <c r="J113" s="68">
        <v>222.8</v>
      </c>
      <c r="K113" s="69" t="s">
        <v>130</v>
      </c>
      <c r="L113" s="40"/>
    </row>
    <row r="114" spans="1:12" ht="15" x14ac:dyDescent="0.25">
      <c r="A114" s="14"/>
      <c r="B114" s="15"/>
      <c r="C114" s="11"/>
      <c r="D114" s="86"/>
      <c r="E114" s="64"/>
      <c r="F114" s="66"/>
      <c r="G114" s="66"/>
      <c r="H114" s="66"/>
      <c r="I114" s="66"/>
      <c r="J114" s="66"/>
      <c r="K114" s="67"/>
      <c r="L114" s="42"/>
    </row>
    <row r="115" spans="1:12" ht="15" x14ac:dyDescent="0.25">
      <c r="A115" s="14"/>
      <c r="B115" s="15"/>
      <c r="C115" s="11"/>
      <c r="D115" s="87" t="s">
        <v>21</v>
      </c>
      <c r="E115" s="64" t="s">
        <v>39</v>
      </c>
      <c r="F115" s="66">
        <v>200</v>
      </c>
      <c r="G115" s="66">
        <v>0.53</v>
      </c>
      <c r="H115" s="66">
        <v>0</v>
      </c>
      <c r="I115" s="66">
        <v>9.8699999999999992</v>
      </c>
      <c r="J115" s="66">
        <v>41.6</v>
      </c>
      <c r="K115" s="67">
        <v>377</v>
      </c>
      <c r="L115" s="42"/>
    </row>
    <row r="116" spans="1:12" ht="15" x14ac:dyDescent="0.25">
      <c r="A116" s="14"/>
      <c r="B116" s="15"/>
      <c r="C116" s="11"/>
      <c r="D116" s="87" t="s">
        <v>22</v>
      </c>
      <c r="E116" s="64" t="s">
        <v>70</v>
      </c>
      <c r="F116" s="66">
        <v>35</v>
      </c>
      <c r="G116" s="66">
        <v>3</v>
      </c>
      <c r="H116" s="66">
        <v>1.1599999999999999</v>
      </c>
      <c r="I116" s="66">
        <v>20.6</v>
      </c>
      <c r="J116" s="66">
        <v>104.4</v>
      </c>
      <c r="K116" s="67">
        <v>576</v>
      </c>
      <c r="L116" s="42"/>
    </row>
    <row r="117" spans="1:12" ht="15" x14ac:dyDescent="0.25">
      <c r="A117" s="14"/>
      <c r="B117" s="15"/>
      <c r="C117" s="11"/>
      <c r="D117" s="89" t="s">
        <v>59</v>
      </c>
      <c r="E117" s="64" t="s">
        <v>41</v>
      </c>
      <c r="F117" s="66">
        <v>125</v>
      </c>
      <c r="G117" s="66">
        <v>7</v>
      </c>
      <c r="H117" s="66">
        <v>6</v>
      </c>
      <c r="I117" s="66">
        <v>20.8</v>
      </c>
      <c r="J117" s="66">
        <v>116</v>
      </c>
      <c r="K117" s="67" t="s">
        <v>71</v>
      </c>
      <c r="L117" s="42"/>
    </row>
    <row r="118" spans="1:12" ht="15" x14ac:dyDescent="0.25">
      <c r="A118" s="14"/>
      <c r="B118" s="15"/>
      <c r="C118" s="11"/>
      <c r="D118" s="6"/>
      <c r="E118" s="41"/>
      <c r="F118" s="42"/>
      <c r="G118" s="42"/>
      <c r="H118" s="42"/>
      <c r="I118" s="42"/>
      <c r="J118" s="42"/>
      <c r="K118" s="43"/>
      <c r="L118" s="42"/>
    </row>
    <row r="119" spans="1:12" ht="15" x14ac:dyDescent="0.25">
      <c r="A119" s="16"/>
      <c r="B119" s="17"/>
      <c r="C119" s="8"/>
      <c r="D119" s="18" t="s">
        <v>33</v>
      </c>
      <c r="E119" s="9"/>
      <c r="F119" s="19">
        <f>SUM(F113:F118)</f>
        <v>510</v>
      </c>
      <c r="G119" s="19">
        <f>SUM(G113:G118)</f>
        <v>16.63</v>
      </c>
      <c r="H119" s="19">
        <f>SUM(H113:H118)</f>
        <v>16.759999999999998</v>
      </c>
      <c r="I119" s="19">
        <f>SUM(I113:I118)</f>
        <v>82.27</v>
      </c>
      <c r="J119" s="19">
        <f>SUM(J113:J118)</f>
        <v>484.80000000000007</v>
      </c>
      <c r="K119" s="25"/>
      <c r="L119" s="19"/>
    </row>
    <row r="120" spans="1:12" ht="15" x14ac:dyDescent="0.25">
      <c r="A120" s="13">
        <f>A113</f>
        <v>2</v>
      </c>
      <c r="B120" s="13">
        <f>B113</f>
        <v>2</v>
      </c>
      <c r="C120" s="10" t="s">
        <v>24</v>
      </c>
      <c r="D120" s="90" t="s">
        <v>25</v>
      </c>
      <c r="E120" s="41"/>
      <c r="F120" s="42"/>
      <c r="G120" s="42"/>
      <c r="H120" s="42"/>
      <c r="I120" s="42"/>
      <c r="J120" s="42"/>
      <c r="K120" s="43"/>
      <c r="L120" s="42"/>
    </row>
    <row r="121" spans="1:12" ht="15" x14ac:dyDescent="0.25">
      <c r="A121" s="14"/>
      <c r="B121" s="15"/>
      <c r="C121" s="11"/>
      <c r="D121" s="90" t="s">
        <v>26</v>
      </c>
      <c r="E121" s="73" t="s">
        <v>131</v>
      </c>
      <c r="F121" s="71">
        <v>200</v>
      </c>
      <c r="G121" s="71">
        <v>5.9</v>
      </c>
      <c r="H121" s="71">
        <v>4</v>
      </c>
      <c r="I121" s="71">
        <v>8</v>
      </c>
      <c r="J121" s="71">
        <v>73</v>
      </c>
      <c r="K121" s="72">
        <v>121</v>
      </c>
      <c r="L121" s="42"/>
    </row>
    <row r="122" spans="1:12" ht="15" x14ac:dyDescent="0.25">
      <c r="A122" s="14"/>
      <c r="B122" s="15"/>
      <c r="C122" s="11"/>
      <c r="D122" s="90" t="s">
        <v>27</v>
      </c>
      <c r="E122" s="73" t="s">
        <v>132</v>
      </c>
      <c r="F122" s="71">
        <v>90</v>
      </c>
      <c r="G122" s="71">
        <v>10</v>
      </c>
      <c r="H122" s="71">
        <v>9.6300000000000008</v>
      </c>
      <c r="I122" s="71">
        <v>23.4</v>
      </c>
      <c r="J122" s="71">
        <v>290</v>
      </c>
      <c r="K122" s="72">
        <v>268</v>
      </c>
      <c r="L122" s="42"/>
    </row>
    <row r="123" spans="1:12" ht="15" x14ac:dyDescent="0.25">
      <c r="A123" s="14"/>
      <c r="B123" s="15"/>
      <c r="C123" s="11"/>
      <c r="D123" s="90" t="s">
        <v>28</v>
      </c>
      <c r="E123" s="70" t="s">
        <v>72</v>
      </c>
      <c r="F123" s="71">
        <v>150</v>
      </c>
      <c r="G123" s="71">
        <v>3.75</v>
      </c>
      <c r="H123" s="71">
        <v>9.07</v>
      </c>
      <c r="I123" s="71">
        <v>23.25</v>
      </c>
      <c r="J123" s="71">
        <v>168.65</v>
      </c>
      <c r="K123" s="72" t="s">
        <v>73</v>
      </c>
      <c r="L123" s="42"/>
    </row>
    <row r="124" spans="1:12" ht="15" x14ac:dyDescent="0.25">
      <c r="A124" s="14"/>
      <c r="B124" s="15"/>
      <c r="C124" s="11"/>
      <c r="D124" s="90" t="s">
        <v>29</v>
      </c>
      <c r="E124" s="70" t="s">
        <v>50</v>
      </c>
      <c r="F124" s="71">
        <v>200</v>
      </c>
      <c r="G124" s="71">
        <v>0</v>
      </c>
      <c r="H124" s="71">
        <v>0</v>
      </c>
      <c r="I124" s="71">
        <v>25</v>
      </c>
      <c r="J124" s="71">
        <v>94</v>
      </c>
      <c r="K124" s="72">
        <v>303</v>
      </c>
      <c r="L124" s="42"/>
    </row>
    <row r="125" spans="1:12" ht="15" x14ac:dyDescent="0.25">
      <c r="A125" s="14"/>
      <c r="B125" s="15"/>
      <c r="C125" s="11"/>
      <c r="D125" s="90" t="s">
        <v>30</v>
      </c>
      <c r="E125" s="70" t="s">
        <v>74</v>
      </c>
      <c r="F125" s="71">
        <v>30</v>
      </c>
      <c r="G125" s="71">
        <v>2.2799999999999998</v>
      </c>
      <c r="H125" s="71">
        <v>0.24</v>
      </c>
      <c r="I125" s="71">
        <v>14.8</v>
      </c>
      <c r="J125" s="71">
        <v>70.5</v>
      </c>
      <c r="K125" s="72">
        <v>108</v>
      </c>
      <c r="L125" s="42"/>
    </row>
    <row r="126" spans="1:12" ht="15" x14ac:dyDescent="0.25">
      <c r="A126" s="14"/>
      <c r="B126" s="15"/>
      <c r="C126" s="11"/>
      <c r="D126" s="90" t="s">
        <v>31</v>
      </c>
      <c r="E126" s="70" t="s">
        <v>75</v>
      </c>
      <c r="F126" s="71">
        <v>30</v>
      </c>
      <c r="G126" s="71">
        <v>1.98</v>
      </c>
      <c r="H126" s="71">
        <v>0.36</v>
      </c>
      <c r="I126" s="71">
        <v>10.02</v>
      </c>
      <c r="J126" s="71">
        <v>52.2</v>
      </c>
      <c r="K126" s="72">
        <v>109</v>
      </c>
      <c r="L126" s="42"/>
    </row>
    <row r="127" spans="1:12" ht="15" x14ac:dyDescent="0.25">
      <c r="A127" s="14"/>
      <c r="B127" s="15"/>
      <c r="C127" s="11"/>
      <c r="D127" s="6"/>
      <c r="E127" s="41"/>
      <c r="F127" s="42"/>
      <c r="G127" s="42"/>
      <c r="H127" s="42"/>
      <c r="I127" s="42"/>
      <c r="J127" s="42"/>
      <c r="K127" s="43"/>
      <c r="L127" s="42"/>
    </row>
    <row r="128" spans="1:12" ht="15" x14ac:dyDescent="0.25">
      <c r="A128" s="14"/>
      <c r="B128" s="15"/>
      <c r="C128" s="11"/>
      <c r="D128" s="6"/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6"/>
      <c r="B129" s="17"/>
      <c r="C129" s="8"/>
      <c r="D129" s="18" t="s">
        <v>33</v>
      </c>
      <c r="E129" s="9"/>
      <c r="F129" s="19">
        <f>SUM(F120:F128)</f>
        <v>700</v>
      </c>
      <c r="G129" s="19">
        <f t="shared" ref="G129" si="27">SUM(G120:G128)</f>
        <v>23.91</v>
      </c>
      <c r="H129" s="19">
        <f t="shared" ref="H129" si="28">SUM(H120:H128)</f>
        <v>23.3</v>
      </c>
      <c r="I129" s="19">
        <f t="shared" ref="I129" si="29">SUM(I120:I128)</f>
        <v>104.47</v>
      </c>
      <c r="J129" s="19">
        <f t="shared" ref="J129" si="30">SUM(J120:J128)</f>
        <v>748.35</v>
      </c>
      <c r="K129" s="25"/>
      <c r="L129" s="19">
        <f ca="1">SUM(L126:L129)</f>
        <v>0</v>
      </c>
    </row>
    <row r="130" spans="1:12" ht="15.75" customHeight="1" thickBot="1" x14ac:dyDescent="0.25">
      <c r="A130" s="34">
        <f>A113</f>
        <v>2</v>
      </c>
      <c r="B130" s="34">
        <f>B113</f>
        <v>2</v>
      </c>
      <c r="C130" s="170" t="s">
        <v>4</v>
      </c>
      <c r="D130" s="171"/>
      <c r="E130" s="31"/>
      <c r="F130" s="32">
        <f>F119+F129</f>
        <v>1210</v>
      </c>
      <c r="G130" s="32">
        <f>G119+G129</f>
        <v>40.54</v>
      </c>
      <c r="H130" s="32">
        <f t="shared" ref="H130:J130" si="31">H119+H129</f>
        <v>40.06</v>
      </c>
      <c r="I130" s="32">
        <f t="shared" si="31"/>
        <v>186.74</v>
      </c>
      <c r="J130" s="32">
        <f t="shared" si="31"/>
        <v>1233.1500000000001</v>
      </c>
      <c r="K130" s="33"/>
      <c r="L130" s="32">
        <f ca="1">L119+#REF!+L129+#REF!+#REF!+#REF!</f>
        <v>0</v>
      </c>
    </row>
    <row r="131" spans="1:12" ht="15.75" thickBot="1" x14ac:dyDescent="0.3">
      <c r="A131" s="20">
        <v>2</v>
      </c>
      <c r="B131" s="21">
        <v>3</v>
      </c>
      <c r="C131" s="22" t="s">
        <v>19</v>
      </c>
      <c r="D131" s="84" t="s">
        <v>20</v>
      </c>
      <c r="E131" s="77" t="s">
        <v>76</v>
      </c>
      <c r="F131" s="78">
        <v>100</v>
      </c>
      <c r="G131" s="78">
        <v>12</v>
      </c>
      <c r="H131" s="78">
        <v>13</v>
      </c>
      <c r="I131" s="78">
        <v>16</v>
      </c>
      <c r="J131" s="78">
        <v>223</v>
      </c>
      <c r="K131" s="79">
        <v>210</v>
      </c>
      <c r="L131" s="40"/>
    </row>
    <row r="132" spans="1:12" ht="15" x14ac:dyDescent="0.25">
      <c r="A132" s="23"/>
      <c r="B132" s="15"/>
      <c r="C132" s="11"/>
      <c r="D132" s="84" t="s">
        <v>20</v>
      </c>
      <c r="E132" s="74" t="s">
        <v>77</v>
      </c>
      <c r="F132" s="75">
        <v>50</v>
      </c>
      <c r="G132" s="75">
        <v>0.7</v>
      </c>
      <c r="H132" s="75">
        <v>2.7</v>
      </c>
      <c r="I132" s="75">
        <v>3.7</v>
      </c>
      <c r="J132" s="75">
        <v>40</v>
      </c>
      <c r="K132" s="76">
        <v>463</v>
      </c>
      <c r="L132" s="42"/>
    </row>
    <row r="133" spans="1:12" ht="15" x14ac:dyDescent="0.25">
      <c r="A133" s="23"/>
      <c r="B133" s="15"/>
      <c r="C133" s="11"/>
      <c r="D133" s="83" t="s">
        <v>21</v>
      </c>
      <c r="E133" s="74" t="s">
        <v>78</v>
      </c>
      <c r="F133" s="75">
        <v>200</v>
      </c>
      <c r="G133" s="75">
        <v>0.3</v>
      </c>
      <c r="H133" s="75">
        <v>0.6</v>
      </c>
      <c r="I133" s="75">
        <v>10.1</v>
      </c>
      <c r="J133" s="75">
        <v>35</v>
      </c>
      <c r="K133" s="76" t="s">
        <v>58</v>
      </c>
      <c r="L133" s="42"/>
    </row>
    <row r="134" spans="1:12" ht="15" x14ac:dyDescent="0.25">
      <c r="A134" s="23"/>
      <c r="B134" s="15"/>
      <c r="C134" s="11"/>
      <c r="D134" s="83" t="s">
        <v>22</v>
      </c>
      <c r="E134" s="74" t="s">
        <v>70</v>
      </c>
      <c r="F134" s="75">
        <v>35</v>
      </c>
      <c r="G134" s="75">
        <v>3</v>
      </c>
      <c r="H134" s="75">
        <v>1.1599999999999999</v>
      </c>
      <c r="I134" s="75">
        <v>20.6</v>
      </c>
      <c r="J134" s="75">
        <v>104.4</v>
      </c>
      <c r="K134" s="76">
        <v>576</v>
      </c>
      <c r="L134" s="42"/>
    </row>
    <row r="135" spans="1:12" ht="15" x14ac:dyDescent="0.25">
      <c r="A135" s="23"/>
      <c r="B135" s="15"/>
      <c r="C135" s="11"/>
      <c r="D135" s="83" t="s">
        <v>23</v>
      </c>
      <c r="E135" s="74" t="s">
        <v>46</v>
      </c>
      <c r="F135" s="75">
        <v>150</v>
      </c>
      <c r="G135" s="75">
        <v>0.6</v>
      </c>
      <c r="H135" s="75">
        <v>0.6</v>
      </c>
      <c r="I135" s="75">
        <v>14.7</v>
      </c>
      <c r="J135" s="75">
        <v>70.5</v>
      </c>
      <c r="K135" s="76">
        <v>338</v>
      </c>
      <c r="L135" s="42"/>
    </row>
    <row r="136" spans="1:12" ht="15" x14ac:dyDescent="0.25">
      <c r="A136" s="23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24"/>
      <c r="B137" s="17"/>
      <c r="C137" s="8"/>
      <c r="D137" s="18" t="s">
        <v>33</v>
      </c>
      <c r="E137" s="9"/>
      <c r="F137" s="19">
        <f>SUM(F131:F136)</f>
        <v>535</v>
      </c>
      <c r="G137" s="19">
        <f>SUM(G131:G136)</f>
        <v>16.600000000000001</v>
      </c>
      <c r="H137" s="19">
        <f>SUM(H131:H136)</f>
        <v>18.060000000000002</v>
      </c>
      <c r="I137" s="19">
        <f>SUM(I131:I136)</f>
        <v>65.099999999999994</v>
      </c>
      <c r="J137" s="19">
        <f>SUM(J131:J136)</f>
        <v>472.9</v>
      </c>
      <c r="K137" s="25"/>
      <c r="L137" s="19"/>
    </row>
    <row r="138" spans="1:12" ht="15" x14ac:dyDescent="0.25">
      <c r="A138" s="26">
        <f>A131</f>
        <v>2</v>
      </c>
      <c r="B138" s="13">
        <f>B131</f>
        <v>3</v>
      </c>
      <c r="C138" s="10" t="s">
        <v>24</v>
      </c>
      <c r="D138" s="85" t="s">
        <v>25</v>
      </c>
      <c r="E138" s="41"/>
      <c r="F138" s="42"/>
      <c r="G138" s="42"/>
      <c r="H138" s="42"/>
      <c r="I138" s="42"/>
      <c r="J138" s="42"/>
      <c r="K138" s="43"/>
      <c r="L138" s="42"/>
    </row>
    <row r="139" spans="1:12" ht="15" x14ac:dyDescent="0.25">
      <c r="A139" s="23"/>
      <c r="B139" s="15"/>
      <c r="C139" s="11"/>
      <c r="D139" s="85" t="s">
        <v>26</v>
      </c>
      <c r="E139" s="80" t="s">
        <v>79</v>
      </c>
      <c r="F139" s="81">
        <v>210</v>
      </c>
      <c r="G139" s="81">
        <v>6.24</v>
      </c>
      <c r="H139" s="81">
        <v>10.5</v>
      </c>
      <c r="I139" s="81">
        <v>15.32</v>
      </c>
      <c r="J139" s="81">
        <v>127</v>
      </c>
      <c r="K139" s="82" t="s">
        <v>80</v>
      </c>
      <c r="L139" s="42"/>
    </row>
    <row r="140" spans="1:12" ht="15" x14ac:dyDescent="0.25">
      <c r="A140" s="23"/>
      <c r="B140" s="15"/>
      <c r="C140" s="11"/>
      <c r="D140" s="85" t="s">
        <v>27</v>
      </c>
      <c r="E140" s="80" t="s">
        <v>81</v>
      </c>
      <c r="F140" s="81">
        <v>230</v>
      </c>
      <c r="G140" s="81">
        <v>15.1</v>
      </c>
      <c r="H140" s="81">
        <v>16.43</v>
      </c>
      <c r="I140" s="81">
        <v>45.9</v>
      </c>
      <c r="J140" s="81">
        <v>441.6</v>
      </c>
      <c r="K140" s="82" t="s">
        <v>82</v>
      </c>
      <c r="L140" s="42"/>
    </row>
    <row r="141" spans="1:12" ht="15" x14ac:dyDescent="0.25">
      <c r="A141" s="23"/>
      <c r="B141" s="15"/>
      <c r="C141" s="11"/>
      <c r="D141" s="85" t="s">
        <v>28</v>
      </c>
      <c r="E141" s="80"/>
      <c r="F141" s="81"/>
      <c r="G141" s="81"/>
      <c r="H141" s="81"/>
      <c r="I141" s="81"/>
      <c r="J141" s="81"/>
      <c r="K141" s="82"/>
      <c r="L141" s="42"/>
    </row>
    <row r="142" spans="1:12" ht="15" x14ac:dyDescent="0.25">
      <c r="A142" s="23"/>
      <c r="B142" s="15"/>
      <c r="C142" s="11"/>
      <c r="D142" s="85" t="s">
        <v>29</v>
      </c>
      <c r="E142" s="80" t="s">
        <v>47</v>
      </c>
      <c r="F142" s="81">
        <v>200</v>
      </c>
      <c r="G142" s="81">
        <v>0.7</v>
      </c>
      <c r="H142" s="81">
        <v>0.09</v>
      </c>
      <c r="I142" s="81">
        <v>30</v>
      </c>
      <c r="J142" s="81">
        <v>122.2</v>
      </c>
      <c r="K142" s="82">
        <v>348</v>
      </c>
      <c r="L142" s="42"/>
    </row>
    <row r="143" spans="1:12" ht="15" x14ac:dyDescent="0.25">
      <c r="A143" s="23"/>
      <c r="B143" s="15"/>
      <c r="C143" s="11"/>
      <c r="D143" s="85" t="s">
        <v>30</v>
      </c>
      <c r="E143" s="80" t="s">
        <v>74</v>
      </c>
      <c r="F143" s="81">
        <v>30</v>
      </c>
      <c r="G143" s="81">
        <v>2.2799999999999998</v>
      </c>
      <c r="H143" s="81">
        <v>0.24</v>
      </c>
      <c r="I143" s="81">
        <v>14.8</v>
      </c>
      <c r="J143" s="81">
        <v>70.5</v>
      </c>
      <c r="K143" s="82">
        <v>108</v>
      </c>
      <c r="L143" s="42"/>
    </row>
    <row r="144" spans="1:12" ht="15" x14ac:dyDescent="0.25">
      <c r="A144" s="23"/>
      <c r="B144" s="15"/>
      <c r="C144" s="11"/>
      <c r="D144" s="85" t="s">
        <v>31</v>
      </c>
      <c r="E144" s="80" t="s">
        <v>75</v>
      </c>
      <c r="F144" s="81">
        <v>30</v>
      </c>
      <c r="G144" s="81">
        <v>1.98</v>
      </c>
      <c r="H144" s="81">
        <v>0.36</v>
      </c>
      <c r="I144" s="81">
        <v>10.02</v>
      </c>
      <c r="J144" s="81">
        <v>52.2</v>
      </c>
      <c r="K144" s="82">
        <v>109</v>
      </c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3"/>
      <c r="B146" s="15"/>
      <c r="C146" s="11"/>
      <c r="D146" s="6"/>
      <c r="E146" s="41"/>
      <c r="F146" s="42"/>
      <c r="G146" s="42"/>
      <c r="H146" s="42"/>
      <c r="I146" s="42"/>
      <c r="J146" s="42"/>
      <c r="K146" s="43"/>
      <c r="L146" s="42"/>
    </row>
    <row r="147" spans="1:12" ht="15" x14ac:dyDescent="0.25">
      <c r="A147" s="24"/>
      <c r="B147" s="17"/>
      <c r="C147" s="8"/>
      <c r="D147" s="18" t="s">
        <v>33</v>
      </c>
      <c r="E147" s="9"/>
      <c r="F147" s="19">
        <f>SUM(F138:F146)</f>
        <v>700</v>
      </c>
      <c r="G147" s="19">
        <f t="shared" ref="G147" si="32">SUM(G138:G146)</f>
        <v>26.3</v>
      </c>
      <c r="H147" s="19">
        <f t="shared" ref="H147" si="33">SUM(H138:H146)</f>
        <v>27.619999999999997</v>
      </c>
      <c r="I147" s="19">
        <f t="shared" ref="I147" si="34">SUM(I138:I146)</f>
        <v>116.03999999999999</v>
      </c>
      <c r="J147" s="19">
        <f t="shared" ref="J147" si="35">SUM(J138:J146)</f>
        <v>813.50000000000011</v>
      </c>
      <c r="K147" s="25"/>
      <c r="L147" s="19">
        <f ca="1">SUM(L144:L147)</f>
        <v>0</v>
      </c>
    </row>
    <row r="148" spans="1:12" ht="15.75" customHeight="1" thickBot="1" x14ac:dyDescent="0.25">
      <c r="A148" s="29">
        <f>A131</f>
        <v>2</v>
      </c>
      <c r="B148" s="30">
        <f>B131</f>
        <v>3</v>
      </c>
      <c r="C148" s="170" t="s">
        <v>4</v>
      </c>
      <c r="D148" s="171"/>
      <c r="E148" s="31"/>
      <c r="F148" s="32">
        <f>F137+F147</f>
        <v>1235</v>
      </c>
      <c r="G148" s="32">
        <f>G137+G147</f>
        <v>42.900000000000006</v>
      </c>
      <c r="H148" s="32">
        <f t="shared" ref="H148:J148" si="36">H137+H147</f>
        <v>45.68</v>
      </c>
      <c r="I148" s="32">
        <f t="shared" si="36"/>
        <v>181.14</v>
      </c>
      <c r="J148" s="32">
        <f t="shared" si="36"/>
        <v>1286.4000000000001</v>
      </c>
      <c r="K148" s="33"/>
      <c r="L148" s="32">
        <f ca="1">L137+#REF!+L147+#REF!+#REF!+#REF!</f>
        <v>0</v>
      </c>
    </row>
    <row r="149" spans="1:12" ht="15.75" thickBot="1" x14ac:dyDescent="0.3">
      <c r="A149" s="20">
        <v>2</v>
      </c>
      <c r="B149" s="21">
        <v>4</v>
      </c>
      <c r="C149" s="22" t="s">
        <v>19</v>
      </c>
      <c r="D149" s="99" t="s">
        <v>20</v>
      </c>
      <c r="E149" s="100" t="s">
        <v>83</v>
      </c>
      <c r="F149" s="101">
        <v>90</v>
      </c>
      <c r="G149" s="101">
        <v>7.5</v>
      </c>
      <c r="H149" s="101">
        <v>9.5</v>
      </c>
      <c r="I149" s="101">
        <v>12.9</v>
      </c>
      <c r="J149" s="101">
        <v>203</v>
      </c>
      <c r="K149" s="102">
        <v>50</v>
      </c>
      <c r="L149" s="40"/>
    </row>
    <row r="150" spans="1:12" ht="15" x14ac:dyDescent="0.25">
      <c r="A150" s="23"/>
      <c r="B150" s="15"/>
      <c r="C150" s="11"/>
      <c r="D150" s="99" t="s">
        <v>20</v>
      </c>
      <c r="E150" s="96" t="s">
        <v>84</v>
      </c>
      <c r="F150" s="97">
        <v>150</v>
      </c>
      <c r="G150" s="97">
        <v>3.22</v>
      </c>
      <c r="H150" s="97">
        <v>5.82</v>
      </c>
      <c r="I150" s="97">
        <v>20.8</v>
      </c>
      <c r="J150" s="97">
        <v>139.4</v>
      </c>
      <c r="K150" s="98" t="s">
        <v>85</v>
      </c>
      <c r="L150" s="42"/>
    </row>
    <row r="151" spans="1:12" ht="15" x14ac:dyDescent="0.25">
      <c r="A151" s="23"/>
      <c r="B151" s="15"/>
      <c r="C151" s="11"/>
      <c r="D151" s="95" t="s">
        <v>21</v>
      </c>
      <c r="E151" s="96" t="s">
        <v>39</v>
      </c>
      <c r="F151" s="97">
        <v>200</v>
      </c>
      <c r="G151" s="97">
        <v>0.53</v>
      </c>
      <c r="H151" s="97">
        <v>0</v>
      </c>
      <c r="I151" s="97">
        <v>9.8699999999999992</v>
      </c>
      <c r="J151" s="97">
        <v>41.6</v>
      </c>
      <c r="K151" s="98">
        <v>377</v>
      </c>
      <c r="L151" s="42"/>
    </row>
    <row r="152" spans="1:12" ht="15" x14ac:dyDescent="0.25">
      <c r="A152" s="23"/>
      <c r="B152" s="15"/>
      <c r="C152" s="11"/>
      <c r="D152" s="95" t="s">
        <v>22</v>
      </c>
      <c r="E152" s="96" t="s">
        <v>86</v>
      </c>
      <c r="F152" s="97">
        <v>30</v>
      </c>
      <c r="G152" s="97">
        <v>2.2799999999999998</v>
      </c>
      <c r="H152" s="97">
        <v>0.24</v>
      </c>
      <c r="I152" s="97">
        <v>14.76</v>
      </c>
      <c r="J152" s="97">
        <v>70.5</v>
      </c>
      <c r="K152" s="98">
        <v>108</v>
      </c>
      <c r="L152" s="42"/>
    </row>
    <row r="153" spans="1:12" ht="15" x14ac:dyDescent="0.25">
      <c r="A153" s="23"/>
      <c r="B153" s="15"/>
      <c r="C153" s="11"/>
      <c r="D153" s="95" t="s">
        <v>22</v>
      </c>
      <c r="E153" s="96" t="s">
        <v>87</v>
      </c>
      <c r="F153" s="97">
        <v>30</v>
      </c>
      <c r="G153" s="97">
        <v>1.98</v>
      </c>
      <c r="H153" s="97">
        <v>0.36</v>
      </c>
      <c r="I153" s="97">
        <v>10.02</v>
      </c>
      <c r="J153" s="97">
        <v>52.2</v>
      </c>
      <c r="K153" s="98">
        <v>109</v>
      </c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4"/>
      <c r="B155" s="17"/>
      <c r="C155" s="8"/>
      <c r="D155" s="18" t="s">
        <v>33</v>
      </c>
      <c r="E155" s="9"/>
      <c r="F155" s="19">
        <f>SUM(F149:F154)</f>
        <v>500</v>
      </c>
      <c r="G155" s="19">
        <f>SUM(G149:G154)</f>
        <v>15.51</v>
      </c>
      <c r="H155" s="19">
        <f>SUM(H149:H154)</f>
        <v>15.92</v>
      </c>
      <c r="I155" s="19">
        <f>SUM(I149:I154)</f>
        <v>68.349999999999994</v>
      </c>
      <c r="J155" s="19">
        <f>SUM(J149:J154)</f>
        <v>506.7</v>
      </c>
      <c r="K155" s="25"/>
      <c r="L155" s="19"/>
    </row>
    <row r="156" spans="1:12" ht="15" x14ac:dyDescent="0.25">
      <c r="A156" s="26">
        <f>A149</f>
        <v>2</v>
      </c>
      <c r="B156" s="13">
        <f>B149</f>
        <v>4</v>
      </c>
      <c r="C156" s="10" t="s">
        <v>24</v>
      </c>
      <c r="D156" s="91" t="s">
        <v>25</v>
      </c>
      <c r="E156" s="92"/>
      <c r="F156" s="93"/>
      <c r="G156" s="93"/>
      <c r="H156" s="93"/>
      <c r="I156" s="93"/>
      <c r="J156" s="93"/>
      <c r="K156" s="94"/>
      <c r="L156" s="42"/>
    </row>
    <row r="157" spans="1:12" ht="15" x14ac:dyDescent="0.25">
      <c r="A157" s="23"/>
      <c r="B157" s="15"/>
      <c r="C157" s="11"/>
      <c r="D157" s="91" t="s">
        <v>26</v>
      </c>
      <c r="E157" s="92" t="s">
        <v>88</v>
      </c>
      <c r="F157" s="93">
        <v>210</v>
      </c>
      <c r="G157" s="93">
        <v>2.2400000000000002</v>
      </c>
      <c r="H157" s="93">
        <v>4.62</v>
      </c>
      <c r="I157" s="93">
        <v>9.1199999999999992</v>
      </c>
      <c r="J157" s="93">
        <v>108</v>
      </c>
      <c r="K157" s="94" t="s">
        <v>89</v>
      </c>
      <c r="L157" s="42"/>
    </row>
    <row r="158" spans="1:12" ht="15" x14ac:dyDescent="0.25">
      <c r="A158" s="23"/>
      <c r="B158" s="15"/>
      <c r="C158" s="11"/>
      <c r="D158" s="91" t="s">
        <v>27</v>
      </c>
      <c r="E158" s="92" t="s">
        <v>90</v>
      </c>
      <c r="F158" s="93">
        <v>140</v>
      </c>
      <c r="G158" s="93">
        <v>10</v>
      </c>
      <c r="H158" s="93">
        <v>13</v>
      </c>
      <c r="I158" s="93">
        <v>26</v>
      </c>
      <c r="J158" s="93">
        <v>221</v>
      </c>
      <c r="K158" s="94">
        <v>390</v>
      </c>
      <c r="L158" s="42"/>
    </row>
    <row r="159" spans="1:12" ht="25.5" x14ac:dyDescent="0.25">
      <c r="A159" s="23"/>
      <c r="B159" s="15"/>
      <c r="C159" s="11"/>
      <c r="D159" s="91" t="s">
        <v>28</v>
      </c>
      <c r="E159" s="92" t="s">
        <v>91</v>
      </c>
      <c r="F159" s="93">
        <v>150</v>
      </c>
      <c r="G159" s="93">
        <v>6</v>
      </c>
      <c r="H159" s="93">
        <v>6.33</v>
      </c>
      <c r="I159" s="93">
        <v>23.8</v>
      </c>
      <c r="J159" s="93">
        <v>175.4</v>
      </c>
      <c r="K159" s="94" t="s">
        <v>92</v>
      </c>
      <c r="L159" s="42"/>
    </row>
    <row r="160" spans="1:12" ht="15" x14ac:dyDescent="0.25">
      <c r="A160" s="23"/>
      <c r="B160" s="15"/>
      <c r="C160" s="11"/>
      <c r="D160" s="91" t="s">
        <v>29</v>
      </c>
      <c r="E160" s="92" t="s">
        <v>62</v>
      </c>
      <c r="F160" s="93">
        <v>200</v>
      </c>
      <c r="G160" s="93">
        <v>1</v>
      </c>
      <c r="H160" s="93">
        <v>0</v>
      </c>
      <c r="I160" s="93">
        <v>20.2</v>
      </c>
      <c r="J160" s="93">
        <v>84.8</v>
      </c>
      <c r="K160" s="94">
        <v>389</v>
      </c>
      <c r="L160" s="42"/>
    </row>
    <row r="161" spans="1:12" ht="15" x14ac:dyDescent="0.25">
      <c r="A161" s="23"/>
      <c r="B161" s="15"/>
      <c r="C161" s="11"/>
      <c r="D161" s="91" t="s">
        <v>30</v>
      </c>
      <c r="E161" s="92" t="s">
        <v>74</v>
      </c>
      <c r="F161" s="93">
        <v>30</v>
      </c>
      <c r="G161" s="93">
        <v>2.2799999999999998</v>
      </c>
      <c r="H161" s="93">
        <v>0.24</v>
      </c>
      <c r="I161" s="93">
        <v>14.8</v>
      </c>
      <c r="J161" s="93">
        <v>70.5</v>
      </c>
      <c r="K161" s="94">
        <v>108</v>
      </c>
      <c r="L161" s="42"/>
    </row>
    <row r="162" spans="1:12" ht="15" x14ac:dyDescent="0.25">
      <c r="A162" s="23"/>
      <c r="B162" s="15"/>
      <c r="C162" s="11"/>
      <c r="D162" s="91" t="s">
        <v>31</v>
      </c>
      <c r="E162" s="92" t="s">
        <v>75</v>
      </c>
      <c r="F162" s="93">
        <v>30</v>
      </c>
      <c r="G162" s="93">
        <v>1.98</v>
      </c>
      <c r="H162" s="93">
        <v>0.36</v>
      </c>
      <c r="I162" s="93">
        <v>10.02</v>
      </c>
      <c r="J162" s="93">
        <v>52.2</v>
      </c>
      <c r="K162" s="94">
        <v>109</v>
      </c>
      <c r="L162" s="42"/>
    </row>
    <row r="163" spans="1:12" ht="15" x14ac:dyDescent="0.2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SUM(F156:F164)</f>
        <v>760</v>
      </c>
      <c r="G165" s="19">
        <f t="shared" ref="G165" si="37">SUM(G156:G164)</f>
        <v>23.500000000000004</v>
      </c>
      <c r="H165" s="19">
        <f t="shared" ref="H165" si="38">SUM(H156:H164)</f>
        <v>24.55</v>
      </c>
      <c r="I165" s="19">
        <f t="shared" ref="I165" si="39">SUM(I156:I164)</f>
        <v>103.94</v>
      </c>
      <c r="J165" s="19">
        <f t="shared" ref="J165" si="40">SUM(J156:J164)</f>
        <v>711.9</v>
      </c>
      <c r="K165" s="25"/>
      <c r="L165" s="19">
        <f ca="1">SUM(L162:L165)</f>
        <v>0</v>
      </c>
    </row>
    <row r="166" spans="1:12" ht="15.75" customHeight="1" thickBot="1" x14ac:dyDescent="0.25">
      <c r="A166" s="29">
        <f>A149</f>
        <v>2</v>
      </c>
      <c r="B166" s="30">
        <f>B149</f>
        <v>4</v>
      </c>
      <c r="C166" s="170" t="s">
        <v>4</v>
      </c>
      <c r="D166" s="171"/>
      <c r="E166" s="31"/>
      <c r="F166" s="32">
        <f>F155+F165</f>
        <v>1260</v>
      </c>
      <c r="G166" s="32">
        <f>G155+G165</f>
        <v>39.010000000000005</v>
      </c>
      <c r="H166" s="32">
        <f t="shared" ref="H166:J166" si="41">H155+H165</f>
        <v>40.47</v>
      </c>
      <c r="I166" s="32">
        <f t="shared" si="41"/>
        <v>172.29</v>
      </c>
      <c r="J166" s="32">
        <f t="shared" si="41"/>
        <v>1218.5999999999999</v>
      </c>
      <c r="K166" s="33"/>
      <c r="L166" s="32">
        <f ca="1">L155+#REF!+L165+#REF!+#REF!+#REF!</f>
        <v>0</v>
      </c>
    </row>
    <row r="167" spans="1:12" ht="15" x14ac:dyDescent="0.25">
      <c r="A167" s="20">
        <v>2</v>
      </c>
      <c r="B167" s="21">
        <v>5</v>
      </c>
      <c r="C167" s="22" t="s">
        <v>19</v>
      </c>
      <c r="D167" s="107" t="s">
        <v>20</v>
      </c>
      <c r="E167" s="108" t="s">
        <v>93</v>
      </c>
      <c r="F167" s="109">
        <v>210</v>
      </c>
      <c r="G167" s="109">
        <v>7.1</v>
      </c>
      <c r="H167" s="109">
        <v>9</v>
      </c>
      <c r="I167" s="109">
        <v>28</v>
      </c>
      <c r="J167" s="109">
        <v>264</v>
      </c>
      <c r="K167" s="110">
        <v>174</v>
      </c>
      <c r="L167" s="40"/>
    </row>
    <row r="168" spans="1:12" ht="15" x14ac:dyDescent="0.25">
      <c r="A168" s="23"/>
      <c r="B168" s="15"/>
      <c r="C168" s="11"/>
      <c r="D168" s="103" t="s">
        <v>21</v>
      </c>
      <c r="E168" s="104" t="s">
        <v>40</v>
      </c>
      <c r="F168" s="105">
        <v>200</v>
      </c>
      <c r="G168" s="105">
        <v>5.2</v>
      </c>
      <c r="H168" s="105">
        <v>2.7</v>
      </c>
      <c r="I168" s="105">
        <v>15.9</v>
      </c>
      <c r="J168" s="105">
        <v>100.6</v>
      </c>
      <c r="K168" s="106">
        <v>379</v>
      </c>
      <c r="L168" s="42"/>
    </row>
    <row r="169" spans="1:12" ht="15" x14ac:dyDescent="0.25">
      <c r="A169" s="23"/>
      <c r="B169" s="15"/>
      <c r="C169" s="11"/>
      <c r="D169" s="103" t="s">
        <v>32</v>
      </c>
      <c r="E169" s="111" t="s">
        <v>42</v>
      </c>
      <c r="F169" s="105">
        <v>60</v>
      </c>
      <c r="G169" s="105">
        <v>3</v>
      </c>
      <c r="H169" s="105">
        <v>4.8</v>
      </c>
      <c r="I169" s="105">
        <v>25</v>
      </c>
      <c r="J169" s="105">
        <v>162</v>
      </c>
      <c r="K169" s="106">
        <v>410</v>
      </c>
      <c r="L169" s="42"/>
    </row>
    <row r="170" spans="1:12" ht="15" x14ac:dyDescent="0.25">
      <c r="A170" s="23"/>
      <c r="B170" s="15"/>
      <c r="C170" s="11"/>
      <c r="D170" s="103" t="s">
        <v>23</v>
      </c>
      <c r="E170" s="104" t="s">
        <v>46</v>
      </c>
      <c r="F170" s="105">
        <v>100</v>
      </c>
      <c r="G170" s="105">
        <v>0.4</v>
      </c>
      <c r="H170" s="105">
        <v>0.4</v>
      </c>
      <c r="I170" s="105">
        <v>9.8000000000000007</v>
      </c>
      <c r="J170" s="105">
        <v>47</v>
      </c>
      <c r="K170" s="106">
        <v>338</v>
      </c>
      <c r="L170" s="42"/>
    </row>
    <row r="171" spans="1:12" ht="15" x14ac:dyDescent="0.25">
      <c r="A171" s="23"/>
      <c r="B171" s="15"/>
      <c r="C171" s="11"/>
      <c r="D171" s="6"/>
      <c r="E171" s="41"/>
      <c r="F171" s="42"/>
      <c r="G171" s="42"/>
      <c r="H171" s="42"/>
      <c r="I171" s="42"/>
      <c r="J171" s="42"/>
      <c r="K171" s="43"/>
      <c r="L171" s="42"/>
    </row>
    <row r="172" spans="1:12" ht="15" x14ac:dyDescent="0.25">
      <c r="A172" s="23"/>
      <c r="B172" s="15"/>
      <c r="C172" s="11"/>
      <c r="D172" s="6"/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4"/>
      <c r="B173" s="17"/>
      <c r="C173" s="8"/>
      <c r="D173" s="18" t="s">
        <v>33</v>
      </c>
      <c r="E173" s="9"/>
      <c r="F173" s="19">
        <f>SUM(F167:F172)</f>
        <v>570</v>
      </c>
      <c r="G173" s="19">
        <f>SUM(G167:G172)</f>
        <v>15.700000000000001</v>
      </c>
      <c r="H173" s="19">
        <f>SUM(H167:H172)</f>
        <v>16.899999999999999</v>
      </c>
      <c r="I173" s="19">
        <f>SUM(I167:I172)</f>
        <v>78.7</v>
      </c>
      <c r="J173" s="19">
        <f>SUM(J167:J172)</f>
        <v>573.6</v>
      </c>
      <c r="K173" s="25"/>
      <c r="L173" s="19"/>
    </row>
    <row r="174" spans="1:12" ht="15" x14ac:dyDescent="0.25">
      <c r="A174" s="26">
        <f>A167</f>
        <v>2</v>
      </c>
      <c r="B174" s="13">
        <f>B167</f>
        <v>5</v>
      </c>
      <c r="C174" s="10" t="s">
        <v>24</v>
      </c>
      <c r="D174" s="112" t="s">
        <v>25</v>
      </c>
      <c r="E174" s="113"/>
      <c r="F174" s="114"/>
      <c r="G174" s="114"/>
      <c r="H174" s="114"/>
      <c r="I174" s="114"/>
      <c r="J174" s="114"/>
      <c r="K174" s="115"/>
      <c r="L174" s="42"/>
    </row>
    <row r="175" spans="1:12" ht="15" x14ac:dyDescent="0.25">
      <c r="A175" s="23"/>
      <c r="B175" s="15"/>
      <c r="C175" s="11"/>
      <c r="D175" s="112" t="s">
        <v>26</v>
      </c>
      <c r="E175" s="113" t="s">
        <v>94</v>
      </c>
      <c r="F175" s="114">
        <v>220</v>
      </c>
      <c r="G175" s="114">
        <v>7.2</v>
      </c>
      <c r="H175" s="114">
        <v>6.5</v>
      </c>
      <c r="I175" s="114">
        <v>38.119999999999997</v>
      </c>
      <c r="J175" s="114">
        <v>192.1</v>
      </c>
      <c r="K175" s="115" t="s">
        <v>95</v>
      </c>
      <c r="L175" s="42"/>
    </row>
    <row r="176" spans="1:12" ht="15" x14ac:dyDescent="0.25">
      <c r="A176" s="23"/>
      <c r="B176" s="15"/>
      <c r="C176" s="11"/>
      <c r="D176" s="112" t="s">
        <v>27</v>
      </c>
      <c r="E176" s="113" t="s">
        <v>96</v>
      </c>
      <c r="F176" s="114">
        <v>90</v>
      </c>
      <c r="G176" s="114">
        <v>7.2</v>
      </c>
      <c r="H176" s="114">
        <v>5</v>
      </c>
      <c r="I176" s="114">
        <v>9</v>
      </c>
      <c r="J176" s="114">
        <v>181</v>
      </c>
      <c r="K176" s="115">
        <v>45</v>
      </c>
      <c r="L176" s="42"/>
    </row>
    <row r="177" spans="1:12" ht="15" x14ac:dyDescent="0.25">
      <c r="A177" s="23"/>
      <c r="B177" s="15"/>
      <c r="C177" s="11"/>
      <c r="D177" s="112" t="s">
        <v>28</v>
      </c>
      <c r="E177" s="113" t="s">
        <v>97</v>
      </c>
      <c r="F177" s="114">
        <v>150</v>
      </c>
      <c r="G177" s="114">
        <v>4</v>
      </c>
      <c r="H177" s="114">
        <v>12.5</v>
      </c>
      <c r="I177" s="114">
        <v>23.4</v>
      </c>
      <c r="J177" s="114">
        <v>184</v>
      </c>
      <c r="K177" s="115">
        <v>312</v>
      </c>
      <c r="L177" s="42"/>
    </row>
    <row r="178" spans="1:12" ht="15" x14ac:dyDescent="0.25">
      <c r="A178" s="23"/>
      <c r="B178" s="15"/>
      <c r="C178" s="11"/>
      <c r="D178" s="112" t="s">
        <v>29</v>
      </c>
      <c r="E178" s="113" t="s">
        <v>52</v>
      </c>
      <c r="F178" s="114">
        <v>200</v>
      </c>
      <c r="G178" s="114">
        <v>1</v>
      </c>
      <c r="H178" s="114">
        <v>0.28000000000000003</v>
      </c>
      <c r="I178" s="114">
        <v>21</v>
      </c>
      <c r="J178" s="114">
        <v>88</v>
      </c>
      <c r="K178" s="115">
        <v>388</v>
      </c>
      <c r="L178" s="42"/>
    </row>
    <row r="179" spans="1:12" ht="15" x14ac:dyDescent="0.25">
      <c r="A179" s="23"/>
      <c r="B179" s="15"/>
      <c r="C179" s="11"/>
      <c r="D179" s="112" t="s">
        <v>30</v>
      </c>
      <c r="E179" s="113" t="s">
        <v>74</v>
      </c>
      <c r="F179" s="114">
        <v>30</v>
      </c>
      <c r="G179" s="114">
        <v>2.2799999999999998</v>
      </c>
      <c r="H179" s="114">
        <v>0.24</v>
      </c>
      <c r="I179" s="114">
        <v>14.8</v>
      </c>
      <c r="J179" s="114">
        <v>70.5</v>
      </c>
      <c r="K179" s="115">
        <v>108</v>
      </c>
      <c r="L179" s="42"/>
    </row>
    <row r="180" spans="1:12" ht="15" x14ac:dyDescent="0.25">
      <c r="A180" s="23"/>
      <c r="B180" s="15"/>
      <c r="C180" s="11"/>
      <c r="D180" s="112" t="s">
        <v>31</v>
      </c>
      <c r="E180" s="113" t="s">
        <v>75</v>
      </c>
      <c r="F180" s="114">
        <v>30</v>
      </c>
      <c r="G180" s="114">
        <v>1.98</v>
      </c>
      <c r="H180" s="114">
        <v>0.36</v>
      </c>
      <c r="I180" s="114">
        <v>10.02</v>
      </c>
      <c r="J180" s="114">
        <v>52.2</v>
      </c>
      <c r="K180" s="115">
        <v>109</v>
      </c>
      <c r="L180" s="42"/>
    </row>
    <row r="181" spans="1:12" ht="15" x14ac:dyDescent="0.25">
      <c r="A181" s="23"/>
      <c r="B181" s="15"/>
      <c r="C181" s="11"/>
      <c r="D181" s="6"/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4"/>
      <c r="B183" s="17"/>
      <c r="C183" s="8"/>
      <c r="D183" s="18" t="s">
        <v>33</v>
      </c>
      <c r="E183" s="9"/>
      <c r="F183" s="19">
        <f>SUM(F174:F182)</f>
        <v>720</v>
      </c>
      <c r="G183" s="19">
        <f>SUM(G174:G182)</f>
        <v>23.66</v>
      </c>
      <c r="H183" s="19">
        <f>SUM(H174:H182)</f>
        <v>24.88</v>
      </c>
      <c r="I183" s="19">
        <f>SUM(I174:I182)</f>
        <v>116.33999999999999</v>
      </c>
      <c r="J183" s="19">
        <f>SUM(J174:J182)</f>
        <v>767.80000000000007</v>
      </c>
      <c r="K183" s="25"/>
      <c r="L183" s="19">
        <f ca="1">SUM(L180:L183)</f>
        <v>0</v>
      </c>
    </row>
    <row r="184" spans="1:12" ht="15.75" customHeight="1" thickBot="1" x14ac:dyDescent="0.25">
      <c r="A184" s="29">
        <f>A167</f>
        <v>2</v>
      </c>
      <c r="B184" s="30">
        <f>B167</f>
        <v>5</v>
      </c>
      <c r="C184" s="170" t="s">
        <v>4</v>
      </c>
      <c r="D184" s="171"/>
      <c r="E184" s="31"/>
      <c r="F184" s="32">
        <f>F173+F183</f>
        <v>1290</v>
      </c>
      <c r="G184" s="32">
        <f>G173+G183</f>
        <v>39.36</v>
      </c>
      <c r="H184" s="32">
        <f t="shared" ref="H184:J184" si="42">H173+H183</f>
        <v>41.78</v>
      </c>
      <c r="I184" s="32">
        <f t="shared" si="42"/>
        <v>195.04</v>
      </c>
      <c r="J184" s="32">
        <f t="shared" si="42"/>
        <v>1341.4</v>
      </c>
      <c r="K184" s="33"/>
      <c r="L184" s="32">
        <f ca="1">L173+#REF!+L183+#REF!+#REF!+#REF!</f>
        <v>0</v>
      </c>
    </row>
    <row r="185" spans="1:12" ht="13.5" thickBot="1" x14ac:dyDescent="0.25">
      <c r="A185" s="27"/>
      <c r="B185" s="28"/>
      <c r="C185" s="172" t="s">
        <v>5</v>
      </c>
      <c r="D185" s="172"/>
      <c r="E185" s="172"/>
      <c r="F185" s="35">
        <f>F23+F40+F58+F76+F94+F112+F130+F148+F166+F184</f>
        <v>12520</v>
      </c>
      <c r="G185" s="35">
        <f>G23+G40+G58+G76+G94+G112+G130+G148+G166+G184</f>
        <v>441.55000000000007</v>
      </c>
      <c r="H185" s="35">
        <f>H23+H40+H58+H76+H94+H112+H130+H148+H166+H184</f>
        <v>452.65999999999997</v>
      </c>
      <c r="I185" s="35">
        <f>I23+I40+I58+I76+I94+I112+I130+I148+I166+I184</f>
        <v>1949.9699999999998</v>
      </c>
      <c r="J185" s="35">
        <f>J23+J40+J58+J76+J94+J112+J130+J148+J166+J184</f>
        <v>13669.25</v>
      </c>
      <c r="K185" s="35"/>
      <c r="L185" s="35" t="e">
        <f ca="1">(L23+L40+L58+L76+L94+#REF!+#REF!+L112+L130+L148+L166+L184+#REF!+#REF!)/(IF(L23=0,0,1)+IF(L40=0,0,1)+IF(L58=0,0,1)+IF(L76=0,0,1)+IF(L94=0,0,1)+IF(#REF!=0,0,1)+IF(#REF!=0,0,1)+IF(L112=0,0,1)+IF(L130=0,0,1)+IF(L148=0,0,1)+IF(L166=0,0,1)+IF(L184=0,0,1)+IF(#REF!=0,0,1)+IF(#REF!=0,0,1))</f>
        <v>#DIV/0!</v>
      </c>
    </row>
  </sheetData>
  <mergeCells count="14">
    <mergeCell ref="H1:K1"/>
    <mergeCell ref="H2:K2"/>
    <mergeCell ref="C40:D40"/>
    <mergeCell ref="C185:E185"/>
    <mergeCell ref="C112:D112"/>
    <mergeCell ref="C130:D130"/>
    <mergeCell ref="C148:D148"/>
    <mergeCell ref="C166:D166"/>
    <mergeCell ref="C184:D184"/>
    <mergeCell ref="C58:D58"/>
    <mergeCell ref="C76:D76"/>
    <mergeCell ref="C94:D94"/>
    <mergeCell ref="C23:D23"/>
    <mergeCell ref="C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2026-04-27T12:14:45Z</dcterms:modified>
</cp:coreProperties>
</file>