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процедур'!$A$1:$AY$342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94" i="5" l="1"/>
  <c r="AQ93" i="5"/>
  <c r="AQ92" i="5"/>
  <c r="AQ91" i="5"/>
  <c r="AQ90" i="5"/>
  <c r="AQ89" i="5"/>
  <c r="AQ88" i="5"/>
  <c r="AQ87" i="5"/>
  <c r="AQ86" i="5"/>
  <c r="AQ85" i="5"/>
  <c r="AQ84" i="5"/>
  <c r="AQ83" i="5"/>
  <c r="AQ82" i="5"/>
  <c r="AQ81" i="5"/>
  <c r="AQ80" i="5"/>
  <c r="AQ79" i="5"/>
  <c r="AQ78" i="5"/>
  <c r="AQ77" i="5"/>
  <c r="AQ76" i="5"/>
  <c r="AQ75" i="5"/>
  <c r="AR86" i="5"/>
  <c r="AR85" i="5"/>
  <c r="AR84" i="5"/>
  <c r="AR83" i="5"/>
  <c r="AR80" i="5"/>
  <c r="AR76" i="5"/>
  <c r="AQ62" i="5"/>
  <c r="AQ61" i="5"/>
  <c r="AQ60" i="5"/>
  <c r="AQ59" i="5"/>
  <c r="AQ58" i="5"/>
  <c r="AQ57" i="5"/>
  <c r="AQ56" i="5"/>
  <c r="AQ55" i="5"/>
  <c r="AQ54" i="5"/>
  <c r="AQ53" i="5"/>
  <c r="AQ52" i="5"/>
  <c r="AQ51" i="5"/>
  <c r="AQ50" i="5"/>
  <c r="AQ49" i="5"/>
  <c r="AQ48" i="5"/>
  <c r="AR61" i="5"/>
  <c r="AR58" i="5"/>
  <c r="AR55" i="5"/>
  <c r="AR53" i="5"/>
  <c r="AR49" i="5"/>
  <c r="AQ342" i="5"/>
  <c r="AQ341" i="5"/>
  <c r="AQ340" i="5"/>
  <c r="AQ339" i="5"/>
  <c r="AQ338" i="5"/>
  <c r="AQ337" i="5"/>
  <c r="AQ336" i="5"/>
  <c r="AQ335" i="5"/>
  <c r="AQ334" i="5"/>
  <c r="AQ333" i="5"/>
  <c r="AQ332" i="5"/>
  <c r="AQ331" i="5"/>
  <c r="AQ330" i="5"/>
  <c r="AQ329" i="5"/>
  <c r="AQ328" i="5"/>
  <c r="AQ327" i="5"/>
  <c r="AQ326" i="5"/>
  <c r="AQ325" i="5"/>
  <c r="AQ324" i="5"/>
  <c r="AQ323" i="5"/>
  <c r="AQ322" i="5"/>
  <c r="AQ321" i="5"/>
  <c r="AQ320" i="5"/>
  <c r="AQ319" i="5"/>
  <c r="AQ318" i="5"/>
  <c r="AQ317" i="5"/>
  <c r="AQ292" i="5"/>
  <c r="AQ291" i="5"/>
  <c r="AQ290" i="5"/>
  <c r="AQ289" i="5"/>
  <c r="AQ288" i="5"/>
  <c r="AQ287" i="5"/>
  <c r="AS86" i="5" l="1"/>
  <c r="AS80" i="5"/>
  <c r="AS61" i="5"/>
  <c r="AS85" i="5"/>
  <c r="AS76" i="5"/>
  <c r="AS55" i="5"/>
  <c r="AS83" i="5"/>
  <c r="AS53" i="5"/>
  <c r="AS84" i="5"/>
  <c r="AS58" i="5"/>
  <c r="AS49" i="5"/>
  <c r="AQ312" i="5"/>
  <c r="AQ311" i="5"/>
  <c r="AQ310" i="5"/>
  <c r="AQ309" i="5"/>
  <c r="AQ308" i="5"/>
  <c r="AQ307" i="5"/>
  <c r="AQ306" i="5"/>
  <c r="AQ305" i="5"/>
  <c r="AQ304" i="5"/>
  <c r="AQ303" i="5"/>
  <c r="AQ302" i="5"/>
  <c r="AQ301" i="5"/>
  <c r="AQ300" i="5"/>
  <c r="AQ299" i="5"/>
  <c r="AQ298" i="5"/>
  <c r="AQ297" i="5"/>
  <c r="AQ296" i="5"/>
  <c r="AQ295" i="5"/>
  <c r="AQ294" i="5"/>
  <c r="AQ293" i="5"/>
  <c r="AS91" i="5"/>
  <c r="AS90" i="5"/>
  <c r="AS89" i="5"/>
  <c r="AS88" i="5"/>
  <c r="AQ282" i="5"/>
  <c r="AQ281" i="5"/>
  <c r="AQ280" i="5"/>
  <c r="AQ279" i="5"/>
  <c r="AQ278" i="5"/>
  <c r="AQ277" i="5"/>
  <c r="AQ276" i="5"/>
  <c r="AQ275" i="5"/>
  <c r="AQ274" i="5"/>
  <c r="AQ273" i="5"/>
  <c r="AQ272" i="5"/>
  <c r="AQ271" i="5"/>
  <c r="AQ270" i="5"/>
  <c r="AQ269" i="5"/>
  <c r="AQ268" i="5"/>
  <c r="AQ267" i="5"/>
  <c r="AQ266" i="5"/>
  <c r="AQ265" i="5"/>
  <c r="AQ264" i="5"/>
  <c r="AQ263" i="5"/>
  <c r="AQ262" i="5"/>
  <c r="AQ261" i="5"/>
  <c r="AQ260" i="5"/>
  <c r="AQ259" i="5"/>
  <c r="AQ258" i="5"/>
  <c r="AQ257" i="5"/>
  <c r="AQ256" i="5"/>
  <c r="AQ255" i="5"/>
  <c r="AQ254" i="5"/>
  <c r="AQ253" i="5"/>
  <c r="AQ252" i="5"/>
  <c r="AQ251" i="5"/>
  <c r="AQ250" i="5"/>
  <c r="AQ249" i="5"/>
  <c r="AQ248" i="5"/>
  <c r="AQ247" i="5"/>
  <c r="AQ246" i="5"/>
  <c r="AQ245" i="5"/>
  <c r="AQ244" i="5"/>
  <c r="AS244" i="5" s="1"/>
  <c r="AQ243" i="5"/>
  <c r="AQ242" i="5"/>
  <c r="AQ241" i="5"/>
  <c r="AQ240" i="5"/>
  <c r="AQ239" i="5"/>
  <c r="AQ238" i="5"/>
  <c r="AQ237" i="5"/>
  <c r="AQ236" i="5"/>
  <c r="AQ235" i="5"/>
  <c r="AQ234" i="5"/>
  <c r="AQ233" i="5"/>
  <c r="AQ232" i="5"/>
  <c r="AQ231" i="5"/>
  <c r="AR276" i="5"/>
  <c r="AR277" i="5"/>
  <c r="AR278" i="5"/>
  <c r="AR279" i="5"/>
  <c r="AR280" i="5"/>
  <c r="AR272" i="5"/>
  <c r="AR273" i="5"/>
  <c r="AR274" i="5"/>
  <c r="AR268" i="5"/>
  <c r="AR269" i="5"/>
  <c r="AR270" i="5"/>
  <c r="AR264" i="5"/>
  <c r="AR265" i="5"/>
  <c r="AR266" i="5"/>
  <c r="AR260" i="5"/>
  <c r="AR261" i="5"/>
  <c r="AR262" i="5"/>
  <c r="AR252" i="5"/>
  <c r="AR253" i="5"/>
  <c r="AR254" i="5"/>
  <c r="AR255" i="5"/>
  <c r="AR256" i="5"/>
  <c r="AR257" i="5"/>
  <c r="AR236" i="5"/>
  <c r="AR237" i="5"/>
  <c r="AR238" i="5"/>
  <c r="AR239" i="5"/>
  <c r="AR240" i="5"/>
  <c r="AR241" i="5"/>
  <c r="AR242" i="5"/>
  <c r="AR245" i="5"/>
  <c r="AR246" i="5"/>
  <c r="AR247" i="5"/>
  <c r="AR248" i="5"/>
  <c r="AR232" i="5"/>
  <c r="AQ226" i="5"/>
  <c r="AQ225" i="5"/>
  <c r="AQ224" i="5"/>
  <c r="AQ223" i="5"/>
  <c r="AQ222" i="5"/>
  <c r="AQ221" i="5"/>
  <c r="AQ220" i="5"/>
  <c r="AQ219" i="5"/>
  <c r="AQ218" i="5"/>
  <c r="AQ217" i="5"/>
  <c r="AQ216" i="5"/>
  <c r="AQ215" i="5"/>
  <c r="AQ214" i="5"/>
  <c r="AQ213" i="5"/>
  <c r="AQ212" i="5"/>
  <c r="AQ211" i="5"/>
  <c r="AQ210" i="5"/>
  <c r="AQ209" i="5"/>
  <c r="AQ208" i="5"/>
  <c r="AQ207" i="5"/>
  <c r="AQ206" i="5"/>
  <c r="AQ205" i="5"/>
  <c r="AQ204" i="5"/>
  <c r="AQ203" i="5"/>
  <c r="AQ202" i="5"/>
  <c r="AQ201" i="5"/>
  <c r="AQ200" i="5"/>
  <c r="AQ199" i="5"/>
  <c r="AQ198" i="5"/>
  <c r="AQ197" i="5"/>
  <c r="AQ196" i="5"/>
  <c r="AQ195" i="5"/>
  <c r="AQ194" i="5"/>
  <c r="AQ193" i="5"/>
  <c r="AQ192" i="5"/>
  <c r="AQ191" i="5"/>
  <c r="AQ190" i="5"/>
  <c r="AQ189" i="5"/>
  <c r="AQ188" i="5"/>
  <c r="AQ187" i="5"/>
  <c r="AQ186" i="5"/>
  <c r="AQ185" i="5"/>
  <c r="AQ184" i="5"/>
  <c r="AQ183" i="5"/>
  <c r="AQ182" i="5"/>
  <c r="AQ181" i="5"/>
  <c r="AQ180" i="5"/>
  <c r="AQ179" i="5"/>
  <c r="AR224" i="5"/>
  <c r="AR220" i="5"/>
  <c r="AR216" i="5"/>
  <c r="AR212" i="5"/>
  <c r="AR208" i="5"/>
  <c r="AR206" i="5"/>
  <c r="AR204" i="5"/>
  <c r="AR200" i="5"/>
  <c r="AR196" i="5"/>
  <c r="AR192" i="5"/>
  <c r="AR188" i="5"/>
  <c r="AR184" i="5"/>
  <c r="AR180" i="5"/>
  <c r="AR233" i="5"/>
  <c r="AR231" i="5"/>
  <c r="AR234" i="5"/>
  <c r="AQ174" i="5"/>
  <c r="AQ173" i="5"/>
  <c r="AQ172" i="5"/>
  <c r="AQ171" i="5"/>
  <c r="AQ170" i="5"/>
  <c r="AQ169" i="5"/>
  <c r="AQ168" i="5"/>
  <c r="AQ167" i="5"/>
  <c r="AQ166" i="5"/>
  <c r="AQ165" i="5"/>
  <c r="AQ164" i="5"/>
  <c r="AQ163" i="5"/>
  <c r="AQ162" i="5"/>
  <c r="AQ161" i="5"/>
  <c r="AQ160" i="5"/>
  <c r="AQ159" i="5"/>
  <c r="AQ158" i="5"/>
  <c r="AQ157" i="5"/>
  <c r="AQ156" i="5"/>
  <c r="AQ155" i="5"/>
  <c r="AQ154" i="5"/>
  <c r="AQ153" i="5"/>
  <c r="AQ152" i="5"/>
  <c r="AQ151" i="5"/>
  <c r="AQ150" i="5"/>
  <c r="AQ149" i="5"/>
  <c r="AQ148" i="5"/>
  <c r="AQ147" i="5"/>
  <c r="AQ146" i="5"/>
  <c r="AQ145" i="5"/>
  <c r="AQ144" i="5"/>
  <c r="AQ143" i="5"/>
  <c r="AQ142" i="5"/>
  <c r="AQ141" i="5"/>
  <c r="AQ140" i="5"/>
  <c r="AQ139" i="5"/>
  <c r="AQ138" i="5"/>
  <c r="AQ137" i="5"/>
  <c r="AQ136" i="5"/>
  <c r="AQ135" i="5"/>
  <c r="AQ134" i="5"/>
  <c r="AQ133" i="5"/>
  <c r="AQ132" i="5"/>
  <c r="AQ131" i="5"/>
  <c r="AR172" i="5"/>
  <c r="AR168" i="5"/>
  <c r="AR164" i="5"/>
  <c r="AR160" i="5"/>
  <c r="AR156" i="5"/>
  <c r="AR152" i="5"/>
  <c r="AR148" i="5"/>
  <c r="AR144" i="5"/>
  <c r="AR139" i="5"/>
  <c r="AR136" i="5"/>
  <c r="AR132" i="5"/>
  <c r="AR104" i="5"/>
  <c r="AR108" i="5"/>
  <c r="AR116" i="5"/>
  <c r="AR112" i="5"/>
  <c r="AQ126" i="5"/>
  <c r="AQ125" i="5"/>
  <c r="AQ124" i="5"/>
  <c r="AS124" i="5" s="1"/>
  <c r="AQ123" i="5"/>
  <c r="AQ122" i="5"/>
  <c r="AQ121" i="5"/>
  <c r="AQ120" i="5"/>
  <c r="AS120" i="5" s="1"/>
  <c r="AQ119" i="5"/>
  <c r="AQ118" i="5"/>
  <c r="AQ117" i="5"/>
  <c r="AQ116" i="5"/>
  <c r="AQ115" i="5"/>
  <c r="AQ114" i="5"/>
  <c r="AQ113" i="5"/>
  <c r="AQ112" i="5"/>
  <c r="AQ111" i="5"/>
  <c r="AQ110" i="5"/>
  <c r="AQ109" i="5"/>
  <c r="AQ108" i="5"/>
  <c r="AQ107" i="5"/>
  <c r="AQ106" i="5"/>
  <c r="AQ105" i="5"/>
  <c r="AQ104" i="5"/>
  <c r="AQ103" i="5"/>
  <c r="AQ102" i="5"/>
  <c r="AQ101" i="5"/>
  <c r="AQ100" i="5"/>
  <c r="AQ99" i="5"/>
  <c r="AR100" i="5"/>
  <c r="AS94" i="5"/>
  <c r="AS93" i="5"/>
  <c r="AS92" i="5"/>
  <c r="AS87" i="5"/>
  <c r="AS273" i="5" l="1"/>
  <c r="AS280" i="5"/>
  <c r="AS262" i="5"/>
  <c r="AS148" i="5"/>
  <c r="AS224" i="5"/>
  <c r="AS279" i="5"/>
  <c r="AS272" i="5"/>
  <c r="AS274" i="5"/>
  <c r="AS266" i="5"/>
  <c r="AS241" i="5"/>
  <c r="AS212" i="5"/>
  <c r="AS188" i="5"/>
  <c r="AS196" i="5"/>
  <c r="AS204" i="5"/>
  <c r="AS260" i="5"/>
  <c r="AS268" i="5"/>
  <c r="AS276" i="5"/>
  <c r="AS253" i="5"/>
  <c r="AS261" i="5"/>
  <c r="AS269" i="5"/>
  <c r="AS277" i="5"/>
  <c r="AS184" i="5"/>
  <c r="AS192" i="5"/>
  <c r="AS200" i="5"/>
  <c r="AS208" i="5"/>
  <c r="AS216" i="5"/>
  <c r="AS254" i="5"/>
  <c r="AS270" i="5"/>
  <c r="AS278" i="5"/>
  <c r="AS255" i="5"/>
  <c r="AS232" i="5"/>
  <c r="AS256" i="5"/>
  <c r="AS264" i="5"/>
  <c r="AS233" i="5"/>
  <c r="AS257" i="5"/>
  <c r="AS265" i="5"/>
  <c r="AS180" i="5"/>
  <c r="AS220" i="5"/>
  <c r="AS240" i="5"/>
  <c r="AS239" i="5"/>
  <c r="AS248" i="5"/>
  <c r="AS242" i="5"/>
  <c r="AS236" i="5"/>
  <c r="AS237" i="5"/>
  <c r="AS245" i="5"/>
  <c r="AS238" i="5"/>
  <c r="AS246" i="5"/>
  <c r="AS247" i="5"/>
  <c r="AS243" i="5"/>
  <c r="AS252" i="5"/>
  <c r="AS206" i="5"/>
  <c r="AS231" i="5"/>
  <c r="AS249" i="5"/>
  <c r="AS234" i="5"/>
  <c r="AS156" i="5"/>
  <c r="AS164" i="5"/>
  <c r="AS172" i="5"/>
  <c r="AS100" i="5"/>
  <c r="AS152" i="5"/>
  <c r="AS136" i="5"/>
  <c r="AS160" i="5"/>
  <c r="AS168" i="5"/>
  <c r="AS144" i="5"/>
  <c r="AS139" i="5"/>
  <c r="AS132" i="5"/>
  <c r="AS112" i="5"/>
  <c r="AS116" i="5"/>
  <c r="AS108" i="5"/>
  <c r="AS104" i="5"/>
  <c r="AQ70" i="5"/>
  <c r="AQ68" i="5"/>
  <c r="AQ69" i="5"/>
  <c r="AQ71" i="5"/>
  <c r="AQ72" i="5"/>
  <c r="AQ73" i="5"/>
  <c r="AQ74" i="5"/>
  <c r="AQ67" i="5"/>
  <c r="AR72" i="5"/>
  <c r="AR69" i="5"/>
  <c r="AS72" i="5" l="1"/>
  <c r="AS69" i="5"/>
  <c r="AR342" i="5"/>
  <c r="AR341" i="5"/>
  <c r="AR338" i="5"/>
  <c r="AR334" i="5"/>
  <c r="AR336" i="5"/>
  <c r="AR332" i="5"/>
  <c r="AR328" i="5"/>
  <c r="AR330" i="5"/>
  <c r="AR327" i="5"/>
  <c r="AR325" i="5"/>
  <c r="AR323" i="5"/>
  <c r="AR320" i="5"/>
  <c r="AR321" i="5"/>
  <c r="AR322" i="5"/>
  <c r="AR318" i="5"/>
  <c r="AR317" i="5"/>
  <c r="AR312" i="5"/>
  <c r="AR311" i="5"/>
  <c r="AR309" i="5"/>
  <c r="AR308" i="5"/>
  <c r="AR304" i="5"/>
  <c r="AR306" i="5"/>
  <c r="AR302" i="5"/>
  <c r="AR300" i="5"/>
  <c r="AR296" i="5"/>
  <c r="AR290" i="5"/>
  <c r="AR291" i="5"/>
  <c r="AR292" i="5"/>
  <c r="AR288" i="5"/>
  <c r="AR287" i="5"/>
  <c r="AR281" i="5"/>
  <c r="AR282" i="5"/>
  <c r="AR275" i="5"/>
  <c r="AR271" i="5"/>
  <c r="AR267" i="5"/>
  <c r="AR263" i="5"/>
  <c r="AR259" i="5"/>
  <c r="AR258" i="5"/>
  <c r="AR251" i="5"/>
  <c r="AR235" i="5"/>
  <c r="AR213" i="5"/>
  <c r="AR214" i="5"/>
  <c r="AR215" i="5"/>
  <c r="AR217" i="5"/>
  <c r="AR218" i="5"/>
  <c r="AR219" i="5"/>
  <c r="AR221" i="5"/>
  <c r="AR222" i="5"/>
  <c r="AR223" i="5"/>
  <c r="AR225" i="5"/>
  <c r="AR226" i="5"/>
  <c r="AR211" i="5"/>
  <c r="AR209" i="5"/>
  <c r="AR210" i="5"/>
  <c r="AR207" i="5"/>
  <c r="AR201" i="5"/>
  <c r="AR202" i="5"/>
  <c r="AR203" i="5"/>
  <c r="AR205" i="5"/>
  <c r="AR199" i="5"/>
  <c r="AR198" i="5"/>
  <c r="AR189" i="5"/>
  <c r="AR190" i="5"/>
  <c r="AR194" i="5"/>
  <c r="AR187" i="5"/>
  <c r="AR185" i="5"/>
  <c r="AR186" i="5"/>
  <c r="AR183" i="5"/>
  <c r="AR181" i="5"/>
  <c r="AR182" i="5"/>
  <c r="AR179" i="5"/>
  <c r="AR173" i="5"/>
  <c r="AR174" i="5"/>
  <c r="AR171" i="5"/>
  <c r="AR165" i="5"/>
  <c r="AR166" i="5"/>
  <c r="AR167" i="5"/>
  <c r="AR169" i="5"/>
  <c r="AR170" i="5"/>
  <c r="AR163" i="5"/>
  <c r="AR161" i="5"/>
  <c r="AR162" i="5"/>
  <c r="AR159" i="5"/>
  <c r="AR153" i="5"/>
  <c r="AR154" i="5"/>
  <c r="AR155" i="5"/>
  <c r="AR157" i="5"/>
  <c r="AR158" i="5"/>
  <c r="AR151" i="5"/>
  <c r="AR149" i="5"/>
  <c r="AR150" i="5"/>
  <c r="AR147" i="5"/>
  <c r="AR141" i="5"/>
  <c r="AR142" i="5"/>
  <c r="AR143" i="5"/>
  <c r="AR145" i="5"/>
  <c r="AR146" i="5"/>
  <c r="AR140" i="5"/>
  <c r="AR137" i="5"/>
  <c r="AR138" i="5"/>
  <c r="AR135" i="5"/>
  <c r="AR133" i="5"/>
  <c r="AR134" i="5"/>
  <c r="AR131" i="5"/>
  <c r="AR121" i="5"/>
  <c r="AR122" i="5"/>
  <c r="AR123" i="5"/>
  <c r="AR125" i="5"/>
  <c r="AR126" i="5"/>
  <c r="AR119" i="5"/>
  <c r="AR117" i="5"/>
  <c r="AR118" i="5"/>
  <c r="AR115" i="5"/>
  <c r="AR113" i="5"/>
  <c r="AR114" i="5"/>
  <c r="AR111" i="5"/>
  <c r="AR105" i="5"/>
  <c r="AR106" i="5"/>
  <c r="AR107" i="5"/>
  <c r="AR109" i="5"/>
  <c r="AR110" i="5"/>
  <c r="AR103" i="5"/>
  <c r="AR101" i="5"/>
  <c r="AR102" i="5"/>
  <c r="AR99" i="5"/>
  <c r="AR79" i="5"/>
  <c r="AR81" i="5"/>
  <c r="AR82" i="5"/>
  <c r="AR77" i="5"/>
  <c r="AR78" i="5"/>
  <c r="AR75" i="5"/>
  <c r="AR73" i="5"/>
  <c r="AR74" i="5"/>
  <c r="AR71" i="5"/>
  <c r="AR68" i="5"/>
  <c r="AR70" i="5"/>
  <c r="AR67" i="5"/>
  <c r="AS326" i="5" l="1"/>
  <c r="AS327" i="5"/>
  <c r="AS328" i="5"/>
  <c r="AS329" i="5"/>
  <c r="AS330" i="5"/>
  <c r="AS331" i="5"/>
  <c r="AS332" i="5"/>
  <c r="AS333" i="5"/>
  <c r="AS334" i="5"/>
  <c r="AS335" i="5"/>
  <c r="AS336" i="5"/>
  <c r="AS337" i="5"/>
  <c r="AS338" i="5"/>
  <c r="AS339" i="5"/>
  <c r="AS340" i="5"/>
  <c r="AS341" i="5"/>
  <c r="AS342" i="5"/>
  <c r="AS298" i="5" l="1"/>
  <c r="AS299" i="5"/>
  <c r="AS300" i="5"/>
  <c r="AS302" i="5"/>
  <c r="AS303" i="5"/>
  <c r="AS304" i="5"/>
  <c r="AS305" i="5"/>
  <c r="AS306" i="5"/>
  <c r="AS307" i="5"/>
  <c r="AS308" i="5"/>
  <c r="AS309" i="5"/>
  <c r="AS310" i="5"/>
  <c r="AS311" i="5"/>
  <c r="AS312" i="5"/>
  <c r="AS301" i="5"/>
  <c r="AS258" i="5"/>
  <c r="AS259" i="5"/>
  <c r="AS263" i="5"/>
  <c r="AS267" i="5"/>
  <c r="AS271" i="5"/>
  <c r="AS275" i="5"/>
  <c r="AS281" i="5"/>
  <c r="AS282" i="5"/>
  <c r="AS207" i="5"/>
  <c r="AS209" i="5"/>
  <c r="AS210" i="5"/>
  <c r="AS211" i="5"/>
  <c r="AS213" i="5"/>
  <c r="AS214" i="5"/>
  <c r="AS215" i="5"/>
  <c r="AS217" i="5"/>
  <c r="AS218" i="5"/>
  <c r="AS219" i="5"/>
  <c r="AS221" i="5"/>
  <c r="AS222" i="5"/>
  <c r="AS223" i="5"/>
  <c r="AS225" i="5"/>
  <c r="AS226" i="5"/>
  <c r="AS171" i="5"/>
  <c r="AS173" i="5"/>
  <c r="AS174" i="5"/>
  <c r="AS165" i="5"/>
  <c r="AS166" i="5"/>
  <c r="AS167" i="5"/>
  <c r="AS169" i="5"/>
  <c r="AS81" i="5" l="1"/>
  <c r="AS82" i="5"/>
  <c r="AS79" i="5"/>
  <c r="AR60" i="5"/>
  <c r="AR62" i="5"/>
  <c r="AR59" i="5"/>
  <c r="AR57" i="5"/>
  <c r="AR54" i="5"/>
  <c r="AR56" i="5"/>
  <c r="AR52" i="5"/>
  <c r="AR51" i="5"/>
  <c r="AR50" i="5"/>
  <c r="AR48" i="5"/>
  <c r="AS78" i="5"/>
  <c r="AS77" i="5"/>
  <c r="AS75" i="5"/>
  <c r="AS74" i="5"/>
  <c r="AS73" i="5"/>
  <c r="AS71" i="5"/>
  <c r="AS70" i="5"/>
  <c r="AS68" i="5"/>
  <c r="AS67" i="5"/>
  <c r="AR43" i="5"/>
  <c r="AQ43" i="5"/>
  <c r="AR42" i="5"/>
  <c r="AQ42" i="5"/>
  <c r="AR41" i="5"/>
  <c r="AQ41" i="5"/>
  <c r="AR40" i="5"/>
  <c r="AQ40" i="5"/>
  <c r="AR39" i="5"/>
  <c r="AQ39" i="5"/>
  <c r="AR38" i="5"/>
  <c r="AQ38" i="5"/>
  <c r="AR37" i="5"/>
  <c r="AQ37" i="5"/>
  <c r="AR36" i="5"/>
  <c r="AQ36" i="5"/>
  <c r="AR35" i="5"/>
  <c r="AQ35" i="5"/>
  <c r="AR29" i="5"/>
  <c r="AR30" i="5"/>
  <c r="AR28" i="5"/>
  <c r="AR26" i="5"/>
  <c r="AR27" i="5"/>
  <c r="AR25" i="5"/>
  <c r="AR23" i="5"/>
  <c r="AR24" i="5"/>
  <c r="AR22" i="5"/>
  <c r="AQ30" i="5"/>
  <c r="AQ29" i="5"/>
  <c r="AQ28" i="5"/>
  <c r="AQ27" i="5"/>
  <c r="AQ26" i="5"/>
  <c r="AQ25" i="5"/>
  <c r="AQ24" i="5"/>
  <c r="AQ23" i="5"/>
  <c r="AQ22" i="5"/>
  <c r="AS325" i="5"/>
  <c r="AS324" i="5"/>
  <c r="AS323" i="5"/>
  <c r="AS322" i="5"/>
  <c r="AS321" i="5"/>
  <c r="AS320" i="5"/>
  <c r="AS319" i="5"/>
  <c r="AS318" i="5"/>
  <c r="AS317" i="5"/>
  <c r="AS297" i="5"/>
  <c r="AS296" i="5"/>
  <c r="AS295" i="5"/>
  <c r="AS294" i="5"/>
  <c r="AS293" i="5"/>
  <c r="AS292" i="5"/>
  <c r="AS291" i="5"/>
  <c r="AS290" i="5"/>
  <c r="AS289" i="5"/>
  <c r="AS288" i="5"/>
  <c r="AS287" i="5"/>
  <c r="AS251" i="5"/>
  <c r="AS250" i="5"/>
  <c r="AS235" i="5"/>
  <c r="AS205" i="5"/>
  <c r="AS203" i="5"/>
  <c r="AS202" i="5"/>
  <c r="AS201" i="5"/>
  <c r="AS199" i="5"/>
  <c r="AS198" i="5"/>
  <c r="AS197" i="5"/>
  <c r="AS195" i="5"/>
  <c r="AS194" i="5"/>
  <c r="AS193" i="5"/>
  <c r="AS191" i="5"/>
  <c r="AS190" i="5"/>
  <c r="AS189" i="5"/>
  <c r="AS187" i="5"/>
  <c r="AS186" i="5"/>
  <c r="AS185" i="5"/>
  <c r="AS183" i="5"/>
  <c r="AS182" i="5"/>
  <c r="AS181" i="5"/>
  <c r="AS179" i="5"/>
  <c r="AS170" i="5"/>
  <c r="AS163" i="5"/>
  <c r="AS162" i="5"/>
  <c r="AS161" i="5"/>
  <c r="AS159" i="5"/>
  <c r="AS158" i="5"/>
  <c r="AS157" i="5"/>
  <c r="AS155" i="5"/>
  <c r="AS154" i="5"/>
  <c r="AS153" i="5"/>
  <c r="AS151" i="5"/>
  <c r="AS150" i="5"/>
  <c r="AS149" i="5"/>
  <c r="AS147" i="5"/>
  <c r="AS146" i="5"/>
  <c r="AS145" i="5"/>
  <c r="AS143" i="5"/>
  <c r="AS142" i="5"/>
  <c r="AS141" i="5"/>
  <c r="AS140" i="5"/>
  <c r="AS138" i="5"/>
  <c r="AS137" i="5"/>
  <c r="AS135" i="5"/>
  <c r="AS134" i="5"/>
  <c r="AS133" i="5"/>
  <c r="AS131" i="5"/>
  <c r="AS126" i="5"/>
  <c r="AS125" i="5"/>
  <c r="AS123" i="5"/>
  <c r="AS122" i="5"/>
  <c r="AS121" i="5"/>
  <c r="AS119" i="5"/>
  <c r="AS118" i="5"/>
  <c r="AS117" i="5"/>
  <c r="AS115" i="5"/>
  <c r="AS114" i="5"/>
  <c r="AS113" i="5"/>
  <c r="AS111" i="5"/>
  <c r="AS110" i="5"/>
  <c r="AS109" i="5"/>
  <c r="AS107" i="5"/>
  <c r="AS106" i="5"/>
  <c r="AS105" i="5"/>
  <c r="AS103" i="5"/>
  <c r="AS102" i="5"/>
  <c r="AS101" i="5"/>
  <c r="AS99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54" i="5" l="1"/>
  <c r="AS60" i="5"/>
  <c r="AS12" i="5"/>
  <c r="AS39" i="5"/>
  <c r="AS50" i="5"/>
  <c r="AS40" i="5"/>
  <c r="AS36" i="5"/>
  <c r="AS51" i="5"/>
  <c r="AS48" i="5"/>
  <c r="AS56" i="5"/>
  <c r="AS16" i="5"/>
  <c r="AS37" i="5"/>
  <c r="AS38" i="5"/>
  <c r="AS43" i="5"/>
  <c r="AS57" i="5"/>
  <c r="AS29" i="5"/>
  <c r="AS52" i="5"/>
  <c r="AS59" i="5"/>
  <c r="AS27" i="5"/>
  <c r="AS62" i="5"/>
  <c r="AS41" i="5"/>
  <c r="AS17" i="5"/>
  <c r="AS42" i="5"/>
  <c r="AS30" i="5"/>
  <c r="AS15" i="5"/>
  <c r="AS14" i="5"/>
  <c r="AS35" i="5"/>
  <c r="AS13" i="5"/>
  <c r="AS26" i="5"/>
  <c r="AS28" i="5"/>
  <c r="AS23" i="5"/>
  <c r="AS24" i="5"/>
  <c r="AS25" i="5"/>
  <c r="AS22" i="5"/>
</calcChain>
</file>

<file path=xl/sharedStrings.xml><?xml version="1.0" encoding="utf-8"?>
<sst xmlns="http://schemas.openxmlformats.org/spreadsheetml/2006/main" count="1472" uniqueCount="150">
  <si>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</si>
  <si>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</si>
  <si>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</si>
  <si>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</si>
  <si>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</si>
  <si>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</si>
  <si>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</si>
  <si>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</si>
  <si>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</si>
  <si>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</si>
  <si>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</si>
  <si>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</si>
  <si>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</si>
  <si>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</si>
  <si>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</si>
  <si>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</si>
  <si>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</si>
  <si>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</si>
  <si>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</si>
  <si>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</si>
  <si>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</si>
  <si>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</si>
  <si>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</si>
  <si>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</si>
  <si>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</si>
  <si>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</si>
  <si>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</si>
  <si>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</si>
  <si>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</si>
  <si>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</si>
  <si>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</si>
  <si>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</si>
  <si>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</si>
  <si>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</si>
  <si>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</si>
  <si>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</si>
  <si>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</si>
  <si>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</si>
  <si>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</si>
  <si>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</si>
  <si>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</si>
  <si>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</si>
  <si>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</si>
  <si>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</si>
  <si>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</si>
  <si>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</si>
  <si>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</si>
  <si>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</si>
  <si>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</si>
  <si>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</si>
  <si>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</si>
  <si>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</si>
  <si>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</si>
  <si>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</si>
  <si>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</si>
  <si>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</si>
  <si>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</si>
  <si>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</si>
  <si>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</si>
  <si>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</si>
  <si>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</si>
  <si>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</si>
  <si>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</si>
  <si>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</si>
  <si>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</si>
  <si>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</si>
  <si>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</si>
  <si>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</si>
  <si>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</si>
  <si>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</si>
  <si>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</si>
  <si>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</si>
  <si>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</si>
  <si>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</si>
  <si>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</si>
  <si>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</si>
  <si>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Алгебра</t>
  </si>
  <si>
    <t>Геометрия</t>
  </si>
  <si>
    <t>Вероятность и статистика</t>
  </si>
  <si>
    <t>Алгебра и начала математического анализа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</si>
  <si>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</si>
  <si>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</si>
  <si>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</si>
  <si>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</si>
  <si>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 xml:space="preserve">Приложение 1 к приказу от __________2025г.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</si>
  <si>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</si>
  <si>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</si>
  <si>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</si>
  <si>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</si>
  <si>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</si>
  <si>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</si>
  <si>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</si>
  <si>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</si>
  <si>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</si>
  <si>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г. Качканар</t>
  </si>
  <si>
    <t>МОУ СОШ №7</t>
  </si>
  <si>
    <t>5А</t>
  </si>
  <si>
    <t>5Б</t>
  </si>
  <si>
    <t>5В</t>
  </si>
  <si>
    <t>5Г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</si>
  <si>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расписании.E133</t>
  </si>
  <si>
    <t>К.р</t>
  </si>
  <si>
    <t>ВПР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</si>
  <si>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</si>
  <si>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</si>
  <si>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</si>
  <si>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</si>
  <si>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</si>
  <si>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</si>
  <si>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</si>
  <si>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</si>
  <si>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</si>
  <si>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</si>
  <si>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</si>
  <si>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</si>
  <si>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</si>
  <si>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</si>
  <si>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</si>
  <si>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9Г</t>
  </si>
  <si>
    <t>9А(углуб)</t>
  </si>
  <si>
    <t>Период -год</t>
  </si>
  <si>
    <t>10А</t>
  </si>
  <si>
    <t>10Б</t>
  </si>
  <si>
    <t>10(база)</t>
  </si>
  <si>
    <t>10(углуб)</t>
  </si>
  <si>
    <t>11А</t>
  </si>
  <si>
    <t>11Б</t>
  </si>
  <si>
    <t>11(углуб)</t>
  </si>
  <si>
    <t>11(база)</t>
  </si>
  <si>
    <t>1А</t>
  </si>
  <si>
    <t>1Б</t>
  </si>
  <si>
    <t>Д.р</t>
  </si>
  <si>
    <t>2А</t>
  </si>
  <si>
    <t>2Б</t>
  </si>
  <si>
    <t>2В</t>
  </si>
  <si>
    <t>3А</t>
  </si>
  <si>
    <t>3Б</t>
  </si>
  <si>
    <t>3В</t>
  </si>
  <si>
    <t>Иностранный язык (английский)</t>
  </si>
  <si>
    <t>4А</t>
  </si>
  <si>
    <t>4Б</t>
  </si>
  <si>
    <t>4В</t>
  </si>
  <si>
    <t>Иностранный язык  (английский язык)</t>
  </si>
  <si>
    <t xml:space="preserve"> №__8/1__</t>
  </si>
  <si>
    <t>8/1</t>
  </si>
  <si>
    <t>2026/2027 учебный год</t>
  </si>
  <si>
    <t>Информатика+</t>
  </si>
  <si>
    <t>8Б(углуб)</t>
  </si>
  <si>
    <t>8Г(углуб)</t>
  </si>
  <si>
    <t>9В(углуб)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</si>
</sst>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10" fontId="2" fillId="0" borderId="4" xfId="1" applyNumberFormat="1" applyFont="1" applyBorder="1"/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/>
    <xf numFmtId="10" fontId="2" fillId="0" borderId="16" xfId="1" applyNumberFormat="1" applyFont="1" applyBorder="1"/>
    <xf numFmtId="0" fontId="4" fillId="2" borderId="6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/>
    <xf numFmtId="10" fontId="2" fillId="0" borderId="20" xfId="1" applyNumberFormat="1" applyFont="1" applyBorder="1"/>
    <xf numFmtId="0" fontId="4" fillId="2" borderId="16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Border="1"/>
    <xf numFmtId="10" fontId="2" fillId="0" borderId="2" xfId="1" applyNumberFormat="1" applyFont="1" applyBorder="1"/>
    <xf numFmtId="0" fontId="4" fillId="2" borderId="4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4" xfId="0" applyFont="1" applyFill="1" applyBorder="1"/>
    <xf numFmtId="0" fontId="2" fillId="0" borderId="20" xfId="0" applyFont="1" applyFill="1" applyBorder="1"/>
    <xf numFmtId="0" fontId="4" fillId="2" borderId="6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2" fillId="0" borderId="16" xfId="0" applyFont="1" applyFill="1" applyBorder="1"/>
    <xf numFmtId="0" fontId="4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2" fillId="0" borderId="22" xfId="0" applyFont="1" applyFill="1" applyBorder="1"/>
    <xf numFmtId="0" fontId="19" fillId="10" borderId="0" xfId="0" applyFont="1" applyFill="1" applyAlignment="1">
      <alignment vertical="center"/>
    </xf>
    <xf numFmtId="49" fontId="19" fillId="10" borderId="1" xfId="0" applyNumberFormat="1" applyFont="1" applyFill="1" applyBorder="1" applyAlignment="1">
      <alignment horizontal="center" vertical="center"/>
    </xf>
    <xf numFmtId="49" fontId="19" fillId="10" borderId="1" xfId="0" applyNumberFormat="1" applyFont="1" applyFill="1" applyBorder="1" applyAlignment="1">
      <alignment vertical="center"/>
    </xf>
    <xf numFmtId="49" fontId="5" fillId="10" borderId="0" xfId="0" applyNumberFormat="1" applyFont="1" applyFill="1" applyBorder="1" applyAlignment="1">
      <alignment vertical="center"/>
    </xf>
    <xf numFmtId="49" fontId="19" fillId="10" borderId="0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/>
    </xf>
    <xf numFmtId="0" fontId="2" fillId="10" borderId="0" xfId="0" applyFont="1" applyFill="1" applyBorder="1"/>
    <xf numFmtId="0" fontId="2" fillId="10" borderId="0" xfId="0" applyFont="1" applyFill="1"/>
    <xf numFmtId="49" fontId="2" fillId="10" borderId="1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vertical="center" wrapText="1"/>
    </xf>
    <xf numFmtId="0" fontId="2" fillId="10" borderId="1" xfId="0" applyFont="1" applyFill="1" applyBorder="1"/>
    <xf numFmtId="49" fontId="2" fillId="10" borderId="2" xfId="0" applyNumberFormat="1" applyFont="1" applyFill="1" applyBorder="1" applyAlignment="1">
      <alignment horizontal="center" vertical="center" wrapText="1"/>
    </xf>
    <xf numFmtId="14" fontId="2" fillId="10" borderId="0" xfId="0" applyNumberFormat="1" applyFont="1" applyFill="1"/>
    <xf numFmtId="164" fontId="19" fillId="10" borderId="1" xfId="0" applyNumberFormat="1" applyFont="1" applyFill="1" applyBorder="1" applyAlignment="1">
      <alignment vertical="center"/>
    </xf>
    <xf numFmtId="0" fontId="4" fillId="2" borderId="17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4" fillId="2" borderId="2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4" fillId="10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9" fontId="5" fillId="0" borderId="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5" fillId="0" borderId="4" xfId="1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9" fontId="5" fillId="0" borderId="20" xfId="1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9" fontId="5" fillId="0" borderId="16" xfId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2" fillId="0" borderId="25" xfId="0" applyFont="1" applyFill="1" applyBorder="1"/>
    <xf numFmtId="0" fontId="2" fillId="0" borderId="4" xfId="0" applyFont="1" applyBorder="1" applyAlignment="1"/>
    <xf numFmtId="0" fontId="2" fillId="0" borderId="20" xfId="0" applyFont="1" applyBorder="1" applyAlignment="1"/>
    <xf numFmtId="0" fontId="2" fillId="0" borderId="16" xfId="0" applyFont="1" applyBorder="1" applyAlignment="1"/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19" fillId="1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8" borderId="17" xfId="0" applyFont="1" applyFill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10" borderId="1" xfId="0" applyFont="1" applyFill="1" applyBorder="1" applyAlignment="1">
      <alignment horizontal="center" vertical="center" wrapText="1"/>
    </xf>
    <xf numFmtId="164" fontId="19" fillId="10" borderId="1" xfId="0" applyNumberFormat="1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10" borderId="0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22" xfId="0" applyFont="1" applyBorder="1"/>
    <xf numFmtId="0" fontId="2" fillId="0" borderId="18" xfId="0" applyFont="1" applyBorder="1"/>
    <xf numFmtId="0" fontId="2" fillId="0" borderId="26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25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0" t="s">
        <v>51</v>
      </c>
    </row>
    <row r="2" spans="1:1" ht="18.75" x14ac:dyDescent="0.25">
      <c r="A2" s="11"/>
    </row>
    <row r="3" spans="1:1" ht="138.75" customHeight="1" x14ac:dyDescent="0.25">
      <c r="A3" s="12" t="s">
        <v>91</v>
      </c>
    </row>
    <row r="4" spans="1:1" ht="262.5" x14ac:dyDescent="0.25">
      <c r="A4" s="17" t="s">
        <v>82</v>
      </c>
    </row>
    <row r="5" spans="1:1" ht="31.5" customHeight="1" x14ac:dyDescent="0.25">
      <c r="A5" s="12" t="s">
        <v>42</v>
      </c>
    </row>
    <row r="6" spans="1:1" ht="28.5" customHeight="1" x14ac:dyDescent="0.25">
      <c r="A6" s="13" t="s">
        <v>43</v>
      </c>
    </row>
    <row r="7" spans="1:1" ht="19.5" customHeight="1" x14ac:dyDescent="0.25">
      <c r="A7" s="13" t="s">
        <v>44</v>
      </c>
    </row>
    <row r="8" spans="1:1" s="15" customFormat="1" ht="26.25" customHeight="1" x14ac:dyDescent="0.25">
      <c r="A8" s="14" t="s">
        <v>68</v>
      </c>
    </row>
    <row r="9" spans="1:1" s="15" customFormat="1" ht="25.5" customHeight="1" x14ac:dyDescent="0.25">
      <c r="A9" s="14" t="s">
        <v>45</v>
      </c>
    </row>
    <row r="10" spans="1:1" s="15" customFormat="1" ht="39" customHeight="1" x14ac:dyDescent="0.25">
      <c r="A10" s="18" t="s">
        <v>56</v>
      </c>
    </row>
    <row r="11" spans="1:1" s="15" customFormat="1" ht="36.75" customHeight="1" x14ac:dyDescent="0.25">
      <c r="A11" s="18" t="s">
        <v>69</v>
      </c>
    </row>
    <row r="12" spans="1:1" s="15" customFormat="1" ht="18.75" x14ac:dyDescent="0.25">
      <c r="A12" s="14" t="s">
        <v>85</v>
      </c>
    </row>
    <row r="13" spans="1:1" s="15" customFormat="1" ht="37.5" x14ac:dyDescent="0.25">
      <c r="A13" s="16" t="s">
        <v>46</v>
      </c>
    </row>
    <row r="14" spans="1:1" s="15" customFormat="1" ht="18.75" x14ac:dyDescent="0.25">
      <c r="A14" s="18" t="s">
        <v>65</v>
      </c>
    </row>
    <row r="15" spans="1:1" s="15" customFormat="1" ht="18.75" x14ac:dyDescent="0.25">
      <c r="A15" s="14" t="s">
        <v>47</v>
      </c>
    </row>
    <row r="16" spans="1:1" s="15" customFormat="1" ht="18.75" x14ac:dyDescent="0.25">
      <c r="A16" s="18" t="s">
        <v>59</v>
      </c>
    </row>
    <row r="17" spans="1:1" s="15" customFormat="1" ht="18.75" x14ac:dyDescent="0.25">
      <c r="A17" s="14" t="s">
        <v>48</v>
      </c>
    </row>
    <row r="18" spans="1:1" s="15" customFormat="1" ht="37.5" x14ac:dyDescent="0.25">
      <c r="A18" s="18" t="s">
        <v>80</v>
      </c>
    </row>
    <row r="19" spans="1:1" s="15" customFormat="1" ht="18.75" x14ac:dyDescent="0.25">
      <c r="A19" s="16" t="s">
        <v>49</v>
      </c>
    </row>
    <row r="20" spans="1:1" s="15" customFormat="1" ht="37.5" x14ac:dyDescent="0.25">
      <c r="A20" s="18" t="s">
        <v>66</v>
      </c>
    </row>
    <row r="21" spans="1:1" s="15" customFormat="1" ht="37.5" x14ac:dyDescent="0.25">
      <c r="A21" s="14" t="s">
        <v>93</v>
      </c>
    </row>
    <row r="22" spans="1:1" s="15" customFormat="1" ht="18" x14ac:dyDescent="0.25">
      <c r="A22" s="14"/>
    </row>
    <row r="23" spans="1:1" s="15" customFormat="1" ht="150" x14ac:dyDescent="0.25">
      <c r="A23" s="16" t="s">
        <v>92</v>
      </c>
    </row>
    <row r="24" spans="1:1" s="15" customFormat="1" ht="37.5" x14ac:dyDescent="0.25">
      <c r="A24" s="27" t="s">
        <v>67</v>
      </c>
    </row>
    <row r="25" spans="1:1" s="15" customFormat="1" ht="75" x14ac:dyDescent="0.25">
      <c r="A25" s="16" t="s">
        <v>50</v>
      </c>
    </row>
    <row r="26" spans="1:1" s="15" customFormat="1" ht="93.75" x14ac:dyDescent="0.25">
      <c r="A26" s="16" t="s">
        <v>55</v>
      </c>
    </row>
    <row r="27" spans="1:1" s="15" customFormat="1" ht="93.75" x14ac:dyDescent="0.25">
      <c r="A27" s="27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42"/>
  <sheetViews>
    <sheetView tabSelected="1" view="pageBreakPreview" topLeftCell="A316" zoomScale="70" zoomScaleNormal="85" zoomScaleSheetLayoutView="70" workbookViewId="0">
      <selection activeCell="AH341" sqref="AH341:AH342"/>
    </sheetView>
  </sheetViews>
  <sheetFormatPr defaultRowHeight="12.75" x14ac:dyDescent="0.2"/>
  <cols>
    <col min="1" max="1" width="8.7109375" style="1" customWidth="1"/>
    <col min="2" max="2" width="20.5703125" style="1" customWidth="1"/>
    <col min="3" max="3" width="10.85546875" style="1" customWidth="1"/>
    <col min="4" max="4" width="6.5703125" style="1" customWidth="1"/>
    <col min="5" max="5" width="4.7109375" style="1" customWidth="1"/>
    <col min="6" max="6" width="3.85546875" style="1" customWidth="1"/>
    <col min="7" max="7" width="5.140625" style="1" customWidth="1"/>
    <col min="8" max="32" width="4.28515625" style="1" customWidth="1"/>
    <col min="33" max="33" width="7.28515625" style="1" customWidth="1"/>
    <col min="34" max="34" width="5.7109375" style="1" customWidth="1"/>
    <col min="35" max="35" width="6.5703125" style="1" customWidth="1"/>
    <col min="36" max="36" width="6.28515625" style="1" customWidth="1"/>
    <col min="37" max="37" width="7.140625" style="1" customWidth="1"/>
    <col min="38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68" customFormat="1" ht="63" customHeight="1" x14ac:dyDescent="0.25">
      <c r="A1" s="158" t="s">
        <v>84</v>
      </c>
      <c r="B1" s="158"/>
      <c r="C1" s="216">
        <v>46276</v>
      </c>
      <c r="D1" s="158"/>
      <c r="E1" s="26" t="s">
        <v>143</v>
      </c>
      <c r="F1" s="26"/>
      <c r="G1" s="74"/>
      <c r="H1" s="26"/>
      <c r="L1" s="76" t="s">
        <v>39</v>
      </c>
      <c r="AC1" s="69"/>
      <c r="AD1" s="69"/>
      <c r="AL1" s="69"/>
      <c r="AM1" s="69"/>
      <c r="AN1" s="69"/>
      <c r="AO1" s="69"/>
      <c r="AP1" s="69"/>
      <c r="AQ1" s="69"/>
      <c r="AR1" s="69"/>
      <c r="AS1" s="69"/>
    </row>
    <row r="2" spans="1:48" ht="21.75" customHeight="1" x14ac:dyDescent="0.4">
      <c r="A2" s="159" t="s">
        <v>52</v>
      </c>
      <c r="B2" s="160" t="s">
        <v>94</v>
      </c>
      <c r="C2" s="161"/>
      <c r="D2" s="162"/>
      <c r="F2" s="74"/>
      <c r="G2" s="75" t="s">
        <v>83</v>
      </c>
      <c r="H2" s="26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0"/>
      <c r="AE2" s="30"/>
      <c r="AF2" s="30"/>
      <c r="AG2" s="30"/>
      <c r="AH2" s="30"/>
      <c r="AI2" s="29"/>
      <c r="AJ2" s="29"/>
      <c r="AK2" s="29"/>
      <c r="AL2" s="48"/>
      <c r="AM2" s="48"/>
      <c r="AN2" s="48"/>
      <c r="AO2" s="55"/>
      <c r="AP2" s="55"/>
      <c r="AQ2" s="55"/>
      <c r="AR2" s="55"/>
      <c r="AS2" s="55"/>
      <c r="AT2" s="29"/>
      <c r="AU2" s="29"/>
      <c r="AV2" s="29"/>
    </row>
    <row r="3" spans="1:48" ht="40.5" customHeight="1" x14ac:dyDescent="0.25">
      <c r="A3" s="159" t="s">
        <v>61</v>
      </c>
      <c r="B3" s="163" t="s">
        <v>95</v>
      </c>
      <c r="C3" s="164"/>
      <c r="D3" s="162"/>
      <c r="E3" s="28"/>
      <c r="F3" s="28"/>
      <c r="G3" s="271" t="s">
        <v>81</v>
      </c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3"/>
      <c r="X3" s="277" t="s">
        <v>58</v>
      </c>
      <c r="Y3" s="278"/>
      <c r="Z3" s="278"/>
      <c r="AA3" s="278"/>
      <c r="AB3" s="279"/>
      <c r="AC3" s="253" t="s">
        <v>71</v>
      </c>
      <c r="AD3" s="254"/>
      <c r="AE3" s="254"/>
      <c r="AF3" s="254"/>
      <c r="AG3" s="254"/>
      <c r="AH3" s="254"/>
      <c r="AI3" s="254"/>
      <c r="AJ3" s="254"/>
      <c r="AK3" s="254"/>
      <c r="AL3" s="254"/>
      <c r="AM3" s="255"/>
      <c r="AN3" s="265" t="s">
        <v>72</v>
      </c>
      <c r="AO3" s="265"/>
      <c r="AP3" s="51" t="s">
        <v>73</v>
      </c>
      <c r="AQ3" s="51"/>
      <c r="AR3" s="56"/>
      <c r="AS3" s="29"/>
      <c r="AT3" s="29"/>
      <c r="AU3" s="53"/>
      <c r="AV3" s="29"/>
    </row>
    <row r="4" spans="1:48" ht="22.5" customHeight="1" x14ac:dyDescent="0.2">
      <c r="A4" s="165"/>
      <c r="B4" s="266" t="s">
        <v>62</v>
      </c>
      <c r="C4" s="266"/>
      <c r="D4" s="164"/>
      <c r="E4" s="29"/>
      <c r="F4" s="31"/>
      <c r="G4" s="73" t="s">
        <v>75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295" t="s">
        <v>86</v>
      </c>
      <c r="Y4" s="296"/>
      <c r="Z4" s="296"/>
      <c r="AA4" s="296"/>
      <c r="AB4" s="297"/>
      <c r="AC4" s="256"/>
      <c r="AD4" s="257"/>
      <c r="AE4" s="257"/>
      <c r="AF4" s="257"/>
      <c r="AG4" s="257"/>
      <c r="AH4" s="257"/>
      <c r="AI4" s="257"/>
      <c r="AJ4" s="257"/>
      <c r="AK4" s="257"/>
      <c r="AL4" s="257"/>
      <c r="AM4" s="258"/>
      <c r="AN4" s="265"/>
      <c r="AO4" s="265"/>
      <c r="AP4" s="276" t="s">
        <v>74</v>
      </c>
      <c r="AQ4" s="276"/>
      <c r="AU4" s="53"/>
      <c r="AV4" s="29"/>
    </row>
    <row r="5" spans="1:48" ht="42.75" customHeight="1" x14ac:dyDescent="0.2">
      <c r="A5" s="166" t="s">
        <v>63</v>
      </c>
      <c r="B5" s="159" t="s">
        <v>144</v>
      </c>
      <c r="C5" s="167" t="s">
        <v>53</v>
      </c>
      <c r="D5" s="168"/>
      <c r="E5" s="29"/>
      <c r="F5" s="31"/>
      <c r="G5" s="274" t="s">
        <v>100</v>
      </c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98"/>
      <c r="Y5" s="298"/>
      <c r="Z5" s="298"/>
      <c r="AA5" s="298"/>
      <c r="AB5" s="299"/>
      <c r="AC5" s="259"/>
      <c r="AD5" s="260"/>
      <c r="AE5" s="260"/>
      <c r="AF5" s="260"/>
      <c r="AG5" s="260"/>
      <c r="AH5" s="260"/>
      <c r="AI5" s="260"/>
      <c r="AJ5" s="260"/>
      <c r="AK5" s="260"/>
      <c r="AL5" s="260"/>
      <c r="AM5" s="261"/>
      <c r="AN5" s="265"/>
      <c r="AO5" s="265"/>
      <c r="AP5" s="267" t="s">
        <v>61</v>
      </c>
      <c r="AQ5" s="268"/>
      <c r="AU5" s="53"/>
      <c r="AV5" s="29"/>
    </row>
    <row r="6" spans="1:48" ht="39.75" customHeight="1" x14ac:dyDescent="0.2">
      <c r="A6" s="169" t="s">
        <v>64</v>
      </c>
      <c r="B6" s="170">
        <v>46276</v>
      </c>
      <c r="C6" s="167" t="s">
        <v>54</v>
      </c>
      <c r="D6" s="171"/>
      <c r="E6" s="32"/>
      <c r="F6" s="31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69" t="s">
        <v>87</v>
      </c>
      <c r="Y6" s="270"/>
      <c r="Z6" s="270"/>
      <c r="AA6" s="270"/>
      <c r="AB6" s="270"/>
      <c r="AC6" s="62" t="s">
        <v>88</v>
      </c>
      <c r="AD6" s="57"/>
      <c r="AE6" s="57"/>
      <c r="AF6" s="57"/>
      <c r="AG6" s="57"/>
      <c r="AH6" s="48"/>
      <c r="AU6" s="29"/>
      <c r="AV6" s="29"/>
    </row>
    <row r="7" spans="1:48" ht="26.25" customHeight="1" x14ac:dyDescent="0.2">
      <c r="A7" s="262" t="s">
        <v>120</v>
      </c>
      <c r="B7" s="262"/>
      <c r="C7" s="263"/>
      <c r="D7" s="263"/>
      <c r="E7" s="29"/>
      <c r="F7" s="31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Y7" s="54"/>
      <c r="Z7" s="29"/>
      <c r="AB7" s="54"/>
      <c r="AC7" s="64" t="s">
        <v>90</v>
      </c>
      <c r="AP7" s="47"/>
      <c r="AQ7" s="47"/>
      <c r="AR7" s="47"/>
      <c r="AS7" s="29"/>
    </row>
    <row r="8" spans="1:48" ht="22.5" customHeight="1" x14ac:dyDescent="0.25">
      <c r="A8" s="65"/>
      <c r="B8" s="65"/>
      <c r="C8" s="65"/>
      <c r="D8" s="66"/>
      <c r="E8" s="66"/>
      <c r="F8" s="66"/>
      <c r="G8" s="67"/>
      <c r="H8" s="67"/>
      <c r="I8" s="65"/>
      <c r="J8" s="29"/>
      <c r="K8" s="29"/>
      <c r="X8" s="72"/>
      <c r="Y8" s="29"/>
      <c r="Z8" s="46"/>
      <c r="AA8" s="46"/>
      <c r="AB8" s="46"/>
      <c r="AC8" s="61" t="s">
        <v>89</v>
      </c>
      <c r="AD8" s="47"/>
      <c r="AE8" s="47"/>
      <c r="AF8" s="47"/>
      <c r="AG8" s="47"/>
      <c r="AH8" s="47"/>
      <c r="AI8" s="47"/>
      <c r="AJ8" s="47"/>
      <c r="AK8" s="77"/>
      <c r="AL8" s="63"/>
      <c r="AM8" s="47"/>
      <c r="AN8" s="47"/>
      <c r="AO8" s="47"/>
      <c r="AP8" s="47"/>
      <c r="AQ8" s="47"/>
      <c r="AR8" s="47"/>
      <c r="AS8" s="48"/>
    </row>
    <row r="9" spans="1:48" s="2" customFormat="1" ht="57.75" customHeight="1" x14ac:dyDescent="0.2">
      <c r="A9" s="294" t="s">
        <v>15</v>
      </c>
      <c r="B9" s="294"/>
      <c r="C9" s="294"/>
      <c r="D9" s="294"/>
      <c r="E9" s="246" t="s">
        <v>145</v>
      </c>
      <c r="F9" s="246"/>
      <c r="G9" s="246"/>
      <c r="H9" s="246"/>
      <c r="I9" s="246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80" t="s">
        <v>20</v>
      </c>
      <c r="AR9" s="280" t="s">
        <v>22</v>
      </c>
      <c r="AS9" s="281" t="s">
        <v>21</v>
      </c>
    </row>
    <row r="10" spans="1:48" s="2" customFormat="1" ht="21.75" customHeight="1" x14ac:dyDescent="0.2">
      <c r="A10" s="226" t="s">
        <v>0</v>
      </c>
      <c r="B10" s="228"/>
      <c r="C10" s="225" t="s">
        <v>57</v>
      </c>
      <c r="D10" s="22" t="s">
        <v>18</v>
      </c>
      <c r="E10" s="235" t="s">
        <v>1</v>
      </c>
      <c r="F10" s="235"/>
      <c r="G10" s="235"/>
      <c r="H10" s="235"/>
      <c r="I10" s="235" t="s">
        <v>2</v>
      </c>
      <c r="J10" s="235"/>
      <c r="K10" s="235"/>
      <c r="L10" s="235"/>
      <c r="M10" s="235" t="s">
        <v>3</v>
      </c>
      <c r="N10" s="235"/>
      <c r="O10" s="235"/>
      <c r="P10" s="235"/>
      <c r="Q10" s="235" t="s">
        <v>4</v>
      </c>
      <c r="R10" s="235"/>
      <c r="S10" s="235"/>
      <c r="T10" s="235"/>
      <c r="U10" s="235" t="s">
        <v>5</v>
      </c>
      <c r="V10" s="235"/>
      <c r="W10" s="235"/>
      <c r="X10" s="235" t="s">
        <v>6</v>
      </c>
      <c r="Y10" s="235"/>
      <c r="Z10" s="235"/>
      <c r="AA10" s="235"/>
      <c r="AB10" s="235" t="s">
        <v>7</v>
      </c>
      <c r="AC10" s="235"/>
      <c r="AD10" s="235"/>
      <c r="AE10" s="235" t="s">
        <v>8</v>
      </c>
      <c r="AF10" s="235"/>
      <c r="AG10" s="235"/>
      <c r="AH10" s="235"/>
      <c r="AI10" s="235"/>
      <c r="AJ10" s="235" t="s">
        <v>9</v>
      </c>
      <c r="AK10" s="235"/>
      <c r="AL10" s="235"/>
      <c r="AM10" s="235" t="s">
        <v>10</v>
      </c>
      <c r="AN10" s="235"/>
      <c r="AO10" s="235"/>
      <c r="AP10" s="235"/>
      <c r="AQ10" s="280"/>
      <c r="AR10" s="280"/>
      <c r="AS10" s="281"/>
    </row>
    <row r="11" spans="1:48" s="6" customFormat="1" ht="11.25" customHeight="1" x14ac:dyDescent="0.2">
      <c r="A11" s="229"/>
      <c r="B11" s="231"/>
      <c r="C11" s="224"/>
      <c r="D11" s="22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280"/>
      <c r="AR11" s="280"/>
      <c r="AS11" s="281"/>
    </row>
    <row r="12" spans="1:48" s="6" customFormat="1" ht="11.25" customHeight="1" x14ac:dyDescent="0.2">
      <c r="A12" s="248" t="s">
        <v>70</v>
      </c>
      <c r="B12" s="225" t="s">
        <v>13</v>
      </c>
      <c r="C12" s="33" t="s">
        <v>129</v>
      </c>
      <c r="D12" s="9"/>
      <c r="E12" s="5"/>
      <c r="F12" s="5"/>
      <c r="G12" s="217"/>
      <c r="H12" s="25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5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5"/>
      <c r="AJ12" s="5"/>
      <c r="AK12" s="5"/>
      <c r="AL12" s="5"/>
      <c r="AM12" s="5"/>
      <c r="AN12" s="5"/>
      <c r="AO12" s="5"/>
      <c r="AP12" s="5"/>
      <c r="AQ12" s="34">
        <f>COUNTA(E12:AP12)</f>
        <v>0</v>
      </c>
      <c r="AR12" s="3">
        <f>33*5</f>
        <v>165</v>
      </c>
      <c r="AS12" s="35">
        <f>AQ12/AR12</f>
        <v>0</v>
      </c>
    </row>
    <row r="13" spans="1:48" ht="12.75" customHeight="1" thickBot="1" x14ac:dyDescent="0.25">
      <c r="A13" s="249"/>
      <c r="B13" s="221"/>
      <c r="C13" s="33" t="s">
        <v>130</v>
      </c>
      <c r="D13" s="3"/>
      <c r="E13" s="4"/>
      <c r="F13" s="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4"/>
      <c r="AK13" s="4"/>
      <c r="AL13" s="4"/>
      <c r="AM13" s="7"/>
      <c r="AN13" s="7"/>
      <c r="AO13" s="7"/>
      <c r="AP13" s="7"/>
      <c r="AQ13" s="34">
        <f>COUNTA(E13:AP13)</f>
        <v>0</v>
      </c>
      <c r="AR13" s="3">
        <f>33*5</f>
        <v>165</v>
      </c>
      <c r="AS13" s="35">
        <f t="shared" ref="AS13:AS17" si="0">AQ13/AR13</f>
        <v>0</v>
      </c>
    </row>
    <row r="14" spans="1:48" ht="12.75" customHeight="1" x14ac:dyDescent="0.2">
      <c r="A14" s="249"/>
      <c r="B14" s="222" t="s">
        <v>11</v>
      </c>
      <c r="C14" s="126" t="s">
        <v>129</v>
      </c>
      <c r="D14" s="140"/>
      <c r="E14" s="109"/>
      <c r="F14" s="109"/>
      <c r="G14" s="25"/>
      <c r="H14" s="110"/>
      <c r="I14" s="110"/>
      <c r="J14" s="110"/>
      <c r="K14" s="25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25"/>
      <c r="AI14" s="110"/>
      <c r="AJ14" s="109"/>
      <c r="AK14" s="109"/>
      <c r="AL14" s="109"/>
      <c r="AM14" s="111"/>
      <c r="AN14" s="111"/>
      <c r="AO14" s="111"/>
      <c r="AP14" s="111"/>
      <c r="AQ14" s="194">
        <f t="shared" ref="AQ14:AQ15" si="1">COUNTA(E14:AP14)</f>
        <v>0</v>
      </c>
      <c r="AR14" s="112">
        <f t="shared" ref="AR14:AR15" si="2">33*4</f>
        <v>132</v>
      </c>
      <c r="AS14" s="195">
        <f t="shared" si="0"/>
        <v>0</v>
      </c>
    </row>
    <row r="15" spans="1:48" ht="12.75" customHeight="1" x14ac:dyDescent="0.2">
      <c r="A15" s="249"/>
      <c r="B15" s="221"/>
      <c r="C15" s="126" t="s">
        <v>130</v>
      </c>
      <c r="D15" s="44"/>
      <c r="E15" s="4"/>
      <c r="F15" s="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4"/>
      <c r="AK15" s="4"/>
      <c r="AL15" s="4"/>
      <c r="AM15" s="7"/>
      <c r="AN15" s="7"/>
      <c r="AO15" s="7"/>
      <c r="AP15" s="7"/>
      <c r="AQ15" s="34">
        <f t="shared" si="1"/>
        <v>0</v>
      </c>
      <c r="AR15" s="3">
        <f t="shared" si="2"/>
        <v>132</v>
      </c>
      <c r="AS15" s="35">
        <f t="shared" si="0"/>
        <v>0</v>
      </c>
    </row>
    <row r="16" spans="1:48" ht="12.75" customHeight="1" x14ac:dyDescent="0.2">
      <c r="A16" s="249"/>
      <c r="B16" s="225" t="s">
        <v>17</v>
      </c>
      <c r="C16" s="126" t="s">
        <v>129</v>
      </c>
      <c r="D16" s="23"/>
      <c r="E16" s="4"/>
      <c r="F16" s="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128"/>
      <c r="S16" s="12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4"/>
      <c r="AK16" s="4"/>
      <c r="AL16" s="4"/>
      <c r="AM16" s="7"/>
      <c r="AN16" s="7"/>
      <c r="AO16" s="7"/>
      <c r="AP16" s="7"/>
      <c r="AQ16" s="34">
        <f t="shared" ref="AQ16:AQ17" si="3">COUNTA(E16:AP16)</f>
        <v>0</v>
      </c>
      <c r="AR16" s="3">
        <f t="shared" ref="AR16:AR17" si="4">33*2</f>
        <v>66</v>
      </c>
      <c r="AS16" s="35">
        <f t="shared" si="0"/>
        <v>0</v>
      </c>
    </row>
    <row r="17" spans="1:45" ht="12.75" customHeight="1" x14ac:dyDescent="0.2">
      <c r="A17" s="249"/>
      <c r="B17" s="221"/>
      <c r="C17" s="126" t="s">
        <v>130</v>
      </c>
      <c r="D17" s="23"/>
      <c r="E17" s="4"/>
      <c r="F17" s="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4"/>
      <c r="AK17" s="4"/>
      <c r="AL17" s="4"/>
      <c r="AM17" s="7"/>
      <c r="AN17" s="7"/>
      <c r="AO17" s="7"/>
      <c r="AP17" s="7"/>
      <c r="AQ17" s="34">
        <f t="shared" si="3"/>
        <v>0</v>
      </c>
      <c r="AR17" s="3">
        <f t="shared" si="4"/>
        <v>66</v>
      </c>
      <c r="AS17" s="35">
        <f t="shared" si="0"/>
        <v>0</v>
      </c>
    </row>
    <row r="18" spans="1:45" s="38" customFormat="1" ht="27" customHeight="1" x14ac:dyDescent="0.2">
      <c r="A18" s="293"/>
      <c r="B18" s="293"/>
      <c r="C18" s="293"/>
      <c r="D18" s="293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9"/>
      <c r="AN18" s="59"/>
      <c r="AO18" s="59"/>
      <c r="AP18" s="59"/>
      <c r="AQ18" s="59"/>
      <c r="AR18" s="59"/>
      <c r="AS18" s="59"/>
    </row>
    <row r="19" spans="1:45" s="2" customFormat="1" ht="49.5" customHeight="1" x14ac:dyDescent="0.2">
      <c r="A19" s="294" t="s">
        <v>14</v>
      </c>
      <c r="B19" s="294"/>
      <c r="C19" s="294"/>
      <c r="D19" s="294"/>
      <c r="E19" s="246" t="s">
        <v>145</v>
      </c>
      <c r="F19" s="246"/>
      <c r="G19" s="246"/>
      <c r="H19" s="246"/>
      <c r="I19" s="246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80" t="s">
        <v>20</v>
      </c>
      <c r="AR19" s="280" t="s">
        <v>22</v>
      </c>
      <c r="AS19" s="281" t="s">
        <v>21</v>
      </c>
    </row>
    <row r="20" spans="1:45" s="2" customFormat="1" ht="21.75" customHeight="1" x14ac:dyDescent="0.2">
      <c r="A20" s="226" t="s">
        <v>0</v>
      </c>
      <c r="B20" s="228"/>
      <c r="C20" s="225" t="s">
        <v>57</v>
      </c>
      <c r="D20" s="22" t="s">
        <v>18</v>
      </c>
      <c r="E20" s="235" t="s">
        <v>1</v>
      </c>
      <c r="F20" s="235"/>
      <c r="G20" s="235"/>
      <c r="H20" s="235"/>
      <c r="I20" s="235" t="s">
        <v>2</v>
      </c>
      <c r="J20" s="235"/>
      <c r="K20" s="235"/>
      <c r="L20" s="235"/>
      <c r="M20" s="235" t="s">
        <v>3</v>
      </c>
      <c r="N20" s="235"/>
      <c r="O20" s="235"/>
      <c r="P20" s="235"/>
      <c r="Q20" s="235" t="s">
        <v>4</v>
      </c>
      <c r="R20" s="235"/>
      <c r="S20" s="235"/>
      <c r="T20" s="235"/>
      <c r="U20" s="235" t="s">
        <v>5</v>
      </c>
      <c r="V20" s="235"/>
      <c r="W20" s="235"/>
      <c r="X20" s="235" t="s">
        <v>6</v>
      </c>
      <c r="Y20" s="235"/>
      <c r="Z20" s="235"/>
      <c r="AA20" s="235"/>
      <c r="AB20" s="235" t="s">
        <v>7</v>
      </c>
      <c r="AC20" s="235"/>
      <c r="AD20" s="235"/>
      <c r="AE20" s="235" t="s">
        <v>8</v>
      </c>
      <c r="AF20" s="235"/>
      <c r="AG20" s="235"/>
      <c r="AH20" s="235"/>
      <c r="AI20" s="235"/>
      <c r="AJ20" s="235" t="s">
        <v>9</v>
      </c>
      <c r="AK20" s="235"/>
      <c r="AL20" s="235"/>
      <c r="AM20" s="235" t="s">
        <v>10</v>
      </c>
      <c r="AN20" s="235"/>
      <c r="AO20" s="235"/>
      <c r="AP20" s="235"/>
      <c r="AQ20" s="280"/>
      <c r="AR20" s="280"/>
      <c r="AS20" s="281"/>
    </row>
    <row r="21" spans="1:45" s="6" customFormat="1" ht="11.25" customHeight="1" x14ac:dyDescent="0.2">
      <c r="A21" s="229"/>
      <c r="B21" s="231"/>
      <c r="C21" s="224"/>
      <c r="D21" s="22" t="s">
        <v>19</v>
      </c>
      <c r="E21" s="5">
        <v>1</v>
      </c>
      <c r="F21" s="5">
        <v>2</v>
      </c>
      <c r="G21" s="5">
        <v>3</v>
      </c>
      <c r="H21" s="5">
        <v>4</v>
      </c>
      <c r="I21" s="5">
        <v>5</v>
      </c>
      <c r="J21" s="5">
        <v>6</v>
      </c>
      <c r="K21" s="5">
        <v>7</v>
      </c>
      <c r="L21" s="5">
        <v>8</v>
      </c>
      <c r="M21" s="5">
        <v>9</v>
      </c>
      <c r="N21" s="5">
        <v>10</v>
      </c>
      <c r="O21" s="5">
        <v>11</v>
      </c>
      <c r="P21" s="5">
        <v>12</v>
      </c>
      <c r="Q21" s="5">
        <v>13</v>
      </c>
      <c r="R21" s="5">
        <v>14</v>
      </c>
      <c r="S21" s="5">
        <v>15</v>
      </c>
      <c r="T21" s="5">
        <v>16</v>
      </c>
      <c r="U21" s="5">
        <v>17</v>
      </c>
      <c r="V21" s="5">
        <v>18</v>
      </c>
      <c r="W21" s="5">
        <v>19</v>
      </c>
      <c r="X21" s="5">
        <v>20</v>
      </c>
      <c r="Y21" s="5">
        <v>21</v>
      </c>
      <c r="Z21" s="5">
        <v>22</v>
      </c>
      <c r="AA21" s="5">
        <v>23</v>
      </c>
      <c r="AB21" s="5">
        <v>24</v>
      </c>
      <c r="AC21" s="5">
        <v>25</v>
      </c>
      <c r="AD21" s="5">
        <v>26</v>
      </c>
      <c r="AE21" s="5">
        <v>27</v>
      </c>
      <c r="AF21" s="5">
        <v>28</v>
      </c>
      <c r="AG21" s="5">
        <v>29</v>
      </c>
      <c r="AH21" s="5">
        <v>30</v>
      </c>
      <c r="AI21" s="5">
        <v>31</v>
      </c>
      <c r="AJ21" s="5">
        <v>32</v>
      </c>
      <c r="AK21" s="5">
        <v>33</v>
      </c>
      <c r="AL21" s="5">
        <v>34</v>
      </c>
      <c r="AM21" s="5">
        <v>35</v>
      </c>
      <c r="AN21" s="5">
        <v>36</v>
      </c>
      <c r="AO21" s="5">
        <v>37</v>
      </c>
      <c r="AP21" s="5">
        <v>38</v>
      </c>
      <c r="AQ21" s="280"/>
      <c r="AR21" s="280"/>
      <c r="AS21" s="281"/>
    </row>
    <row r="22" spans="1:45" ht="12.75" customHeight="1" x14ac:dyDescent="0.2">
      <c r="A22" s="248" t="s">
        <v>25</v>
      </c>
      <c r="B22" s="225" t="s">
        <v>13</v>
      </c>
      <c r="C22" s="33" t="s">
        <v>132</v>
      </c>
      <c r="D22" s="39"/>
      <c r="E22" s="5"/>
      <c r="F22" s="5"/>
      <c r="G22" s="5"/>
      <c r="H22" s="89" t="s">
        <v>131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89" t="s">
        <v>101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25"/>
      <c r="AI22" s="89" t="s">
        <v>101</v>
      </c>
      <c r="AJ22" s="5"/>
      <c r="AK22" s="5"/>
      <c r="AL22" s="5"/>
      <c r="AM22" s="5"/>
      <c r="AN22" s="5"/>
      <c r="AO22" s="5"/>
      <c r="AP22" s="5"/>
      <c r="AQ22" s="34">
        <f>COUNTA(E22:AP22)</f>
        <v>3</v>
      </c>
      <c r="AR22" s="3">
        <f>34*5</f>
        <v>170</v>
      </c>
      <c r="AS22" s="35">
        <f>AQ22/AR22</f>
        <v>1.7647058823529412E-2</v>
      </c>
    </row>
    <row r="23" spans="1:45" x14ac:dyDescent="0.2">
      <c r="A23" s="249"/>
      <c r="B23" s="221"/>
      <c r="C23" s="33" t="s">
        <v>133</v>
      </c>
      <c r="D23" s="39"/>
      <c r="E23" s="4"/>
      <c r="F23" s="4"/>
      <c r="G23" s="4"/>
      <c r="H23" s="89" t="s">
        <v>131</v>
      </c>
      <c r="I23" s="4"/>
      <c r="J23" s="25"/>
      <c r="K23" s="4"/>
      <c r="L23" s="4"/>
      <c r="M23" s="4"/>
      <c r="N23" s="4"/>
      <c r="O23" s="4"/>
      <c r="P23" s="4"/>
      <c r="Q23" s="4"/>
      <c r="R23" s="4"/>
      <c r="S23" s="89" t="s">
        <v>101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25"/>
      <c r="AI23" s="89" t="s">
        <v>101</v>
      </c>
      <c r="AJ23" s="4"/>
      <c r="AK23" s="4"/>
      <c r="AL23" s="4"/>
      <c r="AM23" s="7"/>
      <c r="AN23" s="7"/>
      <c r="AO23" s="7"/>
      <c r="AP23" s="7"/>
      <c r="AQ23" s="34">
        <f>COUNTA(E23:AP23)</f>
        <v>3</v>
      </c>
      <c r="AR23" s="3">
        <f t="shared" ref="AR23:AR24" si="5">34*5</f>
        <v>170</v>
      </c>
      <c r="AS23" s="35">
        <f t="shared" ref="AS23:AS30" si="6">AQ23/AR23</f>
        <v>1.7647058823529412E-2</v>
      </c>
    </row>
    <row r="24" spans="1:45" ht="13.5" thickBot="1" x14ac:dyDescent="0.25">
      <c r="A24" s="249"/>
      <c r="B24" s="221"/>
      <c r="C24" s="122" t="s">
        <v>134</v>
      </c>
      <c r="D24" s="199"/>
      <c r="E24" s="104"/>
      <c r="F24" s="104"/>
      <c r="G24" s="104"/>
      <c r="H24" s="89" t="s">
        <v>131</v>
      </c>
      <c r="I24" s="104"/>
      <c r="J24" s="127"/>
      <c r="K24" s="104"/>
      <c r="L24" s="104"/>
      <c r="M24" s="104"/>
      <c r="N24" s="104"/>
      <c r="O24" s="104"/>
      <c r="P24" s="104"/>
      <c r="Q24" s="104"/>
      <c r="R24" s="104"/>
      <c r="S24" s="89" t="s">
        <v>101</v>
      </c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25"/>
      <c r="AI24" s="89" t="s">
        <v>101</v>
      </c>
      <c r="AJ24" s="104"/>
      <c r="AK24" s="104"/>
      <c r="AL24" s="104"/>
      <c r="AM24" s="105"/>
      <c r="AN24" s="105"/>
      <c r="AO24" s="105"/>
      <c r="AP24" s="105"/>
      <c r="AQ24" s="189">
        <f t="shared" ref="AQ24:AQ26" si="7">COUNTA(E24:AP24)</f>
        <v>3</v>
      </c>
      <c r="AR24" s="131">
        <f t="shared" si="5"/>
        <v>170</v>
      </c>
      <c r="AS24" s="190">
        <f t="shared" si="6"/>
        <v>1.7647058823529412E-2</v>
      </c>
    </row>
    <row r="25" spans="1:45" x14ac:dyDescent="0.2">
      <c r="A25" s="249"/>
      <c r="B25" s="222" t="s">
        <v>11</v>
      </c>
      <c r="C25" s="193" t="s">
        <v>132</v>
      </c>
      <c r="D25" s="200"/>
      <c r="E25" s="201"/>
      <c r="F25" s="144"/>
      <c r="G25" s="25"/>
      <c r="H25" s="89" t="s">
        <v>131</v>
      </c>
      <c r="I25" s="144"/>
      <c r="J25" s="144"/>
      <c r="K25" s="144"/>
      <c r="L25" s="144"/>
      <c r="M25" s="144"/>
      <c r="N25" s="144"/>
      <c r="O25" s="144"/>
      <c r="P25" s="89" t="s">
        <v>101</v>
      </c>
      <c r="Q25" s="201"/>
      <c r="R25" s="110"/>
      <c r="S25" s="89" t="s">
        <v>101</v>
      </c>
      <c r="T25" s="129"/>
      <c r="U25" s="201"/>
      <c r="V25" s="110"/>
      <c r="W25" s="110"/>
      <c r="X25" s="201"/>
      <c r="Y25" s="89" t="s">
        <v>101</v>
      </c>
      <c r="Z25" s="110"/>
      <c r="AA25" s="110"/>
      <c r="AB25" s="201"/>
      <c r="AC25" s="89" t="s">
        <v>101</v>
      </c>
      <c r="AD25" s="110"/>
      <c r="AE25" s="201"/>
      <c r="AF25" s="201"/>
      <c r="AG25" s="110"/>
      <c r="AH25" s="25"/>
      <c r="AI25" s="89" t="s">
        <v>101</v>
      </c>
      <c r="AJ25" s="201"/>
      <c r="AK25" s="110"/>
      <c r="AL25" s="110"/>
      <c r="AM25" s="144"/>
      <c r="AN25" s="144"/>
      <c r="AO25" s="144"/>
      <c r="AP25" s="144"/>
      <c r="AQ25" s="194">
        <f t="shared" si="7"/>
        <v>6</v>
      </c>
      <c r="AR25" s="112">
        <f>34*4</f>
        <v>136</v>
      </c>
      <c r="AS25" s="195">
        <f t="shared" si="6"/>
        <v>4.4117647058823532E-2</v>
      </c>
    </row>
    <row r="26" spans="1:45" x14ac:dyDescent="0.2">
      <c r="A26" s="249"/>
      <c r="B26" s="221"/>
      <c r="C26" s="126" t="s">
        <v>133</v>
      </c>
      <c r="D26" s="39"/>
      <c r="E26" s="24"/>
      <c r="F26" s="25"/>
      <c r="G26" s="25"/>
      <c r="H26" s="89" t="s">
        <v>131</v>
      </c>
      <c r="I26" s="25"/>
      <c r="J26" s="25"/>
      <c r="K26" s="25"/>
      <c r="L26" s="25"/>
      <c r="M26" s="24"/>
      <c r="N26" s="25"/>
      <c r="O26" s="25"/>
      <c r="P26" s="89" t="s">
        <v>101</v>
      </c>
      <c r="Q26" s="24"/>
      <c r="R26" s="25"/>
      <c r="S26" s="89" t="s">
        <v>101</v>
      </c>
      <c r="T26" s="129"/>
      <c r="U26" s="24"/>
      <c r="V26" s="25"/>
      <c r="W26" s="25"/>
      <c r="X26" s="24"/>
      <c r="Y26" s="89" t="s">
        <v>101</v>
      </c>
      <c r="Z26" s="25"/>
      <c r="AA26" s="25"/>
      <c r="AB26" s="36"/>
      <c r="AC26" s="89" t="s">
        <v>101</v>
      </c>
      <c r="AD26" s="36"/>
      <c r="AE26" s="24"/>
      <c r="AF26" s="24"/>
      <c r="AG26" s="25"/>
      <c r="AH26" s="25"/>
      <c r="AI26" s="89" t="s">
        <v>101</v>
      </c>
      <c r="AJ26" s="24"/>
      <c r="AK26" s="25"/>
      <c r="AL26" s="25"/>
      <c r="AM26" s="36"/>
      <c r="AN26" s="36"/>
      <c r="AO26" s="36"/>
      <c r="AP26" s="36"/>
      <c r="AQ26" s="34">
        <f t="shared" si="7"/>
        <v>6</v>
      </c>
      <c r="AR26" s="3">
        <f t="shared" ref="AR26:AR27" si="8">34*4</f>
        <v>136</v>
      </c>
      <c r="AS26" s="35">
        <f t="shared" si="6"/>
        <v>4.4117647058823532E-2</v>
      </c>
    </row>
    <row r="27" spans="1:45" ht="12.75" customHeight="1" thickBot="1" x14ac:dyDescent="0.25">
      <c r="A27" s="249"/>
      <c r="B27" s="223"/>
      <c r="C27" s="196" t="s">
        <v>134</v>
      </c>
      <c r="D27" s="202"/>
      <c r="E27" s="203"/>
      <c r="F27" s="203"/>
      <c r="G27" s="25"/>
      <c r="H27" s="89" t="s">
        <v>131</v>
      </c>
      <c r="I27" s="203"/>
      <c r="J27" s="204"/>
      <c r="K27" s="203"/>
      <c r="L27" s="203"/>
      <c r="M27" s="203"/>
      <c r="N27" s="203"/>
      <c r="O27" s="203"/>
      <c r="P27" s="89" t="s">
        <v>101</v>
      </c>
      <c r="Q27" s="203"/>
      <c r="R27" s="99"/>
      <c r="S27" s="89" t="s">
        <v>101</v>
      </c>
      <c r="T27" s="129"/>
      <c r="U27" s="203"/>
      <c r="V27" s="99"/>
      <c r="W27" s="99"/>
      <c r="X27" s="203"/>
      <c r="Y27" s="89" t="s">
        <v>101</v>
      </c>
      <c r="Z27" s="99"/>
      <c r="AA27" s="99"/>
      <c r="AB27" s="99"/>
      <c r="AC27" s="89" t="s">
        <v>101</v>
      </c>
      <c r="AD27" s="203"/>
      <c r="AE27" s="203"/>
      <c r="AF27" s="203"/>
      <c r="AG27" s="203"/>
      <c r="AH27" s="25"/>
      <c r="AI27" s="89" t="s">
        <v>101</v>
      </c>
      <c r="AJ27" s="147"/>
      <c r="AK27" s="99"/>
      <c r="AL27" s="99"/>
      <c r="AM27" s="147"/>
      <c r="AN27" s="147"/>
      <c r="AO27" s="147"/>
      <c r="AP27" s="147"/>
      <c r="AQ27" s="197">
        <f>COUNTA(E27:AP27)</f>
        <v>6</v>
      </c>
      <c r="AR27" s="101">
        <f t="shared" si="8"/>
        <v>136</v>
      </c>
      <c r="AS27" s="198">
        <f t="shared" si="6"/>
        <v>4.4117647058823532E-2</v>
      </c>
    </row>
    <row r="28" spans="1:45" x14ac:dyDescent="0.2">
      <c r="A28" s="249"/>
      <c r="B28" s="221" t="s">
        <v>17</v>
      </c>
      <c r="C28" s="124" t="s">
        <v>132</v>
      </c>
      <c r="D28" s="44"/>
      <c r="E28" s="4"/>
      <c r="F28" s="4"/>
      <c r="G28" s="2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89" t="s">
        <v>101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89" t="s">
        <v>101</v>
      </c>
      <c r="AI28" s="4"/>
      <c r="AJ28" s="4"/>
      <c r="AK28" s="4"/>
      <c r="AL28" s="4"/>
      <c r="AM28" s="7"/>
      <c r="AN28" s="7"/>
      <c r="AO28" s="7"/>
      <c r="AP28" s="7"/>
      <c r="AQ28" s="191">
        <f t="shared" ref="AQ28:AQ30" si="9">COUNTA(E28:AP28)</f>
        <v>2</v>
      </c>
      <c r="AR28" s="93">
        <f>34*2</f>
        <v>68</v>
      </c>
      <c r="AS28" s="192">
        <f t="shared" si="6"/>
        <v>2.9411764705882353E-2</v>
      </c>
    </row>
    <row r="29" spans="1:45" ht="12.75" customHeight="1" x14ac:dyDescent="0.2">
      <c r="A29" s="249"/>
      <c r="B29" s="221"/>
      <c r="C29" s="126" t="s">
        <v>133</v>
      </c>
      <c r="D29" s="44"/>
      <c r="E29" s="4"/>
      <c r="F29" s="4"/>
      <c r="G29" s="2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89" t="s">
        <v>101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89" t="s">
        <v>101</v>
      </c>
      <c r="AI29" s="4"/>
      <c r="AJ29" s="4"/>
      <c r="AK29" s="4"/>
      <c r="AL29" s="4"/>
      <c r="AM29" s="7"/>
      <c r="AN29" s="7"/>
      <c r="AO29" s="7"/>
      <c r="AP29" s="7"/>
      <c r="AQ29" s="34">
        <f t="shared" si="9"/>
        <v>2</v>
      </c>
      <c r="AR29" s="3">
        <f t="shared" ref="AR29:AR30" si="10">34*2</f>
        <v>68</v>
      </c>
      <c r="AS29" s="35">
        <f t="shared" si="6"/>
        <v>2.9411764705882353E-2</v>
      </c>
    </row>
    <row r="30" spans="1:45" ht="12.75" customHeight="1" thickBot="1" x14ac:dyDescent="0.25">
      <c r="A30" s="250"/>
      <c r="B30" s="224"/>
      <c r="C30" s="126" t="s">
        <v>134</v>
      </c>
      <c r="D30" s="44"/>
      <c r="E30" s="4"/>
      <c r="F30" s="4"/>
      <c r="G30" s="2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89" t="s">
        <v>101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89" t="s">
        <v>101</v>
      </c>
      <c r="AI30" s="4"/>
      <c r="AJ30" s="4"/>
      <c r="AK30" s="4"/>
      <c r="AL30" s="4"/>
      <c r="AM30" s="7"/>
      <c r="AN30" s="7"/>
      <c r="AO30" s="7"/>
      <c r="AP30" s="7"/>
      <c r="AQ30" s="34">
        <f t="shared" si="9"/>
        <v>2</v>
      </c>
      <c r="AR30" s="3">
        <f t="shared" si="10"/>
        <v>68</v>
      </c>
      <c r="AS30" s="35">
        <f t="shared" si="6"/>
        <v>2.9411764705882353E-2</v>
      </c>
    </row>
    <row r="31" spans="1:45" s="38" customFormat="1" ht="27" customHeight="1" x14ac:dyDescent="0.2">
      <c r="A31" s="59"/>
      <c r="B31" s="60"/>
      <c r="C31" s="60"/>
      <c r="D31" s="60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9"/>
      <c r="AN31" s="59"/>
      <c r="AO31" s="59"/>
      <c r="AP31" s="59"/>
      <c r="AQ31" s="59"/>
      <c r="AR31" s="59"/>
      <c r="AS31" s="59"/>
    </row>
    <row r="32" spans="1:45" s="38" customFormat="1" ht="32.25" customHeight="1" x14ac:dyDescent="0.2">
      <c r="A32" s="237" t="s">
        <v>23</v>
      </c>
      <c r="B32" s="237"/>
      <c r="C32" s="237"/>
      <c r="D32" s="237"/>
      <c r="E32" s="246" t="s">
        <v>145</v>
      </c>
      <c r="F32" s="246"/>
      <c r="G32" s="246"/>
      <c r="H32" s="246"/>
      <c r="I32" s="246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247"/>
      <c r="AO32" s="247"/>
      <c r="AP32" s="247"/>
      <c r="AQ32" s="280" t="s">
        <v>20</v>
      </c>
      <c r="AR32" s="280" t="s">
        <v>22</v>
      </c>
      <c r="AS32" s="281" t="s">
        <v>21</v>
      </c>
    </row>
    <row r="33" spans="1:45" s="2" customFormat="1" x14ac:dyDescent="0.2">
      <c r="A33" s="226" t="s">
        <v>0</v>
      </c>
      <c r="B33" s="228"/>
      <c r="C33" s="225" t="s">
        <v>57</v>
      </c>
      <c r="D33" s="22" t="s">
        <v>18</v>
      </c>
      <c r="E33" s="235" t="s">
        <v>1</v>
      </c>
      <c r="F33" s="235"/>
      <c r="G33" s="235"/>
      <c r="H33" s="235"/>
      <c r="I33" s="235" t="s">
        <v>2</v>
      </c>
      <c r="J33" s="235"/>
      <c r="K33" s="235"/>
      <c r="L33" s="235"/>
      <c r="M33" s="235" t="s">
        <v>3</v>
      </c>
      <c r="N33" s="235"/>
      <c r="O33" s="235"/>
      <c r="P33" s="235"/>
      <c r="Q33" s="235" t="s">
        <v>4</v>
      </c>
      <c r="R33" s="235"/>
      <c r="S33" s="235"/>
      <c r="T33" s="235"/>
      <c r="U33" s="235" t="s">
        <v>5</v>
      </c>
      <c r="V33" s="235"/>
      <c r="W33" s="235"/>
      <c r="X33" s="235" t="s">
        <v>6</v>
      </c>
      <c r="Y33" s="235"/>
      <c r="Z33" s="235"/>
      <c r="AA33" s="235"/>
      <c r="AB33" s="235" t="s">
        <v>7</v>
      </c>
      <c r="AC33" s="235"/>
      <c r="AD33" s="235"/>
      <c r="AE33" s="235" t="s">
        <v>8</v>
      </c>
      <c r="AF33" s="235"/>
      <c r="AG33" s="235"/>
      <c r="AH33" s="235"/>
      <c r="AI33" s="235"/>
      <c r="AJ33" s="235" t="s">
        <v>9</v>
      </c>
      <c r="AK33" s="235"/>
      <c r="AL33" s="235"/>
      <c r="AM33" s="235" t="s">
        <v>10</v>
      </c>
      <c r="AN33" s="235"/>
      <c r="AO33" s="235"/>
      <c r="AP33" s="235"/>
      <c r="AQ33" s="280"/>
      <c r="AR33" s="280"/>
      <c r="AS33" s="281"/>
    </row>
    <row r="34" spans="1:45" s="2" customFormat="1" ht="16.5" customHeight="1" x14ac:dyDescent="0.2">
      <c r="A34" s="229"/>
      <c r="B34" s="231"/>
      <c r="C34" s="224"/>
      <c r="D34" s="22" t="s">
        <v>19</v>
      </c>
      <c r="E34" s="5">
        <v>1</v>
      </c>
      <c r="F34" s="5">
        <v>2</v>
      </c>
      <c r="G34" s="5">
        <v>3</v>
      </c>
      <c r="H34" s="5">
        <v>4</v>
      </c>
      <c r="I34" s="5">
        <v>5</v>
      </c>
      <c r="J34" s="5">
        <v>6</v>
      </c>
      <c r="K34" s="5">
        <v>7</v>
      </c>
      <c r="L34" s="5">
        <v>8</v>
      </c>
      <c r="M34" s="5">
        <v>9</v>
      </c>
      <c r="N34" s="5">
        <v>10</v>
      </c>
      <c r="O34" s="5">
        <v>11</v>
      </c>
      <c r="P34" s="5">
        <v>12</v>
      </c>
      <c r="Q34" s="5">
        <v>13</v>
      </c>
      <c r="R34" s="5">
        <v>14</v>
      </c>
      <c r="S34" s="5">
        <v>15</v>
      </c>
      <c r="T34" s="5">
        <v>16</v>
      </c>
      <c r="U34" s="5">
        <v>17</v>
      </c>
      <c r="V34" s="5">
        <v>18</v>
      </c>
      <c r="W34" s="5">
        <v>19</v>
      </c>
      <c r="X34" s="5">
        <v>20</v>
      </c>
      <c r="Y34" s="5">
        <v>21</v>
      </c>
      <c r="Z34" s="5">
        <v>22</v>
      </c>
      <c r="AA34" s="5">
        <v>23</v>
      </c>
      <c r="AB34" s="5">
        <v>24</v>
      </c>
      <c r="AC34" s="5">
        <v>25</v>
      </c>
      <c r="AD34" s="5">
        <v>26</v>
      </c>
      <c r="AE34" s="5">
        <v>27</v>
      </c>
      <c r="AF34" s="5">
        <v>28</v>
      </c>
      <c r="AG34" s="5">
        <v>29</v>
      </c>
      <c r="AH34" s="5">
        <v>30</v>
      </c>
      <c r="AI34" s="5">
        <v>31</v>
      </c>
      <c r="AJ34" s="5">
        <v>32</v>
      </c>
      <c r="AK34" s="5">
        <v>33</v>
      </c>
      <c r="AL34" s="5">
        <v>34</v>
      </c>
      <c r="AM34" s="5">
        <v>35</v>
      </c>
      <c r="AN34" s="5">
        <v>36</v>
      </c>
      <c r="AO34" s="5">
        <v>37</v>
      </c>
      <c r="AP34" s="5">
        <v>38</v>
      </c>
      <c r="AQ34" s="280"/>
      <c r="AR34" s="280"/>
      <c r="AS34" s="281"/>
    </row>
    <row r="35" spans="1:45" s="6" customFormat="1" ht="11.25" customHeight="1" x14ac:dyDescent="0.2">
      <c r="A35" s="248" t="s">
        <v>25</v>
      </c>
      <c r="B35" s="225" t="s">
        <v>13</v>
      </c>
      <c r="C35" s="33" t="s">
        <v>135</v>
      </c>
      <c r="D35" s="39"/>
      <c r="E35" s="5"/>
      <c r="F35" s="5"/>
      <c r="G35" s="5"/>
      <c r="H35" s="89" t="s">
        <v>131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89" t="s">
        <v>101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25"/>
      <c r="AI35" s="89" t="s">
        <v>101</v>
      </c>
      <c r="AJ35" s="5"/>
      <c r="AK35" s="5"/>
      <c r="AL35" s="5"/>
      <c r="AM35" s="5"/>
      <c r="AN35" s="5"/>
      <c r="AO35" s="5"/>
      <c r="AP35" s="5"/>
      <c r="AQ35" s="34">
        <f>COUNTA(E35:AP35)</f>
        <v>3</v>
      </c>
      <c r="AR35" s="3">
        <f>34*5</f>
        <v>170</v>
      </c>
      <c r="AS35" s="35">
        <f>AQ35/AR35</f>
        <v>1.7647058823529412E-2</v>
      </c>
    </row>
    <row r="36" spans="1:45" s="6" customFormat="1" ht="15" customHeight="1" x14ac:dyDescent="0.2">
      <c r="A36" s="249"/>
      <c r="B36" s="221"/>
      <c r="C36" s="33" t="s">
        <v>136</v>
      </c>
      <c r="D36" s="39"/>
      <c r="E36" s="4"/>
      <c r="F36" s="4"/>
      <c r="G36" s="4"/>
      <c r="H36" s="89" t="s">
        <v>131</v>
      </c>
      <c r="I36" s="4"/>
      <c r="J36" s="25"/>
      <c r="K36" s="4"/>
      <c r="L36" s="4"/>
      <c r="M36" s="4"/>
      <c r="N36" s="4"/>
      <c r="O36" s="4"/>
      <c r="P36" s="4"/>
      <c r="Q36" s="4"/>
      <c r="R36" s="4"/>
      <c r="S36" s="89" t="s">
        <v>101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25"/>
      <c r="AI36" s="89" t="s">
        <v>101</v>
      </c>
      <c r="AJ36" s="4"/>
      <c r="AK36" s="4"/>
      <c r="AL36" s="4"/>
      <c r="AM36" s="7"/>
      <c r="AN36" s="7"/>
      <c r="AO36" s="7"/>
      <c r="AP36" s="7"/>
      <c r="AQ36" s="34">
        <f>COUNTA(E36:AP36)</f>
        <v>3</v>
      </c>
      <c r="AR36" s="3">
        <f t="shared" ref="AR36:AR37" si="11">34*5</f>
        <v>170</v>
      </c>
      <c r="AS36" s="35">
        <f t="shared" ref="AS36:AS43" si="12">AQ36/AR36</f>
        <v>1.7647058823529412E-2</v>
      </c>
    </row>
    <row r="37" spans="1:45" s="6" customFormat="1" ht="12.75" customHeight="1" thickBot="1" x14ac:dyDescent="0.25">
      <c r="A37" s="249"/>
      <c r="B37" s="221"/>
      <c r="C37" s="122" t="s">
        <v>137</v>
      </c>
      <c r="D37" s="199"/>
      <c r="E37" s="104"/>
      <c r="F37" s="104"/>
      <c r="G37" s="104"/>
      <c r="H37" s="89" t="s">
        <v>131</v>
      </c>
      <c r="I37" s="104"/>
      <c r="J37" s="127"/>
      <c r="K37" s="104"/>
      <c r="L37" s="104"/>
      <c r="M37" s="104"/>
      <c r="N37" s="104"/>
      <c r="O37" s="104"/>
      <c r="P37" s="104"/>
      <c r="Q37" s="104"/>
      <c r="R37" s="104"/>
      <c r="S37" s="89" t="s">
        <v>101</v>
      </c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25"/>
      <c r="AI37" s="89" t="s">
        <v>101</v>
      </c>
      <c r="AJ37" s="104"/>
      <c r="AK37" s="104"/>
      <c r="AL37" s="104"/>
      <c r="AM37" s="105"/>
      <c r="AN37" s="105"/>
      <c r="AO37" s="105"/>
      <c r="AP37" s="105"/>
      <c r="AQ37" s="189">
        <f t="shared" ref="AQ37:AQ39" si="13">COUNTA(E37:AP37)</f>
        <v>3</v>
      </c>
      <c r="AR37" s="131">
        <f t="shared" si="11"/>
        <v>170</v>
      </c>
      <c r="AS37" s="190">
        <f t="shared" si="12"/>
        <v>1.7647058823529412E-2</v>
      </c>
    </row>
    <row r="38" spans="1:45" s="6" customFormat="1" ht="15" customHeight="1" x14ac:dyDescent="0.2">
      <c r="A38" s="249"/>
      <c r="B38" s="222" t="s">
        <v>11</v>
      </c>
      <c r="C38" s="193" t="s">
        <v>135</v>
      </c>
      <c r="D38" s="200"/>
      <c r="E38" s="201"/>
      <c r="F38" s="144"/>
      <c r="G38" s="25"/>
      <c r="H38" s="89" t="s">
        <v>131</v>
      </c>
      <c r="I38" s="144"/>
      <c r="J38" s="144"/>
      <c r="K38" s="144"/>
      <c r="L38" s="144"/>
      <c r="M38" s="144"/>
      <c r="N38" s="144"/>
      <c r="O38" s="144"/>
      <c r="P38" s="89" t="s">
        <v>101</v>
      </c>
      <c r="Q38" s="201"/>
      <c r="R38" s="110"/>
      <c r="S38" s="89" t="s">
        <v>101</v>
      </c>
      <c r="T38" s="129"/>
      <c r="U38" s="201"/>
      <c r="V38" s="110"/>
      <c r="W38" s="110"/>
      <c r="X38" s="201"/>
      <c r="Y38" s="89" t="s">
        <v>101</v>
      </c>
      <c r="Z38" s="110"/>
      <c r="AA38" s="110"/>
      <c r="AB38" s="201"/>
      <c r="AC38" s="89" t="s">
        <v>101</v>
      </c>
      <c r="AD38" s="110"/>
      <c r="AE38" s="201"/>
      <c r="AF38" s="201"/>
      <c r="AG38" s="110"/>
      <c r="AH38" s="25"/>
      <c r="AI38" s="89" t="s">
        <v>101</v>
      </c>
      <c r="AJ38" s="201"/>
      <c r="AK38" s="110"/>
      <c r="AL38" s="110"/>
      <c r="AM38" s="144"/>
      <c r="AN38" s="144"/>
      <c r="AO38" s="144"/>
      <c r="AP38" s="144"/>
      <c r="AQ38" s="194">
        <f t="shared" si="13"/>
        <v>6</v>
      </c>
      <c r="AR38" s="112">
        <f>34*4</f>
        <v>136</v>
      </c>
      <c r="AS38" s="195">
        <f t="shared" si="12"/>
        <v>4.4117647058823532E-2</v>
      </c>
    </row>
    <row r="39" spans="1:45" s="6" customFormat="1" ht="15" customHeight="1" x14ac:dyDescent="0.2">
      <c r="A39" s="249"/>
      <c r="B39" s="221"/>
      <c r="C39" s="126" t="s">
        <v>136</v>
      </c>
      <c r="D39" s="39"/>
      <c r="E39" s="24"/>
      <c r="F39" s="25"/>
      <c r="G39" s="25"/>
      <c r="H39" s="89" t="s">
        <v>131</v>
      </c>
      <c r="I39" s="25"/>
      <c r="J39" s="25"/>
      <c r="K39" s="25"/>
      <c r="L39" s="25"/>
      <c r="M39" s="24"/>
      <c r="N39" s="25"/>
      <c r="O39" s="25"/>
      <c r="P39" s="89" t="s">
        <v>101</v>
      </c>
      <c r="Q39" s="24"/>
      <c r="R39" s="25"/>
      <c r="S39" s="89" t="s">
        <v>101</v>
      </c>
      <c r="T39" s="129"/>
      <c r="U39" s="24"/>
      <c r="V39" s="25"/>
      <c r="W39" s="25"/>
      <c r="X39" s="24"/>
      <c r="Y39" s="89" t="s">
        <v>101</v>
      </c>
      <c r="Z39" s="25"/>
      <c r="AA39" s="25"/>
      <c r="AB39" s="36"/>
      <c r="AC39" s="89" t="s">
        <v>101</v>
      </c>
      <c r="AD39" s="36"/>
      <c r="AE39" s="24"/>
      <c r="AF39" s="24"/>
      <c r="AG39" s="25"/>
      <c r="AH39" s="25"/>
      <c r="AI39" s="89" t="s">
        <v>101</v>
      </c>
      <c r="AJ39" s="24"/>
      <c r="AK39" s="25"/>
      <c r="AL39" s="25"/>
      <c r="AM39" s="36"/>
      <c r="AN39" s="36"/>
      <c r="AO39" s="36"/>
      <c r="AP39" s="36"/>
      <c r="AQ39" s="34">
        <f t="shared" si="13"/>
        <v>6</v>
      </c>
      <c r="AR39" s="3">
        <f t="shared" ref="AR39:AR40" si="14">34*4</f>
        <v>136</v>
      </c>
      <c r="AS39" s="35">
        <f t="shared" si="12"/>
        <v>4.4117647058823532E-2</v>
      </c>
    </row>
    <row r="40" spans="1:45" s="6" customFormat="1" ht="15" customHeight="1" thickBot="1" x14ac:dyDescent="0.25">
      <c r="A40" s="249"/>
      <c r="B40" s="223"/>
      <c r="C40" s="196" t="s">
        <v>137</v>
      </c>
      <c r="D40" s="202"/>
      <c r="E40" s="203"/>
      <c r="F40" s="203"/>
      <c r="G40" s="25"/>
      <c r="H40" s="89" t="s">
        <v>131</v>
      </c>
      <c r="I40" s="203"/>
      <c r="J40" s="204"/>
      <c r="K40" s="203"/>
      <c r="L40" s="203"/>
      <c r="M40" s="203"/>
      <c r="N40" s="203"/>
      <c r="O40" s="203"/>
      <c r="P40" s="89" t="s">
        <v>101</v>
      </c>
      <c r="Q40" s="203"/>
      <c r="R40" s="99"/>
      <c r="S40" s="89" t="s">
        <v>101</v>
      </c>
      <c r="T40" s="129"/>
      <c r="U40" s="203"/>
      <c r="V40" s="99"/>
      <c r="W40" s="99"/>
      <c r="X40" s="203"/>
      <c r="Y40" s="89" t="s">
        <v>101</v>
      </c>
      <c r="Z40" s="99"/>
      <c r="AA40" s="99"/>
      <c r="AB40" s="99"/>
      <c r="AC40" s="89" t="s">
        <v>101</v>
      </c>
      <c r="AD40" s="203"/>
      <c r="AE40" s="203"/>
      <c r="AF40" s="203"/>
      <c r="AG40" s="203"/>
      <c r="AH40" s="25"/>
      <c r="AI40" s="89" t="s">
        <v>101</v>
      </c>
      <c r="AJ40" s="147"/>
      <c r="AK40" s="99"/>
      <c r="AL40" s="99"/>
      <c r="AM40" s="147"/>
      <c r="AN40" s="147"/>
      <c r="AO40" s="147"/>
      <c r="AP40" s="147"/>
      <c r="AQ40" s="197">
        <f>COUNTA(E40:AP40)</f>
        <v>6</v>
      </c>
      <c r="AR40" s="101">
        <f t="shared" si="14"/>
        <v>136</v>
      </c>
      <c r="AS40" s="198">
        <f t="shared" si="12"/>
        <v>4.4117647058823532E-2</v>
      </c>
    </row>
    <row r="41" spans="1:45" ht="12.75" customHeight="1" x14ac:dyDescent="0.2">
      <c r="A41" s="249"/>
      <c r="B41" s="221" t="s">
        <v>17</v>
      </c>
      <c r="C41" s="124" t="s">
        <v>135</v>
      </c>
      <c r="D41" s="44"/>
      <c r="E41" s="4"/>
      <c r="F41" s="4"/>
      <c r="G41" s="25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89" t="s">
        <v>101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89" t="s">
        <v>101</v>
      </c>
      <c r="AI41" s="4"/>
      <c r="AJ41" s="4"/>
      <c r="AK41" s="4"/>
      <c r="AL41" s="4"/>
      <c r="AM41" s="7"/>
      <c r="AN41" s="7"/>
      <c r="AO41" s="7"/>
      <c r="AP41" s="7"/>
      <c r="AQ41" s="191">
        <f t="shared" ref="AQ41:AQ43" si="15">COUNTA(E41:AP41)</f>
        <v>2</v>
      </c>
      <c r="AR41" s="93">
        <f>34*2</f>
        <v>68</v>
      </c>
      <c r="AS41" s="192">
        <f t="shared" si="12"/>
        <v>2.9411764705882353E-2</v>
      </c>
    </row>
    <row r="42" spans="1:45" ht="12.75" customHeight="1" x14ac:dyDescent="0.2">
      <c r="A42" s="249"/>
      <c r="B42" s="221"/>
      <c r="C42" s="126" t="s">
        <v>136</v>
      </c>
      <c r="D42" s="44"/>
      <c r="E42" s="4"/>
      <c r="F42" s="4"/>
      <c r="G42" s="25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89" t="s">
        <v>101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89" t="s">
        <v>101</v>
      </c>
      <c r="AI42" s="4"/>
      <c r="AJ42" s="4"/>
      <c r="AK42" s="4"/>
      <c r="AL42" s="4"/>
      <c r="AM42" s="7"/>
      <c r="AN42" s="7"/>
      <c r="AO42" s="7"/>
      <c r="AP42" s="7"/>
      <c r="AQ42" s="34">
        <f t="shared" si="15"/>
        <v>2</v>
      </c>
      <c r="AR42" s="3">
        <f t="shared" ref="AR42:AR43" si="16">34*2</f>
        <v>68</v>
      </c>
      <c r="AS42" s="35">
        <f t="shared" si="12"/>
        <v>2.9411764705882353E-2</v>
      </c>
    </row>
    <row r="43" spans="1:45" ht="12.75" customHeight="1" thickBot="1" x14ac:dyDescent="0.25">
      <c r="A43" s="250"/>
      <c r="B43" s="224"/>
      <c r="C43" s="126" t="s">
        <v>137</v>
      </c>
      <c r="D43" s="44"/>
      <c r="E43" s="4"/>
      <c r="F43" s="4"/>
      <c r="G43" s="25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89" t="s">
        <v>101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89" t="s">
        <v>101</v>
      </c>
      <c r="AI43" s="4"/>
      <c r="AJ43" s="4"/>
      <c r="AK43" s="4"/>
      <c r="AL43" s="4"/>
      <c r="AM43" s="7"/>
      <c r="AN43" s="7"/>
      <c r="AO43" s="7"/>
      <c r="AP43" s="7"/>
      <c r="AQ43" s="34">
        <f t="shared" si="15"/>
        <v>2</v>
      </c>
      <c r="AR43" s="3">
        <f t="shared" si="16"/>
        <v>68</v>
      </c>
      <c r="AS43" s="35">
        <f t="shared" si="12"/>
        <v>2.9411764705882353E-2</v>
      </c>
    </row>
    <row r="44" spans="1:45" s="6" customFormat="1" ht="20.25" customHeight="1" x14ac:dyDescent="0.2">
      <c r="A44" s="59"/>
      <c r="B44" s="60"/>
      <c r="C44" s="60"/>
      <c r="D44" s="60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9"/>
      <c r="AN44" s="59"/>
      <c r="AO44" s="59"/>
      <c r="AP44" s="59"/>
      <c r="AQ44" s="59"/>
      <c r="AR44" s="59"/>
      <c r="AS44" s="59"/>
    </row>
    <row r="45" spans="1:45" s="40" customFormat="1" ht="28.5" customHeight="1" x14ac:dyDescent="0.2">
      <c r="A45" s="237" t="s">
        <v>24</v>
      </c>
      <c r="B45" s="237"/>
      <c r="C45" s="237"/>
      <c r="D45" s="237"/>
      <c r="E45" s="246" t="s">
        <v>145</v>
      </c>
      <c r="F45" s="246"/>
      <c r="G45" s="246"/>
      <c r="H45" s="246"/>
      <c r="I45" s="246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7"/>
      <c r="AO45" s="247"/>
      <c r="AP45" s="247"/>
      <c r="AQ45" s="280" t="s">
        <v>20</v>
      </c>
      <c r="AR45" s="280" t="s">
        <v>22</v>
      </c>
      <c r="AS45" s="281" t="s">
        <v>21</v>
      </c>
    </row>
    <row r="46" spans="1:45" s="40" customFormat="1" x14ac:dyDescent="0.2">
      <c r="A46" s="226" t="s">
        <v>0</v>
      </c>
      <c r="B46" s="228"/>
      <c r="C46" s="225" t="s">
        <v>57</v>
      </c>
      <c r="D46" s="22" t="s">
        <v>18</v>
      </c>
      <c r="E46" s="235" t="s">
        <v>1</v>
      </c>
      <c r="F46" s="235"/>
      <c r="G46" s="235"/>
      <c r="H46" s="235"/>
      <c r="I46" s="235" t="s">
        <v>2</v>
      </c>
      <c r="J46" s="235"/>
      <c r="K46" s="235"/>
      <c r="L46" s="235"/>
      <c r="M46" s="235" t="s">
        <v>3</v>
      </c>
      <c r="N46" s="235"/>
      <c r="O46" s="235"/>
      <c r="P46" s="235"/>
      <c r="Q46" s="235" t="s">
        <v>4</v>
      </c>
      <c r="R46" s="235"/>
      <c r="S46" s="235"/>
      <c r="T46" s="235"/>
      <c r="U46" s="235" t="s">
        <v>5</v>
      </c>
      <c r="V46" s="235"/>
      <c r="W46" s="235"/>
      <c r="X46" s="235" t="s">
        <v>6</v>
      </c>
      <c r="Y46" s="235"/>
      <c r="Z46" s="235"/>
      <c r="AA46" s="235"/>
      <c r="AB46" s="235" t="s">
        <v>7</v>
      </c>
      <c r="AC46" s="235"/>
      <c r="AD46" s="235"/>
      <c r="AE46" s="235" t="s">
        <v>8</v>
      </c>
      <c r="AF46" s="235"/>
      <c r="AG46" s="235"/>
      <c r="AH46" s="235"/>
      <c r="AI46" s="235"/>
      <c r="AJ46" s="235" t="s">
        <v>9</v>
      </c>
      <c r="AK46" s="235"/>
      <c r="AL46" s="235"/>
      <c r="AM46" s="235" t="s">
        <v>10</v>
      </c>
      <c r="AN46" s="235"/>
      <c r="AO46" s="235"/>
      <c r="AP46" s="235"/>
      <c r="AQ46" s="280"/>
      <c r="AR46" s="280"/>
      <c r="AS46" s="281"/>
    </row>
    <row r="47" spans="1:45" s="40" customFormat="1" x14ac:dyDescent="0.2">
      <c r="A47" s="229"/>
      <c r="B47" s="231"/>
      <c r="C47" s="224"/>
      <c r="D47" s="22" t="s">
        <v>19</v>
      </c>
      <c r="E47" s="5">
        <v>1</v>
      </c>
      <c r="F47" s="5">
        <v>2</v>
      </c>
      <c r="G47" s="5">
        <v>3</v>
      </c>
      <c r="H47" s="5">
        <v>4</v>
      </c>
      <c r="I47" s="5">
        <v>5</v>
      </c>
      <c r="J47" s="5">
        <v>6</v>
      </c>
      <c r="K47" s="5">
        <v>7</v>
      </c>
      <c r="L47" s="5">
        <v>8</v>
      </c>
      <c r="M47" s="5">
        <v>9</v>
      </c>
      <c r="N47" s="5">
        <v>10</v>
      </c>
      <c r="O47" s="5">
        <v>11</v>
      </c>
      <c r="P47" s="5">
        <v>12</v>
      </c>
      <c r="Q47" s="5">
        <v>13</v>
      </c>
      <c r="R47" s="5">
        <v>14</v>
      </c>
      <c r="S47" s="5">
        <v>15</v>
      </c>
      <c r="T47" s="5">
        <v>16</v>
      </c>
      <c r="U47" s="5">
        <v>17</v>
      </c>
      <c r="V47" s="5">
        <v>18</v>
      </c>
      <c r="W47" s="5">
        <v>19</v>
      </c>
      <c r="X47" s="5">
        <v>20</v>
      </c>
      <c r="Y47" s="5">
        <v>21</v>
      </c>
      <c r="Z47" s="5">
        <v>22</v>
      </c>
      <c r="AA47" s="5">
        <v>23</v>
      </c>
      <c r="AB47" s="5">
        <v>24</v>
      </c>
      <c r="AC47" s="5">
        <v>25</v>
      </c>
      <c r="AD47" s="5">
        <v>26</v>
      </c>
      <c r="AE47" s="5">
        <v>27</v>
      </c>
      <c r="AF47" s="5">
        <v>28</v>
      </c>
      <c r="AG47" s="5">
        <v>29</v>
      </c>
      <c r="AH47" s="5">
        <v>30</v>
      </c>
      <c r="AI47" s="5">
        <v>31</v>
      </c>
      <c r="AJ47" s="5">
        <v>32</v>
      </c>
      <c r="AK47" s="5">
        <v>33</v>
      </c>
      <c r="AL47" s="5">
        <v>34</v>
      </c>
      <c r="AM47" s="5">
        <v>35</v>
      </c>
      <c r="AN47" s="5">
        <v>36</v>
      </c>
      <c r="AO47" s="5">
        <v>37</v>
      </c>
      <c r="AP47" s="5">
        <v>38</v>
      </c>
      <c r="AQ47" s="280"/>
      <c r="AR47" s="280"/>
      <c r="AS47" s="281"/>
    </row>
    <row r="48" spans="1:45" ht="12.75" customHeight="1" x14ac:dyDescent="0.2">
      <c r="A48" s="218" t="s">
        <v>25</v>
      </c>
      <c r="B48" s="225" t="s">
        <v>13</v>
      </c>
      <c r="C48" s="33" t="s">
        <v>139</v>
      </c>
      <c r="D48" s="23"/>
      <c r="E48" s="5"/>
      <c r="F48" s="5"/>
      <c r="G48" s="5"/>
      <c r="H48" s="89" t="s">
        <v>131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89" t="s">
        <v>101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117" t="s">
        <v>102</v>
      </c>
      <c r="AJ48" s="5"/>
      <c r="AK48" s="25"/>
      <c r="AL48" s="5"/>
      <c r="AM48" s="5"/>
      <c r="AN48" s="5"/>
      <c r="AO48" s="5"/>
      <c r="AP48" s="5"/>
      <c r="AQ48" s="191">
        <f t="shared" ref="AQ48:AQ62" si="17">COUNTA(E48:AP48)</f>
        <v>3</v>
      </c>
      <c r="AR48" s="41">
        <f>34*5</f>
        <v>170</v>
      </c>
      <c r="AS48" s="8">
        <f t="shared" ref="AS48:AS62" si="18">AQ48/AR48</f>
        <v>1.7647058823529412E-2</v>
      </c>
    </row>
    <row r="49" spans="1:45" ht="12.75" customHeight="1" x14ac:dyDescent="0.2">
      <c r="A49" s="218"/>
      <c r="B49" s="221"/>
      <c r="C49" s="126" t="s">
        <v>140</v>
      </c>
      <c r="D49" s="44"/>
      <c r="E49" s="5"/>
      <c r="F49" s="5"/>
      <c r="G49" s="5"/>
      <c r="H49" s="89" t="s">
        <v>131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89" t="s">
        <v>101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117" t="s">
        <v>102</v>
      </c>
      <c r="AJ49" s="5"/>
      <c r="AK49" s="25"/>
      <c r="AL49" s="5"/>
      <c r="AM49" s="5"/>
      <c r="AN49" s="5"/>
      <c r="AO49" s="5"/>
      <c r="AP49" s="5"/>
      <c r="AQ49" s="34">
        <f t="shared" si="17"/>
        <v>3</v>
      </c>
      <c r="AR49" s="41">
        <f>34*5</f>
        <v>170</v>
      </c>
      <c r="AS49" s="8">
        <f t="shared" ref="AS49" si="19">AQ49/AR49</f>
        <v>1.7647058823529412E-2</v>
      </c>
    </row>
    <row r="50" spans="1:45" ht="12.75" customHeight="1" thickBot="1" x14ac:dyDescent="0.25">
      <c r="A50" s="218"/>
      <c r="B50" s="221"/>
      <c r="C50" s="33" t="s">
        <v>141</v>
      </c>
      <c r="D50" s="23"/>
      <c r="E50" s="4"/>
      <c r="F50" s="4"/>
      <c r="G50" s="4"/>
      <c r="H50" s="89" t="s">
        <v>131</v>
      </c>
      <c r="I50" s="4"/>
      <c r="J50" s="25"/>
      <c r="K50" s="4"/>
      <c r="L50" s="4"/>
      <c r="M50" s="4"/>
      <c r="N50" s="4"/>
      <c r="O50" s="4"/>
      <c r="P50" s="4"/>
      <c r="Q50" s="4"/>
      <c r="R50" s="4"/>
      <c r="S50" s="89" t="s">
        <v>101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117" t="s">
        <v>102</v>
      </c>
      <c r="AJ50" s="4"/>
      <c r="AK50" s="25"/>
      <c r="AL50" s="4"/>
      <c r="AM50" s="7"/>
      <c r="AN50" s="7"/>
      <c r="AO50" s="7"/>
      <c r="AP50" s="7"/>
      <c r="AQ50" s="34">
        <f t="shared" si="17"/>
        <v>3</v>
      </c>
      <c r="AR50" s="41">
        <f t="shared" ref="AR50" si="20">34*5</f>
        <v>170</v>
      </c>
      <c r="AS50" s="8">
        <f t="shared" si="18"/>
        <v>1.7647058823529412E-2</v>
      </c>
    </row>
    <row r="51" spans="1:45" ht="12.75" customHeight="1" x14ac:dyDescent="0.2">
      <c r="A51" s="218"/>
      <c r="B51" s="222" t="s">
        <v>11</v>
      </c>
      <c r="C51" s="212" t="s">
        <v>139</v>
      </c>
      <c r="D51" s="140"/>
      <c r="E51" s="109"/>
      <c r="F51" s="110"/>
      <c r="G51" s="89" t="s">
        <v>131</v>
      </c>
      <c r="H51" s="110"/>
      <c r="I51" s="110"/>
      <c r="J51" s="89" t="s">
        <v>101</v>
      </c>
      <c r="K51" s="110"/>
      <c r="L51" s="110"/>
      <c r="M51" s="110"/>
      <c r="N51" s="110"/>
      <c r="O51" s="110"/>
      <c r="P51" s="110"/>
      <c r="Q51" s="110"/>
      <c r="R51" s="110"/>
      <c r="S51" s="89" t="s">
        <v>101</v>
      </c>
      <c r="T51" s="110"/>
      <c r="U51" s="110"/>
      <c r="V51" s="110"/>
      <c r="W51" s="110"/>
      <c r="X51" s="110"/>
      <c r="Y51" s="89" t="s">
        <v>101</v>
      </c>
      <c r="Z51" s="25"/>
      <c r="AA51" s="110"/>
      <c r="AB51" s="110"/>
      <c r="AC51" s="89" t="s">
        <v>101</v>
      </c>
      <c r="AD51" s="110"/>
      <c r="AE51" s="110"/>
      <c r="AF51" s="110"/>
      <c r="AG51" s="110"/>
      <c r="AH51" s="110"/>
      <c r="AI51" s="117" t="s">
        <v>102</v>
      </c>
      <c r="AJ51" s="110"/>
      <c r="AK51" s="25"/>
      <c r="AL51" s="110"/>
      <c r="AM51" s="141"/>
      <c r="AN51" s="111"/>
      <c r="AO51" s="111"/>
      <c r="AP51" s="111"/>
      <c r="AQ51" s="191">
        <f t="shared" si="17"/>
        <v>6</v>
      </c>
      <c r="AR51" s="206">
        <f>34*4</f>
        <v>136</v>
      </c>
      <c r="AS51" s="113">
        <f t="shared" si="18"/>
        <v>4.4117647058823532E-2</v>
      </c>
    </row>
    <row r="52" spans="1:45" ht="12.75" customHeight="1" x14ac:dyDescent="0.2">
      <c r="A52" s="218"/>
      <c r="B52" s="221"/>
      <c r="C52" s="214" t="s">
        <v>140</v>
      </c>
      <c r="D52" s="90"/>
      <c r="E52" s="91"/>
      <c r="F52" s="128"/>
      <c r="G52" s="89" t="s">
        <v>131</v>
      </c>
      <c r="H52" s="128"/>
      <c r="I52" s="128"/>
      <c r="J52" s="89" t="s">
        <v>101</v>
      </c>
      <c r="K52" s="128"/>
      <c r="L52" s="128"/>
      <c r="M52" s="128"/>
      <c r="N52" s="128"/>
      <c r="O52" s="128"/>
      <c r="P52" s="128"/>
      <c r="Q52" s="128"/>
      <c r="R52" s="128"/>
      <c r="S52" s="89" t="s">
        <v>101</v>
      </c>
      <c r="T52" s="128"/>
      <c r="U52" s="128"/>
      <c r="V52" s="128"/>
      <c r="W52" s="128"/>
      <c r="X52" s="128"/>
      <c r="Y52" s="89" t="s">
        <v>101</v>
      </c>
      <c r="Z52" s="25"/>
      <c r="AA52" s="128"/>
      <c r="AB52" s="128"/>
      <c r="AC52" s="89" t="s">
        <v>101</v>
      </c>
      <c r="AD52" s="128"/>
      <c r="AE52" s="128"/>
      <c r="AF52" s="128"/>
      <c r="AG52" s="128"/>
      <c r="AH52" s="128"/>
      <c r="AI52" s="117" t="s">
        <v>102</v>
      </c>
      <c r="AJ52" s="128"/>
      <c r="AK52" s="25"/>
      <c r="AL52" s="128"/>
      <c r="AM52" s="106"/>
      <c r="AN52" s="92"/>
      <c r="AO52" s="92"/>
      <c r="AP52" s="92"/>
      <c r="AQ52" s="34">
        <f t="shared" si="17"/>
        <v>6</v>
      </c>
      <c r="AR52" s="41">
        <f t="shared" ref="AR52:AR56" si="21">34*4</f>
        <v>136</v>
      </c>
      <c r="AS52" s="8">
        <f>AQ52/AR52</f>
        <v>4.4117647058823532E-2</v>
      </c>
    </row>
    <row r="53" spans="1:45" ht="12.75" customHeight="1" thickBot="1" x14ac:dyDescent="0.25">
      <c r="A53" s="218"/>
      <c r="B53" s="223"/>
      <c r="C53" s="213" t="s">
        <v>141</v>
      </c>
      <c r="D53" s="97"/>
      <c r="E53" s="98"/>
      <c r="F53" s="99"/>
      <c r="G53" s="116" t="s">
        <v>131</v>
      </c>
      <c r="H53" s="99"/>
      <c r="I53" s="99"/>
      <c r="J53" s="116" t="s">
        <v>101</v>
      </c>
      <c r="K53" s="99"/>
      <c r="L53" s="99"/>
      <c r="M53" s="99"/>
      <c r="N53" s="99"/>
      <c r="O53" s="99"/>
      <c r="P53" s="99"/>
      <c r="Q53" s="99"/>
      <c r="R53" s="99"/>
      <c r="S53" s="116" t="s">
        <v>101</v>
      </c>
      <c r="T53" s="99"/>
      <c r="U53" s="99"/>
      <c r="V53" s="99"/>
      <c r="W53" s="99"/>
      <c r="X53" s="99"/>
      <c r="Y53" s="116" t="s">
        <v>101</v>
      </c>
      <c r="Z53" s="99"/>
      <c r="AA53" s="99"/>
      <c r="AB53" s="99"/>
      <c r="AC53" s="116" t="s">
        <v>101</v>
      </c>
      <c r="AD53" s="99"/>
      <c r="AE53" s="99"/>
      <c r="AF53" s="99"/>
      <c r="AG53" s="99"/>
      <c r="AH53" s="99"/>
      <c r="AI53" s="136" t="s">
        <v>102</v>
      </c>
      <c r="AJ53" s="99"/>
      <c r="AK53" s="99"/>
      <c r="AL53" s="99"/>
      <c r="AM53" s="115"/>
      <c r="AN53" s="100"/>
      <c r="AO53" s="100"/>
      <c r="AP53" s="100"/>
      <c r="AQ53" s="197">
        <f t="shared" si="17"/>
        <v>6</v>
      </c>
      <c r="AR53" s="207">
        <f t="shared" si="21"/>
        <v>136</v>
      </c>
      <c r="AS53" s="102">
        <f>AQ53/AR53</f>
        <v>4.4117647058823532E-2</v>
      </c>
    </row>
    <row r="54" spans="1:45" ht="12.75" customHeight="1" x14ac:dyDescent="0.2">
      <c r="A54" s="218"/>
      <c r="B54" s="222" t="s">
        <v>16</v>
      </c>
      <c r="C54" s="193" t="s">
        <v>139</v>
      </c>
      <c r="D54" s="140"/>
      <c r="E54" s="109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35" t="s">
        <v>102</v>
      </c>
      <c r="AK54" s="110"/>
      <c r="AL54" s="110"/>
      <c r="AM54" s="141"/>
      <c r="AN54" s="111"/>
      <c r="AO54" s="111"/>
      <c r="AP54" s="111"/>
      <c r="AQ54" s="194">
        <f t="shared" si="17"/>
        <v>1</v>
      </c>
      <c r="AR54" s="206">
        <f>34*4</f>
        <v>136</v>
      </c>
      <c r="AS54" s="113">
        <f t="shared" si="18"/>
        <v>7.3529411764705881E-3</v>
      </c>
    </row>
    <row r="55" spans="1:45" ht="12.75" customHeight="1" x14ac:dyDescent="0.2">
      <c r="A55" s="218"/>
      <c r="B55" s="221"/>
      <c r="C55" s="215" t="s">
        <v>140</v>
      </c>
      <c r="D55" s="90"/>
      <c r="E55" s="91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25"/>
      <c r="AI55" s="128"/>
      <c r="AJ55" s="117" t="s">
        <v>102</v>
      </c>
      <c r="AK55" s="128"/>
      <c r="AL55" s="128"/>
      <c r="AM55" s="106"/>
      <c r="AN55" s="92"/>
      <c r="AO55" s="92"/>
      <c r="AP55" s="92"/>
      <c r="AQ55" s="34">
        <f t="shared" si="17"/>
        <v>1</v>
      </c>
      <c r="AR55" s="41">
        <f t="shared" si="21"/>
        <v>136</v>
      </c>
      <c r="AS55" s="8">
        <f t="shared" ref="AS55" si="22">AQ55/AR55</f>
        <v>7.3529411764705881E-3</v>
      </c>
    </row>
    <row r="56" spans="1:45" ht="12.75" customHeight="1" thickBot="1" x14ac:dyDescent="0.25">
      <c r="A56" s="218"/>
      <c r="B56" s="223"/>
      <c r="C56" s="196" t="s">
        <v>141</v>
      </c>
      <c r="D56" s="97"/>
      <c r="E56" s="98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115"/>
      <c r="AJ56" s="136" t="s">
        <v>102</v>
      </c>
      <c r="AK56" s="115"/>
      <c r="AL56" s="99"/>
      <c r="AM56" s="115"/>
      <c r="AN56" s="100"/>
      <c r="AO56" s="100"/>
      <c r="AP56" s="100"/>
      <c r="AQ56" s="197">
        <f t="shared" si="17"/>
        <v>1</v>
      </c>
      <c r="AR56" s="207">
        <f t="shared" si="21"/>
        <v>136</v>
      </c>
      <c r="AS56" s="102">
        <f t="shared" si="18"/>
        <v>7.3529411764705881E-3</v>
      </c>
    </row>
    <row r="57" spans="1:45" ht="12.75" customHeight="1" x14ac:dyDescent="0.2">
      <c r="A57" s="218"/>
      <c r="B57" s="219" t="s">
        <v>17</v>
      </c>
      <c r="C57" s="193" t="s">
        <v>139</v>
      </c>
      <c r="D57" s="140"/>
      <c r="E57" s="109"/>
      <c r="F57" s="109"/>
      <c r="G57" s="110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211" t="s">
        <v>101</v>
      </c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10"/>
      <c r="AI57" s="109"/>
      <c r="AJ57" s="135" t="s">
        <v>102</v>
      </c>
      <c r="AK57" s="109"/>
      <c r="AL57" s="109"/>
      <c r="AM57" s="111"/>
      <c r="AN57" s="111"/>
      <c r="AO57" s="111"/>
      <c r="AP57" s="111"/>
      <c r="AQ57" s="194">
        <f t="shared" si="17"/>
        <v>2</v>
      </c>
      <c r="AR57" s="206">
        <f>34*2</f>
        <v>68</v>
      </c>
      <c r="AS57" s="113">
        <f t="shared" si="18"/>
        <v>2.9411764705882353E-2</v>
      </c>
    </row>
    <row r="58" spans="1:45" ht="12.75" customHeight="1" x14ac:dyDescent="0.2">
      <c r="A58" s="218"/>
      <c r="B58" s="235"/>
      <c r="C58" s="215" t="s">
        <v>140</v>
      </c>
      <c r="D58" s="44"/>
      <c r="E58" s="4"/>
      <c r="F58" s="4"/>
      <c r="G58" s="2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89" t="s">
        <v>101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25"/>
      <c r="AI58" s="4"/>
      <c r="AJ58" s="117" t="s">
        <v>102</v>
      </c>
      <c r="AK58" s="4"/>
      <c r="AL58" s="4"/>
      <c r="AM58" s="7"/>
      <c r="AN58" s="7"/>
      <c r="AO58" s="7"/>
      <c r="AP58" s="7"/>
      <c r="AQ58" s="34">
        <f t="shared" si="17"/>
        <v>2</v>
      </c>
      <c r="AR58" s="41">
        <f t="shared" ref="AR58:AR62" si="23">34*2</f>
        <v>68</v>
      </c>
      <c r="AS58" s="8">
        <f t="shared" ref="AS58" si="24">AQ58/AR58</f>
        <v>2.9411764705882353E-2</v>
      </c>
    </row>
    <row r="59" spans="1:45" ht="12.75" customHeight="1" thickBot="1" x14ac:dyDescent="0.25">
      <c r="A59" s="218"/>
      <c r="B59" s="220"/>
      <c r="C59" s="196" t="s">
        <v>141</v>
      </c>
      <c r="D59" s="97"/>
      <c r="E59" s="98"/>
      <c r="F59" s="98"/>
      <c r="G59" s="99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116" t="s">
        <v>101</v>
      </c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9"/>
      <c r="AI59" s="98"/>
      <c r="AJ59" s="136" t="s">
        <v>102</v>
      </c>
      <c r="AK59" s="98"/>
      <c r="AL59" s="98"/>
      <c r="AM59" s="100"/>
      <c r="AN59" s="100"/>
      <c r="AO59" s="100"/>
      <c r="AP59" s="100"/>
      <c r="AQ59" s="197">
        <f t="shared" si="17"/>
        <v>2</v>
      </c>
      <c r="AR59" s="207">
        <f t="shared" si="23"/>
        <v>68</v>
      </c>
      <c r="AS59" s="102">
        <f t="shared" si="18"/>
        <v>2.9411764705882353E-2</v>
      </c>
    </row>
    <row r="60" spans="1:45" x14ac:dyDescent="0.2">
      <c r="A60" s="218"/>
      <c r="B60" s="224" t="s">
        <v>138</v>
      </c>
      <c r="C60" s="124" t="s">
        <v>139</v>
      </c>
      <c r="D60" s="148"/>
      <c r="E60" s="91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06"/>
      <c r="AJ60" s="134" t="s">
        <v>102</v>
      </c>
      <c r="AK60" s="106"/>
      <c r="AL60" s="128"/>
      <c r="AM60" s="106"/>
      <c r="AN60" s="92"/>
      <c r="AO60" s="92"/>
      <c r="AP60" s="92"/>
      <c r="AQ60" s="191">
        <f t="shared" si="17"/>
        <v>1</v>
      </c>
      <c r="AR60" s="205">
        <f>34*2</f>
        <v>68</v>
      </c>
      <c r="AS60" s="94">
        <f t="shared" si="18"/>
        <v>1.4705882352941176E-2</v>
      </c>
    </row>
    <row r="61" spans="1:45" x14ac:dyDescent="0.2">
      <c r="A61" s="218"/>
      <c r="B61" s="235"/>
      <c r="C61" s="126" t="s">
        <v>140</v>
      </c>
      <c r="D61" s="49"/>
      <c r="E61" s="4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37"/>
      <c r="AJ61" s="117" t="s">
        <v>102</v>
      </c>
      <c r="AK61" s="37"/>
      <c r="AL61" s="25"/>
      <c r="AM61" s="37"/>
      <c r="AN61" s="7"/>
      <c r="AO61" s="7"/>
      <c r="AP61" s="7"/>
      <c r="AQ61" s="34">
        <f t="shared" si="17"/>
        <v>1</v>
      </c>
      <c r="AR61" s="41">
        <f t="shared" si="23"/>
        <v>68</v>
      </c>
      <c r="AS61" s="8">
        <f t="shared" ref="AS61" si="25">AQ61/AR61</f>
        <v>1.4705882352941176E-2</v>
      </c>
    </row>
    <row r="62" spans="1:45" ht="12.75" customHeight="1" x14ac:dyDescent="0.2">
      <c r="A62" s="218"/>
      <c r="B62" s="235"/>
      <c r="C62" s="126" t="s">
        <v>141</v>
      </c>
      <c r="D62" s="23"/>
      <c r="E62" s="4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36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37"/>
      <c r="AJ62" s="117" t="s">
        <v>102</v>
      </c>
      <c r="AK62" s="37"/>
      <c r="AL62" s="25"/>
      <c r="AM62" s="37"/>
      <c r="AN62" s="7"/>
      <c r="AO62" s="7"/>
      <c r="AP62" s="7"/>
      <c r="AQ62" s="34">
        <f t="shared" si="17"/>
        <v>1</v>
      </c>
      <c r="AR62" s="41">
        <f t="shared" si="23"/>
        <v>68</v>
      </c>
      <c r="AS62" s="8">
        <f t="shared" si="18"/>
        <v>1.4705882352941176E-2</v>
      </c>
    </row>
    <row r="63" spans="1:45" ht="27" customHeight="1" x14ac:dyDescent="0.2">
      <c r="A63" s="59"/>
      <c r="B63" s="60"/>
      <c r="C63" s="60"/>
      <c r="D63" s="60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9"/>
      <c r="AN63" s="59"/>
      <c r="AO63" s="59"/>
      <c r="AP63" s="59"/>
      <c r="AQ63" s="59"/>
      <c r="AR63" s="59"/>
      <c r="AS63" s="59"/>
    </row>
    <row r="64" spans="1:45" s="38" customFormat="1" ht="27.75" customHeight="1" x14ac:dyDescent="0.2">
      <c r="A64" s="237" t="s">
        <v>26</v>
      </c>
      <c r="B64" s="237"/>
      <c r="C64" s="237"/>
      <c r="D64" s="237"/>
      <c r="E64" s="246" t="s">
        <v>145</v>
      </c>
      <c r="F64" s="246"/>
      <c r="G64" s="246"/>
      <c r="H64" s="246"/>
      <c r="I64" s="246"/>
      <c r="J64" s="247"/>
      <c r="K64" s="247"/>
      <c r="L64" s="247"/>
      <c r="M64" s="247"/>
      <c r="N64" s="247"/>
      <c r="O64" s="247"/>
      <c r="P64" s="247"/>
      <c r="Q64" s="247"/>
      <c r="R64" s="247"/>
      <c r="S64" s="247"/>
      <c r="T64" s="247"/>
      <c r="U64" s="247"/>
      <c r="V64" s="247"/>
      <c r="W64" s="247"/>
      <c r="X64" s="247"/>
      <c r="Y64" s="247"/>
      <c r="Z64" s="247"/>
      <c r="AA64" s="247"/>
      <c r="AB64" s="247"/>
      <c r="AC64" s="247"/>
      <c r="AD64" s="247"/>
      <c r="AE64" s="247"/>
      <c r="AF64" s="247"/>
      <c r="AG64" s="247"/>
      <c r="AH64" s="247"/>
      <c r="AI64" s="247"/>
      <c r="AJ64" s="247"/>
      <c r="AK64" s="247"/>
      <c r="AL64" s="247"/>
      <c r="AM64" s="247"/>
      <c r="AN64" s="247"/>
      <c r="AO64" s="247"/>
      <c r="AP64" s="247"/>
      <c r="AQ64" s="280" t="s">
        <v>20</v>
      </c>
      <c r="AR64" s="280" t="s">
        <v>22</v>
      </c>
      <c r="AS64" s="281" t="s">
        <v>21</v>
      </c>
    </row>
    <row r="65" spans="1:45" s="38" customFormat="1" ht="21" customHeight="1" x14ac:dyDescent="0.2">
      <c r="A65" s="235" t="s">
        <v>0</v>
      </c>
      <c r="B65" s="235"/>
      <c r="C65" s="235"/>
      <c r="D65" s="22" t="s">
        <v>18</v>
      </c>
      <c r="E65" s="235" t="s">
        <v>1</v>
      </c>
      <c r="F65" s="235"/>
      <c r="G65" s="235"/>
      <c r="H65" s="235"/>
      <c r="I65" s="235" t="s">
        <v>2</v>
      </c>
      <c r="J65" s="235"/>
      <c r="K65" s="235"/>
      <c r="L65" s="235"/>
      <c r="M65" s="235" t="s">
        <v>3</v>
      </c>
      <c r="N65" s="235"/>
      <c r="O65" s="235"/>
      <c r="P65" s="235"/>
      <c r="Q65" s="235" t="s">
        <v>4</v>
      </c>
      <c r="R65" s="235"/>
      <c r="S65" s="235"/>
      <c r="T65" s="235"/>
      <c r="U65" s="235" t="s">
        <v>5</v>
      </c>
      <c r="V65" s="235"/>
      <c r="W65" s="235"/>
      <c r="X65" s="235" t="s">
        <v>6</v>
      </c>
      <c r="Y65" s="235"/>
      <c r="Z65" s="235"/>
      <c r="AA65" s="235"/>
      <c r="AB65" s="235" t="s">
        <v>7</v>
      </c>
      <c r="AC65" s="235"/>
      <c r="AD65" s="235"/>
      <c r="AE65" s="235" t="s">
        <v>8</v>
      </c>
      <c r="AF65" s="235"/>
      <c r="AG65" s="235"/>
      <c r="AH65" s="235"/>
      <c r="AI65" s="235"/>
      <c r="AJ65" s="235" t="s">
        <v>9</v>
      </c>
      <c r="AK65" s="235"/>
      <c r="AL65" s="235"/>
      <c r="AM65" s="235" t="s">
        <v>10</v>
      </c>
      <c r="AN65" s="235"/>
      <c r="AO65" s="235"/>
      <c r="AP65" s="235"/>
      <c r="AQ65" s="280"/>
      <c r="AR65" s="280"/>
      <c r="AS65" s="281"/>
    </row>
    <row r="66" spans="1:45" s="38" customFormat="1" ht="15" customHeight="1" x14ac:dyDescent="0.2">
      <c r="A66" s="235"/>
      <c r="B66" s="235"/>
      <c r="C66" s="235"/>
      <c r="D66" s="22" t="s">
        <v>19</v>
      </c>
      <c r="E66" s="5">
        <v>1</v>
      </c>
      <c r="F66" s="5">
        <v>2</v>
      </c>
      <c r="G66" s="5">
        <v>3</v>
      </c>
      <c r="H66" s="5">
        <v>4</v>
      </c>
      <c r="I66" s="5">
        <v>5</v>
      </c>
      <c r="J66" s="5">
        <v>6</v>
      </c>
      <c r="K66" s="5">
        <v>7</v>
      </c>
      <c r="L66" s="5">
        <v>8</v>
      </c>
      <c r="M66" s="5">
        <v>9</v>
      </c>
      <c r="N66" s="5">
        <v>10</v>
      </c>
      <c r="O66" s="5">
        <v>11</v>
      </c>
      <c r="P66" s="5">
        <v>12</v>
      </c>
      <c r="Q66" s="5">
        <v>13</v>
      </c>
      <c r="R66" s="5">
        <v>14</v>
      </c>
      <c r="S66" s="5">
        <v>15</v>
      </c>
      <c r="T66" s="5">
        <v>16</v>
      </c>
      <c r="U66" s="5">
        <v>17</v>
      </c>
      <c r="V66" s="5">
        <v>18</v>
      </c>
      <c r="W66" s="5">
        <v>19</v>
      </c>
      <c r="X66" s="5">
        <v>20</v>
      </c>
      <c r="Y66" s="5">
        <v>21</v>
      </c>
      <c r="Z66" s="5">
        <v>22</v>
      </c>
      <c r="AA66" s="5">
        <v>23</v>
      </c>
      <c r="AB66" s="5">
        <v>24</v>
      </c>
      <c r="AC66" s="5">
        <v>25</v>
      </c>
      <c r="AD66" s="5">
        <v>26</v>
      </c>
      <c r="AE66" s="5">
        <v>27</v>
      </c>
      <c r="AF66" s="5">
        <v>28</v>
      </c>
      <c r="AG66" s="5">
        <v>29</v>
      </c>
      <c r="AH66" s="5">
        <v>30</v>
      </c>
      <c r="AI66" s="5">
        <v>31</v>
      </c>
      <c r="AJ66" s="5">
        <v>32</v>
      </c>
      <c r="AK66" s="5">
        <v>33</v>
      </c>
      <c r="AL66" s="5">
        <v>34</v>
      </c>
      <c r="AM66" s="5">
        <v>35</v>
      </c>
      <c r="AN66" s="5">
        <v>36</v>
      </c>
      <c r="AO66" s="5">
        <v>37</v>
      </c>
      <c r="AP66" s="5">
        <v>38</v>
      </c>
      <c r="AQ66" s="280"/>
      <c r="AR66" s="280"/>
      <c r="AS66" s="281"/>
    </row>
    <row r="67" spans="1:45" s="38" customFormat="1" ht="14.25" customHeight="1" x14ac:dyDescent="0.2">
      <c r="A67" s="238" t="s">
        <v>25</v>
      </c>
      <c r="B67" s="225" t="s">
        <v>13</v>
      </c>
      <c r="C67" s="78" t="s">
        <v>96</v>
      </c>
      <c r="D67" s="44"/>
      <c r="E67" s="4"/>
      <c r="F67" s="89" t="s">
        <v>101</v>
      </c>
      <c r="G67" s="25"/>
      <c r="H67" s="25"/>
      <c r="I67" s="4"/>
      <c r="J67" s="4"/>
      <c r="K67" s="4"/>
      <c r="L67" s="4"/>
      <c r="M67" s="4"/>
      <c r="N67" s="4"/>
      <c r="O67" s="4"/>
      <c r="P67" s="89" t="s">
        <v>101</v>
      </c>
      <c r="Q67" s="4"/>
      <c r="R67" s="4"/>
      <c r="S67" s="89" t="s">
        <v>101</v>
      </c>
      <c r="T67" s="4"/>
      <c r="U67" s="4"/>
      <c r="V67" s="4"/>
      <c r="W67" s="4"/>
      <c r="X67" s="89" t="s">
        <v>101</v>
      </c>
      <c r="Y67" s="4"/>
      <c r="Z67" s="4"/>
      <c r="AA67" s="4"/>
      <c r="AB67" s="4"/>
      <c r="AC67" s="4"/>
      <c r="AD67" s="89" t="s">
        <v>101</v>
      </c>
      <c r="AE67" s="4"/>
      <c r="AF67" s="4"/>
      <c r="AG67" s="89" t="s">
        <v>101</v>
      </c>
      <c r="AH67" s="4"/>
      <c r="AI67" s="25"/>
      <c r="AJ67" s="117" t="s">
        <v>102</v>
      </c>
      <c r="AK67" s="4"/>
      <c r="AL67" s="89" t="s">
        <v>101</v>
      </c>
      <c r="AM67" s="7"/>
      <c r="AN67" s="7"/>
      <c r="AO67" s="7"/>
      <c r="AP67" s="7"/>
      <c r="AQ67" s="7">
        <f>COUNTA(E67:AP67)</f>
        <v>8</v>
      </c>
      <c r="AR67" s="3">
        <f>34*5</f>
        <v>170</v>
      </c>
      <c r="AS67" s="8">
        <f t="shared" ref="AS67:AS82" si="26">AQ67/AR67</f>
        <v>4.7058823529411764E-2</v>
      </c>
    </row>
    <row r="68" spans="1:45" s="38" customFormat="1" ht="17.25" customHeight="1" x14ac:dyDescent="0.2">
      <c r="A68" s="239"/>
      <c r="B68" s="221"/>
      <c r="C68" s="78" t="s">
        <v>97</v>
      </c>
      <c r="D68" s="44"/>
      <c r="E68" s="4"/>
      <c r="F68" s="89" t="s">
        <v>101</v>
      </c>
      <c r="G68" s="25"/>
      <c r="H68" s="25"/>
      <c r="I68" s="4"/>
      <c r="J68" s="4"/>
      <c r="K68" s="4"/>
      <c r="L68" s="4"/>
      <c r="M68" s="4"/>
      <c r="N68" s="4"/>
      <c r="O68" s="4"/>
      <c r="P68" s="89" t="s">
        <v>101</v>
      </c>
      <c r="Q68" s="4"/>
      <c r="R68" s="4"/>
      <c r="S68" s="89" t="s">
        <v>101</v>
      </c>
      <c r="T68" s="4"/>
      <c r="U68" s="4"/>
      <c r="V68" s="4"/>
      <c r="W68" s="4"/>
      <c r="X68" s="89" t="s">
        <v>101</v>
      </c>
      <c r="Y68" s="4"/>
      <c r="Z68" s="4"/>
      <c r="AA68" s="4"/>
      <c r="AB68" s="4"/>
      <c r="AC68" s="4"/>
      <c r="AD68" s="89" t="s">
        <v>101</v>
      </c>
      <c r="AE68" s="4"/>
      <c r="AF68" s="4"/>
      <c r="AG68" s="89" t="s">
        <v>101</v>
      </c>
      <c r="AH68" s="4"/>
      <c r="AI68" s="25"/>
      <c r="AJ68" s="117" t="s">
        <v>102</v>
      </c>
      <c r="AK68" s="4"/>
      <c r="AL68" s="89" t="s">
        <v>101</v>
      </c>
      <c r="AM68" s="7"/>
      <c r="AN68" s="7"/>
      <c r="AO68" s="7"/>
      <c r="AP68" s="7"/>
      <c r="AQ68" s="7">
        <f t="shared" ref="AQ68:AQ94" si="27">COUNTA(E68:AP68)</f>
        <v>8</v>
      </c>
      <c r="AR68" s="3">
        <f t="shared" ref="AR68:AR70" si="28">34*5</f>
        <v>170</v>
      </c>
      <c r="AS68" s="8">
        <f t="shared" si="26"/>
        <v>4.7058823529411764E-2</v>
      </c>
    </row>
    <row r="69" spans="1:45" s="38" customFormat="1" ht="17.25" customHeight="1" x14ac:dyDescent="0.2">
      <c r="A69" s="239"/>
      <c r="B69" s="221"/>
      <c r="C69" s="78" t="s">
        <v>98</v>
      </c>
      <c r="D69" s="44"/>
      <c r="E69" s="4"/>
      <c r="F69" s="89" t="s">
        <v>101</v>
      </c>
      <c r="G69" s="25"/>
      <c r="H69" s="25"/>
      <c r="I69" s="4"/>
      <c r="J69" s="4"/>
      <c r="K69" s="4"/>
      <c r="L69" s="4"/>
      <c r="M69" s="4"/>
      <c r="N69" s="4"/>
      <c r="O69" s="4"/>
      <c r="P69" s="89" t="s">
        <v>101</v>
      </c>
      <c r="Q69" s="4"/>
      <c r="R69" s="4"/>
      <c r="S69" s="89" t="s">
        <v>101</v>
      </c>
      <c r="T69" s="4"/>
      <c r="U69" s="4"/>
      <c r="V69" s="4"/>
      <c r="W69" s="4"/>
      <c r="X69" s="89" t="s">
        <v>101</v>
      </c>
      <c r="Y69" s="4"/>
      <c r="Z69" s="4"/>
      <c r="AA69" s="4"/>
      <c r="AB69" s="4"/>
      <c r="AC69" s="4"/>
      <c r="AD69" s="89" t="s">
        <v>101</v>
      </c>
      <c r="AE69" s="4"/>
      <c r="AF69" s="4"/>
      <c r="AG69" s="89" t="s">
        <v>101</v>
      </c>
      <c r="AH69" s="4"/>
      <c r="AI69" s="25"/>
      <c r="AJ69" s="117" t="s">
        <v>102</v>
      </c>
      <c r="AK69" s="4"/>
      <c r="AL69" s="89" t="s">
        <v>101</v>
      </c>
      <c r="AM69" s="7"/>
      <c r="AN69" s="7"/>
      <c r="AO69" s="7"/>
      <c r="AP69" s="7"/>
      <c r="AQ69" s="7">
        <f t="shared" si="27"/>
        <v>8</v>
      </c>
      <c r="AR69" s="3">
        <f t="shared" si="28"/>
        <v>170</v>
      </c>
      <c r="AS69" s="8">
        <f t="shared" ref="AS69" si="29">AQ69/AR69</f>
        <v>4.7058823529411764E-2</v>
      </c>
    </row>
    <row r="70" spans="1:45" s="38" customFormat="1" ht="13.5" customHeight="1" thickBot="1" x14ac:dyDescent="0.25">
      <c r="A70" s="239"/>
      <c r="B70" s="223"/>
      <c r="C70" s="96" t="s">
        <v>99</v>
      </c>
      <c r="D70" s="97"/>
      <c r="E70" s="98"/>
      <c r="F70" s="116" t="s">
        <v>101</v>
      </c>
      <c r="G70" s="99"/>
      <c r="H70" s="99"/>
      <c r="I70" s="98"/>
      <c r="J70" s="98"/>
      <c r="K70" s="98"/>
      <c r="L70" s="98"/>
      <c r="M70" s="98"/>
      <c r="N70" s="98"/>
      <c r="O70" s="98"/>
      <c r="P70" s="116" t="s">
        <v>101</v>
      </c>
      <c r="Q70" s="98"/>
      <c r="R70" s="98"/>
      <c r="S70" s="116" t="s">
        <v>101</v>
      </c>
      <c r="T70" s="98"/>
      <c r="U70" s="98"/>
      <c r="V70" s="98"/>
      <c r="W70" s="98"/>
      <c r="X70" s="116" t="s">
        <v>101</v>
      </c>
      <c r="Y70" s="98"/>
      <c r="Z70" s="98"/>
      <c r="AA70" s="98"/>
      <c r="AB70" s="98"/>
      <c r="AC70" s="98"/>
      <c r="AD70" s="116" t="s">
        <v>101</v>
      </c>
      <c r="AE70" s="98"/>
      <c r="AF70" s="98"/>
      <c r="AG70" s="116" t="s">
        <v>101</v>
      </c>
      <c r="AH70" s="98"/>
      <c r="AI70" s="25"/>
      <c r="AJ70" s="117" t="s">
        <v>102</v>
      </c>
      <c r="AK70" s="98"/>
      <c r="AL70" s="116" t="s">
        <v>101</v>
      </c>
      <c r="AM70" s="100"/>
      <c r="AN70" s="100"/>
      <c r="AO70" s="100"/>
      <c r="AP70" s="100"/>
      <c r="AQ70" s="100">
        <f t="shared" si="27"/>
        <v>8</v>
      </c>
      <c r="AR70" s="101">
        <f t="shared" si="28"/>
        <v>170</v>
      </c>
      <c r="AS70" s="102">
        <f t="shared" si="26"/>
        <v>4.7058823529411764E-2</v>
      </c>
    </row>
    <row r="71" spans="1:45" s="38" customFormat="1" ht="17.25" customHeight="1" x14ac:dyDescent="0.2">
      <c r="A71" s="239"/>
      <c r="B71" s="221" t="s">
        <v>11</v>
      </c>
      <c r="C71" s="79" t="s">
        <v>96</v>
      </c>
      <c r="D71" s="90"/>
      <c r="E71" s="91"/>
      <c r="F71" s="91"/>
      <c r="G71" s="91"/>
      <c r="H71" s="80"/>
      <c r="I71" s="80"/>
      <c r="J71" s="80"/>
      <c r="K71" s="80"/>
      <c r="L71" s="80"/>
      <c r="M71" s="80"/>
      <c r="N71" s="89" t="s">
        <v>101</v>
      </c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9" t="s">
        <v>101</v>
      </c>
      <c r="Z71" s="80"/>
      <c r="AA71" s="80"/>
      <c r="AB71" s="89" t="s">
        <v>101</v>
      </c>
      <c r="AC71" s="80"/>
      <c r="AD71" s="80"/>
      <c r="AE71" s="80"/>
      <c r="AF71" s="80"/>
      <c r="AG71" s="80"/>
      <c r="AH71" s="25"/>
      <c r="AI71" s="117" t="s">
        <v>102</v>
      </c>
      <c r="AJ71" s="129"/>
      <c r="AK71" s="89" t="s">
        <v>101</v>
      </c>
      <c r="AL71" s="25"/>
      <c r="AM71" s="92"/>
      <c r="AN71" s="92"/>
      <c r="AO71" s="92"/>
      <c r="AP71" s="92"/>
      <c r="AQ71" s="92">
        <f t="shared" si="27"/>
        <v>5</v>
      </c>
      <c r="AR71" s="93">
        <f t="shared" ref="AR71:AR74" si="30">34*5</f>
        <v>170</v>
      </c>
      <c r="AS71" s="94">
        <f t="shared" si="26"/>
        <v>2.9411764705882353E-2</v>
      </c>
    </row>
    <row r="72" spans="1:45" s="38" customFormat="1" ht="16.5" customHeight="1" x14ac:dyDescent="0.2">
      <c r="A72" s="239"/>
      <c r="B72" s="221"/>
      <c r="C72" s="78" t="s">
        <v>97</v>
      </c>
      <c r="D72" s="44"/>
      <c r="E72" s="4"/>
      <c r="F72" s="4"/>
      <c r="G72" s="4"/>
      <c r="H72" s="25"/>
      <c r="I72" s="25"/>
      <c r="J72" s="25"/>
      <c r="K72" s="25"/>
      <c r="L72" s="25"/>
      <c r="M72" s="25"/>
      <c r="N72" s="89" t="s">
        <v>101</v>
      </c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89" t="s">
        <v>101</v>
      </c>
      <c r="Z72" s="25"/>
      <c r="AA72" s="25"/>
      <c r="AB72" s="89" t="s">
        <v>101</v>
      </c>
      <c r="AC72" s="25"/>
      <c r="AD72" s="25"/>
      <c r="AE72" s="25"/>
      <c r="AF72" s="25"/>
      <c r="AG72" s="25"/>
      <c r="AH72" s="25"/>
      <c r="AI72" s="117" t="s">
        <v>102</v>
      </c>
      <c r="AJ72" s="129"/>
      <c r="AK72" s="89" t="s">
        <v>101</v>
      </c>
      <c r="AL72" s="25"/>
      <c r="AM72" s="7"/>
      <c r="AN72" s="7"/>
      <c r="AO72" s="7"/>
      <c r="AP72" s="7"/>
      <c r="AQ72" s="7">
        <f t="shared" si="27"/>
        <v>5</v>
      </c>
      <c r="AR72" s="3">
        <f t="shared" si="30"/>
        <v>170</v>
      </c>
      <c r="AS72" s="8">
        <f t="shared" ref="AS72" si="31">AQ72/AR72</f>
        <v>2.9411764705882353E-2</v>
      </c>
    </row>
    <row r="73" spans="1:45" s="38" customFormat="1" ht="21" customHeight="1" x14ac:dyDescent="0.2">
      <c r="A73" s="239"/>
      <c r="B73" s="221"/>
      <c r="C73" s="78" t="s">
        <v>98</v>
      </c>
      <c r="D73" s="23"/>
      <c r="E73" s="4"/>
      <c r="F73" s="4"/>
      <c r="G73" s="4"/>
      <c r="H73" s="25"/>
      <c r="I73" s="25"/>
      <c r="J73" s="25"/>
      <c r="K73" s="25"/>
      <c r="L73" s="25"/>
      <c r="M73" s="25"/>
      <c r="N73" s="89" t="s">
        <v>101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89" t="s">
        <v>101</v>
      </c>
      <c r="Z73" s="25"/>
      <c r="AA73" s="25"/>
      <c r="AB73" s="89" t="s">
        <v>101</v>
      </c>
      <c r="AC73" s="25"/>
      <c r="AD73" s="25"/>
      <c r="AE73" s="25"/>
      <c r="AF73" s="25"/>
      <c r="AG73" s="25"/>
      <c r="AH73" s="25"/>
      <c r="AI73" s="117" t="s">
        <v>102</v>
      </c>
      <c r="AJ73" s="129"/>
      <c r="AK73" s="89" t="s">
        <v>101</v>
      </c>
      <c r="AL73" s="25"/>
      <c r="AM73" s="7"/>
      <c r="AN73" s="7"/>
      <c r="AO73" s="7"/>
      <c r="AP73" s="7"/>
      <c r="AQ73" s="7">
        <f t="shared" si="27"/>
        <v>5</v>
      </c>
      <c r="AR73" s="3">
        <f t="shared" si="30"/>
        <v>170</v>
      </c>
      <c r="AS73" s="8">
        <f t="shared" si="26"/>
        <v>2.9411764705882353E-2</v>
      </c>
    </row>
    <row r="74" spans="1:45" s="38" customFormat="1" ht="18" customHeight="1" thickBot="1" x14ac:dyDescent="0.25">
      <c r="A74" s="239"/>
      <c r="B74" s="221"/>
      <c r="C74" s="119" t="s">
        <v>99</v>
      </c>
      <c r="D74" s="103"/>
      <c r="E74" s="104"/>
      <c r="F74" s="104"/>
      <c r="G74" s="104"/>
      <c r="H74" s="127"/>
      <c r="I74" s="127"/>
      <c r="J74" s="127"/>
      <c r="K74" s="127"/>
      <c r="L74" s="127"/>
      <c r="M74" s="127"/>
      <c r="N74" s="137" t="s">
        <v>101</v>
      </c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37" t="s">
        <v>101</v>
      </c>
      <c r="Z74" s="127"/>
      <c r="AA74" s="127"/>
      <c r="AB74" s="137" t="s">
        <v>101</v>
      </c>
      <c r="AC74" s="127"/>
      <c r="AD74" s="127"/>
      <c r="AE74" s="127"/>
      <c r="AF74" s="127"/>
      <c r="AG74" s="127"/>
      <c r="AH74" s="127"/>
      <c r="AI74" s="138" t="s">
        <v>102</v>
      </c>
      <c r="AJ74" s="182"/>
      <c r="AK74" s="137" t="s">
        <v>101</v>
      </c>
      <c r="AL74" s="127"/>
      <c r="AM74" s="105"/>
      <c r="AN74" s="105"/>
      <c r="AO74" s="105"/>
      <c r="AP74" s="105"/>
      <c r="AQ74" s="105">
        <f t="shared" si="27"/>
        <v>5</v>
      </c>
      <c r="AR74" s="131">
        <f t="shared" si="30"/>
        <v>170</v>
      </c>
      <c r="AS74" s="132">
        <f t="shared" si="26"/>
        <v>2.9411764705882353E-2</v>
      </c>
    </row>
    <row r="75" spans="1:45" s="38" customFormat="1" ht="21" customHeight="1" x14ac:dyDescent="0.2">
      <c r="A75" s="239"/>
      <c r="B75" s="222" t="s">
        <v>28</v>
      </c>
      <c r="C75" s="151" t="s">
        <v>96</v>
      </c>
      <c r="D75" s="140"/>
      <c r="E75" s="109"/>
      <c r="F75" s="109"/>
      <c r="G75" s="109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41"/>
      <c r="AJ75" s="135" t="s">
        <v>102</v>
      </c>
      <c r="AK75" s="110"/>
      <c r="AL75" s="110"/>
      <c r="AM75" s="111"/>
      <c r="AN75" s="111"/>
      <c r="AO75" s="111"/>
      <c r="AP75" s="208"/>
      <c r="AQ75" s="111">
        <f t="shared" si="27"/>
        <v>1</v>
      </c>
      <c r="AR75" s="112">
        <f t="shared" ref="AR75:AR78" si="32">34*3</f>
        <v>102</v>
      </c>
      <c r="AS75" s="113">
        <f t="shared" si="26"/>
        <v>9.8039215686274508E-3</v>
      </c>
    </row>
    <row r="76" spans="1:45" s="38" customFormat="1" ht="21" customHeight="1" x14ac:dyDescent="0.2">
      <c r="A76" s="239"/>
      <c r="B76" s="221"/>
      <c r="C76" s="118" t="s">
        <v>97</v>
      </c>
      <c r="D76" s="44"/>
      <c r="E76" s="4"/>
      <c r="F76" s="4"/>
      <c r="G76" s="4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37"/>
      <c r="AJ76" s="117" t="s">
        <v>102</v>
      </c>
      <c r="AK76" s="25"/>
      <c r="AL76" s="25"/>
      <c r="AM76" s="7"/>
      <c r="AN76" s="7"/>
      <c r="AO76" s="7"/>
      <c r="AP76" s="209"/>
      <c r="AQ76" s="7">
        <f t="shared" si="27"/>
        <v>1</v>
      </c>
      <c r="AR76" s="3">
        <f t="shared" si="32"/>
        <v>102</v>
      </c>
      <c r="AS76" s="8">
        <f t="shared" ref="AS76" si="33">AQ76/AR76</f>
        <v>9.8039215686274508E-3</v>
      </c>
    </row>
    <row r="77" spans="1:45" s="38" customFormat="1" ht="18.75" customHeight="1" x14ac:dyDescent="0.2">
      <c r="A77" s="239"/>
      <c r="B77" s="221"/>
      <c r="C77" s="118" t="s">
        <v>98</v>
      </c>
      <c r="D77" s="49"/>
      <c r="E77" s="4"/>
      <c r="F77" s="4"/>
      <c r="G77" s="4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37"/>
      <c r="AJ77" s="117" t="s">
        <v>102</v>
      </c>
      <c r="AK77" s="25"/>
      <c r="AL77" s="25"/>
      <c r="AM77" s="7"/>
      <c r="AN77" s="7"/>
      <c r="AO77" s="7"/>
      <c r="AP77" s="209"/>
      <c r="AQ77" s="7">
        <f t="shared" si="27"/>
        <v>1</v>
      </c>
      <c r="AR77" s="3">
        <f t="shared" si="32"/>
        <v>102</v>
      </c>
      <c r="AS77" s="8">
        <f t="shared" si="26"/>
        <v>9.8039215686274508E-3</v>
      </c>
    </row>
    <row r="78" spans="1:45" s="38" customFormat="1" ht="18" customHeight="1" thickBot="1" x14ac:dyDescent="0.25">
      <c r="A78" s="239"/>
      <c r="B78" s="223"/>
      <c r="C78" s="152" t="s">
        <v>99</v>
      </c>
      <c r="D78" s="97"/>
      <c r="E78" s="98"/>
      <c r="F78" s="98"/>
      <c r="G78" s="98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147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115"/>
      <c r="AJ78" s="117" t="s">
        <v>102</v>
      </c>
      <c r="AK78" s="99"/>
      <c r="AL78" s="99"/>
      <c r="AM78" s="100"/>
      <c r="AN78" s="100"/>
      <c r="AO78" s="100"/>
      <c r="AP78" s="210"/>
      <c r="AQ78" s="100">
        <f t="shared" si="27"/>
        <v>1</v>
      </c>
      <c r="AR78" s="101">
        <f t="shared" si="32"/>
        <v>102</v>
      </c>
      <c r="AS78" s="102">
        <f t="shared" si="26"/>
        <v>9.8039215686274508E-3</v>
      </c>
    </row>
    <row r="79" spans="1:45" s="38" customFormat="1" ht="18" customHeight="1" x14ac:dyDescent="0.2">
      <c r="A79" s="239"/>
      <c r="B79" s="221" t="s">
        <v>27</v>
      </c>
      <c r="C79" s="120" t="s">
        <v>96</v>
      </c>
      <c r="D79" s="148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3"/>
      <c r="AG79" s="93"/>
      <c r="AH79" s="91"/>
      <c r="AI79" s="128"/>
      <c r="AJ79" s="135" t="s">
        <v>102</v>
      </c>
      <c r="AK79" s="93"/>
      <c r="AL79" s="91"/>
      <c r="AM79" s="92"/>
      <c r="AN79" s="92"/>
      <c r="AO79" s="92"/>
      <c r="AP79" s="92"/>
      <c r="AQ79" s="92">
        <f t="shared" si="27"/>
        <v>1</v>
      </c>
      <c r="AR79" s="93">
        <f t="shared" ref="AR79:AR86" si="34">34*1</f>
        <v>34</v>
      </c>
      <c r="AS79" s="94">
        <f t="shared" si="26"/>
        <v>2.9411764705882353E-2</v>
      </c>
    </row>
    <row r="80" spans="1:45" s="38" customFormat="1" ht="18" customHeight="1" x14ac:dyDescent="0.2">
      <c r="A80" s="239"/>
      <c r="B80" s="221"/>
      <c r="C80" s="118" t="s">
        <v>97</v>
      </c>
      <c r="D80" s="4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3"/>
      <c r="AG80" s="3"/>
      <c r="AH80" s="4"/>
      <c r="AI80" s="25"/>
      <c r="AJ80" s="117" t="s">
        <v>102</v>
      </c>
      <c r="AK80" s="3"/>
      <c r="AL80" s="4"/>
      <c r="AM80" s="7"/>
      <c r="AN80" s="7"/>
      <c r="AO80" s="7"/>
      <c r="AP80" s="7"/>
      <c r="AQ80" s="7">
        <f t="shared" si="27"/>
        <v>1</v>
      </c>
      <c r="AR80" s="3">
        <f t="shared" si="34"/>
        <v>34</v>
      </c>
      <c r="AS80" s="8">
        <f t="shared" ref="AS80" si="35">AQ80/AR80</f>
        <v>2.9411764705882353E-2</v>
      </c>
    </row>
    <row r="81" spans="1:45" s="38" customFormat="1" ht="15.75" customHeight="1" x14ac:dyDescent="0.2">
      <c r="A81" s="239"/>
      <c r="B81" s="221"/>
      <c r="C81" s="118" t="s">
        <v>98</v>
      </c>
      <c r="D81" s="21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3"/>
      <c r="AG81" s="3"/>
      <c r="AH81" s="4"/>
      <c r="AI81" s="25"/>
      <c r="AJ81" s="117" t="s">
        <v>102</v>
      </c>
      <c r="AK81" s="3"/>
      <c r="AL81" s="4"/>
      <c r="AM81" s="7"/>
      <c r="AN81" s="7"/>
      <c r="AO81" s="7"/>
      <c r="AP81" s="7"/>
      <c r="AQ81" s="7">
        <f t="shared" si="27"/>
        <v>1</v>
      </c>
      <c r="AR81" s="3">
        <f t="shared" si="34"/>
        <v>34</v>
      </c>
      <c r="AS81" s="8">
        <f t="shared" si="26"/>
        <v>2.9411764705882353E-2</v>
      </c>
    </row>
    <row r="82" spans="1:45" s="38" customFormat="1" ht="15.75" customHeight="1" thickBot="1" x14ac:dyDescent="0.25">
      <c r="A82" s="239"/>
      <c r="B82" s="224"/>
      <c r="C82" s="118" t="s">
        <v>99</v>
      </c>
      <c r="D82" s="21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3"/>
      <c r="AG82" s="3"/>
      <c r="AH82" s="4"/>
      <c r="AI82" s="25"/>
      <c r="AJ82" s="117" t="s">
        <v>102</v>
      </c>
      <c r="AK82" s="3"/>
      <c r="AL82" s="4"/>
      <c r="AM82" s="7"/>
      <c r="AN82" s="7"/>
      <c r="AO82" s="7"/>
      <c r="AP82" s="7"/>
      <c r="AQ82" s="105">
        <f t="shared" si="27"/>
        <v>1</v>
      </c>
      <c r="AR82" s="131">
        <f t="shared" si="34"/>
        <v>34</v>
      </c>
      <c r="AS82" s="132">
        <f t="shared" si="26"/>
        <v>2.9411764705882353E-2</v>
      </c>
    </row>
    <row r="83" spans="1:45" s="38" customFormat="1" ht="14.25" customHeight="1" x14ac:dyDescent="0.2">
      <c r="A83" s="240"/>
      <c r="B83" s="222" t="s">
        <v>142</v>
      </c>
      <c r="C83" s="107" t="s">
        <v>96</v>
      </c>
      <c r="D83" s="108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12"/>
      <c r="AI83" s="112"/>
      <c r="AJ83" s="135" t="s">
        <v>102</v>
      </c>
      <c r="AK83" s="110"/>
      <c r="AL83" s="109"/>
      <c r="AM83" s="111"/>
      <c r="AN83" s="111"/>
      <c r="AO83" s="111"/>
      <c r="AP83" s="111"/>
      <c r="AQ83" s="111">
        <f t="shared" si="27"/>
        <v>1</v>
      </c>
      <c r="AR83" s="112">
        <f t="shared" si="34"/>
        <v>34</v>
      </c>
      <c r="AS83" s="113">
        <f t="shared" ref="AS83:AS86" si="36">AQ83/AR83</f>
        <v>2.9411764705882353E-2</v>
      </c>
    </row>
    <row r="84" spans="1:45" s="38" customFormat="1" ht="14.25" customHeight="1" x14ac:dyDescent="0.2">
      <c r="A84" s="240"/>
      <c r="B84" s="240"/>
      <c r="C84" s="84" t="s">
        <v>97</v>
      </c>
      <c r="D84" s="1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3"/>
      <c r="AI84" s="3"/>
      <c r="AJ84" s="117" t="s">
        <v>102</v>
      </c>
      <c r="AK84" s="25"/>
      <c r="AL84" s="4"/>
      <c r="AM84" s="7"/>
      <c r="AN84" s="7"/>
      <c r="AO84" s="7"/>
      <c r="AP84" s="7"/>
      <c r="AQ84" s="7">
        <f t="shared" si="27"/>
        <v>1</v>
      </c>
      <c r="AR84" s="3">
        <f t="shared" si="34"/>
        <v>34</v>
      </c>
      <c r="AS84" s="8">
        <f t="shared" si="36"/>
        <v>2.9411764705882353E-2</v>
      </c>
    </row>
    <row r="85" spans="1:45" s="38" customFormat="1" ht="14.25" customHeight="1" x14ac:dyDescent="0.2">
      <c r="A85" s="240"/>
      <c r="B85" s="240"/>
      <c r="C85" s="84" t="s">
        <v>98</v>
      </c>
      <c r="D85" s="19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3"/>
      <c r="AI85" s="3"/>
      <c r="AJ85" s="117" t="s">
        <v>102</v>
      </c>
      <c r="AK85" s="25"/>
      <c r="AL85" s="4"/>
      <c r="AM85" s="7"/>
      <c r="AN85" s="7"/>
      <c r="AO85" s="7"/>
      <c r="AP85" s="7"/>
      <c r="AQ85" s="7">
        <f t="shared" si="27"/>
        <v>1</v>
      </c>
      <c r="AR85" s="3">
        <f t="shared" si="34"/>
        <v>34</v>
      </c>
      <c r="AS85" s="8">
        <f t="shared" si="36"/>
        <v>2.9411764705882353E-2</v>
      </c>
    </row>
    <row r="86" spans="1:45" s="38" customFormat="1" ht="15.75" customHeight="1" thickBot="1" x14ac:dyDescent="0.25">
      <c r="A86" s="240"/>
      <c r="B86" s="242"/>
      <c r="C86" s="96" t="s">
        <v>99</v>
      </c>
      <c r="D86" s="114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101"/>
      <c r="AI86" s="101"/>
      <c r="AJ86" s="117" t="s">
        <v>102</v>
      </c>
      <c r="AK86" s="99"/>
      <c r="AL86" s="98"/>
      <c r="AM86" s="100"/>
      <c r="AN86" s="100"/>
      <c r="AO86" s="100"/>
      <c r="AP86" s="100"/>
      <c r="AQ86" s="100">
        <f t="shared" si="27"/>
        <v>1</v>
      </c>
      <c r="AR86" s="101">
        <f t="shared" si="34"/>
        <v>34</v>
      </c>
      <c r="AS86" s="102">
        <f t="shared" si="36"/>
        <v>2.9411764705882353E-2</v>
      </c>
    </row>
    <row r="87" spans="1:45" s="38" customFormat="1" ht="14.25" customHeight="1" x14ac:dyDescent="0.2">
      <c r="A87" s="240"/>
      <c r="B87" s="251" t="s">
        <v>30</v>
      </c>
      <c r="C87" s="83" t="s">
        <v>96</v>
      </c>
      <c r="D87" s="133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89" t="s">
        <v>101</v>
      </c>
      <c r="Y87" s="91"/>
      <c r="Z87" s="91"/>
      <c r="AA87" s="91"/>
      <c r="AB87" s="91"/>
      <c r="AC87" s="91"/>
      <c r="AD87" s="91"/>
      <c r="AE87" s="91"/>
      <c r="AF87" s="91"/>
      <c r="AG87" s="25"/>
      <c r="AH87" s="25"/>
      <c r="AI87" s="117" t="s">
        <v>102</v>
      </c>
      <c r="AJ87" s="25"/>
      <c r="AK87" s="88"/>
      <c r="AL87" s="91"/>
      <c r="AM87" s="92"/>
      <c r="AN87" s="92"/>
      <c r="AO87" s="92"/>
      <c r="AP87" s="92"/>
      <c r="AQ87" s="111">
        <f t="shared" si="27"/>
        <v>2</v>
      </c>
      <c r="AR87" s="112">
        <v>34</v>
      </c>
      <c r="AS87" s="113">
        <f t="shared" ref="AS87:AS94" si="37">AQ87/AR87</f>
        <v>5.8823529411764705E-2</v>
      </c>
    </row>
    <row r="88" spans="1:45" s="38" customFormat="1" ht="14.25" customHeight="1" x14ac:dyDescent="0.2">
      <c r="A88" s="240"/>
      <c r="B88" s="240"/>
      <c r="C88" s="83" t="s">
        <v>97</v>
      </c>
      <c r="D88" s="133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89" t="s">
        <v>101</v>
      </c>
      <c r="Y88" s="91"/>
      <c r="Z88" s="91"/>
      <c r="AA88" s="91"/>
      <c r="AB88" s="91"/>
      <c r="AC88" s="91"/>
      <c r="AD88" s="91"/>
      <c r="AE88" s="91"/>
      <c r="AF88" s="91"/>
      <c r="AG88" s="25"/>
      <c r="AH88" s="25"/>
      <c r="AI88" s="117" t="s">
        <v>102</v>
      </c>
      <c r="AJ88" s="25"/>
      <c r="AK88" s="88"/>
      <c r="AL88" s="91"/>
      <c r="AM88" s="92"/>
      <c r="AN88" s="92"/>
      <c r="AO88" s="92"/>
      <c r="AP88" s="92"/>
      <c r="AQ88" s="7">
        <f t="shared" si="27"/>
        <v>2</v>
      </c>
      <c r="AR88" s="3">
        <v>34</v>
      </c>
      <c r="AS88" s="8">
        <f t="shared" ref="AS88:AS91" si="38">AQ88/AR88</f>
        <v>5.8823529411764705E-2</v>
      </c>
    </row>
    <row r="89" spans="1:45" s="38" customFormat="1" ht="14.25" customHeight="1" x14ac:dyDescent="0.2">
      <c r="A89" s="240"/>
      <c r="B89" s="240"/>
      <c r="C89" s="83" t="s">
        <v>98</v>
      </c>
      <c r="D89" s="133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89" t="s">
        <v>101</v>
      </c>
      <c r="Y89" s="91"/>
      <c r="Z89" s="91"/>
      <c r="AA89" s="91"/>
      <c r="AB89" s="91"/>
      <c r="AC89" s="91"/>
      <c r="AD89" s="91"/>
      <c r="AE89" s="91"/>
      <c r="AF89" s="91"/>
      <c r="AG89" s="25"/>
      <c r="AH89" s="25"/>
      <c r="AI89" s="117" t="s">
        <v>102</v>
      </c>
      <c r="AJ89" s="25"/>
      <c r="AK89" s="88"/>
      <c r="AL89" s="91"/>
      <c r="AM89" s="92"/>
      <c r="AN89" s="92"/>
      <c r="AO89" s="92"/>
      <c r="AP89" s="92"/>
      <c r="AQ89" s="7">
        <f t="shared" si="27"/>
        <v>2</v>
      </c>
      <c r="AR89" s="3">
        <v>34</v>
      </c>
      <c r="AS89" s="8">
        <f t="shared" si="38"/>
        <v>5.8823529411764705E-2</v>
      </c>
    </row>
    <row r="90" spans="1:45" s="38" customFormat="1" ht="14.25" customHeight="1" thickBot="1" x14ac:dyDescent="0.25">
      <c r="A90" s="240"/>
      <c r="B90" s="242"/>
      <c r="C90" s="95" t="s">
        <v>99</v>
      </c>
      <c r="D90" s="172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89" t="s">
        <v>101</v>
      </c>
      <c r="Y90" s="173"/>
      <c r="Z90" s="173"/>
      <c r="AA90" s="173"/>
      <c r="AB90" s="173"/>
      <c r="AC90" s="173"/>
      <c r="AD90" s="173"/>
      <c r="AE90" s="173"/>
      <c r="AF90" s="173"/>
      <c r="AG90" s="99"/>
      <c r="AH90" s="99"/>
      <c r="AI90" s="136" t="s">
        <v>102</v>
      </c>
      <c r="AJ90" s="25"/>
      <c r="AK90" s="174"/>
      <c r="AL90" s="173"/>
      <c r="AM90" s="175"/>
      <c r="AN90" s="175"/>
      <c r="AO90" s="175"/>
      <c r="AP90" s="175"/>
      <c r="AQ90" s="100">
        <f t="shared" si="27"/>
        <v>2</v>
      </c>
      <c r="AR90" s="101">
        <v>34</v>
      </c>
      <c r="AS90" s="102">
        <f t="shared" si="38"/>
        <v>5.8823529411764705E-2</v>
      </c>
    </row>
    <row r="91" spans="1:45" s="38" customFormat="1" ht="14.25" customHeight="1" x14ac:dyDescent="0.2">
      <c r="A91" s="240"/>
      <c r="B91" s="252" t="s">
        <v>29</v>
      </c>
      <c r="C91" s="83" t="s">
        <v>96</v>
      </c>
      <c r="D91" s="133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25"/>
      <c r="AH91" s="25"/>
      <c r="AI91" s="117" t="s">
        <v>102</v>
      </c>
      <c r="AJ91" s="143"/>
      <c r="AK91" s="88"/>
      <c r="AL91" s="91"/>
      <c r="AM91" s="92"/>
      <c r="AN91" s="92"/>
      <c r="AO91" s="92"/>
      <c r="AP91" s="92"/>
      <c r="AQ91" s="92">
        <f t="shared" si="27"/>
        <v>1</v>
      </c>
      <c r="AR91" s="93">
        <v>34</v>
      </c>
      <c r="AS91" s="94">
        <f t="shared" si="38"/>
        <v>2.9411764705882353E-2</v>
      </c>
    </row>
    <row r="92" spans="1:45" s="38" customFormat="1" ht="14.25" customHeight="1" x14ac:dyDescent="0.2">
      <c r="A92" s="240"/>
      <c r="B92" s="240"/>
      <c r="C92" s="84" t="s">
        <v>97</v>
      </c>
      <c r="D92" s="1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25"/>
      <c r="AH92" s="25"/>
      <c r="AI92" s="117" t="s">
        <v>102</v>
      </c>
      <c r="AJ92" s="36"/>
      <c r="AK92" s="25"/>
      <c r="AL92" s="4"/>
      <c r="AM92" s="7"/>
      <c r="AN92" s="7"/>
      <c r="AO92" s="7"/>
      <c r="AP92" s="7"/>
      <c r="AQ92" s="7">
        <f t="shared" si="27"/>
        <v>1</v>
      </c>
      <c r="AR92" s="3">
        <v>34</v>
      </c>
      <c r="AS92" s="8">
        <f t="shared" si="37"/>
        <v>2.9411764705882353E-2</v>
      </c>
    </row>
    <row r="93" spans="1:45" s="38" customFormat="1" ht="14.25" customHeight="1" x14ac:dyDescent="0.2">
      <c r="A93" s="240"/>
      <c r="B93" s="240"/>
      <c r="C93" s="84" t="s">
        <v>98</v>
      </c>
      <c r="D93" s="19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25"/>
      <c r="AH93" s="25"/>
      <c r="AI93" s="117" t="s">
        <v>102</v>
      </c>
      <c r="AJ93" s="36"/>
      <c r="AK93" s="25"/>
      <c r="AL93" s="4"/>
      <c r="AM93" s="7"/>
      <c r="AN93" s="7"/>
      <c r="AO93" s="7"/>
      <c r="AP93" s="7"/>
      <c r="AQ93" s="7">
        <f t="shared" si="27"/>
        <v>1</v>
      </c>
      <c r="AR93" s="3">
        <v>34</v>
      </c>
      <c r="AS93" s="8">
        <f t="shared" si="37"/>
        <v>2.9411764705882353E-2</v>
      </c>
    </row>
    <row r="94" spans="1:45" s="38" customFormat="1" ht="14.25" customHeight="1" x14ac:dyDescent="0.2">
      <c r="A94" s="241"/>
      <c r="B94" s="241"/>
      <c r="C94" s="84" t="s">
        <v>99</v>
      </c>
      <c r="D94" s="19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25"/>
      <c r="AH94" s="25"/>
      <c r="AI94" s="117" t="s">
        <v>102</v>
      </c>
      <c r="AJ94" s="36"/>
      <c r="AK94" s="25"/>
      <c r="AL94" s="4"/>
      <c r="AM94" s="7"/>
      <c r="AN94" s="7"/>
      <c r="AO94" s="7"/>
      <c r="AP94" s="7"/>
      <c r="AQ94" s="7">
        <f t="shared" si="27"/>
        <v>1</v>
      </c>
      <c r="AR94" s="3">
        <v>34</v>
      </c>
      <c r="AS94" s="8">
        <f t="shared" si="37"/>
        <v>2.9411764705882353E-2</v>
      </c>
    </row>
    <row r="95" spans="1:45" s="38" customFormat="1" ht="27" customHeight="1" x14ac:dyDescent="0.2">
      <c r="A95" s="264"/>
      <c r="B95" s="264"/>
      <c r="C95" s="264"/>
      <c r="D95" s="264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9"/>
      <c r="AN95" s="59"/>
      <c r="AO95" s="59"/>
      <c r="AP95" s="59"/>
      <c r="AQ95" s="59"/>
      <c r="AR95" s="59"/>
      <c r="AS95" s="59"/>
    </row>
    <row r="96" spans="1:45" s="2" customFormat="1" ht="44.25" customHeight="1" x14ac:dyDescent="0.2">
      <c r="A96" s="232" t="s">
        <v>31</v>
      </c>
      <c r="B96" s="233"/>
      <c r="C96" s="233"/>
      <c r="D96" s="234"/>
      <c r="E96" s="246" t="s">
        <v>145</v>
      </c>
      <c r="F96" s="246"/>
      <c r="G96" s="246"/>
      <c r="H96" s="246"/>
      <c r="I96" s="246"/>
      <c r="J96" s="247"/>
      <c r="K96" s="247"/>
      <c r="L96" s="247"/>
      <c r="M96" s="247"/>
      <c r="N96" s="247"/>
      <c r="O96" s="247"/>
      <c r="P96" s="247"/>
      <c r="Q96" s="247"/>
      <c r="R96" s="247"/>
      <c r="S96" s="247"/>
      <c r="T96" s="247"/>
      <c r="U96" s="247"/>
      <c r="V96" s="247"/>
      <c r="W96" s="247"/>
      <c r="X96" s="247"/>
      <c r="Y96" s="247"/>
      <c r="Z96" s="247"/>
      <c r="AA96" s="247"/>
      <c r="AB96" s="247"/>
      <c r="AC96" s="247"/>
      <c r="AD96" s="247"/>
      <c r="AE96" s="247"/>
      <c r="AF96" s="247"/>
      <c r="AG96" s="247"/>
      <c r="AH96" s="247"/>
      <c r="AI96" s="247"/>
      <c r="AJ96" s="247"/>
      <c r="AK96" s="247"/>
      <c r="AL96" s="247"/>
      <c r="AM96" s="247"/>
      <c r="AN96" s="247"/>
      <c r="AO96" s="247"/>
      <c r="AP96" s="247"/>
      <c r="AQ96" s="243" t="s">
        <v>20</v>
      </c>
      <c r="AR96" s="284" t="s">
        <v>22</v>
      </c>
      <c r="AS96" s="287" t="s">
        <v>21</v>
      </c>
    </row>
    <row r="97" spans="1:45" s="2" customFormat="1" ht="21.75" customHeight="1" x14ac:dyDescent="0.2">
      <c r="A97" s="226" t="s">
        <v>0</v>
      </c>
      <c r="B97" s="227"/>
      <c r="C97" s="228"/>
      <c r="D97" s="22" t="s">
        <v>18</v>
      </c>
      <c r="E97" s="290" t="s">
        <v>1</v>
      </c>
      <c r="F97" s="291"/>
      <c r="G97" s="291"/>
      <c r="H97" s="292"/>
      <c r="I97" s="290" t="s">
        <v>2</v>
      </c>
      <c r="J97" s="291"/>
      <c r="K97" s="291"/>
      <c r="L97" s="292"/>
      <c r="M97" s="290" t="s">
        <v>3</v>
      </c>
      <c r="N97" s="291"/>
      <c r="O97" s="291"/>
      <c r="P97" s="292"/>
      <c r="Q97" s="290" t="s">
        <v>4</v>
      </c>
      <c r="R97" s="291"/>
      <c r="S97" s="291"/>
      <c r="T97" s="292"/>
      <c r="U97" s="290" t="s">
        <v>5</v>
      </c>
      <c r="V97" s="291"/>
      <c r="W97" s="292"/>
      <c r="X97" s="290" t="s">
        <v>6</v>
      </c>
      <c r="Y97" s="291"/>
      <c r="Z97" s="291"/>
      <c r="AA97" s="292"/>
      <c r="AB97" s="290" t="s">
        <v>7</v>
      </c>
      <c r="AC97" s="291"/>
      <c r="AD97" s="292"/>
      <c r="AE97" s="290" t="s">
        <v>8</v>
      </c>
      <c r="AF97" s="291"/>
      <c r="AG97" s="291"/>
      <c r="AH97" s="291"/>
      <c r="AI97" s="292"/>
      <c r="AJ97" s="290" t="s">
        <v>9</v>
      </c>
      <c r="AK97" s="291"/>
      <c r="AL97" s="292"/>
      <c r="AM97" s="290" t="s">
        <v>10</v>
      </c>
      <c r="AN97" s="291"/>
      <c r="AO97" s="291"/>
      <c r="AP97" s="292"/>
      <c r="AQ97" s="244"/>
      <c r="AR97" s="285"/>
      <c r="AS97" s="288"/>
    </row>
    <row r="98" spans="1:45" s="6" customFormat="1" ht="11.25" customHeight="1" x14ac:dyDescent="0.2">
      <c r="A98" s="229"/>
      <c r="B98" s="230"/>
      <c r="C98" s="231"/>
      <c r="D98" s="22" t="s">
        <v>19</v>
      </c>
      <c r="E98" s="5">
        <v>1</v>
      </c>
      <c r="F98" s="5">
        <v>2</v>
      </c>
      <c r="G98" s="5">
        <v>3</v>
      </c>
      <c r="H98" s="5">
        <v>4</v>
      </c>
      <c r="I98" s="5">
        <v>5</v>
      </c>
      <c r="J98" s="5">
        <v>6</v>
      </c>
      <c r="K98" s="5">
        <v>7</v>
      </c>
      <c r="L98" s="5">
        <v>8</v>
      </c>
      <c r="M98" s="5">
        <v>9</v>
      </c>
      <c r="N98" s="5">
        <v>10</v>
      </c>
      <c r="O98" s="5">
        <v>11</v>
      </c>
      <c r="P98" s="5">
        <v>12</v>
      </c>
      <c r="Q98" s="5">
        <v>13</v>
      </c>
      <c r="R98" s="5">
        <v>14</v>
      </c>
      <c r="S98" s="5">
        <v>15</v>
      </c>
      <c r="T98" s="5">
        <v>16</v>
      </c>
      <c r="U98" s="5">
        <v>17</v>
      </c>
      <c r="V98" s="5">
        <v>18</v>
      </c>
      <c r="W98" s="5">
        <v>19</v>
      </c>
      <c r="X98" s="5">
        <v>20</v>
      </c>
      <c r="Y98" s="5">
        <v>21</v>
      </c>
      <c r="Z98" s="5">
        <v>22</v>
      </c>
      <c r="AA98" s="5">
        <v>23</v>
      </c>
      <c r="AB98" s="5">
        <v>24</v>
      </c>
      <c r="AC98" s="5">
        <v>25</v>
      </c>
      <c r="AD98" s="5">
        <v>26</v>
      </c>
      <c r="AE98" s="5">
        <v>27</v>
      </c>
      <c r="AF98" s="5">
        <v>28</v>
      </c>
      <c r="AG98" s="5">
        <v>29</v>
      </c>
      <c r="AH98" s="5">
        <v>30</v>
      </c>
      <c r="AI98" s="5">
        <v>31</v>
      </c>
      <c r="AJ98" s="5">
        <v>32</v>
      </c>
      <c r="AK98" s="5">
        <v>33</v>
      </c>
      <c r="AL98" s="5">
        <v>34</v>
      </c>
      <c r="AM98" s="5">
        <v>35</v>
      </c>
      <c r="AN98" s="5">
        <v>36</v>
      </c>
      <c r="AO98" s="5">
        <v>37</v>
      </c>
      <c r="AP98" s="5">
        <v>38</v>
      </c>
      <c r="AQ98" s="245"/>
      <c r="AR98" s="286"/>
      <c r="AS98" s="289"/>
    </row>
    <row r="99" spans="1:45" ht="12.75" customHeight="1" x14ac:dyDescent="0.2">
      <c r="A99" s="236" t="s">
        <v>25</v>
      </c>
      <c r="B99" s="225" t="s">
        <v>13</v>
      </c>
      <c r="C99" s="43" t="s">
        <v>103</v>
      </c>
      <c r="D99" s="44"/>
      <c r="E99" s="25"/>
      <c r="F99" s="89" t="s">
        <v>101</v>
      </c>
      <c r="G99" s="25"/>
      <c r="H99" s="25"/>
      <c r="I99" s="25"/>
      <c r="J99" s="25"/>
      <c r="K99" s="3"/>
      <c r="L99" s="25"/>
      <c r="M99" s="25"/>
      <c r="N99" s="89" t="s">
        <v>101</v>
      </c>
      <c r="O99" s="25"/>
      <c r="P99" s="25"/>
      <c r="Q99" s="89" t="s">
        <v>101</v>
      </c>
      <c r="R99" s="25"/>
      <c r="S99" s="25"/>
      <c r="T99" s="89" t="s">
        <v>101</v>
      </c>
      <c r="U99" s="25"/>
      <c r="V99" s="25"/>
      <c r="W99" s="89" t="s">
        <v>101</v>
      </c>
      <c r="X99" s="25"/>
      <c r="Y99" s="25"/>
      <c r="Z99" s="25"/>
      <c r="AA99" s="89" t="s">
        <v>101</v>
      </c>
      <c r="AB99" s="25"/>
      <c r="AC99" s="25"/>
      <c r="AD99" s="25"/>
      <c r="AE99" s="25"/>
      <c r="AF99" s="25"/>
      <c r="AG99" s="25"/>
      <c r="AH99" s="25"/>
      <c r="AI99" s="117" t="s">
        <v>102</v>
      </c>
      <c r="AJ99" s="25"/>
      <c r="AK99" s="89" t="s">
        <v>101</v>
      </c>
      <c r="AL99" s="25"/>
      <c r="AM99" s="37"/>
      <c r="AN99" s="37"/>
      <c r="AO99" s="37"/>
      <c r="AP99" s="37"/>
      <c r="AQ99" s="7">
        <f t="shared" ref="AQ99:AQ126" si="39">COUNTA(E99:AP99)</f>
        <v>8</v>
      </c>
      <c r="AR99" s="3">
        <f>34*6</f>
        <v>204</v>
      </c>
      <c r="AS99" s="8">
        <f t="shared" ref="AS99:AS126" si="40">AQ99/AR99</f>
        <v>3.9215686274509803E-2</v>
      </c>
    </row>
    <row r="100" spans="1:45" ht="12.75" customHeight="1" x14ac:dyDescent="0.2">
      <c r="A100" s="236"/>
      <c r="B100" s="221"/>
      <c r="C100" s="84" t="s">
        <v>104</v>
      </c>
      <c r="D100" s="44"/>
      <c r="E100" s="25"/>
      <c r="F100" s="89" t="s">
        <v>101</v>
      </c>
      <c r="G100" s="25"/>
      <c r="H100" s="25"/>
      <c r="I100" s="25"/>
      <c r="J100" s="25"/>
      <c r="K100" s="3"/>
      <c r="L100" s="25"/>
      <c r="M100" s="25"/>
      <c r="N100" s="89" t="s">
        <v>101</v>
      </c>
      <c r="O100" s="25"/>
      <c r="P100" s="25"/>
      <c r="Q100" s="89" t="s">
        <v>101</v>
      </c>
      <c r="R100" s="25"/>
      <c r="S100" s="25"/>
      <c r="T100" s="89" t="s">
        <v>101</v>
      </c>
      <c r="U100" s="25"/>
      <c r="V100" s="25"/>
      <c r="W100" s="89" t="s">
        <v>101</v>
      </c>
      <c r="X100" s="25"/>
      <c r="Y100" s="25"/>
      <c r="Z100" s="25"/>
      <c r="AA100" s="89" t="s">
        <v>101</v>
      </c>
      <c r="AB100" s="25"/>
      <c r="AC100" s="25"/>
      <c r="AD100" s="25"/>
      <c r="AE100" s="25"/>
      <c r="AF100" s="25"/>
      <c r="AG100" s="25"/>
      <c r="AH100" s="25"/>
      <c r="AI100" s="117" t="s">
        <v>102</v>
      </c>
      <c r="AJ100" s="25"/>
      <c r="AK100" s="89" t="s">
        <v>101</v>
      </c>
      <c r="AL100" s="25"/>
      <c r="AM100" s="37"/>
      <c r="AN100" s="37"/>
      <c r="AO100" s="37"/>
      <c r="AP100" s="37"/>
      <c r="AQ100" s="7">
        <f t="shared" si="39"/>
        <v>8</v>
      </c>
      <c r="AR100" s="3">
        <f>34*6</f>
        <v>204</v>
      </c>
      <c r="AS100" s="8">
        <f t="shared" ref="AS100" si="41">AQ100/AR100</f>
        <v>3.9215686274509803E-2</v>
      </c>
    </row>
    <row r="101" spans="1:45" x14ac:dyDescent="0.2">
      <c r="A101" s="236"/>
      <c r="B101" s="221"/>
      <c r="C101" s="43" t="s">
        <v>105</v>
      </c>
      <c r="D101" s="44"/>
      <c r="E101" s="25"/>
      <c r="F101" s="89" t="s">
        <v>101</v>
      </c>
      <c r="G101" s="25"/>
      <c r="H101" s="25"/>
      <c r="I101" s="25"/>
      <c r="J101" s="25"/>
      <c r="K101" s="3"/>
      <c r="L101" s="25"/>
      <c r="M101" s="25"/>
      <c r="N101" s="89" t="s">
        <v>101</v>
      </c>
      <c r="O101" s="25"/>
      <c r="P101" s="25"/>
      <c r="Q101" s="89" t="s">
        <v>101</v>
      </c>
      <c r="R101" s="25"/>
      <c r="S101" s="25"/>
      <c r="T101" s="89" t="s">
        <v>101</v>
      </c>
      <c r="U101" s="25"/>
      <c r="V101" s="25"/>
      <c r="W101" s="89" t="s">
        <v>101</v>
      </c>
      <c r="X101" s="25"/>
      <c r="Y101" s="25"/>
      <c r="Z101" s="25"/>
      <c r="AA101" s="89" t="s">
        <v>101</v>
      </c>
      <c r="AB101" s="25"/>
      <c r="AC101" s="25"/>
      <c r="AD101" s="25"/>
      <c r="AE101" s="25"/>
      <c r="AF101" s="25"/>
      <c r="AG101" s="25"/>
      <c r="AH101" s="25"/>
      <c r="AI101" s="117" t="s">
        <v>102</v>
      </c>
      <c r="AJ101" s="25"/>
      <c r="AK101" s="89" t="s">
        <v>101</v>
      </c>
      <c r="AL101" s="25"/>
      <c r="AM101" s="37"/>
      <c r="AN101" s="37"/>
      <c r="AO101" s="37"/>
      <c r="AP101" s="37"/>
      <c r="AQ101" s="7">
        <f t="shared" si="39"/>
        <v>8</v>
      </c>
      <c r="AR101" s="3">
        <f t="shared" ref="AR101:AR102" si="42">34*6</f>
        <v>204</v>
      </c>
      <c r="AS101" s="8">
        <f t="shared" si="40"/>
        <v>3.9215686274509803E-2</v>
      </c>
    </row>
    <row r="102" spans="1:45" ht="12.75" customHeight="1" thickBot="1" x14ac:dyDescent="0.25">
      <c r="A102" s="236"/>
      <c r="B102" s="221"/>
      <c r="C102" s="81" t="s">
        <v>106</v>
      </c>
      <c r="D102" s="103"/>
      <c r="E102" s="87"/>
      <c r="F102" s="137" t="s">
        <v>101</v>
      </c>
      <c r="G102" s="87"/>
      <c r="H102" s="87"/>
      <c r="I102" s="87"/>
      <c r="J102" s="127"/>
      <c r="K102" s="3"/>
      <c r="L102" s="87"/>
      <c r="M102" s="87"/>
      <c r="N102" s="137" t="s">
        <v>101</v>
      </c>
      <c r="O102" s="127"/>
      <c r="P102" s="87"/>
      <c r="Q102" s="137" t="s">
        <v>101</v>
      </c>
      <c r="R102" s="127"/>
      <c r="S102" s="127"/>
      <c r="T102" s="137" t="s">
        <v>101</v>
      </c>
      <c r="U102" s="87"/>
      <c r="V102" s="87"/>
      <c r="W102" s="137" t="s">
        <v>101</v>
      </c>
      <c r="X102" s="127"/>
      <c r="Y102" s="87"/>
      <c r="Z102" s="87"/>
      <c r="AA102" s="137" t="s">
        <v>101</v>
      </c>
      <c r="AB102" s="87"/>
      <c r="AC102" s="127"/>
      <c r="AD102" s="87"/>
      <c r="AE102" s="87"/>
      <c r="AF102" s="87"/>
      <c r="AG102" s="87"/>
      <c r="AH102" s="87"/>
      <c r="AI102" s="138" t="s">
        <v>102</v>
      </c>
      <c r="AJ102" s="87"/>
      <c r="AK102" s="137" t="s">
        <v>101</v>
      </c>
      <c r="AL102" s="87"/>
      <c r="AM102" s="139"/>
      <c r="AN102" s="139"/>
      <c r="AO102" s="139"/>
      <c r="AP102" s="139"/>
      <c r="AQ102" s="105">
        <f t="shared" si="39"/>
        <v>8</v>
      </c>
      <c r="AR102" s="131">
        <f t="shared" si="42"/>
        <v>204</v>
      </c>
      <c r="AS102" s="132">
        <f t="shared" si="40"/>
        <v>3.9215686274509803E-2</v>
      </c>
    </row>
    <row r="103" spans="1:45" ht="12.75" customHeight="1" thickBot="1" x14ac:dyDescent="0.25">
      <c r="A103" s="236"/>
      <c r="B103" s="222" t="s">
        <v>27</v>
      </c>
      <c r="C103" s="107" t="s">
        <v>103</v>
      </c>
      <c r="D103" s="140"/>
      <c r="E103" s="110"/>
      <c r="F103" s="110"/>
      <c r="G103" s="110"/>
      <c r="H103" s="110"/>
      <c r="I103" s="110"/>
      <c r="J103" s="110"/>
      <c r="K103" s="88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7" t="s">
        <v>102</v>
      </c>
      <c r="AK103" s="110"/>
      <c r="AL103" s="110"/>
      <c r="AM103" s="141"/>
      <c r="AN103" s="141"/>
      <c r="AO103" s="141"/>
      <c r="AP103" s="141"/>
      <c r="AQ103" s="111">
        <f t="shared" si="39"/>
        <v>1</v>
      </c>
      <c r="AR103" s="112">
        <f>34*3</f>
        <v>102</v>
      </c>
      <c r="AS103" s="113">
        <f t="shared" si="40"/>
        <v>9.8039215686274508E-3</v>
      </c>
    </row>
    <row r="104" spans="1:45" ht="12.75" customHeight="1" x14ac:dyDescent="0.2">
      <c r="A104" s="236"/>
      <c r="B104" s="221"/>
      <c r="C104" s="84" t="s">
        <v>104</v>
      </c>
      <c r="D104" s="44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117" t="s">
        <v>102</v>
      </c>
      <c r="AK104" s="25"/>
      <c r="AL104" s="25"/>
      <c r="AM104" s="37"/>
      <c r="AN104" s="37"/>
      <c r="AO104" s="37"/>
      <c r="AP104" s="37"/>
      <c r="AQ104" s="7">
        <f t="shared" si="39"/>
        <v>1</v>
      </c>
      <c r="AR104" s="112">
        <f>34*3</f>
        <v>102</v>
      </c>
      <c r="AS104" s="113">
        <f t="shared" ref="AS104" si="43">AQ104/AR104</f>
        <v>9.8039215686274508E-3</v>
      </c>
    </row>
    <row r="105" spans="1:45" x14ac:dyDescent="0.2">
      <c r="A105" s="236"/>
      <c r="B105" s="221"/>
      <c r="C105" s="84" t="s">
        <v>105</v>
      </c>
      <c r="D105" s="44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117" t="s">
        <v>102</v>
      </c>
      <c r="AK105" s="25"/>
      <c r="AL105" s="25"/>
      <c r="AM105" s="37"/>
      <c r="AN105" s="37"/>
      <c r="AO105" s="37"/>
      <c r="AP105" s="37"/>
      <c r="AQ105" s="7">
        <f t="shared" si="39"/>
        <v>1</v>
      </c>
      <c r="AR105" s="3">
        <f t="shared" ref="AR105:AR110" si="44">34*3</f>
        <v>102</v>
      </c>
      <c r="AS105" s="8">
        <f t="shared" si="40"/>
        <v>9.8039215686274508E-3</v>
      </c>
    </row>
    <row r="106" spans="1:45" ht="13.5" thickBot="1" x14ac:dyDescent="0.25">
      <c r="A106" s="236"/>
      <c r="B106" s="223"/>
      <c r="C106" s="96" t="s">
        <v>106</v>
      </c>
      <c r="D106" s="97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138" t="s">
        <v>102</v>
      </c>
      <c r="AK106" s="99"/>
      <c r="AL106" s="99"/>
      <c r="AM106" s="115"/>
      <c r="AN106" s="115"/>
      <c r="AO106" s="115"/>
      <c r="AP106" s="115"/>
      <c r="AQ106" s="100">
        <f t="shared" si="39"/>
        <v>1</v>
      </c>
      <c r="AR106" s="101">
        <f t="shared" si="44"/>
        <v>102</v>
      </c>
      <c r="AS106" s="102">
        <f t="shared" si="40"/>
        <v>9.8039215686274508E-3</v>
      </c>
    </row>
    <row r="107" spans="1:45" ht="12.75" customHeight="1" x14ac:dyDescent="0.2">
      <c r="A107" s="236"/>
      <c r="B107" s="222" t="s">
        <v>142</v>
      </c>
      <c r="C107" s="83" t="s">
        <v>103</v>
      </c>
      <c r="D107" s="90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117" t="s">
        <v>102</v>
      </c>
      <c r="AK107" s="88"/>
      <c r="AL107" s="88"/>
      <c r="AM107" s="106"/>
      <c r="AN107" s="106"/>
      <c r="AO107" s="106"/>
      <c r="AP107" s="106"/>
      <c r="AQ107" s="92">
        <f t="shared" si="39"/>
        <v>1</v>
      </c>
      <c r="AR107" s="93">
        <f t="shared" si="44"/>
        <v>102</v>
      </c>
      <c r="AS107" s="94">
        <f t="shared" si="40"/>
        <v>9.8039215686274508E-3</v>
      </c>
    </row>
    <row r="108" spans="1:45" ht="12.75" customHeight="1" x14ac:dyDescent="0.2">
      <c r="A108" s="236"/>
      <c r="B108" s="240"/>
      <c r="C108" s="84" t="s">
        <v>104</v>
      </c>
      <c r="D108" s="4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117" t="s">
        <v>102</v>
      </c>
      <c r="AK108" s="25"/>
      <c r="AL108" s="25"/>
      <c r="AM108" s="37"/>
      <c r="AN108" s="37"/>
      <c r="AO108" s="37"/>
      <c r="AP108" s="37"/>
      <c r="AQ108" s="7">
        <f t="shared" si="39"/>
        <v>1</v>
      </c>
      <c r="AR108" s="93">
        <f t="shared" si="44"/>
        <v>102</v>
      </c>
      <c r="AS108" s="94">
        <f t="shared" ref="AS108" si="45">AQ108/AR108</f>
        <v>9.8039215686274508E-3</v>
      </c>
    </row>
    <row r="109" spans="1:45" ht="12.75" customHeight="1" x14ac:dyDescent="0.2">
      <c r="A109" s="236"/>
      <c r="B109" s="240"/>
      <c r="C109" s="84" t="s">
        <v>105</v>
      </c>
      <c r="D109" s="44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37"/>
      <c r="AJ109" s="117" t="s">
        <v>102</v>
      </c>
      <c r="AK109" s="25"/>
      <c r="AL109" s="25"/>
      <c r="AM109" s="37"/>
      <c r="AN109" s="37"/>
      <c r="AO109" s="37"/>
      <c r="AP109" s="37"/>
      <c r="AQ109" s="7">
        <f t="shared" si="39"/>
        <v>1</v>
      </c>
      <c r="AR109" s="3">
        <f t="shared" si="44"/>
        <v>102</v>
      </c>
      <c r="AS109" s="8">
        <f t="shared" si="40"/>
        <v>9.8039215686274508E-3</v>
      </c>
    </row>
    <row r="110" spans="1:45" ht="13.5" thickBot="1" x14ac:dyDescent="0.25">
      <c r="A110" s="236"/>
      <c r="B110" s="242"/>
      <c r="C110" s="81" t="s">
        <v>106</v>
      </c>
      <c r="D110" s="103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139"/>
      <c r="AJ110" s="138" t="s">
        <v>102</v>
      </c>
      <c r="AK110" s="87"/>
      <c r="AL110" s="87"/>
      <c r="AM110" s="139"/>
      <c r="AN110" s="139"/>
      <c r="AO110" s="139"/>
      <c r="AP110" s="139"/>
      <c r="AQ110" s="105">
        <f t="shared" si="39"/>
        <v>1</v>
      </c>
      <c r="AR110" s="131">
        <f t="shared" si="44"/>
        <v>102</v>
      </c>
      <c r="AS110" s="132">
        <f t="shared" si="40"/>
        <v>9.8039215686274508E-3</v>
      </c>
    </row>
    <row r="111" spans="1:45" ht="12.75" customHeight="1" thickBot="1" x14ac:dyDescent="0.25">
      <c r="A111" s="236"/>
      <c r="B111" s="222" t="s">
        <v>11</v>
      </c>
      <c r="C111" s="107" t="s">
        <v>103</v>
      </c>
      <c r="D111" s="140"/>
      <c r="E111" s="110"/>
      <c r="F111" s="110"/>
      <c r="G111" s="110"/>
      <c r="H111" s="110"/>
      <c r="I111" s="110"/>
      <c r="J111" s="110"/>
      <c r="K111" s="89" t="s">
        <v>101</v>
      </c>
      <c r="L111" s="110"/>
      <c r="M111" s="110"/>
      <c r="N111" s="110"/>
      <c r="O111" s="110"/>
      <c r="P111" s="110"/>
      <c r="Q111" s="110"/>
      <c r="R111" s="89" t="s">
        <v>101</v>
      </c>
      <c r="S111" s="110"/>
      <c r="T111" s="110"/>
      <c r="U111" s="110"/>
      <c r="V111" s="110"/>
      <c r="W111" s="89" t="s">
        <v>101</v>
      </c>
      <c r="X111" s="110"/>
      <c r="Y111" s="110"/>
      <c r="Z111" s="110"/>
      <c r="AA111" s="110"/>
      <c r="AB111" s="110"/>
      <c r="AC111" s="110"/>
      <c r="AD111" s="89" t="s">
        <v>101</v>
      </c>
      <c r="AE111" s="25"/>
      <c r="AF111" s="110"/>
      <c r="AG111" s="110"/>
      <c r="AH111" s="25"/>
      <c r="AI111" s="117" t="s">
        <v>102</v>
      </c>
      <c r="AJ111" s="141"/>
      <c r="AK111" s="110"/>
      <c r="AL111" s="89" t="s">
        <v>101</v>
      </c>
      <c r="AM111" s="141"/>
      <c r="AN111" s="141"/>
      <c r="AO111" s="141"/>
      <c r="AP111" s="141"/>
      <c r="AQ111" s="111">
        <f t="shared" si="39"/>
        <v>6</v>
      </c>
      <c r="AR111" s="112">
        <f>34*5</f>
        <v>170</v>
      </c>
      <c r="AS111" s="113">
        <f t="shared" si="40"/>
        <v>3.5294117647058823E-2</v>
      </c>
    </row>
    <row r="112" spans="1:45" ht="12.75" customHeight="1" x14ac:dyDescent="0.2">
      <c r="A112" s="236"/>
      <c r="B112" s="221"/>
      <c r="C112" s="84" t="s">
        <v>104</v>
      </c>
      <c r="D112" s="44"/>
      <c r="E112" s="25"/>
      <c r="F112" s="25"/>
      <c r="G112" s="25"/>
      <c r="H112" s="25"/>
      <c r="I112" s="25"/>
      <c r="J112" s="25"/>
      <c r="K112" s="89" t="s">
        <v>101</v>
      </c>
      <c r="L112" s="25"/>
      <c r="M112" s="25"/>
      <c r="N112" s="25"/>
      <c r="O112" s="25"/>
      <c r="P112" s="25"/>
      <c r="Q112" s="25"/>
      <c r="R112" s="89" t="s">
        <v>101</v>
      </c>
      <c r="S112" s="25"/>
      <c r="T112" s="25"/>
      <c r="U112" s="25"/>
      <c r="V112" s="25"/>
      <c r="W112" s="89" t="s">
        <v>101</v>
      </c>
      <c r="X112" s="25"/>
      <c r="Y112" s="25"/>
      <c r="Z112" s="25"/>
      <c r="AA112" s="25"/>
      <c r="AB112" s="25"/>
      <c r="AC112" s="25"/>
      <c r="AD112" s="89" t="s">
        <v>101</v>
      </c>
      <c r="AE112" s="25"/>
      <c r="AF112" s="25"/>
      <c r="AG112" s="25"/>
      <c r="AH112" s="25"/>
      <c r="AI112" s="117" t="s">
        <v>102</v>
      </c>
      <c r="AJ112" s="37"/>
      <c r="AK112" s="25"/>
      <c r="AL112" s="89" t="s">
        <v>101</v>
      </c>
      <c r="AM112" s="37"/>
      <c r="AN112" s="37"/>
      <c r="AO112" s="37"/>
      <c r="AP112" s="37"/>
      <c r="AQ112" s="7">
        <f t="shared" si="39"/>
        <v>6</v>
      </c>
      <c r="AR112" s="112">
        <f>34*5</f>
        <v>170</v>
      </c>
      <c r="AS112" s="113">
        <f t="shared" ref="AS112" si="46">AQ112/AR112</f>
        <v>3.5294117647058823E-2</v>
      </c>
    </row>
    <row r="113" spans="1:45" ht="12.75" customHeight="1" x14ac:dyDescent="0.2">
      <c r="A113" s="236"/>
      <c r="B113" s="221"/>
      <c r="C113" s="84" t="s">
        <v>105</v>
      </c>
      <c r="D113" s="44"/>
      <c r="E113" s="25"/>
      <c r="F113" s="25"/>
      <c r="G113" s="25"/>
      <c r="H113" s="25"/>
      <c r="I113" s="25"/>
      <c r="J113" s="25"/>
      <c r="K113" s="89" t="s">
        <v>101</v>
      </c>
      <c r="L113" s="25"/>
      <c r="M113" s="25"/>
      <c r="N113" s="25"/>
      <c r="O113" s="25"/>
      <c r="P113" s="25"/>
      <c r="Q113" s="25"/>
      <c r="R113" s="89" t="s">
        <v>101</v>
      </c>
      <c r="S113" s="25"/>
      <c r="T113" s="25"/>
      <c r="U113" s="25"/>
      <c r="V113" s="25"/>
      <c r="W113" s="89" t="s">
        <v>101</v>
      </c>
      <c r="X113" s="25"/>
      <c r="Y113" s="25"/>
      <c r="Z113" s="25"/>
      <c r="AA113" s="25"/>
      <c r="AB113" s="25"/>
      <c r="AC113" s="25"/>
      <c r="AD113" s="89" t="s">
        <v>101</v>
      </c>
      <c r="AE113" s="25"/>
      <c r="AF113" s="25"/>
      <c r="AG113" s="25"/>
      <c r="AH113" s="25"/>
      <c r="AI113" s="117" t="s">
        <v>102</v>
      </c>
      <c r="AJ113" s="37"/>
      <c r="AK113" s="25"/>
      <c r="AL113" s="89" t="s">
        <v>101</v>
      </c>
      <c r="AM113" s="37"/>
      <c r="AN113" s="37"/>
      <c r="AO113" s="37"/>
      <c r="AP113" s="37"/>
      <c r="AQ113" s="7">
        <f t="shared" si="39"/>
        <v>6</v>
      </c>
      <c r="AR113" s="3">
        <f t="shared" ref="AR113:AR114" si="47">34*5</f>
        <v>170</v>
      </c>
      <c r="AS113" s="8">
        <f t="shared" si="40"/>
        <v>3.5294117647058823E-2</v>
      </c>
    </row>
    <row r="114" spans="1:45" ht="12.75" customHeight="1" thickBot="1" x14ac:dyDescent="0.25">
      <c r="A114" s="236"/>
      <c r="B114" s="223"/>
      <c r="C114" s="96" t="s">
        <v>106</v>
      </c>
      <c r="D114" s="97"/>
      <c r="E114" s="99"/>
      <c r="F114" s="99"/>
      <c r="G114" s="99"/>
      <c r="H114" s="99"/>
      <c r="I114" s="99"/>
      <c r="J114" s="99"/>
      <c r="K114" s="116" t="s">
        <v>101</v>
      </c>
      <c r="L114" s="99"/>
      <c r="M114" s="99"/>
      <c r="N114" s="99"/>
      <c r="O114" s="99"/>
      <c r="P114" s="99"/>
      <c r="Q114" s="99"/>
      <c r="R114" s="116" t="s">
        <v>101</v>
      </c>
      <c r="S114" s="99"/>
      <c r="T114" s="99"/>
      <c r="U114" s="99"/>
      <c r="V114" s="99"/>
      <c r="W114" s="116" t="s">
        <v>101</v>
      </c>
      <c r="X114" s="99"/>
      <c r="Y114" s="99"/>
      <c r="Z114" s="99"/>
      <c r="AA114" s="99"/>
      <c r="AB114" s="99"/>
      <c r="AC114" s="99"/>
      <c r="AD114" s="116" t="s">
        <v>101</v>
      </c>
      <c r="AE114" s="99"/>
      <c r="AF114" s="99"/>
      <c r="AG114" s="99"/>
      <c r="AH114" s="99"/>
      <c r="AI114" s="136" t="s">
        <v>102</v>
      </c>
      <c r="AJ114" s="115"/>
      <c r="AK114" s="99"/>
      <c r="AL114" s="137" t="s">
        <v>101</v>
      </c>
      <c r="AM114" s="115"/>
      <c r="AN114" s="115"/>
      <c r="AO114" s="115"/>
      <c r="AP114" s="115"/>
      <c r="AQ114" s="100">
        <f t="shared" si="39"/>
        <v>6</v>
      </c>
      <c r="AR114" s="101">
        <f t="shared" si="47"/>
        <v>170</v>
      </c>
      <c r="AS114" s="102">
        <f t="shared" si="40"/>
        <v>3.5294117647058823E-2</v>
      </c>
    </row>
    <row r="115" spans="1:45" ht="17.25" customHeight="1" x14ac:dyDescent="0.2">
      <c r="A115" s="236"/>
      <c r="B115" s="221" t="s">
        <v>28</v>
      </c>
      <c r="C115" s="83" t="s">
        <v>103</v>
      </c>
      <c r="D115" s="90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106"/>
      <c r="AJ115" s="106"/>
      <c r="AK115" s="117" t="s">
        <v>102</v>
      </c>
      <c r="AL115" s="88"/>
      <c r="AM115" s="106"/>
      <c r="AN115" s="106"/>
      <c r="AO115" s="106"/>
      <c r="AP115" s="106"/>
      <c r="AQ115" s="92">
        <f t="shared" si="39"/>
        <v>1</v>
      </c>
      <c r="AR115" s="93">
        <f>34*3</f>
        <v>102</v>
      </c>
      <c r="AS115" s="94">
        <f t="shared" si="40"/>
        <v>9.8039215686274508E-3</v>
      </c>
    </row>
    <row r="116" spans="1:45" ht="14.25" customHeight="1" x14ac:dyDescent="0.2">
      <c r="A116" s="236"/>
      <c r="B116" s="221"/>
      <c r="C116" s="84" t="s">
        <v>104</v>
      </c>
      <c r="D116" s="44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37"/>
      <c r="AJ116" s="37"/>
      <c r="AK116" s="117" t="s">
        <v>102</v>
      </c>
      <c r="AL116" s="25"/>
      <c r="AM116" s="37"/>
      <c r="AN116" s="37"/>
      <c r="AO116" s="37"/>
      <c r="AP116" s="37"/>
      <c r="AQ116" s="7">
        <f t="shared" si="39"/>
        <v>1</v>
      </c>
      <c r="AR116" s="93">
        <f>34*3</f>
        <v>102</v>
      </c>
      <c r="AS116" s="94">
        <f t="shared" ref="AS116" si="48">AQ116/AR116</f>
        <v>9.8039215686274508E-3</v>
      </c>
    </row>
    <row r="117" spans="1:45" ht="15.75" customHeight="1" x14ac:dyDescent="0.2">
      <c r="A117" s="236"/>
      <c r="B117" s="221"/>
      <c r="C117" s="84" t="s">
        <v>105</v>
      </c>
      <c r="D117" s="44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37"/>
      <c r="AJ117" s="37"/>
      <c r="AK117" s="117" t="s">
        <v>102</v>
      </c>
      <c r="AL117" s="25"/>
      <c r="AM117" s="37"/>
      <c r="AN117" s="37"/>
      <c r="AO117" s="37"/>
      <c r="AP117" s="37"/>
      <c r="AQ117" s="7">
        <f t="shared" si="39"/>
        <v>1</v>
      </c>
      <c r="AR117" s="3">
        <f t="shared" ref="AR117:AR118" si="49">34*3</f>
        <v>102</v>
      </c>
      <c r="AS117" s="8">
        <f t="shared" si="40"/>
        <v>9.8039215686274508E-3</v>
      </c>
    </row>
    <row r="118" spans="1:45" ht="12.75" customHeight="1" thickBot="1" x14ac:dyDescent="0.25">
      <c r="A118" s="236"/>
      <c r="B118" s="221"/>
      <c r="C118" s="81" t="s">
        <v>106</v>
      </c>
      <c r="D118" s="103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42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139"/>
      <c r="AJ118" s="139"/>
      <c r="AK118" s="138" t="s">
        <v>102</v>
      </c>
      <c r="AL118" s="87"/>
      <c r="AM118" s="139"/>
      <c r="AN118" s="139"/>
      <c r="AO118" s="139"/>
      <c r="AP118" s="139"/>
      <c r="AQ118" s="105">
        <f t="shared" si="39"/>
        <v>1</v>
      </c>
      <c r="AR118" s="131">
        <f t="shared" si="49"/>
        <v>102</v>
      </c>
      <c r="AS118" s="132">
        <f t="shared" si="40"/>
        <v>9.8039215686274508E-3</v>
      </c>
    </row>
    <row r="119" spans="1:45" ht="12.75" customHeight="1" x14ac:dyDescent="0.2">
      <c r="A119" s="236"/>
      <c r="B119" s="222" t="s">
        <v>30</v>
      </c>
      <c r="C119" s="107" t="s">
        <v>103</v>
      </c>
      <c r="D119" s="14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211" t="s">
        <v>101</v>
      </c>
      <c r="AA119" s="110"/>
      <c r="AB119" s="110"/>
      <c r="AC119" s="110"/>
      <c r="AD119" s="110"/>
      <c r="AE119" s="211" t="s">
        <v>101</v>
      </c>
      <c r="AF119" s="110"/>
      <c r="AG119" s="144"/>
      <c r="AH119" s="110"/>
      <c r="AI119" s="110"/>
      <c r="AJ119" s="141"/>
      <c r="AK119" s="117" t="s">
        <v>102</v>
      </c>
      <c r="AL119" s="110"/>
      <c r="AM119" s="141"/>
      <c r="AN119" s="141"/>
      <c r="AO119" s="141"/>
      <c r="AP119" s="141"/>
      <c r="AQ119" s="111">
        <f t="shared" si="39"/>
        <v>3</v>
      </c>
      <c r="AR119" s="112">
        <f>34*1</f>
        <v>34</v>
      </c>
      <c r="AS119" s="113">
        <f t="shared" si="40"/>
        <v>8.8235294117647065E-2</v>
      </c>
    </row>
    <row r="120" spans="1:45" ht="12.75" customHeight="1" x14ac:dyDescent="0.2">
      <c r="A120" s="236"/>
      <c r="B120" s="221"/>
      <c r="C120" s="84" t="s">
        <v>104</v>
      </c>
      <c r="D120" s="4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89" t="s">
        <v>101</v>
      </c>
      <c r="AA120" s="25"/>
      <c r="AB120" s="25"/>
      <c r="AC120" s="25"/>
      <c r="AD120" s="25"/>
      <c r="AE120" s="89" t="s">
        <v>101</v>
      </c>
      <c r="AF120" s="25"/>
      <c r="AG120" s="36"/>
      <c r="AH120" s="25"/>
      <c r="AI120" s="25"/>
      <c r="AJ120" s="37"/>
      <c r="AK120" s="117" t="s">
        <v>102</v>
      </c>
      <c r="AL120" s="25"/>
      <c r="AM120" s="37"/>
      <c r="AN120" s="37"/>
      <c r="AO120" s="37"/>
      <c r="AP120" s="37"/>
      <c r="AQ120" s="7">
        <f t="shared" si="39"/>
        <v>3</v>
      </c>
      <c r="AR120" s="93">
        <v>34</v>
      </c>
      <c r="AS120" s="94">
        <f t="shared" ref="AS120" si="50">AQ120/AR120</f>
        <v>8.8235294117647065E-2</v>
      </c>
    </row>
    <row r="121" spans="1:45" ht="12.75" customHeight="1" x14ac:dyDescent="0.2">
      <c r="A121" s="236"/>
      <c r="B121" s="221"/>
      <c r="C121" s="84" t="s">
        <v>105</v>
      </c>
      <c r="D121" s="44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89" t="s">
        <v>101</v>
      </c>
      <c r="AA121" s="25"/>
      <c r="AB121" s="25"/>
      <c r="AC121" s="25"/>
      <c r="AD121" s="25"/>
      <c r="AE121" s="89" t="s">
        <v>101</v>
      </c>
      <c r="AF121" s="25"/>
      <c r="AG121" s="25"/>
      <c r="AH121" s="25"/>
      <c r="AI121" s="25"/>
      <c r="AJ121" s="36"/>
      <c r="AK121" s="117" t="s">
        <v>102</v>
      </c>
      <c r="AL121" s="25"/>
      <c r="AM121" s="37"/>
      <c r="AN121" s="37"/>
      <c r="AO121" s="37"/>
      <c r="AP121" s="37"/>
      <c r="AQ121" s="7">
        <f t="shared" si="39"/>
        <v>3</v>
      </c>
      <c r="AR121" s="3">
        <f t="shared" ref="AR121:AR126" si="51">34*1</f>
        <v>34</v>
      </c>
      <c r="AS121" s="8">
        <f t="shared" si="40"/>
        <v>8.8235294117647065E-2</v>
      </c>
    </row>
    <row r="122" spans="1:45" ht="12.75" customHeight="1" thickBot="1" x14ac:dyDescent="0.25">
      <c r="A122" s="236"/>
      <c r="B122" s="223"/>
      <c r="C122" s="96" t="s">
        <v>106</v>
      </c>
      <c r="D122" s="97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116" t="s">
        <v>101</v>
      </c>
      <c r="AA122" s="99"/>
      <c r="AB122" s="99"/>
      <c r="AC122" s="99"/>
      <c r="AD122" s="99"/>
      <c r="AE122" s="116" t="s">
        <v>101</v>
      </c>
      <c r="AF122" s="99"/>
      <c r="AG122" s="99"/>
      <c r="AH122" s="99"/>
      <c r="AI122" s="99"/>
      <c r="AJ122" s="99"/>
      <c r="AK122" s="138" t="s">
        <v>102</v>
      </c>
      <c r="AL122" s="99"/>
      <c r="AM122" s="115"/>
      <c r="AN122" s="115"/>
      <c r="AO122" s="115"/>
      <c r="AP122" s="115"/>
      <c r="AQ122" s="100">
        <f t="shared" si="39"/>
        <v>3</v>
      </c>
      <c r="AR122" s="101">
        <f t="shared" si="51"/>
        <v>34</v>
      </c>
      <c r="AS122" s="102">
        <f t="shared" si="40"/>
        <v>8.8235294117647065E-2</v>
      </c>
    </row>
    <row r="123" spans="1:45" ht="12.75" customHeight="1" x14ac:dyDescent="0.2">
      <c r="A123" s="236"/>
      <c r="B123" s="221" t="s">
        <v>29</v>
      </c>
      <c r="C123" s="83" t="s">
        <v>103</v>
      </c>
      <c r="D123" s="90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117" t="s">
        <v>102</v>
      </c>
      <c r="AJ123" s="88"/>
      <c r="AK123" s="3"/>
      <c r="AL123" s="88"/>
      <c r="AM123" s="106"/>
      <c r="AN123" s="106"/>
      <c r="AO123" s="106"/>
      <c r="AP123" s="106"/>
      <c r="AQ123" s="92">
        <f t="shared" si="39"/>
        <v>1</v>
      </c>
      <c r="AR123" s="93">
        <f t="shared" si="51"/>
        <v>34</v>
      </c>
      <c r="AS123" s="94">
        <f t="shared" si="40"/>
        <v>2.9411764705882353E-2</v>
      </c>
    </row>
    <row r="124" spans="1:45" ht="12.75" customHeight="1" x14ac:dyDescent="0.2">
      <c r="A124" s="236"/>
      <c r="B124" s="221"/>
      <c r="C124" s="84" t="s">
        <v>104</v>
      </c>
      <c r="D124" s="44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117" t="s">
        <v>102</v>
      </c>
      <c r="AJ124" s="25"/>
      <c r="AK124" s="3"/>
      <c r="AL124" s="25"/>
      <c r="AM124" s="37"/>
      <c r="AN124" s="37"/>
      <c r="AO124" s="37"/>
      <c r="AP124" s="37"/>
      <c r="AQ124" s="7">
        <f t="shared" si="39"/>
        <v>1</v>
      </c>
      <c r="AR124" s="93">
        <v>34</v>
      </c>
      <c r="AS124" s="94">
        <f t="shared" ref="AS124" si="52">AQ124/AR124</f>
        <v>2.9411764705882353E-2</v>
      </c>
    </row>
    <row r="125" spans="1:45" ht="12.75" customHeight="1" x14ac:dyDescent="0.2">
      <c r="A125" s="236"/>
      <c r="B125" s="221"/>
      <c r="C125" s="84" t="s">
        <v>105</v>
      </c>
      <c r="D125" s="4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36"/>
      <c r="AG125" s="36"/>
      <c r="AH125" s="25"/>
      <c r="AI125" s="117" t="s">
        <v>102</v>
      </c>
      <c r="AJ125" s="37"/>
      <c r="AK125" s="3"/>
      <c r="AL125" s="25"/>
      <c r="AM125" s="37"/>
      <c r="AN125" s="37"/>
      <c r="AO125" s="37"/>
      <c r="AP125" s="37"/>
      <c r="AQ125" s="7">
        <f t="shared" si="39"/>
        <v>1</v>
      </c>
      <c r="AR125" s="3">
        <f t="shared" si="51"/>
        <v>34</v>
      </c>
      <c r="AS125" s="8">
        <f t="shared" si="40"/>
        <v>2.9411764705882353E-2</v>
      </c>
    </row>
    <row r="126" spans="1:45" ht="12.75" customHeight="1" x14ac:dyDescent="0.2">
      <c r="A126" s="236"/>
      <c r="B126" s="224"/>
      <c r="C126" s="84" t="s">
        <v>106</v>
      </c>
      <c r="D126" s="4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36"/>
      <c r="AI126" s="138" t="s">
        <v>102</v>
      </c>
      <c r="AJ126" s="37"/>
      <c r="AK126" s="3"/>
      <c r="AL126" s="25"/>
      <c r="AM126" s="37"/>
      <c r="AN126" s="37"/>
      <c r="AO126" s="37"/>
      <c r="AP126" s="37"/>
      <c r="AQ126" s="7">
        <f t="shared" si="39"/>
        <v>1</v>
      </c>
      <c r="AR126" s="3">
        <f t="shared" si="51"/>
        <v>34</v>
      </c>
      <c r="AS126" s="8">
        <f t="shared" si="40"/>
        <v>2.9411764705882353E-2</v>
      </c>
    </row>
    <row r="127" spans="1:45" ht="27" customHeight="1" x14ac:dyDescent="0.2">
      <c r="A127" s="59"/>
      <c r="B127" s="60"/>
      <c r="C127" s="60"/>
      <c r="D127" s="60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9"/>
      <c r="AN127" s="59"/>
      <c r="AO127" s="59"/>
      <c r="AP127" s="59"/>
      <c r="AQ127" s="59"/>
      <c r="AR127" s="59"/>
      <c r="AS127" s="59"/>
    </row>
    <row r="128" spans="1:45" s="2" customFormat="1" ht="37.5" customHeight="1" x14ac:dyDescent="0.2">
      <c r="A128" s="237" t="s">
        <v>33</v>
      </c>
      <c r="B128" s="237"/>
      <c r="C128" s="237"/>
      <c r="D128" s="237"/>
      <c r="E128" s="246" t="s">
        <v>145</v>
      </c>
      <c r="F128" s="246"/>
      <c r="G128" s="246"/>
      <c r="H128" s="246"/>
      <c r="I128" s="246"/>
      <c r="J128" s="247"/>
      <c r="K128" s="247"/>
      <c r="L128" s="247"/>
      <c r="M128" s="247"/>
      <c r="N128" s="247"/>
      <c r="O128" s="247"/>
      <c r="P128" s="247"/>
      <c r="Q128" s="247"/>
      <c r="R128" s="247"/>
      <c r="S128" s="247"/>
      <c r="T128" s="247"/>
      <c r="U128" s="247"/>
      <c r="V128" s="247"/>
      <c r="W128" s="247"/>
      <c r="X128" s="247"/>
      <c r="Y128" s="247"/>
      <c r="Z128" s="247"/>
      <c r="AA128" s="247"/>
      <c r="AB128" s="247"/>
      <c r="AC128" s="247"/>
      <c r="AD128" s="247"/>
      <c r="AE128" s="247"/>
      <c r="AF128" s="247"/>
      <c r="AG128" s="247"/>
      <c r="AH128" s="247"/>
      <c r="AI128" s="247"/>
      <c r="AJ128" s="247"/>
      <c r="AK128" s="247"/>
      <c r="AL128" s="247"/>
      <c r="AM128" s="247"/>
      <c r="AN128" s="247"/>
      <c r="AO128" s="247"/>
      <c r="AP128" s="247"/>
      <c r="AQ128" s="280" t="s">
        <v>20</v>
      </c>
      <c r="AR128" s="282" t="s">
        <v>22</v>
      </c>
      <c r="AS128" s="283" t="s">
        <v>21</v>
      </c>
    </row>
    <row r="129" spans="1:45" s="2" customFormat="1" ht="21.75" customHeight="1" x14ac:dyDescent="0.2">
      <c r="A129" s="235" t="s">
        <v>0</v>
      </c>
      <c r="B129" s="235"/>
      <c r="C129" s="235"/>
      <c r="D129" s="22" t="s">
        <v>18</v>
      </c>
      <c r="E129" s="235" t="s">
        <v>1</v>
      </c>
      <c r="F129" s="235"/>
      <c r="G129" s="235"/>
      <c r="H129" s="235"/>
      <c r="I129" s="235" t="s">
        <v>2</v>
      </c>
      <c r="J129" s="235"/>
      <c r="K129" s="235"/>
      <c r="L129" s="235"/>
      <c r="M129" s="235" t="s">
        <v>3</v>
      </c>
      <c r="N129" s="235"/>
      <c r="O129" s="235"/>
      <c r="P129" s="235"/>
      <c r="Q129" s="235" t="s">
        <v>4</v>
      </c>
      <c r="R129" s="235"/>
      <c r="S129" s="235"/>
      <c r="T129" s="235"/>
      <c r="U129" s="235" t="s">
        <v>5</v>
      </c>
      <c r="V129" s="235"/>
      <c r="W129" s="235"/>
      <c r="X129" s="235" t="s">
        <v>6</v>
      </c>
      <c r="Y129" s="235"/>
      <c r="Z129" s="235"/>
      <c r="AA129" s="235"/>
      <c r="AB129" s="235" t="s">
        <v>7</v>
      </c>
      <c r="AC129" s="235"/>
      <c r="AD129" s="235"/>
      <c r="AE129" s="235" t="s">
        <v>8</v>
      </c>
      <c r="AF129" s="235"/>
      <c r="AG129" s="235"/>
      <c r="AH129" s="235"/>
      <c r="AI129" s="235"/>
      <c r="AJ129" s="235" t="s">
        <v>9</v>
      </c>
      <c r="AK129" s="235"/>
      <c r="AL129" s="235"/>
      <c r="AM129" s="235" t="s">
        <v>10</v>
      </c>
      <c r="AN129" s="235"/>
      <c r="AO129" s="235"/>
      <c r="AP129" s="235"/>
      <c r="AQ129" s="280"/>
      <c r="AR129" s="282"/>
      <c r="AS129" s="283"/>
    </row>
    <row r="130" spans="1:45" s="6" customFormat="1" ht="11.25" customHeight="1" x14ac:dyDescent="0.2">
      <c r="A130" s="235"/>
      <c r="B130" s="235"/>
      <c r="C130" s="235"/>
      <c r="D130" s="22" t="s">
        <v>19</v>
      </c>
      <c r="E130" s="5">
        <v>1</v>
      </c>
      <c r="F130" s="5">
        <v>2</v>
      </c>
      <c r="G130" s="5">
        <v>3</v>
      </c>
      <c r="H130" s="5">
        <v>4</v>
      </c>
      <c r="I130" s="5">
        <v>5</v>
      </c>
      <c r="J130" s="5">
        <v>6</v>
      </c>
      <c r="K130" s="5">
        <v>7</v>
      </c>
      <c r="L130" s="5">
        <v>8</v>
      </c>
      <c r="M130" s="5">
        <v>9</v>
      </c>
      <c r="N130" s="5">
        <v>10</v>
      </c>
      <c r="O130" s="5">
        <v>11</v>
      </c>
      <c r="P130" s="5">
        <v>12</v>
      </c>
      <c r="Q130" s="5">
        <v>13</v>
      </c>
      <c r="R130" s="5">
        <v>14</v>
      </c>
      <c r="S130" s="5">
        <v>15</v>
      </c>
      <c r="T130" s="5">
        <v>16</v>
      </c>
      <c r="U130" s="5">
        <v>17</v>
      </c>
      <c r="V130" s="5">
        <v>18</v>
      </c>
      <c r="W130" s="5">
        <v>19</v>
      </c>
      <c r="X130" s="5">
        <v>20</v>
      </c>
      <c r="Y130" s="5">
        <v>21</v>
      </c>
      <c r="Z130" s="5">
        <v>22</v>
      </c>
      <c r="AA130" s="5">
        <v>23</v>
      </c>
      <c r="AB130" s="5">
        <v>24</v>
      </c>
      <c r="AC130" s="5">
        <v>25</v>
      </c>
      <c r="AD130" s="5">
        <v>26</v>
      </c>
      <c r="AE130" s="5">
        <v>27</v>
      </c>
      <c r="AF130" s="5">
        <v>28</v>
      </c>
      <c r="AG130" s="5">
        <v>29</v>
      </c>
      <c r="AH130" s="5">
        <v>30</v>
      </c>
      <c r="AI130" s="5">
        <v>31</v>
      </c>
      <c r="AJ130" s="5">
        <v>32</v>
      </c>
      <c r="AK130" s="5">
        <v>33</v>
      </c>
      <c r="AL130" s="5">
        <v>34</v>
      </c>
      <c r="AM130" s="5">
        <v>35</v>
      </c>
      <c r="AN130" s="5">
        <v>36</v>
      </c>
      <c r="AO130" s="5">
        <v>37</v>
      </c>
      <c r="AP130" s="5">
        <v>38</v>
      </c>
      <c r="AQ130" s="280"/>
      <c r="AR130" s="282"/>
      <c r="AS130" s="283"/>
    </row>
    <row r="131" spans="1:45" ht="12.75" customHeight="1" x14ac:dyDescent="0.2">
      <c r="A131" s="218" t="s">
        <v>25</v>
      </c>
      <c r="B131" s="225" t="s">
        <v>13</v>
      </c>
      <c r="C131" s="43" t="s">
        <v>107</v>
      </c>
      <c r="D131" s="44"/>
      <c r="E131" s="25"/>
      <c r="F131" s="89" t="s">
        <v>101</v>
      </c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89" t="s">
        <v>101</v>
      </c>
      <c r="R131" s="25"/>
      <c r="S131" s="25"/>
      <c r="T131" s="89" t="s">
        <v>101</v>
      </c>
      <c r="U131" s="25"/>
      <c r="V131" s="25"/>
      <c r="W131" s="25"/>
      <c r="X131" s="25"/>
      <c r="Y131" s="25"/>
      <c r="Z131" s="25"/>
      <c r="AA131" s="25"/>
      <c r="AB131" s="25"/>
      <c r="AC131" s="89" t="s">
        <v>101</v>
      </c>
      <c r="AD131" s="25"/>
      <c r="AE131" s="25"/>
      <c r="AF131" s="89" t="s">
        <v>101</v>
      </c>
      <c r="AG131" s="25"/>
      <c r="AH131" s="25"/>
      <c r="AI131" s="117" t="s">
        <v>102</v>
      </c>
      <c r="AJ131" s="25"/>
      <c r="AK131" s="25"/>
      <c r="AL131" s="89" t="s">
        <v>101</v>
      </c>
      <c r="AM131" s="37"/>
      <c r="AN131" s="37"/>
      <c r="AO131" s="37"/>
      <c r="AP131" s="37"/>
      <c r="AQ131" s="7">
        <f t="shared" ref="AQ131:AQ174" si="53">COUNTA(E131:AP131)</f>
        <v>7</v>
      </c>
      <c r="AR131" s="3">
        <f>34*4</f>
        <v>136</v>
      </c>
      <c r="AS131" s="8">
        <f t="shared" ref="AS131:AS174" si="54">AQ131/AR131</f>
        <v>5.1470588235294115E-2</v>
      </c>
    </row>
    <row r="132" spans="1:45" ht="12.75" customHeight="1" x14ac:dyDescent="0.2">
      <c r="A132" s="218"/>
      <c r="B132" s="221"/>
      <c r="C132" s="84" t="s">
        <v>108</v>
      </c>
      <c r="D132" s="44"/>
      <c r="E132" s="25"/>
      <c r="F132" s="89" t="s">
        <v>101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89" t="s">
        <v>101</v>
      </c>
      <c r="R132" s="25"/>
      <c r="S132" s="25"/>
      <c r="T132" s="89" t="s">
        <v>101</v>
      </c>
      <c r="U132" s="25"/>
      <c r="V132" s="25"/>
      <c r="W132" s="25"/>
      <c r="X132" s="25"/>
      <c r="Y132" s="25"/>
      <c r="Z132" s="25"/>
      <c r="AA132" s="25"/>
      <c r="AB132" s="25"/>
      <c r="AC132" s="89" t="s">
        <v>101</v>
      </c>
      <c r="AD132" s="25"/>
      <c r="AE132" s="25"/>
      <c r="AF132" s="89" t="s">
        <v>101</v>
      </c>
      <c r="AG132" s="25"/>
      <c r="AH132" s="25"/>
      <c r="AI132" s="117" t="s">
        <v>102</v>
      </c>
      <c r="AJ132" s="25"/>
      <c r="AK132" s="25"/>
      <c r="AL132" s="89" t="s">
        <v>101</v>
      </c>
      <c r="AM132" s="37"/>
      <c r="AN132" s="37"/>
      <c r="AO132" s="37"/>
      <c r="AP132" s="37"/>
      <c r="AQ132" s="7">
        <f t="shared" si="53"/>
        <v>7</v>
      </c>
      <c r="AR132" s="3">
        <f t="shared" ref="AR132:AR134" si="55">34*4</f>
        <v>136</v>
      </c>
      <c r="AS132" s="8">
        <f t="shared" ref="AS132" si="56">AQ132/AR132</f>
        <v>5.1470588235294115E-2</v>
      </c>
    </row>
    <row r="133" spans="1:45" x14ac:dyDescent="0.2">
      <c r="A133" s="218"/>
      <c r="B133" s="221"/>
      <c r="C133" s="43" t="s">
        <v>109</v>
      </c>
      <c r="D133" s="44"/>
      <c r="E133" s="25"/>
      <c r="F133" s="89" t="s">
        <v>101</v>
      </c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89" t="s">
        <v>101</v>
      </c>
      <c r="R133" s="25"/>
      <c r="S133" s="25"/>
      <c r="T133" s="89" t="s">
        <v>101</v>
      </c>
      <c r="U133" s="25"/>
      <c r="V133" s="25"/>
      <c r="W133" s="25"/>
      <c r="X133" s="25"/>
      <c r="Y133" s="25"/>
      <c r="Z133" s="25"/>
      <c r="AA133" s="25"/>
      <c r="AB133" s="25"/>
      <c r="AC133" s="89" t="s">
        <v>101</v>
      </c>
      <c r="AD133" s="25"/>
      <c r="AE133" s="25"/>
      <c r="AF133" s="89" t="s">
        <v>101</v>
      </c>
      <c r="AG133" s="25"/>
      <c r="AH133" s="25"/>
      <c r="AI133" s="117" t="s">
        <v>102</v>
      </c>
      <c r="AJ133" s="25"/>
      <c r="AK133" s="25"/>
      <c r="AL133" s="89" t="s">
        <v>101</v>
      </c>
      <c r="AM133" s="37"/>
      <c r="AN133" s="37"/>
      <c r="AO133" s="37"/>
      <c r="AP133" s="37"/>
      <c r="AQ133" s="7">
        <f t="shared" si="53"/>
        <v>7</v>
      </c>
      <c r="AR133" s="3">
        <f t="shared" si="55"/>
        <v>136</v>
      </c>
      <c r="AS133" s="8">
        <f t="shared" si="54"/>
        <v>5.1470588235294115E-2</v>
      </c>
    </row>
    <row r="134" spans="1:45" ht="12.75" customHeight="1" thickBot="1" x14ac:dyDescent="0.25">
      <c r="A134" s="218"/>
      <c r="B134" s="221"/>
      <c r="C134" s="81" t="s">
        <v>110</v>
      </c>
      <c r="D134" s="103"/>
      <c r="E134" s="87"/>
      <c r="F134" s="89" t="s">
        <v>101</v>
      </c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9" t="s">
        <v>101</v>
      </c>
      <c r="R134" s="87"/>
      <c r="S134" s="87"/>
      <c r="T134" s="89" t="s">
        <v>101</v>
      </c>
      <c r="U134" s="87"/>
      <c r="V134" s="87"/>
      <c r="W134" s="87"/>
      <c r="X134" s="87"/>
      <c r="Y134" s="87"/>
      <c r="Z134" s="25"/>
      <c r="AA134" s="87"/>
      <c r="AB134" s="87"/>
      <c r="AC134" s="89" t="s">
        <v>101</v>
      </c>
      <c r="AD134" s="87"/>
      <c r="AE134" s="87"/>
      <c r="AF134" s="89" t="s">
        <v>101</v>
      </c>
      <c r="AG134" s="87"/>
      <c r="AH134" s="87"/>
      <c r="AI134" s="117" t="s">
        <v>102</v>
      </c>
      <c r="AJ134" s="87"/>
      <c r="AK134" s="87"/>
      <c r="AL134" s="89" t="s">
        <v>101</v>
      </c>
      <c r="AM134" s="139"/>
      <c r="AN134" s="139"/>
      <c r="AO134" s="139"/>
      <c r="AP134" s="139"/>
      <c r="AQ134" s="105">
        <f t="shared" si="53"/>
        <v>7</v>
      </c>
      <c r="AR134" s="131">
        <f t="shared" si="55"/>
        <v>136</v>
      </c>
      <c r="AS134" s="132">
        <f t="shared" si="54"/>
        <v>5.1470588235294115E-2</v>
      </c>
    </row>
    <row r="135" spans="1:45" ht="12.75" customHeight="1" x14ac:dyDescent="0.2">
      <c r="A135" s="218"/>
      <c r="B135" s="222" t="s">
        <v>27</v>
      </c>
      <c r="C135" s="107" t="s">
        <v>107</v>
      </c>
      <c r="D135" s="14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7" t="s">
        <v>102</v>
      </c>
      <c r="AK135" s="110"/>
      <c r="AL135" s="110"/>
      <c r="AM135" s="141"/>
      <c r="AN135" s="141"/>
      <c r="AO135" s="141"/>
      <c r="AP135" s="141"/>
      <c r="AQ135" s="111">
        <f t="shared" si="53"/>
        <v>1</v>
      </c>
      <c r="AR135" s="112">
        <f>34*2</f>
        <v>68</v>
      </c>
      <c r="AS135" s="113">
        <f t="shared" si="54"/>
        <v>1.4705882352941176E-2</v>
      </c>
    </row>
    <row r="136" spans="1:45" ht="12.75" customHeight="1" x14ac:dyDescent="0.2">
      <c r="A136" s="218"/>
      <c r="B136" s="221"/>
      <c r="C136" s="84" t="s">
        <v>108</v>
      </c>
      <c r="D136" s="44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117" t="s">
        <v>102</v>
      </c>
      <c r="AK136" s="25"/>
      <c r="AL136" s="25"/>
      <c r="AM136" s="37"/>
      <c r="AN136" s="37"/>
      <c r="AO136" s="37"/>
      <c r="AP136" s="37"/>
      <c r="AQ136" s="7">
        <f t="shared" si="53"/>
        <v>1</v>
      </c>
      <c r="AR136" s="3">
        <f t="shared" ref="AR136:AR138" si="57">34*2</f>
        <v>68</v>
      </c>
      <c r="AS136" s="8">
        <f t="shared" ref="AS136" si="58">AQ136/AR136</f>
        <v>1.4705882352941176E-2</v>
      </c>
    </row>
    <row r="137" spans="1:45" ht="12.75" customHeight="1" x14ac:dyDescent="0.2">
      <c r="A137" s="218"/>
      <c r="B137" s="221"/>
      <c r="C137" s="84" t="s">
        <v>109</v>
      </c>
      <c r="D137" s="49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117" t="s">
        <v>102</v>
      </c>
      <c r="AK137" s="25"/>
      <c r="AL137" s="25"/>
      <c r="AM137" s="37"/>
      <c r="AN137" s="37"/>
      <c r="AO137" s="37"/>
      <c r="AP137" s="37"/>
      <c r="AQ137" s="7">
        <f t="shared" si="53"/>
        <v>1</v>
      </c>
      <c r="AR137" s="3">
        <f t="shared" si="57"/>
        <v>68</v>
      </c>
      <c r="AS137" s="8">
        <f t="shared" si="54"/>
        <v>1.4705882352941176E-2</v>
      </c>
    </row>
    <row r="138" spans="1:45" ht="13.5" thickBot="1" x14ac:dyDescent="0.25">
      <c r="A138" s="218"/>
      <c r="B138" s="223"/>
      <c r="C138" s="96" t="s">
        <v>110</v>
      </c>
      <c r="D138" s="97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117" t="s">
        <v>102</v>
      </c>
      <c r="AK138" s="99"/>
      <c r="AL138" s="99"/>
      <c r="AM138" s="115"/>
      <c r="AN138" s="115"/>
      <c r="AO138" s="115"/>
      <c r="AP138" s="115"/>
      <c r="AQ138" s="100">
        <f t="shared" si="53"/>
        <v>1</v>
      </c>
      <c r="AR138" s="101">
        <f t="shared" si="57"/>
        <v>68</v>
      </c>
      <c r="AS138" s="102">
        <f t="shared" si="54"/>
        <v>1.4705882352941176E-2</v>
      </c>
    </row>
    <row r="139" spans="1:45" ht="12.75" customHeight="1" x14ac:dyDescent="0.2">
      <c r="A139" s="218"/>
      <c r="B139" s="222" t="s">
        <v>142</v>
      </c>
      <c r="C139" s="107" t="s">
        <v>107</v>
      </c>
      <c r="D139" s="14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7" t="s">
        <v>102</v>
      </c>
      <c r="AK139" s="110"/>
      <c r="AL139" s="110"/>
      <c r="AM139" s="141"/>
      <c r="AN139" s="141"/>
      <c r="AO139" s="141"/>
      <c r="AP139" s="141"/>
      <c r="AQ139" s="92">
        <f t="shared" si="53"/>
        <v>1</v>
      </c>
      <c r="AR139" s="3">
        <f>34*3</f>
        <v>102</v>
      </c>
      <c r="AS139" s="8">
        <f t="shared" ref="AS139" si="59">AQ139/AR139</f>
        <v>9.8039215686274508E-3</v>
      </c>
    </row>
    <row r="140" spans="1:45" ht="12.75" customHeight="1" x14ac:dyDescent="0.2">
      <c r="A140" s="218"/>
      <c r="B140" s="240"/>
      <c r="C140" s="84" t="s">
        <v>108</v>
      </c>
      <c r="D140" s="49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117" t="s">
        <v>102</v>
      </c>
      <c r="AK140" s="25"/>
      <c r="AL140" s="25"/>
      <c r="AM140" s="37"/>
      <c r="AN140" s="37"/>
      <c r="AO140" s="37"/>
      <c r="AP140" s="37"/>
      <c r="AQ140" s="7">
        <f t="shared" si="53"/>
        <v>1</v>
      </c>
      <c r="AR140" s="3">
        <f>34*3</f>
        <v>102</v>
      </c>
      <c r="AS140" s="8">
        <f t="shared" si="54"/>
        <v>9.8039215686274508E-3</v>
      </c>
    </row>
    <row r="141" spans="1:45" ht="12.75" customHeight="1" x14ac:dyDescent="0.2">
      <c r="A141" s="218"/>
      <c r="B141" s="240"/>
      <c r="C141" s="84" t="s">
        <v>109</v>
      </c>
      <c r="D141" s="44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117" t="s">
        <v>102</v>
      </c>
      <c r="AK141" s="25"/>
      <c r="AL141" s="25"/>
      <c r="AM141" s="37"/>
      <c r="AN141" s="37"/>
      <c r="AO141" s="37"/>
      <c r="AP141" s="37"/>
      <c r="AQ141" s="7">
        <f t="shared" si="53"/>
        <v>1</v>
      </c>
      <c r="AR141" s="3">
        <f t="shared" ref="AR141:AR146" si="60">34*3</f>
        <v>102</v>
      </c>
      <c r="AS141" s="8">
        <f t="shared" si="54"/>
        <v>9.8039215686274508E-3</v>
      </c>
    </row>
    <row r="142" spans="1:45" ht="12.75" customHeight="1" thickBot="1" x14ac:dyDescent="0.25">
      <c r="A142" s="218"/>
      <c r="B142" s="242"/>
      <c r="C142" s="96" t="s">
        <v>110</v>
      </c>
      <c r="D142" s="97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127"/>
      <c r="AH142" s="127"/>
      <c r="AI142" s="139"/>
      <c r="AJ142" s="138" t="s">
        <v>102</v>
      </c>
      <c r="AK142" s="127"/>
      <c r="AL142" s="99"/>
      <c r="AM142" s="115"/>
      <c r="AN142" s="115"/>
      <c r="AO142" s="115"/>
      <c r="AP142" s="115"/>
      <c r="AQ142" s="105">
        <f t="shared" si="53"/>
        <v>1</v>
      </c>
      <c r="AR142" s="101">
        <f t="shared" si="60"/>
        <v>102</v>
      </c>
      <c r="AS142" s="102">
        <f t="shared" si="54"/>
        <v>9.8039215686274508E-3</v>
      </c>
    </row>
    <row r="143" spans="1:45" x14ac:dyDescent="0.2">
      <c r="A143" s="218"/>
      <c r="B143" s="221" t="s">
        <v>76</v>
      </c>
      <c r="C143" s="83" t="s">
        <v>107</v>
      </c>
      <c r="D143" s="90"/>
      <c r="E143" s="88"/>
      <c r="F143" s="88"/>
      <c r="G143" s="88"/>
      <c r="H143" s="88"/>
      <c r="I143" s="88"/>
      <c r="J143" s="88"/>
      <c r="K143" s="88"/>
      <c r="L143" s="88"/>
      <c r="M143" s="88"/>
      <c r="N143" s="89" t="s">
        <v>101</v>
      </c>
      <c r="O143" s="88"/>
      <c r="P143" s="88"/>
      <c r="Q143" s="88"/>
      <c r="R143" s="88"/>
      <c r="S143" s="88"/>
      <c r="T143" s="88"/>
      <c r="U143" s="88"/>
      <c r="V143" s="89" t="s">
        <v>101</v>
      </c>
      <c r="W143" s="88"/>
      <c r="X143" s="88"/>
      <c r="Y143" s="88"/>
      <c r="Z143" s="88"/>
      <c r="AA143" s="88"/>
      <c r="AB143" s="88"/>
      <c r="AC143" s="89" t="s">
        <v>101</v>
      </c>
      <c r="AD143" s="88"/>
      <c r="AE143" s="88"/>
      <c r="AF143" s="88"/>
      <c r="AG143" s="110"/>
      <c r="AH143" s="110"/>
      <c r="AI143" s="135" t="s">
        <v>102</v>
      </c>
      <c r="AJ143" s="110"/>
      <c r="AK143" s="211" t="s">
        <v>101</v>
      </c>
      <c r="AL143" s="88"/>
      <c r="AM143" s="106"/>
      <c r="AN143" s="106"/>
      <c r="AO143" s="106"/>
      <c r="AP143" s="106"/>
      <c r="AQ143" s="111">
        <f t="shared" si="53"/>
        <v>5</v>
      </c>
      <c r="AR143" s="93">
        <f t="shared" si="60"/>
        <v>102</v>
      </c>
      <c r="AS143" s="94">
        <f t="shared" si="54"/>
        <v>4.9019607843137254E-2</v>
      </c>
    </row>
    <row r="144" spans="1:45" x14ac:dyDescent="0.2">
      <c r="A144" s="218"/>
      <c r="B144" s="221"/>
      <c r="C144" s="84" t="s">
        <v>108</v>
      </c>
      <c r="D144" s="44"/>
      <c r="E144" s="25"/>
      <c r="F144" s="25"/>
      <c r="G144" s="25"/>
      <c r="H144" s="25"/>
      <c r="I144" s="25"/>
      <c r="J144" s="25"/>
      <c r="K144" s="25"/>
      <c r="L144" s="25"/>
      <c r="M144" s="25"/>
      <c r="N144" s="89" t="s">
        <v>101</v>
      </c>
      <c r="O144" s="25"/>
      <c r="P144" s="25"/>
      <c r="Q144" s="25"/>
      <c r="R144" s="25"/>
      <c r="S144" s="25"/>
      <c r="T144" s="25"/>
      <c r="U144" s="25"/>
      <c r="V144" s="89" t="s">
        <v>101</v>
      </c>
      <c r="W144" s="25"/>
      <c r="X144" s="25"/>
      <c r="Y144" s="25"/>
      <c r="Z144" s="25"/>
      <c r="AA144" s="25"/>
      <c r="AB144" s="25"/>
      <c r="AC144" s="89" t="s">
        <v>101</v>
      </c>
      <c r="AD144" s="25"/>
      <c r="AE144" s="25"/>
      <c r="AF144" s="25"/>
      <c r="AG144" s="25"/>
      <c r="AH144" s="25"/>
      <c r="AI144" s="117" t="s">
        <v>102</v>
      </c>
      <c r="AJ144" s="25"/>
      <c r="AK144" s="89" t="s">
        <v>101</v>
      </c>
      <c r="AL144" s="25"/>
      <c r="AM144" s="37"/>
      <c r="AN144" s="37"/>
      <c r="AO144" s="37"/>
      <c r="AP144" s="37"/>
      <c r="AQ144" s="7">
        <f t="shared" si="53"/>
        <v>5</v>
      </c>
      <c r="AR144" s="3">
        <f t="shared" si="60"/>
        <v>102</v>
      </c>
      <c r="AS144" s="8">
        <f t="shared" ref="AS144" si="61">AQ144/AR144</f>
        <v>4.9019607843137254E-2</v>
      </c>
    </row>
    <row r="145" spans="1:45" ht="12.75" customHeight="1" x14ac:dyDescent="0.2">
      <c r="A145" s="218"/>
      <c r="B145" s="221"/>
      <c r="C145" s="84" t="s">
        <v>109</v>
      </c>
      <c r="D145" s="44"/>
      <c r="E145" s="25"/>
      <c r="F145" s="25"/>
      <c r="G145" s="25"/>
      <c r="H145" s="25"/>
      <c r="I145" s="25"/>
      <c r="J145" s="25"/>
      <c r="K145" s="25"/>
      <c r="L145" s="25"/>
      <c r="M145" s="25"/>
      <c r="N145" s="89" t="s">
        <v>101</v>
      </c>
      <c r="O145" s="25"/>
      <c r="P145" s="25"/>
      <c r="Q145" s="25"/>
      <c r="R145" s="25"/>
      <c r="S145" s="25"/>
      <c r="T145" s="25"/>
      <c r="U145" s="25"/>
      <c r="V145" s="89" t="s">
        <v>101</v>
      </c>
      <c r="W145" s="25"/>
      <c r="X145" s="25"/>
      <c r="Y145" s="25"/>
      <c r="Z145" s="25"/>
      <c r="AA145" s="25"/>
      <c r="AB145" s="25"/>
      <c r="AC145" s="89" t="s">
        <v>101</v>
      </c>
      <c r="AD145" s="25"/>
      <c r="AE145" s="25"/>
      <c r="AF145" s="25"/>
      <c r="AG145" s="25"/>
      <c r="AH145" s="25"/>
      <c r="AI145" s="117" t="s">
        <v>102</v>
      </c>
      <c r="AJ145" s="25"/>
      <c r="AK145" s="89" t="s">
        <v>101</v>
      </c>
      <c r="AL145" s="25"/>
      <c r="AM145" s="37"/>
      <c r="AN145" s="37"/>
      <c r="AO145" s="37"/>
      <c r="AP145" s="37"/>
      <c r="AQ145" s="7">
        <f t="shared" si="53"/>
        <v>5</v>
      </c>
      <c r="AR145" s="3">
        <f t="shared" si="60"/>
        <v>102</v>
      </c>
      <c r="AS145" s="8">
        <f t="shared" si="54"/>
        <v>4.9019607843137254E-2</v>
      </c>
    </row>
    <row r="146" spans="1:45" ht="12.75" customHeight="1" thickBot="1" x14ac:dyDescent="0.25">
      <c r="A146" s="218"/>
      <c r="B146" s="221"/>
      <c r="C146" s="81" t="s">
        <v>110</v>
      </c>
      <c r="D146" s="103"/>
      <c r="E146" s="87"/>
      <c r="F146" s="87"/>
      <c r="G146" s="87"/>
      <c r="H146" s="87"/>
      <c r="I146" s="87"/>
      <c r="J146" s="87"/>
      <c r="K146" s="87"/>
      <c r="L146" s="87"/>
      <c r="M146" s="87"/>
      <c r="N146" s="89" t="s">
        <v>101</v>
      </c>
      <c r="O146" s="87"/>
      <c r="P146" s="87"/>
      <c r="Q146" s="87"/>
      <c r="R146" s="87"/>
      <c r="S146" s="87"/>
      <c r="T146" s="87"/>
      <c r="U146" s="87"/>
      <c r="V146" s="89" t="s">
        <v>101</v>
      </c>
      <c r="W146" s="87"/>
      <c r="X146" s="87"/>
      <c r="Y146" s="87"/>
      <c r="Z146" s="87"/>
      <c r="AA146" s="87"/>
      <c r="AB146" s="87"/>
      <c r="AC146" s="89" t="s">
        <v>101</v>
      </c>
      <c r="AD146" s="87"/>
      <c r="AE146" s="87"/>
      <c r="AF146" s="87"/>
      <c r="AG146" s="99"/>
      <c r="AH146" s="99"/>
      <c r="AI146" s="136" t="s">
        <v>102</v>
      </c>
      <c r="AJ146" s="99"/>
      <c r="AK146" s="116" t="s">
        <v>101</v>
      </c>
      <c r="AL146" s="87"/>
      <c r="AM146" s="139"/>
      <c r="AN146" s="139"/>
      <c r="AO146" s="139"/>
      <c r="AP146" s="139"/>
      <c r="AQ146" s="100">
        <f t="shared" si="53"/>
        <v>5</v>
      </c>
      <c r="AR146" s="131">
        <f t="shared" si="60"/>
        <v>102</v>
      </c>
      <c r="AS146" s="132">
        <f t="shared" si="54"/>
        <v>4.9019607843137254E-2</v>
      </c>
    </row>
    <row r="147" spans="1:45" ht="12.75" customHeight="1" x14ac:dyDescent="0.2">
      <c r="A147" s="218"/>
      <c r="B147" s="222" t="s">
        <v>77</v>
      </c>
      <c r="C147" s="107" t="s">
        <v>107</v>
      </c>
      <c r="D147" s="149"/>
      <c r="E147" s="110"/>
      <c r="F147" s="110"/>
      <c r="G147" s="110"/>
      <c r="H147" s="110"/>
      <c r="I147" s="110"/>
      <c r="J147" s="110"/>
      <c r="K147" s="89" t="s">
        <v>101</v>
      </c>
      <c r="L147" s="110"/>
      <c r="M147" s="110"/>
      <c r="N147" s="110"/>
      <c r="O147" s="110"/>
      <c r="P147" s="110"/>
      <c r="Q147" s="89" t="s">
        <v>101</v>
      </c>
      <c r="R147" s="110"/>
      <c r="S147" s="110"/>
      <c r="T147" s="110"/>
      <c r="U147" s="110"/>
      <c r="V147" s="89" t="s">
        <v>101</v>
      </c>
      <c r="W147" s="110"/>
      <c r="X147" s="110"/>
      <c r="Y147" s="110"/>
      <c r="Z147" s="110"/>
      <c r="AA147" s="110"/>
      <c r="AB147" s="89" t="s">
        <v>101</v>
      </c>
      <c r="AC147" s="110"/>
      <c r="AD147" s="110"/>
      <c r="AE147" s="110"/>
      <c r="AF147" s="110"/>
      <c r="AG147" s="128"/>
      <c r="AH147" s="128"/>
      <c r="AI147" s="106"/>
      <c r="AJ147" s="183" t="s">
        <v>101</v>
      </c>
      <c r="AK147" s="128"/>
      <c r="AL147" s="110"/>
      <c r="AM147" s="141"/>
      <c r="AN147" s="141"/>
      <c r="AO147" s="141"/>
      <c r="AP147" s="141"/>
      <c r="AQ147" s="92">
        <f t="shared" si="53"/>
        <v>5</v>
      </c>
      <c r="AR147" s="112">
        <f>34*2</f>
        <v>68</v>
      </c>
      <c r="AS147" s="113">
        <f t="shared" si="54"/>
        <v>7.3529411764705885E-2</v>
      </c>
    </row>
    <row r="148" spans="1:45" ht="12.75" customHeight="1" x14ac:dyDescent="0.2">
      <c r="A148" s="218"/>
      <c r="B148" s="221"/>
      <c r="C148" s="84" t="s">
        <v>108</v>
      </c>
      <c r="D148" s="49"/>
      <c r="E148" s="25"/>
      <c r="F148" s="25"/>
      <c r="G148" s="25"/>
      <c r="H148" s="25"/>
      <c r="I148" s="25"/>
      <c r="J148" s="25"/>
      <c r="K148" s="89" t="s">
        <v>101</v>
      </c>
      <c r="L148" s="25"/>
      <c r="M148" s="25"/>
      <c r="N148" s="25"/>
      <c r="O148" s="25"/>
      <c r="P148" s="25"/>
      <c r="Q148" s="89" t="s">
        <v>101</v>
      </c>
      <c r="R148" s="25"/>
      <c r="S148" s="25"/>
      <c r="T148" s="25"/>
      <c r="U148" s="25"/>
      <c r="V148" s="89" t="s">
        <v>101</v>
      </c>
      <c r="W148" s="25"/>
      <c r="X148" s="25"/>
      <c r="Y148" s="25"/>
      <c r="Z148" s="25"/>
      <c r="AA148" s="25"/>
      <c r="AB148" s="89" t="s">
        <v>101</v>
      </c>
      <c r="AC148" s="25"/>
      <c r="AD148" s="25"/>
      <c r="AE148" s="25"/>
      <c r="AF148" s="25"/>
      <c r="AG148" s="25"/>
      <c r="AH148" s="25"/>
      <c r="AI148" s="37"/>
      <c r="AJ148" s="89" t="s">
        <v>101</v>
      </c>
      <c r="AK148" s="25"/>
      <c r="AL148" s="25"/>
      <c r="AM148" s="37"/>
      <c r="AN148" s="37"/>
      <c r="AO148" s="37"/>
      <c r="AP148" s="37"/>
      <c r="AQ148" s="7">
        <f t="shared" si="53"/>
        <v>5</v>
      </c>
      <c r="AR148" s="3">
        <f t="shared" ref="AR148:AR150" si="62">34*2</f>
        <v>68</v>
      </c>
      <c r="AS148" s="8">
        <f t="shared" ref="AS148" si="63">AQ148/AR148</f>
        <v>7.3529411764705885E-2</v>
      </c>
    </row>
    <row r="149" spans="1:45" x14ac:dyDescent="0.2">
      <c r="A149" s="218"/>
      <c r="B149" s="221"/>
      <c r="C149" s="84" t="s">
        <v>109</v>
      </c>
      <c r="D149" s="44"/>
      <c r="E149" s="25"/>
      <c r="F149" s="25"/>
      <c r="G149" s="25"/>
      <c r="H149" s="25"/>
      <c r="I149" s="25"/>
      <c r="J149" s="25"/>
      <c r="K149" s="89" t="s">
        <v>101</v>
      </c>
      <c r="L149" s="25"/>
      <c r="M149" s="25"/>
      <c r="N149" s="25"/>
      <c r="O149" s="25"/>
      <c r="P149" s="25"/>
      <c r="Q149" s="89" t="s">
        <v>101</v>
      </c>
      <c r="R149" s="25"/>
      <c r="S149" s="25"/>
      <c r="T149" s="25"/>
      <c r="U149" s="25"/>
      <c r="V149" s="89" t="s">
        <v>101</v>
      </c>
      <c r="W149" s="25"/>
      <c r="X149" s="25"/>
      <c r="Y149" s="25"/>
      <c r="Z149" s="25"/>
      <c r="AA149" s="25"/>
      <c r="AB149" s="89" t="s">
        <v>101</v>
      </c>
      <c r="AC149" s="25"/>
      <c r="AD149" s="25"/>
      <c r="AE149" s="25"/>
      <c r="AF149" s="25"/>
      <c r="AG149" s="25"/>
      <c r="AH149" s="25"/>
      <c r="AI149" s="37"/>
      <c r="AJ149" s="89" t="s">
        <v>101</v>
      </c>
      <c r="AK149" s="25"/>
      <c r="AL149" s="25"/>
      <c r="AM149" s="37"/>
      <c r="AN149" s="37"/>
      <c r="AO149" s="37"/>
      <c r="AP149" s="37"/>
      <c r="AQ149" s="7">
        <f t="shared" si="53"/>
        <v>5</v>
      </c>
      <c r="AR149" s="3">
        <f t="shared" si="62"/>
        <v>68</v>
      </c>
      <c r="AS149" s="8">
        <f t="shared" si="54"/>
        <v>7.3529411764705885E-2</v>
      </c>
    </row>
    <row r="150" spans="1:45" ht="13.5" thickBot="1" x14ac:dyDescent="0.25">
      <c r="A150" s="218"/>
      <c r="B150" s="223"/>
      <c r="C150" s="96" t="s">
        <v>110</v>
      </c>
      <c r="D150" s="146"/>
      <c r="E150" s="99"/>
      <c r="F150" s="99"/>
      <c r="G150" s="99"/>
      <c r="H150" s="99"/>
      <c r="I150" s="99"/>
      <c r="J150" s="99"/>
      <c r="K150" s="89" t="s">
        <v>101</v>
      </c>
      <c r="L150" s="99"/>
      <c r="M150" s="99"/>
      <c r="N150" s="99"/>
      <c r="O150" s="99"/>
      <c r="P150" s="99"/>
      <c r="Q150" s="89" t="s">
        <v>101</v>
      </c>
      <c r="R150" s="99"/>
      <c r="S150" s="99"/>
      <c r="T150" s="99"/>
      <c r="U150" s="99"/>
      <c r="V150" s="89" t="s">
        <v>101</v>
      </c>
      <c r="W150" s="99"/>
      <c r="X150" s="99"/>
      <c r="Y150" s="99"/>
      <c r="Z150" s="99"/>
      <c r="AA150" s="99"/>
      <c r="AB150" s="89" t="s">
        <v>101</v>
      </c>
      <c r="AC150" s="99"/>
      <c r="AD150" s="99"/>
      <c r="AE150" s="99"/>
      <c r="AF150" s="99"/>
      <c r="AG150" s="99"/>
      <c r="AH150" s="99"/>
      <c r="AI150" s="115"/>
      <c r="AJ150" s="89" t="s">
        <v>101</v>
      </c>
      <c r="AK150" s="99"/>
      <c r="AL150" s="99"/>
      <c r="AM150" s="115"/>
      <c r="AN150" s="115"/>
      <c r="AO150" s="115"/>
      <c r="AP150" s="115"/>
      <c r="AQ150" s="105">
        <f t="shared" si="53"/>
        <v>5</v>
      </c>
      <c r="AR150" s="101">
        <f t="shared" si="62"/>
        <v>68</v>
      </c>
      <c r="AS150" s="102">
        <f t="shared" si="54"/>
        <v>7.3529411764705885E-2</v>
      </c>
    </row>
    <row r="151" spans="1:45" ht="13.5" customHeight="1" x14ac:dyDescent="0.2">
      <c r="A151" s="218"/>
      <c r="B151" s="221" t="s">
        <v>78</v>
      </c>
      <c r="C151" s="83" t="s">
        <v>107</v>
      </c>
      <c r="D151" s="148"/>
      <c r="E151" s="88"/>
      <c r="F151" s="88"/>
      <c r="G151" s="88"/>
      <c r="H151" s="88"/>
      <c r="I151" s="88"/>
      <c r="J151" s="88"/>
      <c r="K151" s="89" t="s">
        <v>101</v>
      </c>
      <c r="L151" s="88"/>
      <c r="M151" s="88"/>
      <c r="N151" s="88"/>
      <c r="O151" s="88"/>
      <c r="P151" s="88"/>
      <c r="Q151" s="88"/>
      <c r="R151" s="88"/>
      <c r="S151" s="89" t="s">
        <v>101</v>
      </c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9" t="s">
        <v>101</v>
      </c>
      <c r="AI151" s="106"/>
      <c r="AJ151" s="106"/>
      <c r="AK151" s="88"/>
      <c r="AL151" s="88"/>
      <c r="AM151" s="106"/>
      <c r="AN151" s="106"/>
      <c r="AO151" s="106"/>
      <c r="AP151" s="106"/>
      <c r="AQ151" s="111">
        <f t="shared" si="53"/>
        <v>3</v>
      </c>
      <c r="AR151" s="93">
        <f>34*1</f>
        <v>34</v>
      </c>
      <c r="AS151" s="94">
        <f t="shared" si="54"/>
        <v>8.8235294117647065E-2</v>
      </c>
    </row>
    <row r="152" spans="1:45" ht="13.5" customHeight="1" x14ac:dyDescent="0.2">
      <c r="A152" s="218"/>
      <c r="B152" s="221"/>
      <c r="C152" s="84" t="s">
        <v>108</v>
      </c>
      <c r="D152" s="49"/>
      <c r="E152" s="25"/>
      <c r="F152" s="25"/>
      <c r="G152" s="25"/>
      <c r="H152" s="25"/>
      <c r="I152" s="25"/>
      <c r="J152" s="25"/>
      <c r="K152" s="89" t="s">
        <v>101</v>
      </c>
      <c r="L152" s="25"/>
      <c r="M152" s="25"/>
      <c r="N152" s="25"/>
      <c r="O152" s="25"/>
      <c r="P152" s="25"/>
      <c r="Q152" s="25"/>
      <c r="R152" s="25"/>
      <c r="S152" s="89" t="s">
        <v>101</v>
      </c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89" t="s">
        <v>101</v>
      </c>
      <c r="AI152" s="37"/>
      <c r="AJ152" s="37"/>
      <c r="AK152" s="25"/>
      <c r="AL152" s="25"/>
      <c r="AM152" s="37"/>
      <c r="AN152" s="37"/>
      <c r="AO152" s="37"/>
      <c r="AP152" s="37"/>
      <c r="AQ152" s="7">
        <f t="shared" si="53"/>
        <v>3</v>
      </c>
      <c r="AR152" s="3">
        <f t="shared" ref="AR152:AR158" si="64">34*1</f>
        <v>34</v>
      </c>
      <c r="AS152" s="8">
        <f t="shared" ref="AS152" si="65">AQ152/AR152</f>
        <v>8.8235294117647065E-2</v>
      </c>
    </row>
    <row r="153" spans="1:45" ht="12.75" customHeight="1" x14ac:dyDescent="0.2">
      <c r="A153" s="218"/>
      <c r="B153" s="221"/>
      <c r="C153" s="84" t="s">
        <v>109</v>
      </c>
      <c r="D153" s="44"/>
      <c r="E153" s="25"/>
      <c r="F153" s="25"/>
      <c r="G153" s="25"/>
      <c r="H153" s="25"/>
      <c r="I153" s="25"/>
      <c r="J153" s="25"/>
      <c r="K153" s="89" t="s">
        <v>101</v>
      </c>
      <c r="L153" s="25"/>
      <c r="M153" s="25"/>
      <c r="N153" s="25"/>
      <c r="O153" s="25"/>
      <c r="P153" s="25"/>
      <c r="Q153" s="25"/>
      <c r="R153" s="25"/>
      <c r="S153" s="89" t="s">
        <v>101</v>
      </c>
      <c r="T153" s="36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89" t="s">
        <v>101</v>
      </c>
      <c r="AI153" s="37"/>
      <c r="AJ153" s="37"/>
      <c r="AK153" s="25"/>
      <c r="AL153" s="25"/>
      <c r="AM153" s="37"/>
      <c r="AN153" s="37"/>
      <c r="AO153" s="37"/>
      <c r="AP153" s="37"/>
      <c r="AQ153" s="7">
        <f t="shared" si="53"/>
        <v>3</v>
      </c>
      <c r="AR153" s="3">
        <f t="shared" si="64"/>
        <v>34</v>
      </c>
      <c r="AS153" s="8">
        <f t="shared" si="54"/>
        <v>8.8235294117647065E-2</v>
      </c>
    </row>
    <row r="154" spans="1:45" ht="12.75" customHeight="1" thickBot="1" x14ac:dyDescent="0.25">
      <c r="A154" s="218"/>
      <c r="B154" s="221"/>
      <c r="C154" s="81" t="s">
        <v>110</v>
      </c>
      <c r="D154" s="145"/>
      <c r="E154" s="87"/>
      <c r="F154" s="87"/>
      <c r="G154" s="87"/>
      <c r="H154" s="87"/>
      <c r="I154" s="87"/>
      <c r="J154" s="87"/>
      <c r="K154" s="89" t="s">
        <v>101</v>
      </c>
      <c r="L154" s="87"/>
      <c r="M154" s="87"/>
      <c r="N154" s="87"/>
      <c r="O154" s="87"/>
      <c r="P154" s="87"/>
      <c r="Q154" s="87"/>
      <c r="R154" s="87"/>
      <c r="S154" s="89" t="s">
        <v>101</v>
      </c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137" t="s">
        <v>101</v>
      </c>
      <c r="AI154" s="139"/>
      <c r="AJ154" s="139"/>
      <c r="AK154" s="87"/>
      <c r="AL154" s="87"/>
      <c r="AM154" s="139"/>
      <c r="AN154" s="139"/>
      <c r="AO154" s="139"/>
      <c r="AP154" s="139"/>
      <c r="AQ154" s="100">
        <f t="shared" si="53"/>
        <v>3</v>
      </c>
      <c r="AR154" s="131">
        <f t="shared" si="64"/>
        <v>34</v>
      </c>
      <c r="AS154" s="132">
        <f t="shared" si="54"/>
        <v>8.8235294117647065E-2</v>
      </c>
    </row>
    <row r="155" spans="1:45" ht="12.75" customHeight="1" x14ac:dyDescent="0.2">
      <c r="A155" s="218"/>
      <c r="B155" s="222" t="s">
        <v>146</v>
      </c>
      <c r="C155" s="107" t="s">
        <v>107</v>
      </c>
      <c r="D155" s="14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89" t="s">
        <v>101</v>
      </c>
      <c r="Y155" s="110"/>
      <c r="Z155" s="110"/>
      <c r="AA155" s="110"/>
      <c r="AB155" s="110"/>
      <c r="AC155" s="110"/>
      <c r="AD155" s="110"/>
      <c r="AE155" s="110"/>
      <c r="AF155" s="110"/>
      <c r="AG155" s="144"/>
      <c r="AH155" s="110"/>
      <c r="AI155" s="135" t="s">
        <v>102</v>
      </c>
      <c r="AJ155" s="141"/>
      <c r="AK155" s="110"/>
      <c r="AL155" s="89" t="s">
        <v>101</v>
      </c>
      <c r="AM155" s="141"/>
      <c r="AN155" s="141"/>
      <c r="AO155" s="141"/>
      <c r="AP155" s="141"/>
      <c r="AQ155" s="92">
        <f t="shared" si="53"/>
        <v>3</v>
      </c>
      <c r="AR155" s="112">
        <f t="shared" si="64"/>
        <v>34</v>
      </c>
      <c r="AS155" s="113">
        <f t="shared" si="54"/>
        <v>8.8235294117647065E-2</v>
      </c>
    </row>
    <row r="156" spans="1:45" ht="12.75" customHeight="1" x14ac:dyDescent="0.2">
      <c r="A156" s="218"/>
      <c r="B156" s="221"/>
      <c r="C156" s="84" t="s">
        <v>108</v>
      </c>
      <c r="D156" s="44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89" t="s">
        <v>101</v>
      </c>
      <c r="Y156" s="25"/>
      <c r="Z156" s="25"/>
      <c r="AA156" s="25"/>
      <c r="AB156" s="25"/>
      <c r="AC156" s="25"/>
      <c r="AD156" s="25"/>
      <c r="AE156" s="25"/>
      <c r="AF156" s="25"/>
      <c r="AG156" s="36"/>
      <c r="AH156" s="25"/>
      <c r="AI156" s="117" t="s">
        <v>102</v>
      </c>
      <c r="AJ156" s="37"/>
      <c r="AK156" s="25"/>
      <c r="AL156" s="89" t="s">
        <v>101</v>
      </c>
      <c r="AM156" s="37"/>
      <c r="AN156" s="37"/>
      <c r="AO156" s="37"/>
      <c r="AP156" s="37"/>
      <c r="AQ156" s="7">
        <f t="shared" si="53"/>
        <v>3</v>
      </c>
      <c r="AR156" s="3">
        <f t="shared" si="64"/>
        <v>34</v>
      </c>
      <c r="AS156" s="8">
        <f t="shared" ref="AS156" si="66">AQ156/AR156</f>
        <v>8.8235294117647065E-2</v>
      </c>
    </row>
    <row r="157" spans="1:45" ht="12.75" customHeight="1" x14ac:dyDescent="0.2">
      <c r="A157" s="218"/>
      <c r="B157" s="221"/>
      <c r="C157" s="84" t="s">
        <v>109</v>
      </c>
      <c r="D157" s="44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89" t="s">
        <v>101</v>
      </c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117" t="s">
        <v>102</v>
      </c>
      <c r="AJ157" s="36"/>
      <c r="AK157" s="25"/>
      <c r="AL157" s="89" t="s">
        <v>101</v>
      </c>
      <c r="AM157" s="37"/>
      <c r="AN157" s="37"/>
      <c r="AO157" s="37"/>
      <c r="AP157" s="37"/>
      <c r="AQ157" s="7">
        <f t="shared" si="53"/>
        <v>3</v>
      </c>
      <c r="AR157" s="3">
        <f t="shared" si="64"/>
        <v>34</v>
      </c>
      <c r="AS157" s="8">
        <f t="shared" si="54"/>
        <v>8.8235294117647065E-2</v>
      </c>
    </row>
    <row r="158" spans="1:45" ht="12.75" customHeight="1" thickBot="1" x14ac:dyDescent="0.25">
      <c r="A158" s="218"/>
      <c r="B158" s="223"/>
      <c r="C158" s="96" t="s">
        <v>110</v>
      </c>
      <c r="D158" s="146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89" t="s">
        <v>101</v>
      </c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136" t="s">
        <v>102</v>
      </c>
      <c r="AJ158" s="99"/>
      <c r="AK158" s="99"/>
      <c r="AL158" s="89" t="s">
        <v>101</v>
      </c>
      <c r="AM158" s="115"/>
      <c r="AN158" s="115"/>
      <c r="AO158" s="115"/>
      <c r="AP158" s="115"/>
      <c r="AQ158" s="105">
        <f t="shared" si="53"/>
        <v>3</v>
      </c>
      <c r="AR158" s="101">
        <f t="shared" si="64"/>
        <v>34</v>
      </c>
      <c r="AS158" s="102">
        <f t="shared" si="54"/>
        <v>8.8235294117647065E-2</v>
      </c>
    </row>
    <row r="159" spans="1:45" ht="12.75" customHeight="1" x14ac:dyDescent="0.2">
      <c r="A159" s="218"/>
      <c r="B159" s="221" t="s">
        <v>28</v>
      </c>
      <c r="C159" s="83" t="s">
        <v>107</v>
      </c>
      <c r="D159" s="90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128"/>
      <c r="AE159" s="88"/>
      <c r="AF159" s="88"/>
      <c r="AG159" s="88"/>
      <c r="AH159" s="88"/>
      <c r="AI159" s="143"/>
      <c r="AJ159" s="134" t="s">
        <v>102</v>
      </c>
      <c r="AK159" s="88"/>
      <c r="AL159" s="88"/>
      <c r="AM159" s="106"/>
      <c r="AN159" s="106"/>
      <c r="AO159" s="106"/>
      <c r="AP159" s="106"/>
      <c r="AQ159" s="111">
        <f t="shared" si="53"/>
        <v>1</v>
      </c>
      <c r="AR159" s="93">
        <f>34*3</f>
        <v>102</v>
      </c>
      <c r="AS159" s="94">
        <f t="shared" si="54"/>
        <v>9.8039215686274508E-3</v>
      </c>
    </row>
    <row r="160" spans="1:45" ht="12.75" customHeight="1" x14ac:dyDescent="0.2">
      <c r="A160" s="218"/>
      <c r="B160" s="221"/>
      <c r="C160" s="84" t="s">
        <v>108</v>
      </c>
      <c r="D160" s="44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36"/>
      <c r="AJ160" s="117" t="s">
        <v>102</v>
      </c>
      <c r="AK160" s="25"/>
      <c r="AL160" s="25"/>
      <c r="AM160" s="37"/>
      <c r="AN160" s="37"/>
      <c r="AO160" s="37"/>
      <c r="AP160" s="37"/>
      <c r="AQ160" s="7">
        <f t="shared" si="53"/>
        <v>1</v>
      </c>
      <c r="AR160" s="3">
        <f t="shared" ref="AR160:AR162" si="67">34*3</f>
        <v>102</v>
      </c>
      <c r="AS160" s="8">
        <f t="shared" ref="AS160" si="68">AQ160/AR160</f>
        <v>9.8039215686274508E-3</v>
      </c>
    </row>
    <row r="161" spans="1:45" ht="12.75" customHeight="1" x14ac:dyDescent="0.2">
      <c r="A161" s="218"/>
      <c r="B161" s="221"/>
      <c r="C161" s="84" t="s">
        <v>109</v>
      </c>
      <c r="D161" s="42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36"/>
      <c r="AG161" s="36"/>
      <c r="AH161" s="25"/>
      <c r="AI161" s="25"/>
      <c r="AJ161" s="117" t="s">
        <v>102</v>
      </c>
      <c r="AK161" s="36"/>
      <c r="AL161" s="25"/>
      <c r="AM161" s="37"/>
      <c r="AN161" s="37"/>
      <c r="AO161" s="37"/>
      <c r="AP161" s="37"/>
      <c r="AQ161" s="7">
        <f t="shared" si="53"/>
        <v>1</v>
      </c>
      <c r="AR161" s="3">
        <f t="shared" si="67"/>
        <v>102</v>
      </c>
      <c r="AS161" s="8">
        <f t="shared" si="54"/>
        <v>9.8039215686274508E-3</v>
      </c>
    </row>
    <row r="162" spans="1:45" ht="12.75" customHeight="1" thickBot="1" x14ac:dyDescent="0.25">
      <c r="A162" s="218"/>
      <c r="B162" s="221"/>
      <c r="C162" s="81" t="s">
        <v>110</v>
      </c>
      <c r="D162" s="145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25"/>
      <c r="AE162" s="87"/>
      <c r="AF162" s="142"/>
      <c r="AG162" s="87"/>
      <c r="AH162" s="139"/>
      <c r="AI162" s="139"/>
      <c r="AJ162" s="117" t="s">
        <v>102</v>
      </c>
      <c r="AK162" s="142"/>
      <c r="AL162" s="87"/>
      <c r="AM162" s="139"/>
      <c r="AN162" s="139"/>
      <c r="AO162" s="139"/>
      <c r="AP162" s="139"/>
      <c r="AQ162" s="100">
        <f t="shared" si="53"/>
        <v>1</v>
      </c>
      <c r="AR162" s="131">
        <f t="shared" si="67"/>
        <v>102</v>
      </c>
      <c r="AS162" s="132">
        <f t="shared" si="54"/>
        <v>9.8039215686274508E-3</v>
      </c>
    </row>
    <row r="163" spans="1:45" ht="12.75" customHeight="1" x14ac:dyDescent="0.2">
      <c r="A163" s="218"/>
      <c r="B163" s="222" t="s">
        <v>30</v>
      </c>
      <c r="C163" s="107" t="s">
        <v>107</v>
      </c>
      <c r="D163" s="14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89" t="s">
        <v>101</v>
      </c>
      <c r="AB163" s="110"/>
      <c r="AC163" s="110"/>
      <c r="AD163" s="110"/>
      <c r="AE163" s="110"/>
      <c r="AF163" s="110"/>
      <c r="AG163" s="110"/>
      <c r="AH163" s="110"/>
      <c r="AI163" s="117" t="s">
        <v>102</v>
      </c>
      <c r="AJ163" s="141"/>
      <c r="AK163" s="89" t="s">
        <v>101</v>
      </c>
      <c r="AL163" s="110"/>
      <c r="AM163" s="141"/>
      <c r="AN163" s="141"/>
      <c r="AO163" s="141"/>
      <c r="AP163" s="141"/>
      <c r="AQ163" s="92">
        <f t="shared" si="53"/>
        <v>3</v>
      </c>
      <c r="AR163" s="112">
        <f>34*2</f>
        <v>68</v>
      </c>
      <c r="AS163" s="113">
        <f t="shared" si="54"/>
        <v>4.4117647058823532E-2</v>
      </c>
    </row>
    <row r="164" spans="1:45" ht="12.75" customHeight="1" x14ac:dyDescent="0.2">
      <c r="A164" s="218"/>
      <c r="B164" s="221"/>
      <c r="C164" s="84" t="s">
        <v>108</v>
      </c>
      <c r="D164" s="4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89" t="s">
        <v>101</v>
      </c>
      <c r="AB164" s="25"/>
      <c r="AC164" s="25"/>
      <c r="AD164" s="25"/>
      <c r="AE164" s="25"/>
      <c r="AF164" s="25"/>
      <c r="AG164" s="25"/>
      <c r="AH164" s="25"/>
      <c r="AI164" s="117" t="s">
        <v>102</v>
      </c>
      <c r="AJ164" s="37"/>
      <c r="AK164" s="89" t="s">
        <v>101</v>
      </c>
      <c r="AL164" s="25"/>
      <c r="AM164" s="37"/>
      <c r="AN164" s="37"/>
      <c r="AO164" s="37"/>
      <c r="AP164" s="37"/>
      <c r="AQ164" s="7">
        <f t="shared" si="53"/>
        <v>3</v>
      </c>
      <c r="AR164" s="3">
        <f t="shared" ref="AR164:AR170" si="69">34*2</f>
        <v>68</v>
      </c>
      <c r="AS164" s="8">
        <f t="shared" ref="AS164" si="70">AQ164/AR164</f>
        <v>4.4117647058823532E-2</v>
      </c>
    </row>
    <row r="165" spans="1:45" ht="12.75" customHeight="1" x14ac:dyDescent="0.2">
      <c r="A165" s="218"/>
      <c r="B165" s="221"/>
      <c r="C165" s="84" t="s">
        <v>109</v>
      </c>
      <c r="D165" s="4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89" t="s">
        <v>101</v>
      </c>
      <c r="AB165" s="25"/>
      <c r="AC165" s="25"/>
      <c r="AD165" s="25"/>
      <c r="AE165" s="25"/>
      <c r="AF165" s="25"/>
      <c r="AG165" s="25"/>
      <c r="AH165" s="25"/>
      <c r="AI165" s="117" t="s">
        <v>102</v>
      </c>
      <c r="AJ165" s="37"/>
      <c r="AK165" s="89" t="s">
        <v>101</v>
      </c>
      <c r="AL165" s="25"/>
      <c r="AM165" s="37"/>
      <c r="AN165" s="37"/>
      <c r="AO165" s="37"/>
      <c r="AP165" s="37"/>
      <c r="AQ165" s="7">
        <f t="shared" si="53"/>
        <v>3</v>
      </c>
      <c r="AR165" s="3">
        <f t="shared" si="69"/>
        <v>68</v>
      </c>
      <c r="AS165" s="8">
        <f t="shared" si="54"/>
        <v>4.4117647058823532E-2</v>
      </c>
    </row>
    <row r="166" spans="1:45" ht="12.75" customHeight="1" thickBot="1" x14ac:dyDescent="0.25">
      <c r="A166" s="218"/>
      <c r="B166" s="223"/>
      <c r="C166" s="96" t="s">
        <v>110</v>
      </c>
      <c r="D166" s="97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89" t="s">
        <v>101</v>
      </c>
      <c r="AB166" s="99"/>
      <c r="AC166" s="99"/>
      <c r="AD166" s="99"/>
      <c r="AE166" s="99"/>
      <c r="AF166" s="99"/>
      <c r="AG166" s="99"/>
      <c r="AH166" s="99"/>
      <c r="AI166" s="117" t="s">
        <v>102</v>
      </c>
      <c r="AJ166" s="115"/>
      <c r="AK166" s="89" t="s">
        <v>101</v>
      </c>
      <c r="AL166" s="99"/>
      <c r="AM166" s="115"/>
      <c r="AN166" s="115"/>
      <c r="AO166" s="115"/>
      <c r="AP166" s="115"/>
      <c r="AQ166" s="105">
        <f t="shared" si="53"/>
        <v>3</v>
      </c>
      <c r="AR166" s="101">
        <f t="shared" si="69"/>
        <v>68</v>
      </c>
      <c r="AS166" s="102">
        <f t="shared" si="54"/>
        <v>4.4117647058823532E-2</v>
      </c>
    </row>
    <row r="167" spans="1:45" ht="12.75" customHeight="1" x14ac:dyDescent="0.2">
      <c r="A167" s="218"/>
      <c r="B167" s="222" t="s">
        <v>34</v>
      </c>
      <c r="C167" s="107" t="s">
        <v>107</v>
      </c>
      <c r="D167" s="14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89" t="s">
        <v>101</v>
      </c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89" t="s">
        <v>101</v>
      </c>
      <c r="AF167" s="110"/>
      <c r="AG167" s="110"/>
      <c r="AH167" s="110"/>
      <c r="AI167" s="117" t="s">
        <v>102</v>
      </c>
      <c r="AJ167" s="141"/>
      <c r="AK167" s="110"/>
      <c r="AL167" s="89" t="s">
        <v>101</v>
      </c>
      <c r="AM167" s="141"/>
      <c r="AN167" s="141"/>
      <c r="AO167" s="141"/>
      <c r="AP167" s="141"/>
      <c r="AQ167" s="111">
        <f t="shared" si="53"/>
        <v>4</v>
      </c>
      <c r="AR167" s="112">
        <f t="shared" si="69"/>
        <v>68</v>
      </c>
      <c r="AS167" s="113">
        <f t="shared" si="54"/>
        <v>5.8823529411764705E-2</v>
      </c>
    </row>
    <row r="168" spans="1:45" ht="12.75" customHeight="1" x14ac:dyDescent="0.2">
      <c r="A168" s="218"/>
      <c r="B168" s="221"/>
      <c r="C168" s="84" t="s">
        <v>108</v>
      </c>
      <c r="D168" s="4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89" t="s">
        <v>101</v>
      </c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89" t="s">
        <v>101</v>
      </c>
      <c r="AF168" s="25"/>
      <c r="AG168" s="25"/>
      <c r="AH168" s="25"/>
      <c r="AI168" s="117" t="s">
        <v>102</v>
      </c>
      <c r="AJ168" s="37"/>
      <c r="AK168" s="25"/>
      <c r="AL168" s="89" t="s">
        <v>101</v>
      </c>
      <c r="AM168" s="37"/>
      <c r="AN168" s="37"/>
      <c r="AO168" s="37"/>
      <c r="AP168" s="37"/>
      <c r="AQ168" s="7">
        <f t="shared" si="53"/>
        <v>4</v>
      </c>
      <c r="AR168" s="3">
        <f t="shared" si="69"/>
        <v>68</v>
      </c>
      <c r="AS168" s="8">
        <f t="shared" ref="AS168" si="71">AQ168/AR168</f>
        <v>5.8823529411764705E-2</v>
      </c>
    </row>
    <row r="169" spans="1:45" ht="12.75" customHeight="1" x14ac:dyDescent="0.2">
      <c r="A169" s="218"/>
      <c r="B169" s="221"/>
      <c r="C169" s="84" t="s">
        <v>109</v>
      </c>
      <c r="D169" s="4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89" t="s">
        <v>101</v>
      </c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89" t="s">
        <v>101</v>
      </c>
      <c r="AF169" s="25"/>
      <c r="AG169" s="25"/>
      <c r="AH169" s="25"/>
      <c r="AI169" s="117" t="s">
        <v>102</v>
      </c>
      <c r="AJ169" s="37"/>
      <c r="AK169" s="25"/>
      <c r="AL169" s="89" t="s">
        <v>101</v>
      </c>
      <c r="AM169" s="37"/>
      <c r="AN169" s="37"/>
      <c r="AO169" s="37"/>
      <c r="AP169" s="37"/>
      <c r="AQ169" s="7">
        <f t="shared" si="53"/>
        <v>4</v>
      </c>
      <c r="AR169" s="3">
        <f t="shared" si="69"/>
        <v>68</v>
      </c>
      <c r="AS169" s="8">
        <f t="shared" si="54"/>
        <v>5.8823529411764705E-2</v>
      </c>
    </row>
    <row r="170" spans="1:45" ht="12.75" customHeight="1" thickBot="1" x14ac:dyDescent="0.25">
      <c r="A170" s="218"/>
      <c r="B170" s="223"/>
      <c r="C170" s="96" t="s">
        <v>110</v>
      </c>
      <c r="D170" s="146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89" t="s">
        <v>101</v>
      </c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89" t="s">
        <v>101</v>
      </c>
      <c r="AF170" s="99"/>
      <c r="AG170" s="99"/>
      <c r="AH170" s="99"/>
      <c r="AI170" s="117" t="s">
        <v>102</v>
      </c>
      <c r="AJ170" s="99"/>
      <c r="AK170" s="99"/>
      <c r="AL170" s="89" t="s">
        <v>101</v>
      </c>
      <c r="AM170" s="115"/>
      <c r="AN170" s="115"/>
      <c r="AO170" s="115"/>
      <c r="AP170" s="115"/>
      <c r="AQ170" s="100">
        <f t="shared" si="53"/>
        <v>4</v>
      </c>
      <c r="AR170" s="101">
        <f t="shared" si="69"/>
        <v>68</v>
      </c>
      <c r="AS170" s="102">
        <f t="shared" si="54"/>
        <v>5.8823529411764705E-2</v>
      </c>
    </row>
    <row r="171" spans="1:45" ht="12.75" customHeight="1" x14ac:dyDescent="0.2">
      <c r="A171" s="218"/>
      <c r="B171" s="221" t="s">
        <v>29</v>
      </c>
      <c r="C171" s="83" t="s">
        <v>107</v>
      </c>
      <c r="D171" s="14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128"/>
      <c r="AI171" s="117" t="s">
        <v>102</v>
      </c>
      <c r="AJ171" s="88"/>
      <c r="AK171" s="88"/>
      <c r="AL171" s="88"/>
      <c r="AM171" s="106"/>
      <c r="AN171" s="106"/>
      <c r="AO171" s="106"/>
      <c r="AP171" s="106"/>
      <c r="AQ171" s="92">
        <f t="shared" si="53"/>
        <v>1</v>
      </c>
      <c r="AR171" s="93">
        <f>34*1</f>
        <v>34</v>
      </c>
      <c r="AS171" s="94">
        <f t="shared" si="54"/>
        <v>2.9411764705882353E-2</v>
      </c>
    </row>
    <row r="172" spans="1:45" ht="12.75" customHeight="1" x14ac:dyDescent="0.2">
      <c r="A172" s="218"/>
      <c r="B172" s="221"/>
      <c r="C172" s="84" t="s">
        <v>108</v>
      </c>
      <c r="D172" s="49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117" t="s">
        <v>102</v>
      </c>
      <c r="AJ172" s="25"/>
      <c r="AK172" s="25"/>
      <c r="AL172" s="25"/>
      <c r="AM172" s="37"/>
      <c r="AN172" s="37"/>
      <c r="AO172" s="37"/>
      <c r="AP172" s="37"/>
      <c r="AQ172" s="7">
        <f t="shared" si="53"/>
        <v>1</v>
      </c>
      <c r="AR172" s="3">
        <f t="shared" ref="AR172:AR174" si="72">34*1</f>
        <v>34</v>
      </c>
      <c r="AS172" s="8">
        <f t="shared" ref="AS172" si="73">AQ172/AR172</f>
        <v>2.9411764705882353E-2</v>
      </c>
    </row>
    <row r="173" spans="1:45" ht="12.75" customHeight="1" x14ac:dyDescent="0.2">
      <c r="A173" s="218"/>
      <c r="B173" s="221"/>
      <c r="C173" s="84" t="s">
        <v>109</v>
      </c>
      <c r="D173" s="42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117" t="s">
        <v>102</v>
      </c>
      <c r="AJ173" s="25"/>
      <c r="AK173" s="25"/>
      <c r="AL173" s="25"/>
      <c r="AM173" s="37"/>
      <c r="AN173" s="37"/>
      <c r="AO173" s="37"/>
      <c r="AP173" s="37"/>
      <c r="AQ173" s="7">
        <f t="shared" si="53"/>
        <v>1</v>
      </c>
      <c r="AR173" s="3">
        <f t="shared" si="72"/>
        <v>34</v>
      </c>
      <c r="AS173" s="8">
        <f t="shared" si="54"/>
        <v>2.9411764705882353E-2</v>
      </c>
    </row>
    <row r="174" spans="1:45" ht="12.75" customHeight="1" x14ac:dyDescent="0.2">
      <c r="A174" s="218"/>
      <c r="B174" s="224"/>
      <c r="C174" s="84" t="s">
        <v>110</v>
      </c>
      <c r="D174" s="42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117" t="s">
        <v>102</v>
      </c>
      <c r="AJ174" s="25"/>
      <c r="AK174" s="25"/>
      <c r="AL174" s="25"/>
      <c r="AM174" s="37"/>
      <c r="AN174" s="37"/>
      <c r="AO174" s="37"/>
      <c r="AP174" s="37"/>
      <c r="AQ174" s="7">
        <f t="shared" si="53"/>
        <v>1</v>
      </c>
      <c r="AR174" s="3">
        <f t="shared" si="72"/>
        <v>34</v>
      </c>
      <c r="AS174" s="8">
        <f t="shared" si="54"/>
        <v>2.9411764705882353E-2</v>
      </c>
    </row>
    <row r="175" spans="1:45" ht="27" customHeight="1" x14ac:dyDescent="0.2">
      <c r="A175" s="59"/>
      <c r="B175" s="60"/>
      <c r="C175" s="60"/>
      <c r="D175" s="60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9"/>
      <c r="AN175" s="59"/>
      <c r="AO175" s="59"/>
      <c r="AP175" s="59"/>
      <c r="AQ175" s="59"/>
      <c r="AR175" s="59"/>
      <c r="AS175" s="59"/>
    </row>
    <row r="176" spans="1:45" s="2" customFormat="1" ht="37.5" customHeight="1" x14ac:dyDescent="0.2">
      <c r="A176" s="237" t="s">
        <v>36</v>
      </c>
      <c r="B176" s="237"/>
      <c r="C176" s="237"/>
      <c r="D176" s="237"/>
      <c r="E176" s="246" t="s">
        <v>145</v>
      </c>
      <c r="F176" s="246"/>
      <c r="G176" s="246"/>
      <c r="H176" s="246"/>
      <c r="I176" s="246"/>
      <c r="J176" s="247"/>
      <c r="K176" s="247"/>
      <c r="L176" s="247"/>
      <c r="M176" s="247"/>
      <c r="N176" s="247"/>
      <c r="O176" s="247"/>
      <c r="P176" s="247"/>
      <c r="Q176" s="247"/>
      <c r="R176" s="247"/>
      <c r="S176" s="247"/>
      <c r="T176" s="247"/>
      <c r="U176" s="247"/>
      <c r="V176" s="247"/>
      <c r="W176" s="247"/>
      <c r="X176" s="247"/>
      <c r="Y176" s="247"/>
      <c r="Z176" s="247"/>
      <c r="AA176" s="247"/>
      <c r="AB176" s="247"/>
      <c r="AC176" s="247"/>
      <c r="AD176" s="247"/>
      <c r="AE176" s="247"/>
      <c r="AF176" s="247"/>
      <c r="AG176" s="247"/>
      <c r="AH176" s="247"/>
      <c r="AI176" s="247"/>
      <c r="AJ176" s="247"/>
      <c r="AK176" s="247"/>
      <c r="AL176" s="247"/>
      <c r="AM176" s="247"/>
      <c r="AN176" s="247"/>
      <c r="AO176" s="247"/>
      <c r="AP176" s="247"/>
      <c r="AQ176" s="280" t="s">
        <v>20</v>
      </c>
      <c r="AR176" s="282" t="s">
        <v>22</v>
      </c>
      <c r="AS176" s="283" t="s">
        <v>21</v>
      </c>
    </row>
    <row r="177" spans="1:45" s="2" customFormat="1" ht="21.75" customHeight="1" x14ac:dyDescent="0.2">
      <c r="A177" s="235" t="s">
        <v>0</v>
      </c>
      <c r="B177" s="235"/>
      <c r="C177" s="235"/>
      <c r="D177" s="22" t="s">
        <v>18</v>
      </c>
      <c r="E177" s="235" t="s">
        <v>1</v>
      </c>
      <c r="F177" s="235"/>
      <c r="G177" s="235"/>
      <c r="H177" s="235"/>
      <c r="I177" s="235" t="s">
        <v>2</v>
      </c>
      <c r="J177" s="235"/>
      <c r="K177" s="235"/>
      <c r="L177" s="235"/>
      <c r="M177" s="235" t="s">
        <v>3</v>
      </c>
      <c r="N177" s="235"/>
      <c r="O177" s="235"/>
      <c r="P177" s="235"/>
      <c r="Q177" s="235" t="s">
        <v>4</v>
      </c>
      <c r="R177" s="235"/>
      <c r="S177" s="235"/>
      <c r="T177" s="235"/>
      <c r="U177" s="235" t="s">
        <v>5</v>
      </c>
      <c r="V177" s="235"/>
      <c r="W177" s="235"/>
      <c r="X177" s="235" t="s">
        <v>6</v>
      </c>
      <c r="Y177" s="235"/>
      <c r="Z177" s="235"/>
      <c r="AA177" s="235"/>
      <c r="AB177" s="235" t="s">
        <v>7</v>
      </c>
      <c r="AC177" s="235"/>
      <c r="AD177" s="235"/>
      <c r="AE177" s="235" t="s">
        <v>8</v>
      </c>
      <c r="AF177" s="235"/>
      <c r="AG177" s="235"/>
      <c r="AH177" s="235"/>
      <c r="AI177" s="235"/>
      <c r="AJ177" s="235" t="s">
        <v>9</v>
      </c>
      <c r="AK177" s="235"/>
      <c r="AL177" s="235"/>
      <c r="AM177" s="235" t="s">
        <v>10</v>
      </c>
      <c r="AN177" s="235"/>
      <c r="AO177" s="235"/>
      <c r="AP177" s="235"/>
      <c r="AQ177" s="280"/>
      <c r="AR177" s="282"/>
      <c r="AS177" s="283"/>
    </row>
    <row r="178" spans="1:45" s="6" customFormat="1" ht="11.25" customHeight="1" x14ac:dyDescent="0.2">
      <c r="A178" s="235"/>
      <c r="B178" s="235"/>
      <c r="C178" s="235"/>
      <c r="D178" s="22" t="s">
        <v>19</v>
      </c>
      <c r="E178" s="5">
        <v>1</v>
      </c>
      <c r="F178" s="5">
        <v>2</v>
      </c>
      <c r="G178" s="5">
        <v>3</v>
      </c>
      <c r="H178" s="5">
        <v>4</v>
      </c>
      <c r="I178" s="5">
        <v>5</v>
      </c>
      <c r="J178" s="5">
        <v>6</v>
      </c>
      <c r="K178" s="5">
        <v>7</v>
      </c>
      <c r="L178" s="5">
        <v>8</v>
      </c>
      <c r="M178" s="5">
        <v>9</v>
      </c>
      <c r="N178" s="5">
        <v>10</v>
      </c>
      <c r="O178" s="5">
        <v>11</v>
      </c>
      <c r="P178" s="5">
        <v>12</v>
      </c>
      <c r="Q178" s="5">
        <v>13</v>
      </c>
      <c r="R178" s="5">
        <v>14</v>
      </c>
      <c r="S178" s="5">
        <v>15</v>
      </c>
      <c r="T178" s="5">
        <v>16</v>
      </c>
      <c r="U178" s="5">
        <v>17</v>
      </c>
      <c r="V178" s="5">
        <v>18</v>
      </c>
      <c r="W178" s="5">
        <v>19</v>
      </c>
      <c r="X178" s="5">
        <v>20</v>
      </c>
      <c r="Y178" s="5">
        <v>21</v>
      </c>
      <c r="Z178" s="5">
        <v>22</v>
      </c>
      <c r="AA178" s="5">
        <v>23</v>
      </c>
      <c r="AB178" s="5">
        <v>24</v>
      </c>
      <c r="AC178" s="5">
        <v>25</v>
      </c>
      <c r="AD178" s="5">
        <v>26</v>
      </c>
      <c r="AE178" s="5">
        <v>27</v>
      </c>
      <c r="AF178" s="5">
        <v>28</v>
      </c>
      <c r="AG178" s="5">
        <v>29</v>
      </c>
      <c r="AH178" s="5">
        <v>30</v>
      </c>
      <c r="AI178" s="5">
        <v>31</v>
      </c>
      <c r="AJ178" s="5">
        <v>32</v>
      </c>
      <c r="AK178" s="5">
        <v>33</v>
      </c>
      <c r="AL178" s="5">
        <v>34</v>
      </c>
      <c r="AM178" s="5">
        <v>35</v>
      </c>
      <c r="AN178" s="5">
        <v>36</v>
      </c>
      <c r="AO178" s="5">
        <v>37</v>
      </c>
      <c r="AP178" s="5">
        <v>38</v>
      </c>
      <c r="AQ178" s="280"/>
      <c r="AR178" s="282"/>
      <c r="AS178" s="283"/>
    </row>
    <row r="179" spans="1:45" ht="12.75" customHeight="1" x14ac:dyDescent="0.2">
      <c r="A179" s="218" t="s">
        <v>25</v>
      </c>
      <c r="B179" s="225" t="s">
        <v>13</v>
      </c>
      <c r="C179" s="43" t="s">
        <v>111</v>
      </c>
      <c r="D179" s="44"/>
      <c r="E179" s="25"/>
      <c r="F179" s="89" t="s">
        <v>101</v>
      </c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89" t="s">
        <v>101</v>
      </c>
      <c r="W179" s="25"/>
      <c r="X179" s="25"/>
      <c r="Y179" s="25"/>
      <c r="Z179" s="25"/>
      <c r="AA179" s="25"/>
      <c r="AB179" s="25"/>
      <c r="AC179" s="25"/>
      <c r="AD179" s="25"/>
      <c r="AE179" s="25"/>
      <c r="AF179" s="89" t="s">
        <v>101</v>
      </c>
      <c r="AG179" s="129"/>
      <c r="AH179" s="25"/>
      <c r="AI179" s="117" t="s">
        <v>102</v>
      </c>
      <c r="AJ179" s="25"/>
      <c r="AK179" s="89" t="s">
        <v>101</v>
      </c>
      <c r="AL179" s="25"/>
      <c r="AM179" s="7"/>
      <c r="AN179" s="7"/>
      <c r="AO179" s="7"/>
      <c r="AP179" s="7"/>
      <c r="AQ179" s="7">
        <f t="shared" ref="AQ179:AQ226" si="74">COUNTA(E179:AP179)</f>
        <v>5</v>
      </c>
      <c r="AR179" s="3">
        <f>34*3</f>
        <v>102</v>
      </c>
      <c r="AS179" s="8">
        <f t="shared" ref="AS179:AS226" si="75">AQ179/AR179</f>
        <v>4.9019607843137254E-2</v>
      </c>
    </row>
    <row r="180" spans="1:45" ht="12.75" customHeight="1" x14ac:dyDescent="0.2">
      <c r="A180" s="218"/>
      <c r="B180" s="221"/>
      <c r="C180" s="84" t="s">
        <v>112</v>
      </c>
      <c r="D180" s="44"/>
      <c r="E180" s="25"/>
      <c r="F180" s="89" t="s">
        <v>101</v>
      </c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89" t="s">
        <v>101</v>
      </c>
      <c r="W180" s="25"/>
      <c r="X180" s="25"/>
      <c r="Y180" s="25"/>
      <c r="Z180" s="25"/>
      <c r="AA180" s="25"/>
      <c r="AB180" s="25"/>
      <c r="AC180" s="25"/>
      <c r="AD180" s="25"/>
      <c r="AE180" s="25"/>
      <c r="AF180" s="89" t="s">
        <v>101</v>
      </c>
      <c r="AG180" s="129"/>
      <c r="AH180" s="25"/>
      <c r="AI180" s="117" t="s">
        <v>102</v>
      </c>
      <c r="AJ180" s="25"/>
      <c r="AK180" s="89" t="s">
        <v>101</v>
      </c>
      <c r="AL180" s="25"/>
      <c r="AM180" s="7"/>
      <c r="AN180" s="7"/>
      <c r="AO180" s="7"/>
      <c r="AP180" s="7"/>
      <c r="AQ180" s="7">
        <f t="shared" si="74"/>
        <v>5</v>
      </c>
      <c r="AR180" s="3">
        <f>34*3</f>
        <v>102</v>
      </c>
      <c r="AS180" s="8">
        <f t="shared" ref="AS180" si="76">AQ180/AR180</f>
        <v>4.9019607843137254E-2</v>
      </c>
    </row>
    <row r="181" spans="1:45" x14ac:dyDescent="0.2">
      <c r="A181" s="218"/>
      <c r="B181" s="221"/>
      <c r="C181" s="43" t="s">
        <v>113</v>
      </c>
      <c r="D181" s="44"/>
      <c r="E181" s="25"/>
      <c r="F181" s="89" t="s">
        <v>101</v>
      </c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89" t="s">
        <v>101</v>
      </c>
      <c r="W181" s="25"/>
      <c r="X181" s="25"/>
      <c r="Y181" s="25"/>
      <c r="Z181" s="25"/>
      <c r="AA181" s="25"/>
      <c r="AB181" s="25"/>
      <c r="AC181" s="25"/>
      <c r="AD181" s="25"/>
      <c r="AE181" s="25"/>
      <c r="AF181" s="89" t="s">
        <v>101</v>
      </c>
      <c r="AG181" s="129"/>
      <c r="AH181" s="25"/>
      <c r="AI181" s="117" t="s">
        <v>102</v>
      </c>
      <c r="AJ181" s="25"/>
      <c r="AK181" s="89" t="s">
        <v>101</v>
      </c>
      <c r="AL181" s="25"/>
      <c r="AM181" s="7"/>
      <c r="AN181" s="7"/>
      <c r="AO181" s="7"/>
      <c r="AP181" s="7"/>
      <c r="AQ181" s="7">
        <f t="shared" si="74"/>
        <v>5</v>
      </c>
      <c r="AR181" s="3">
        <f t="shared" ref="AR181:AR182" si="77">34*3</f>
        <v>102</v>
      </c>
      <c r="AS181" s="8">
        <f t="shared" si="75"/>
        <v>4.9019607843137254E-2</v>
      </c>
    </row>
    <row r="182" spans="1:45" ht="12.75" customHeight="1" thickBot="1" x14ac:dyDescent="0.25">
      <c r="A182" s="218"/>
      <c r="B182" s="221"/>
      <c r="C182" s="81" t="s">
        <v>114</v>
      </c>
      <c r="D182" s="103"/>
      <c r="E182" s="87"/>
      <c r="F182" s="89" t="s">
        <v>101</v>
      </c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9" t="s">
        <v>101</v>
      </c>
      <c r="W182" s="87"/>
      <c r="X182" s="87"/>
      <c r="Y182" s="87"/>
      <c r="Z182" s="87"/>
      <c r="AA182" s="87"/>
      <c r="AB182" s="87"/>
      <c r="AC182" s="87"/>
      <c r="AD182" s="87"/>
      <c r="AE182" s="87"/>
      <c r="AF182" s="89" t="s">
        <v>101</v>
      </c>
      <c r="AG182" s="129"/>
      <c r="AH182" s="87"/>
      <c r="AI182" s="117" t="s">
        <v>102</v>
      </c>
      <c r="AJ182" s="87"/>
      <c r="AK182" s="89" t="s">
        <v>101</v>
      </c>
      <c r="AL182" s="87"/>
      <c r="AM182" s="105"/>
      <c r="AN182" s="105"/>
      <c r="AO182" s="105"/>
      <c r="AP182" s="105"/>
      <c r="AQ182" s="105">
        <f t="shared" si="74"/>
        <v>5</v>
      </c>
      <c r="AR182" s="131">
        <f t="shared" si="77"/>
        <v>102</v>
      </c>
      <c r="AS182" s="132">
        <f t="shared" si="75"/>
        <v>4.9019607843137254E-2</v>
      </c>
    </row>
    <row r="183" spans="1:45" ht="12.75" customHeight="1" x14ac:dyDescent="0.2">
      <c r="A183" s="218"/>
      <c r="B183" s="222" t="s">
        <v>27</v>
      </c>
      <c r="C183" s="107" t="s">
        <v>111</v>
      </c>
      <c r="D183" s="14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7" t="s">
        <v>102</v>
      </c>
      <c r="AL183" s="110"/>
      <c r="AM183" s="111"/>
      <c r="AN183" s="111"/>
      <c r="AO183" s="111"/>
      <c r="AP183" s="111"/>
      <c r="AQ183" s="111">
        <f t="shared" si="74"/>
        <v>1</v>
      </c>
      <c r="AR183" s="112">
        <f>34*2</f>
        <v>68</v>
      </c>
      <c r="AS183" s="113">
        <f t="shared" si="75"/>
        <v>1.4705882352941176E-2</v>
      </c>
    </row>
    <row r="184" spans="1:45" ht="12.75" customHeight="1" x14ac:dyDescent="0.2">
      <c r="A184" s="218"/>
      <c r="B184" s="221"/>
      <c r="C184" s="84" t="s">
        <v>112</v>
      </c>
      <c r="D184" s="4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17" t="s">
        <v>102</v>
      </c>
      <c r="AL184" s="25"/>
      <c r="AM184" s="7"/>
      <c r="AN184" s="7"/>
      <c r="AO184" s="7"/>
      <c r="AP184" s="7"/>
      <c r="AQ184" s="7">
        <f t="shared" si="74"/>
        <v>1</v>
      </c>
      <c r="AR184" s="3">
        <f>34*2</f>
        <v>68</v>
      </c>
      <c r="AS184" s="8">
        <f t="shared" ref="AS184" si="78">AQ184/AR184</f>
        <v>1.4705882352941176E-2</v>
      </c>
    </row>
    <row r="185" spans="1:45" ht="12.75" customHeight="1" x14ac:dyDescent="0.2">
      <c r="A185" s="218"/>
      <c r="B185" s="221"/>
      <c r="C185" s="84" t="s">
        <v>113</v>
      </c>
      <c r="D185" s="49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117" t="s">
        <v>102</v>
      </c>
      <c r="AL185" s="25"/>
      <c r="AM185" s="7"/>
      <c r="AN185" s="7"/>
      <c r="AO185" s="7"/>
      <c r="AP185" s="7"/>
      <c r="AQ185" s="7">
        <f t="shared" si="74"/>
        <v>1</v>
      </c>
      <c r="AR185" s="3">
        <f t="shared" ref="AR185:AR186" si="79">34*2</f>
        <v>68</v>
      </c>
      <c r="AS185" s="8">
        <f t="shared" si="75"/>
        <v>1.4705882352941176E-2</v>
      </c>
    </row>
    <row r="186" spans="1:45" ht="13.5" thickBot="1" x14ac:dyDescent="0.25">
      <c r="A186" s="218"/>
      <c r="B186" s="223"/>
      <c r="C186" s="96" t="s">
        <v>114</v>
      </c>
      <c r="D186" s="97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117" t="s">
        <v>102</v>
      </c>
      <c r="AL186" s="99"/>
      <c r="AM186" s="100"/>
      <c r="AN186" s="100"/>
      <c r="AO186" s="100"/>
      <c r="AP186" s="100"/>
      <c r="AQ186" s="100">
        <f t="shared" si="74"/>
        <v>1</v>
      </c>
      <c r="AR186" s="101">
        <f t="shared" si="79"/>
        <v>68</v>
      </c>
      <c r="AS186" s="102">
        <f t="shared" si="75"/>
        <v>1.4705882352941176E-2</v>
      </c>
    </row>
    <row r="187" spans="1:45" ht="12.75" customHeight="1" x14ac:dyDescent="0.2">
      <c r="A187" s="218"/>
      <c r="B187" s="222" t="s">
        <v>142</v>
      </c>
      <c r="C187" s="83" t="s">
        <v>111</v>
      </c>
      <c r="D187" s="14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117" t="s">
        <v>102</v>
      </c>
      <c r="AL187" s="88"/>
      <c r="AM187" s="92"/>
      <c r="AN187" s="92"/>
      <c r="AO187" s="92"/>
      <c r="AP187" s="92"/>
      <c r="AQ187" s="92">
        <f t="shared" si="74"/>
        <v>1</v>
      </c>
      <c r="AR187" s="93">
        <f t="shared" ref="AR187:AR194" si="80">34*3</f>
        <v>102</v>
      </c>
      <c r="AS187" s="94">
        <f t="shared" si="75"/>
        <v>9.8039215686274508E-3</v>
      </c>
    </row>
    <row r="188" spans="1:45" ht="12.75" customHeight="1" x14ac:dyDescent="0.2">
      <c r="A188" s="218"/>
      <c r="B188" s="240"/>
      <c r="C188" s="84" t="s">
        <v>112</v>
      </c>
      <c r="D188" s="49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17" t="s">
        <v>102</v>
      </c>
      <c r="AL188" s="25"/>
      <c r="AM188" s="7"/>
      <c r="AN188" s="7"/>
      <c r="AO188" s="7"/>
      <c r="AP188" s="7"/>
      <c r="AQ188" s="7">
        <f t="shared" si="74"/>
        <v>1</v>
      </c>
      <c r="AR188" s="3">
        <f t="shared" si="80"/>
        <v>102</v>
      </c>
      <c r="AS188" s="8">
        <f t="shared" ref="AS188" si="81">AQ188/AR188</f>
        <v>9.8039215686274508E-3</v>
      </c>
    </row>
    <row r="189" spans="1:45" ht="12.75" customHeight="1" x14ac:dyDescent="0.2">
      <c r="A189" s="218"/>
      <c r="B189" s="240"/>
      <c r="C189" s="84" t="s">
        <v>113</v>
      </c>
      <c r="D189" s="44"/>
      <c r="E189" s="25"/>
      <c r="F189" s="25"/>
      <c r="G189" s="25"/>
      <c r="H189" s="25"/>
      <c r="I189" s="38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117" t="s">
        <v>102</v>
      </c>
      <c r="AL189" s="25"/>
      <c r="AM189" s="7"/>
      <c r="AN189" s="7"/>
      <c r="AO189" s="7"/>
      <c r="AP189" s="7"/>
      <c r="AQ189" s="7">
        <f t="shared" si="74"/>
        <v>1</v>
      </c>
      <c r="AR189" s="3">
        <f t="shared" si="80"/>
        <v>102</v>
      </c>
      <c r="AS189" s="8">
        <f t="shared" si="75"/>
        <v>9.8039215686274508E-3</v>
      </c>
    </row>
    <row r="190" spans="1:45" ht="12.75" customHeight="1" thickBot="1" x14ac:dyDescent="0.25">
      <c r="A190" s="218"/>
      <c r="B190" s="242"/>
      <c r="C190" s="81" t="s">
        <v>114</v>
      </c>
      <c r="D190" s="103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138" t="s">
        <v>102</v>
      </c>
      <c r="AL190" s="87"/>
      <c r="AM190" s="105"/>
      <c r="AN190" s="105"/>
      <c r="AO190" s="105"/>
      <c r="AP190" s="105"/>
      <c r="AQ190" s="105">
        <f t="shared" si="74"/>
        <v>1</v>
      </c>
      <c r="AR190" s="131">
        <f t="shared" si="80"/>
        <v>102</v>
      </c>
      <c r="AS190" s="132">
        <f t="shared" si="75"/>
        <v>9.8039215686274508E-3</v>
      </c>
    </row>
    <row r="191" spans="1:45" ht="12.75" customHeight="1" x14ac:dyDescent="0.2">
      <c r="A191" s="218"/>
      <c r="B191" s="222" t="s">
        <v>76</v>
      </c>
      <c r="C191" s="107" t="s">
        <v>111</v>
      </c>
      <c r="D191" s="150"/>
      <c r="E191" s="110"/>
      <c r="F191" s="110"/>
      <c r="G191" s="110"/>
      <c r="H191" s="110"/>
      <c r="I191" s="211" t="s">
        <v>101</v>
      </c>
      <c r="J191" s="110"/>
      <c r="K191" s="110"/>
      <c r="L191" s="110"/>
      <c r="M191" s="110"/>
      <c r="N191" s="110"/>
      <c r="O191" s="110"/>
      <c r="P191" s="110"/>
      <c r="Q191" s="211" t="s">
        <v>101</v>
      </c>
      <c r="R191" s="110"/>
      <c r="S191" s="110"/>
      <c r="T191" s="110"/>
      <c r="U191" s="211" t="s">
        <v>101</v>
      </c>
      <c r="V191" s="110"/>
      <c r="W191" s="110"/>
      <c r="X191" s="110"/>
      <c r="Y191" s="110"/>
      <c r="Z191" s="110"/>
      <c r="AA191" s="110"/>
      <c r="AB191" s="110"/>
      <c r="AC191" s="211" t="s">
        <v>101</v>
      </c>
      <c r="AD191" s="110"/>
      <c r="AE191" s="110"/>
      <c r="AF191" s="110"/>
      <c r="AG191" s="211" t="s">
        <v>101</v>
      </c>
      <c r="AH191" s="110"/>
      <c r="AI191" s="135" t="s">
        <v>102</v>
      </c>
      <c r="AJ191" s="110"/>
      <c r="AK191" s="110"/>
      <c r="AL191" s="110"/>
      <c r="AM191" s="111"/>
      <c r="AN191" s="111"/>
      <c r="AO191" s="111"/>
      <c r="AP191" s="111"/>
      <c r="AQ191" s="111">
        <f t="shared" si="74"/>
        <v>6</v>
      </c>
      <c r="AR191" s="112">
        <v>136</v>
      </c>
      <c r="AS191" s="113">
        <f t="shared" si="75"/>
        <v>4.4117647058823532E-2</v>
      </c>
    </row>
    <row r="192" spans="1:45" ht="12.75" customHeight="1" x14ac:dyDescent="0.2">
      <c r="A192" s="218"/>
      <c r="B192" s="221"/>
      <c r="C192" s="84" t="s">
        <v>147</v>
      </c>
      <c r="D192" s="70"/>
      <c r="E192" s="25"/>
      <c r="F192" s="25"/>
      <c r="G192" s="25"/>
      <c r="H192" s="89" t="s">
        <v>101</v>
      </c>
      <c r="I192" s="25"/>
      <c r="J192" s="25"/>
      <c r="K192" s="25"/>
      <c r="L192" s="25"/>
      <c r="M192" s="25"/>
      <c r="N192" s="25"/>
      <c r="O192" s="89" t="s">
        <v>101</v>
      </c>
      <c r="P192" s="25"/>
      <c r="Q192" s="25"/>
      <c r="R192" s="25"/>
      <c r="S192" s="25"/>
      <c r="T192" s="89" t="s">
        <v>101</v>
      </c>
      <c r="U192" s="25"/>
      <c r="V192" s="25"/>
      <c r="W192" s="25"/>
      <c r="X192" s="89" t="s">
        <v>101</v>
      </c>
      <c r="Y192" s="25"/>
      <c r="Z192" s="25"/>
      <c r="AA192" s="25"/>
      <c r="AB192" s="25"/>
      <c r="AC192" s="89" t="s">
        <v>101</v>
      </c>
      <c r="AD192" s="25"/>
      <c r="AE192" s="25"/>
      <c r="AF192" s="89" t="s">
        <v>101</v>
      </c>
      <c r="AG192" s="25"/>
      <c r="AH192" s="25"/>
      <c r="AI192" s="117" t="s">
        <v>102</v>
      </c>
      <c r="AJ192" s="25"/>
      <c r="AK192" s="89" t="s">
        <v>101</v>
      </c>
      <c r="AL192" s="25"/>
      <c r="AM192" s="7"/>
      <c r="AN192" s="7"/>
      <c r="AO192" s="7"/>
      <c r="AP192" s="7"/>
      <c r="AQ192" s="7">
        <f t="shared" si="74"/>
        <v>8</v>
      </c>
      <c r="AR192" s="3">
        <f t="shared" si="80"/>
        <v>102</v>
      </c>
      <c r="AS192" s="8">
        <f t="shared" ref="AS192" si="82">AQ192/AR192</f>
        <v>7.8431372549019607E-2</v>
      </c>
    </row>
    <row r="193" spans="1:45" ht="12.75" customHeight="1" x14ac:dyDescent="0.2">
      <c r="A193" s="218"/>
      <c r="B193" s="221"/>
      <c r="C193" s="84" t="s">
        <v>113</v>
      </c>
      <c r="D193" s="44"/>
      <c r="E193" s="25"/>
      <c r="F193" s="25"/>
      <c r="G193" s="25"/>
      <c r="H193" s="25"/>
      <c r="I193" s="89" t="s">
        <v>101</v>
      </c>
      <c r="J193" s="25"/>
      <c r="K193" s="25"/>
      <c r="L193" s="25"/>
      <c r="M193" s="25"/>
      <c r="N193" s="25"/>
      <c r="O193" s="25"/>
      <c r="P193" s="25"/>
      <c r="Q193" s="89" t="s">
        <v>101</v>
      </c>
      <c r="R193" s="25"/>
      <c r="S193" s="25"/>
      <c r="T193" s="25"/>
      <c r="U193" s="89" t="s">
        <v>101</v>
      </c>
      <c r="V193" s="25"/>
      <c r="W193" s="25"/>
      <c r="X193" s="25"/>
      <c r="Y193" s="25"/>
      <c r="Z193" s="25"/>
      <c r="AA193" s="25"/>
      <c r="AB193" s="25"/>
      <c r="AC193" s="89" t="s">
        <v>101</v>
      </c>
      <c r="AD193" s="25"/>
      <c r="AE193" s="25"/>
      <c r="AF193" s="25"/>
      <c r="AG193" s="89" t="s">
        <v>101</v>
      </c>
      <c r="AH193" s="25"/>
      <c r="AI193" s="117" t="s">
        <v>102</v>
      </c>
      <c r="AJ193" s="25"/>
      <c r="AK193" s="25"/>
      <c r="AL193" s="25"/>
      <c r="AM193" s="7"/>
      <c r="AN193" s="7"/>
      <c r="AO193" s="7"/>
      <c r="AP193" s="7"/>
      <c r="AQ193" s="7">
        <f t="shared" si="74"/>
        <v>6</v>
      </c>
      <c r="AR193" s="3">
        <v>136</v>
      </c>
      <c r="AS193" s="8">
        <f t="shared" si="75"/>
        <v>4.4117647058823532E-2</v>
      </c>
    </row>
    <row r="194" spans="1:45" ht="13.5" thickBot="1" x14ac:dyDescent="0.25">
      <c r="A194" s="218"/>
      <c r="B194" s="223"/>
      <c r="C194" s="96" t="s">
        <v>148</v>
      </c>
      <c r="D194" s="97"/>
      <c r="E194" s="99"/>
      <c r="F194" s="99"/>
      <c r="G194" s="99"/>
      <c r="H194" s="116" t="s">
        <v>101</v>
      </c>
      <c r="I194" s="99"/>
      <c r="J194" s="99"/>
      <c r="K194" s="99"/>
      <c r="L194" s="99"/>
      <c r="M194" s="99"/>
      <c r="N194" s="99"/>
      <c r="O194" s="116" t="s">
        <v>101</v>
      </c>
      <c r="P194" s="99"/>
      <c r="Q194" s="99"/>
      <c r="R194" s="99"/>
      <c r="S194" s="99"/>
      <c r="T194" s="116" t="s">
        <v>101</v>
      </c>
      <c r="U194" s="99"/>
      <c r="V194" s="99"/>
      <c r="W194" s="99"/>
      <c r="X194" s="116" t="s">
        <v>101</v>
      </c>
      <c r="Y194" s="99"/>
      <c r="Z194" s="99"/>
      <c r="AA194" s="99"/>
      <c r="AB194" s="99"/>
      <c r="AC194" s="116" t="s">
        <v>101</v>
      </c>
      <c r="AD194" s="99"/>
      <c r="AE194" s="99"/>
      <c r="AF194" s="116" t="s">
        <v>101</v>
      </c>
      <c r="AG194" s="99"/>
      <c r="AH194" s="99"/>
      <c r="AI194" s="136" t="s">
        <v>102</v>
      </c>
      <c r="AJ194" s="99"/>
      <c r="AK194" s="116" t="s">
        <v>101</v>
      </c>
      <c r="AL194" s="99"/>
      <c r="AM194" s="100"/>
      <c r="AN194" s="100"/>
      <c r="AO194" s="100"/>
      <c r="AP194" s="100"/>
      <c r="AQ194" s="100">
        <f t="shared" si="74"/>
        <v>8</v>
      </c>
      <c r="AR194" s="101">
        <f t="shared" si="80"/>
        <v>102</v>
      </c>
      <c r="AS194" s="102">
        <f t="shared" si="75"/>
        <v>7.8431372549019607E-2</v>
      </c>
    </row>
    <row r="195" spans="1:45" ht="12.75" customHeight="1" x14ac:dyDescent="0.2">
      <c r="A195" s="218"/>
      <c r="B195" s="221" t="s">
        <v>77</v>
      </c>
      <c r="C195" s="212" t="s">
        <v>111</v>
      </c>
      <c r="D195" s="90"/>
      <c r="E195" s="88"/>
      <c r="F195" s="88"/>
      <c r="G195" s="88"/>
      <c r="H195" s="88"/>
      <c r="I195" s="88"/>
      <c r="J195" s="88"/>
      <c r="K195" s="183" t="s">
        <v>101</v>
      </c>
      <c r="L195" s="128"/>
      <c r="M195" s="88"/>
      <c r="N195" s="88"/>
      <c r="O195" s="88"/>
      <c r="P195" s="128"/>
      <c r="Q195" s="183" t="s">
        <v>101</v>
      </c>
      <c r="R195" s="88"/>
      <c r="S195" s="128"/>
      <c r="T195" s="183" t="s">
        <v>101</v>
      </c>
      <c r="U195" s="88"/>
      <c r="V195" s="88"/>
      <c r="W195" s="88"/>
      <c r="X195" s="88"/>
      <c r="Y195" s="88"/>
      <c r="Z195" s="88"/>
      <c r="AA195" s="88"/>
      <c r="AB195" s="211" t="s">
        <v>101</v>
      </c>
      <c r="AC195" s="128"/>
      <c r="AD195" s="88"/>
      <c r="AE195" s="88"/>
      <c r="AF195" s="88"/>
      <c r="AG195" s="88"/>
      <c r="AH195" s="88"/>
      <c r="AI195" s="128"/>
      <c r="AJ195" s="128"/>
      <c r="AK195" s="89" t="s">
        <v>101</v>
      </c>
      <c r="AL195" s="88"/>
      <c r="AM195" s="92"/>
      <c r="AN195" s="92"/>
      <c r="AO195" s="92"/>
      <c r="AP195" s="92"/>
      <c r="AQ195" s="92">
        <f t="shared" si="74"/>
        <v>5</v>
      </c>
      <c r="AR195" s="93">
        <v>102</v>
      </c>
      <c r="AS195" s="94">
        <f t="shared" si="75"/>
        <v>4.9019607843137254E-2</v>
      </c>
    </row>
    <row r="196" spans="1:45" ht="12.75" customHeight="1" x14ac:dyDescent="0.2">
      <c r="A196" s="218"/>
      <c r="B196" s="221"/>
      <c r="C196" s="214" t="s">
        <v>147</v>
      </c>
      <c r="D196" s="44"/>
      <c r="E196" s="25"/>
      <c r="F196" s="25"/>
      <c r="G196" s="25"/>
      <c r="H196" s="25"/>
      <c r="I196" s="25"/>
      <c r="J196" s="25"/>
      <c r="K196" s="25"/>
      <c r="L196" s="89" t="s">
        <v>101</v>
      </c>
      <c r="M196" s="25"/>
      <c r="N196" s="25"/>
      <c r="O196" s="25"/>
      <c r="P196" s="89" t="s">
        <v>101</v>
      </c>
      <c r="Q196" s="25"/>
      <c r="R196" s="25"/>
      <c r="S196" s="89" t="s">
        <v>101</v>
      </c>
      <c r="T196" s="25"/>
      <c r="U196" s="25"/>
      <c r="V196" s="25"/>
      <c r="W196" s="25"/>
      <c r="X196" s="25"/>
      <c r="Y196" s="25"/>
      <c r="Z196" s="25"/>
      <c r="AA196" s="25"/>
      <c r="AB196" s="89" t="s">
        <v>101</v>
      </c>
      <c r="AC196" s="25"/>
      <c r="AD196" s="25"/>
      <c r="AE196" s="25"/>
      <c r="AF196" s="25"/>
      <c r="AG196" s="25"/>
      <c r="AH196" s="25"/>
      <c r="AI196" s="89" t="s">
        <v>101</v>
      </c>
      <c r="AJ196" s="25"/>
      <c r="AK196" s="25"/>
      <c r="AL196" s="25"/>
      <c r="AM196" s="7"/>
      <c r="AN196" s="7"/>
      <c r="AO196" s="7"/>
      <c r="AP196" s="7"/>
      <c r="AQ196" s="7">
        <f t="shared" si="74"/>
        <v>5</v>
      </c>
      <c r="AR196" s="3">
        <f t="shared" ref="AR196:AR198" si="83">34*2</f>
        <v>68</v>
      </c>
      <c r="AS196" s="8">
        <f t="shared" ref="AS196" si="84">AQ196/AR196</f>
        <v>7.3529411764705885E-2</v>
      </c>
    </row>
    <row r="197" spans="1:45" ht="12.75" customHeight="1" x14ac:dyDescent="0.2">
      <c r="A197" s="218"/>
      <c r="B197" s="221"/>
      <c r="C197" s="214" t="s">
        <v>113</v>
      </c>
      <c r="D197" s="44"/>
      <c r="E197" s="25"/>
      <c r="F197" s="25"/>
      <c r="G197" s="25"/>
      <c r="H197" s="25"/>
      <c r="I197" s="25"/>
      <c r="J197" s="25"/>
      <c r="K197" s="89" t="s">
        <v>101</v>
      </c>
      <c r="L197" s="25"/>
      <c r="M197" s="25"/>
      <c r="N197" s="25"/>
      <c r="O197" s="25"/>
      <c r="P197" s="25"/>
      <c r="Q197" s="89" t="s">
        <v>101</v>
      </c>
      <c r="R197" s="25"/>
      <c r="S197" s="25"/>
      <c r="T197" s="89" t="s">
        <v>101</v>
      </c>
      <c r="U197" s="25"/>
      <c r="V197" s="25"/>
      <c r="W197" s="25"/>
      <c r="X197" s="25"/>
      <c r="Y197" s="25"/>
      <c r="Z197" s="25"/>
      <c r="AA197" s="25"/>
      <c r="AB197" s="89" t="s">
        <v>101</v>
      </c>
      <c r="AC197" s="25"/>
      <c r="AD197" s="25"/>
      <c r="AE197" s="25"/>
      <c r="AF197" s="25"/>
      <c r="AG197" s="25"/>
      <c r="AH197" s="25"/>
      <c r="AI197" s="25"/>
      <c r="AJ197" s="25"/>
      <c r="AK197" s="89" t="s">
        <v>101</v>
      </c>
      <c r="AL197" s="25"/>
      <c r="AM197" s="7"/>
      <c r="AN197" s="7"/>
      <c r="AO197" s="7"/>
      <c r="AP197" s="7"/>
      <c r="AQ197" s="7">
        <f t="shared" si="74"/>
        <v>5</v>
      </c>
      <c r="AR197" s="3">
        <v>102</v>
      </c>
      <c r="AS197" s="8">
        <f t="shared" si="75"/>
        <v>4.9019607843137254E-2</v>
      </c>
    </row>
    <row r="198" spans="1:45" ht="12.75" customHeight="1" thickBot="1" x14ac:dyDescent="0.25">
      <c r="A198" s="218"/>
      <c r="B198" s="221"/>
      <c r="C198" s="213" t="s">
        <v>148</v>
      </c>
      <c r="D198" s="145"/>
      <c r="E198" s="87"/>
      <c r="F198" s="87"/>
      <c r="G198" s="87"/>
      <c r="H198" s="87"/>
      <c r="I198" s="87"/>
      <c r="J198" s="25"/>
      <c r="K198" s="87"/>
      <c r="L198" s="89" t="s">
        <v>101</v>
      </c>
      <c r="M198" s="87"/>
      <c r="N198" s="87"/>
      <c r="O198" s="87"/>
      <c r="P198" s="137" t="s">
        <v>101</v>
      </c>
      <c r="Q198" s="127"/>
      <c r="R198" s="87"/>
      <c r="S198" s="137" t="s">
        <v>101</v>
      </c>
      <c r="T198" s="127"/>
      <c r="U198" s="87"/>
      <c r="V198" s="87"/>
      <c r="W198" s="87"/>
      <c r="X198" s="87"/>
      <c r="Y198" s="87"/>
      <c r="Z198" s="87"/>
      <c r="AA198" s="127"/>
      <c r="AB198" s="137" t="s">
        <v>101</v>
      </c>
      <c r="AC198" s="87"/>
      <c r="AD198" s="87"/>
      <c r="AE198" s="87"/>
      <c r="AF198" s="87"/>
      <c r="AG198" s="87"/>
      <c r="AH198" s="87"/>
      <c r="AI198" s="137" t="s">
        <v>101</v>
      </c>
      <c r="AJ198" s="127"/>
      <c r="AK198" s="87"/>
      <c r="AL198" s="87"/>
      <c r="AM198" s="105"/>
      <c r="AN198" s="105"/>
      <c r="AO198" s="105"/>
      <c r="AP198" s="105"/>
      <c r="AQ198" s="105">
        <f t="shared" si="74"/>
        <v>5</v>
      </c>
      <c r="AR198" s="131">
        <f t="shared" si="83"/>
        <v>68</v>
      </c>
      <c r="AS198" s="132">
        <f t="shared" si="75"/>
        <v>7.3529411764705885E-2</v>
      </c>
    </row>
    <row r="199" spans="1:45" x14ac:dyDescent="0.2">
      <c r="A199" s="218"/>
      <c r="B199" s="222" t="s">
        <v>78</v>
      </c>
      <c r="C199" s="107" t="s">
        <v>111</v>
      </c>
      <c r="D199" s="14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211" t="s">
        <v>101</v>
      </c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41"/>
      <c r="AJ199" s="110"/>
      <c r="AK199" s="211" t="s">
        <v>101</v>
      </c>
      <c r="AL199" s="110"/>
      <c r="AM199" s="111"/>
      <c r="AN199" s="111"/>
      <c r="AO199" s="111"/>
      <c r="AP199" s="111"/>
      <c r="AQ199" s="111">
        <f t="shared" si="74"/>
        <v>2</v>
      </c>
      <c r="AR199" s="112">
        <f>34*1</f>
        <v>34</v>
      </c>
      <c r="AS199" s="113">
        <f t="shared" si="75"/>
        <v>5.8823529411764705E-2</v>
      </c>
    </row>
    <row r="200" spans="1:45" x14ac:dyDescent="0.2">
      <c r="A200" s="218"/>
      <c r="B200" s="221"/>
      <c r="C200" s="84" t="s">
        <v>112</v>
      </c>
      <c r="D200" s="44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89" t="s">
        <v>101</v>
      </c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37"/>
      <c r="AJ200" s="89" t="s">
        <v>101</v>
      </c>
      <c r="AK200" s="25"/>
      <c r="AL200" s="25"/>
      <c r="AM200" s="7"/>
      <c r="AN200" s="7"/>
      <c r="AO200" s="7"/>
      <c r="AP200" s="7"/>
      <c r="AQ200" s="7">
        <f t="shared" si="74"/>
        <v>2</v>
      </c>
      <c r="AR200" s="3">
        <f>34*1</f>
        <v>34</v>
      </c>
      <c r="AS200" s="8">
        <f t="shared" ref="AS200" si="85">AQ200/AR200</f>
        <v>5.8823529411764705E-2</v>
      </c>
    </row>
    <row r="201" spans="1:45" x14ac:dyDescent="0.2">
      <c r="A201" s="218"/>
      <c r="B201" s="221"/>
      <c r="C201" s="84" t="s">
        <v>113</v>
      </c>
      <c r="D201" s="49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89" t="s">
        <v>101</v>
      </c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37"/>
      <c r="AJ201" s="25"/>
      <c r="AK201" s="89" t="s">
        <v>101</v>
      </c>
      <c r="AL201" s="25"/>
      <c r="AM201" s="7"/>
      <c r="AN201" s="7"/>
      <c r="AO201" s="7"/>
      <c r="AP201" s="7"/>
      <c r="AQ201" s="7">
        <f t="shared" si="74"/>
        <v>2</v>
      </c>
      <c r="AR201" s="3">
        <f t="shared" ref="AR201:AR206" si="86">34*1</f>
        <v>34</v>
      </c>
      <c r="AS201" s="8">
        <f t="shared" si="75"/>
        <v>5.8823529411764705E-2</v>
      </c>
    </row>
    <row r="202" spans="1:45" ht="13.5" thickBot="1" x14ac:dyDescent="0.25">
      <c r="A202" s="218"/>
      <c r="B202" s="223"/>
      <c r="C202" s="96" t="s">
        <v>114</v>
      </c>
      <c r="D202" s="146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116" t="s">
        <v>101</v>
      </c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115"/>
      <c r="AJ202" s="116" t="s">
        <v>101</v>
      </c>
      <c r="AK202" s="99"/>
      <c r="AL202" s="99"/>
      <c r="AM202" s="100"/>
      <c r="AN202" s="100"/>
      <c r="AO202" s="100"/>
      <c r="AP202" s="100"/>
      <c r="AQ202" s="100">
        <f t="shared" si="74"/>
        <v>2</v>
      </c>
      <c r="AR202" s="101">
        <f t="shared" si="86"/>
        <v>34</v>
      </c>
      <c r="AS202" s="102">
        <f t="shared" si="75"/>
        <v>5.8823529411764705E-2</v>
      </c>
    </row>
    <row r="203" spans="1:45" ht="12.75" customHeight="1" x14ac:dyDescent="0.2">
      <c r="A203" s="218"/>
      <c r="B203" s="221" t="s">
        <v>35</v>
      </c>
      <c r="C203" s="83" t="s">
        <v>111</v>
      </c>
      <c r="D203" s="90"/>
      <c r="E203" s="88"/>
      <c r="F203" s="88"/>
      <c r="G203" s="88"/>
      <c r="H203" s="88"/>
      <c r="I203" s="88"/>
      <c r="J203" s="88"/>
      <c r="K203" s="89" t="s">
        <v>101</v>
      </c>
      <c r="L203" s="88"/>
      <c r="M203" s="88"/>
      <c r="N203" s="88"/>
      <c r="O203" s="88"/>
      <c r="P203" s="183" t="s">
        <v>101</v>
      </c>
      <c r="Q203" s="88"/>
      <c r="R203" s="88"/>
      <c r="S203" s="88"/>
      <c r="T203" s="143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183" t="s">
        <v>101</v>
      </c>
      <c r="AH203" s="128"/>
      <c r="AI203" s="106"/>
      <c r="AJ203" s="134" t="s">
        <v>102</v>
      </c>
      <c r="AK203" s="88"/>
      <c r="AL203" s="88"/>
      <c r="AM203" s="92"/>
      <c r="AN203" s="92"/>
      <c r="AO203" s="92"/>
      <c r="AP203" s="92"/>
      <c r="AQ203" s="92">
        <f t="shared" si="74"/>
        <v>4</v>
      </c>
      <c r="AR203" s="93">
        <f t="shared" si="86"/>
        <v>34</v>
      </c>
      <c r="AS203" s="94">
        <f t="shared" si="75"/>
        <v>0.11764705882352941</v>
      </c>
    </row>
    <row r="204" spans="1:45" ht="12.75" customHeight="1" x14ac:dyDescent="0.2">
      <c r="A204" s="218"/>
      <c r="B204" s="221"/>
      <c r="C204" s="84" t="s">
        <v>112</v>
      </c>
      <c r="D204" s="44"/>
      <c r="E204" s="25"/>
      <c r="F204" s="25"/>
      <c r="G204" s="25"/>
      <c r="H204" s="25"/>
      <c r="I204" s="25"/>
      <c r="J204" s="25"/>
      <c r="K204" s="89" t="s">
        <v>101</v>
      </c>
      <c r="L204" s="25"/>
      <c r="M204" s="25"/>
      <c r="N204" s="25"/>
      <c r="O204" s="25"/>
      <c r="P204" s="89" t="s">
        <v>101</v>
      </c>
      <c r="Q204" s="25"/>
      <c r="R204" s="25"/>
      <c r="S204" s="130"/>
      <c r="T204" s="36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89" t="s">
        <v>101</v>
      </c>
      <c r="AH204" s="25"/>
      <c r="AI204" s="37"/>
      <c r="AJ204" s="117" t="s">
        <v>102</v>
      </c>
      <c r="AK204" s="25"/>
      <c r="AL204" s="25"/>
      <c r="AM204" s="7"/>
      <c r="AN204" s="7"/>
      <c r="AO204" s="7"/>
      <c r="AP204" s="7"/>
      <c r="AQ204" s="7">
        <f t="shared" si="74"/>
        <v>4</v>
      </c>
      <c r="AR204" s="3">
        <f t="shared" si="86"/>
        <v>34</v>
      </c>
      <c r="AS204" s="8">
        <f t="shared" ref="AS204" si="87">AQ204/AR204</f>
        <v>0.11764705882352941</v>
      </c>
    </row>
    <row r="205" spans="1:45" ht="12.75" customHeight="1" x14ac:dyDescent="0.2">
      <c r="A205" s="218"/>
      <c r="B205" s="221"/>
      <c r="C205" s="84" t="s">
        <v>113</v>
      </c>
      <c r="D205" s="42"/>
      <c r="E205" s="25"/>
      <c r="F205" s="25"/>
      <c r="G205" s="25"/>
      <c r="H205" s="25"/>
      <c r="I205" s="25"/>
      <c r="J205" s="25"/>
      <c r="K205" s="89" t="s">
        <v>101</v>
      </c>
      <c r="L205" s="25"/>
      <c r="M205" s="25"/>
      <c r="N205" s="25"/>
      <c r="O205" s="25"/>
      <c r="P205" s="89" t="s">
        <v>101</v>
      </c>
      <c r="Q205" s="25"/>
      <c r="R205" s="25"/>
      <c r="S205" s="36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89" t="s">
        <v>101</v>
      </c>
      <c r="AH205" s="25"/>
      <c r="AI205" s="37"/>
      <c r="AJ205" s="117" t="s">
        <v>102</v>
      </c>
      <c r="AK205" s="25"/>
      <c r="AL205" s="25"/>
      <c r="AM205" s="7"/>
      <c r="AN205" s="7"/>
      <c r="AO205" s="7"/>
      <c r="AP205" s="7"/>
      <c r="AQ205" s="7">
        <f t="shared" si="74"/>
        <v>4</v>
      </c>
      <c r="AR205" s="3">
        <f t="shared" si="86"/>
        <v>34</v>
      </c>
      <c r="AS205" s="8">
        <f t="shared" si="75"/>
        <v>0.11764705882352941</v>
      </c>
    </row>
    <row r="206" spans="1:45" ht="12.75" customHeight="1" thickBot="1" x14ac:dyDescent="0.25">
      <c r="A206" s="218"/>
      <c r="B206" s="82"/>
      <c r="C206" s="81" t="s">
        <v>114</v>
      </c>
      <c r="D206" s="145"/>
      <c r="E206" s="87"/>
      <c r="F206" s="87"/>
      <c r="G206" s="87"/>
      <c r="H206" s="87"/>
      <c r="I206" s="87"/>
      <c r="J206" s="87"/>
      <c r="K206" s="89" t="s">
        <v>101</v>
      </c>
      <c r="L206" s="87"/>
      <c r="M206" s="87"/>
      <c r="N206" s="87"/>
      <c r="O206" s="87"/>
      <c r="P206" s="89" t="s">
        <v>101</v>
      </c>
      <c r="Q206" s="87"/>
      <c r="R206" s="87"/>
      <c r="S206" s="142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9" t="s">
        <v>101</v>
      </c>
      <c r="AH206" s="25"/>
      <c r="AI206" s="139"/>
      <c r="AJ206" s="117" t="s">
        <v>102</v>
      </c>
      <c r="AK206" s="87"/>
      <c r="AL206" s="87"/>
      <c r="AM206" s="105"/>
      <c r="AN206" s="105"/>
      <c r="AO206" s="105"/>
      <c r="AP206" s="105"/>
      <c r="AQ206" s="105">
        <f t="shared" si="74"/>
        <v>4</v>
      </c>
      <c r="AR206" s="131">
        <f t="shared" si="86"/>
        <v>34</v>
      </c>
      <c r="AS206" s="132">
        <f t="shared" ref="AS206" si="88">AQ206/AR206</f>
        <v>0.11764705882352941</v>
      </c>
    </row>
    <row r="207" spans="1:45" ht="12.75" customHeight="1" x14ac:dyDescent="0.2">
      <c r="A207" s="218"/>
      <c r="B207" s="222" t="s">
        <v>28</v>
      </c>
      <c r="C207" s="212" t="s">
        <v>111</v>
      </c>
      <c r="D207" s="149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44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41"/>
      <c r="AJ207" s="141"/>
      <c r="AK207" s="117" t="s">
        <v>102</v>
      </c>
      <c r="AL207" s="110"/>
      <c r="AM207" s="111"/>
      <c r="AN207" s="111"/>
      <c r="AO207" s="111"/>
      <c r="AP207" s="111"/>
      <c r="AQ207" s="111">
        <f t="shared" si="74"/>
        <v>1</v>
      </c>
      <c r="AR207" s="112">
        <f t="shared" ref="AR207:AR210" si="89">34*3</f>
        <v>102</v>
      </c>
      <c r="AS207" s="113">
        <f t="shared" si="75"/>
        <v>9.8039215686274508E-3</v>
      </c>
    </row>
    <row r="208" spans="1:45" ht="12.75" customHeight="1" x14ac:dyDescent="0.2">
      <c r="A208" s="218"/>
      <c r="B208" s="221"/>
      <c r="C208" s="214" t="s">
        <v>112</v>
      </c>
      <c r="D208" s="49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36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37"/>
      <c r="AJ208" s="37"/>
      <c r="AK208" s="117" t="s">
        <v>102</v>
      </c>
      <c r="AL208" s="25"/>
      <c r="AM208" s="7"/>
      <c r="AN208" s="7"/>
      <c r="AO208" s="7"/>
      <c r="AP208" s="7"/>
      <c r="AQ208" s="7">
        <f t="shared" si="74"/>
        <v>1</v>
      </c>
      <c r="AR208" s="3">
        <f t="shared" si="89"/>
        <v>102</v>
      </c>
      <c r="AS208" s="8">
        <f t="shared" ref="AS208" si="90">AQ208/AR208</f>
        <v>9.8039215686274508E-3</v>
      </c>
    </row>
    <row r="209" spans="1:45" ht="12.75" customHeight="1" x14ac:dyDescent="0.2">
      <c r="A209" s="218"/>
      <c r="B209" s="221"/>
      <c r="C209" s="214" t="s">
        <v>113</v>
      </c>
      <c r="D209" s="49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36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37"/>
      <c r="AJ209" s="37"/>
      <c r="AK209" s="117" t="s">
        <v>102</v>
      </c>
      <c r="AL209" s="25"/>
      <c r="AM209" s="7"/>
      <c r="AN209" s="7"/>
      <c r="AO209" s="7"/>
      <c r="AP209" s="7"/>
      <c r="AQ209" s="7">
        <f t="shared" si="74"/>
        <v>1</v>
      </c>
      <c r="AR209" s="3">
        <f t="shared" si="89"/>
        <v>102</v>
      </c>
      <c r="AS209" s="8">
        <f t="shared" si="75"/>
        <v>9.8039215686274508E-3</v>
      </c>
    </row>
    <row r="210" spans="1:45" ht="12.75" customHeight="1" thickBot="1" x14ac:dyDescent="0.25">
      <c r="A210" s="218"/>
      <c r="B210" s="223"/>
      <c r="C210" s="213" t="s">
        <v>114</v>
      </c>
      <c r="D210" s="146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147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115"/>
      <c r="AJ210" s="115"/>
      <c r="AK210" s="136" t="s">
        <v>102</v>
      </c>
      <c r="AL210" s="99"/>
      <c r="AM210" s="100"/>
      <c r="AN210" s="100"/>
      <c r="AO210" s="100"/>
      <c r="AP210" s="100"/>
      <c r="AQ210" s="100">
        <f t="shared" si="74"/>
        <v>1</v>
      </c>
      <c r="AR210" s="101">
        <f t="shared" si="89"/>
        <v>102</v>
      </c>
      <c r="AS210" s="102">
        <f t="shared" si="75"/>
        <v>9.8039215686274508E-3</v>
      </c>
    </row>
    <row r="211" spans="1:45" ht="12.75" customHeight="1" x14ac:dyDescent="0.2">
      <c r="A211" s="218"/>
      <c r="B211" s="224" t="s">
        <v>30</v>
      </c>
      <c r="C211" s="83" t="s">
        <v>111</v>
      </c>
      <c r="D211" s="153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143"/>
      <c r="T211" s="88"/>
      <c r="U211" s="88"/>
      <c r="V211" s="88"/>
      <c r="W211" s="128"/>
      <c r="X211" s="183" t="s">
        <v>101</v>
      </c>
      <c r="Y211" s="88"/>
      <c r="Z211" s="88"/>
      <c r="AA211" s="88"/>
      <c r="AB211" s="88"/>
      <c r="AC211" s="88"/>
      <c r="AD211" s="88"/>
      <c r="AE211" s="88"/>
      <c r="AF211" s="88"/>
      <c r="AG211" s="88"/>
      <c r="AH211" s="128"/>
      <c r="AI211" s="134" t="s">
        <v>102</v>
      </c>
      <c r="AJ211" s="128"/>
      <c r="AK211" s="88"/>
      <c r="AL211" s="183" t="s">
        <v>101</v>
      </c>
      <c r="AM211" s="92"/>
      <c r="AN211" s="92"/>
      <c r="AO211" s="92"/>
      <c r="AP211" s="92"/>
      <c r="AQ211" s="92">
        <f t="shared" si="74"/>
        <v>3</v>
      </c>
      <c r="AR211" s="93">
        <f t="shared" ref="AR211:AR226" si="91">34*2</f>
        <v>68</v>
      </c>
      <c r="AS211" s="94">
        <f t="shared" si="75"/>
        <v>4.4117647058823532E-2</v>
      </c>
    </row>
    <row r="212" spans="1:45" ht="12.75" customHeight="1" x14ac:dyDescent="0.2">
      <c r="A212" s="218"/>
      <c r="B212" s="235"/>
      <c r="C212" s="84" t="s">
        <v>112</v>
      </c>
      <c r="D212" s="22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36"/>
      <c r="T212" s="25"/>
      <c r="U212" s="25"/>
      <c r="V212" s="25"/>
      <c r="W212" s="25"/>
      <c r="X212" s="89" t="s">
        <v>101</v>
      </c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117" t="s">
        <v>102</v>
      </c>
      <c r="AJ212" s="25"/>
      <c r="AK212" s="25"/>
      <c r="AL212" s="89" t="s">
        <v>101</v>
      </c>
      <c r="AM212" s="7"/>
      <c r="AN212" s="7"/>
      <c r="AO212" s="7"/>
      <c r="AP212" s="7"/>
      <c r="AQ212" s="7">
        <f t="shared" si="74"/>
        <v>3</v>
      </c>
      <c r="AR212" s="3">
        <f t="shared" si="91"/>
        <v>68</v>
      </c>
      <c r="AS212" s="8">
        <f t="shared" ref="AS212" si="92">AQ212/AR212</f>
        <v>4.4117647058823532E-2</v>
      </c>
    </row>
    <row r="213" spans="1:45" ht="12.75" customHeight="1" x14ac:dyDescent="0.2">
      <c r="A213" s="218"/>
      <c r="B213" s="235"/>
      <c r="C213" s="84" t="s">
        <v>113</v>
      </c>
      <c r="D213" s="22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36"/>
      <c r="T213" s="25"/>
      <c r="U213" s="25"/>
      <c r="V213" s="25"/>
      <c r="W213" s="25"/>
      <c r="X213" s="89" t="s">
        <v>101</v>
      </c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117" t="s">
        <v>102</v>
      </c>
      <c r="AJ213" s="25"/>
      <c r="AK213" s="25"/>
      <c r="AL213" s="89" t="s">
        <v>101</v>
      </c>
      <c r="AM213" s="7"/>
      <c r="AN213" s="7"/>
      <c r="AO213" s="7"/>
      <c r="AP213" s="7"/>
      <c r="AQ213" s="7">
        <f t="shared" si="74"/>
        <v>3</v>
      </c>
      <c r="AR213" s="3">
        <f t="shared" si="91"/>
        <v>68</v>
      </c>
      <c r="AS213" s="8">
        <f t="shared" si="75"/>
        <v>4.4117647058823532E-2</v>
      </c>
    </row>
    <row r="214" spans="1:45" ht="12.75" customHeight="1" thickBot="1" x14ac:dyDescent="0.25">
      <c r="A214" s="218"/>
      <c r="B214" s="235"/>
      <c r="C214" s="84" t="s">
        <v>114</v>
      </c>
      <c r="D214" s="22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142"/>
      <c r="T214" s="87"/>
      <c r="U214" s="87"/>
      <c r="V214" s="87"/>
      <c r="W214" s="25"/>
      <c r="X214" s="89" t="s">
        <v>101</v>
      </c>
      <c r="Y214" s="87"/>
      <c r="Z214" s="87"/>
      <c r="AA214" s="87"/>
      <c r="AB214" s="87"/>
      <c r="AC214" s="87"/>
      <c r="AD214" s="87"/>
      <c r="AE214" s="87"/>
      <c r="AF214" s="87"/>
      <c r="AG214" s="87"/>
      <c r="AH214" s="127"/>
      <c r="AI214" s="117" t="s">
        <v>102</v>
      </c>
      <c r="AJ214" s="25"/>
      <c r="AK214" s="87"/>
      <c r="AL214" s="89" t="s">
        <v>101</v>
      </c>
      <c r="AM214" s="105"/>
      <c r="AN214" s="105"/>
      <c r="AO214" s="105"/>
      <c r="AP214" s="105"/>
      <c r="AQ214" s="105">
        <f t="shared" si="74"/>
        <v>3</v>
      </c>
      <c r="AR214" s="131">
        <f t="shared" si="91"/>
        <v>68</v>
      </c>
      <c r="AS214" s="132">
        <f t="shared" si="75"/>
        <v>4.4117647058823532E-2</v>
      </c>
    </row>
    <row r="215" spans="1:45" ht="12.75" customHeight="1" x14ac:dyDescent="0.2">
      <c r="A215" s="218"/>
      <c r="B215" s="221" t="s">
        <v>34</v>
      </c>
      <c r="C215" s="83" t="s">
        <v>111</v>
      </c>
      <c r="D215" s="148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89" t="s">
        <v>101</v>
      </c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89" t="s">
        <v>101</v>
      </c>
      <c r="AF215" s="155"/>
      <c r="AG215" s="110"/>
      <c r="AH215" s="110"/>
      <c r="AI215" s="117" t="s">
        <v>102</v>
      </c>
      <c r="AJ215" s="141"/>
      <c r="AK215" s="89" t="s">
        <v>101</v>
      </c>
      <c r="AL215" s="110"/>
      <c r="AM215" s="111"/>
      <c r="AN215" s="111"/>
      <c r="AO215" s="111"/>
      <c r="AP215" s="111"/>
      <c r="AQ215" s="111">
        <f t="shared" si="74"/>
        <v>4</v>
      </c>
      <c r="AR215" s="112">
        <f t="shared" si="91"/>
        <v>68</v>
      </c>
      <c r="AS215" s="113">
        <f t="shared" si="75"/>
        <v>5.8823529411764705E-2</v>
      </c>
    </row>
    <row r="216" spans="1:45" ht="12.75" customHeight="1" x14ac:dyDescent="0.2">
      <c r="A216" s="218"/>
      <c r="B216" s="221"/>
      <c r="C216" s="84" t="s">
        <v>112</v>
      </c>
      <c r="D216" s="49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89" t="s">
        <v>101</v>
      </c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89" t="s">
        <v>101</v>
      </c>
      <c r="AF216" s="129"/>
      <c r="AG216" s="25"/>
      <c r="AH216" s="25"/>
      <c r="AI216" s="117" t="s">
        <v>102</v>
      </c>
      <c r="AJ216" s="37"/>
      <c r="AK216" s="89" t="s">
        <v>101</v>
      </c>
      <c r="AL216" s="25"/>
      <c r="AM216" s="7"/>
      <c r="AN216" s="7"/>
      <c r="AO216" s="7"/>
      <c r="AP216" s="7"/>
      <c r="AQ216" s="7">
        <f t="shared" si="74"/>
        <v>4</v>
      </c>
      <c r="AR216" s="3">
        <f t="shared" si="91"/>
        <v>68</v>
      </c>
      <c r="AS216" s="8">
        <f t="shared" ref="AS216" si="93">AQ216/AR216</f>
        <v>5.8823529411764705E-2</v>
      </c>
    </row>
    <row r="217" spans="1:45" ht="12.75" customHeight="1" x14ac:dyDescent="0.2">
      <c r="A217" s="218"/>
      <c r="B217" s="221"/>
      <c r="C217" s="84" t="s">
        <v>113</v>
      </c>
      <c r="D217" s="49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89" t="s">
        <v>101</v>
      </c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89" t="s">
        <v>101</v>
      </c>
      <c r="AF217" s="129"/>
      <c r="AG217" s="25"/>
      <c r="AH217" s="25"/>
      <c r="AI217" s="117" t="s">
        <v>102</v>
      </c>
      <c r="AJ217" s="37"/>
      <c r="AK217" s="89" t="s">
        <v>101</v>
      </c>
      <c r="AL217" s="25"/>
      <c r="AM217" s="7"/>
      <c r="AN217" s="7"/>
      <c r="AO217" s="7"/>
      <c r="AP217" s="7"/>
      <c r="AQ217" s="7">
        <f t="shared" si="74"/>
        <v>4</v>
      </c>
      <c r="AR217" s="3">
        <f t="shared" si="91"/>
        <v>68</v>
      </c>
      <c r="AS217" s="8">
        <f t="shared" si="75"/>
        <v>5.8823529411764705E-2</v>
      </c>
    </row>
    <row r="218" spans="1:45" ht="12.75" customHeight="1" thickBot="1" x14ac:dyDescent="0.25">
      <c r="A218" s="218"/>
      <c r="B218" s="223"/>
      <c r="C218" s="96" t="s">
        <v>114</v>
      </c>
      <c r="D218" s="146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89" t="s">
        <v>101</v>
      </c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89" t="s">
        <v>101</v>
      </c>
      <c r="AF218" s="156"/>
      <c r="AG218" s="99"/>
      <c r="AH218" s="99"/>
      <c r="AI218" s="117" t="s">
        <v>102</v>
      </c>
      <c r="AJ218" s="115"/>
      <c r="AK218" s="89" t="s">
        <v>101</v>
      </c>
      <c r="AL218" s="99"/>
      <c r="AM218" s="100"/>
      <c r="AN218" s="100"/>
      <c r="AO218" s="100"/>
      <c r="AP218" s="100"/>
      <c r="AQ218" s="100">
        <f t="shared" si="74"/>
        <v>4</v>
      </c>
      <c r="AR218" s="101">
        <f t="shared" si="91"/>
        <v>68</v>
      </c>
      <c r="AS218" s="102">
        <f t="shared" si="75"/>
        <v>5.8823529411764705E-2</v>
      </c>
    </row>
    <row r="219" spans="1:45" ht="12.75" customHeight="1" x14ac:dyDescent="0.2">
      <c r="A219" s="218"/>
      <c r="B219" s="224" t="s">
        <v>37</v>
      </c>
      <c r="C219" s="83" t="s">
        <v>111</v>
      </c>
      <c r="D219" s="148"/>
      <c r="E219" s="88"/>
      <c r="F219" s="88"/>
      <c r="G219" s="88"/>
      <c r="H219" s="88"/>
      <c r="I219" s="89" t="s">
        <v>101</v>
      </c>
      <c r="J219" s="88"/>
      <c r="K219" s="88"/>
      <c r="L219" s="88"/>
      <c r="M219" s="88"/>
      <c r="N219" s="88"/>
      <c r="O219" s="88"/>
      <c r="P219" s="88"/>
      <c r="Q219" s="89" t="s">
        <v>101</v>
      </c>
      <c r="R219" s="88"/>
      <c r="S219" s="143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154"/>
      <c r="AG219" s="88"/>
      <c r="AH219" s="128"/>
      <c r="AI219" s="117" t="s">
        <v>102</v>
      </c>
      <c r="AJ219" s="106"/>
      <c r="AK219" s="88"/>
      <c r="AL219" s="89" t="s">
        <v>101</v>
      </c>
      <c r="AM219" s="92"/>
      <c r="AN219" s="92"/>
      <c r="AO219" s="92"/>
      <c r="AP219" s="92"/>
      <c r="AQ219" s="92">
        <f t="shared" si="74"/>
        <v>4</v>
      </c>
      <c r="AR219" s="93">
        <f t="shared" si="91"/>
        <v>68</v>
      </c>
      <c r="AS219" s="94">
        <f t="shared" si="75"/>
        <v>5.8823529411764705E-2</v>
      </c>
    </row>
    <row r="220" spans="1:45" ht="12.75" customHeight="1" x14ac:dyDescent="0.2">
      <c r="A220" s="218"/>
      <c r="B220" s="235"/>
      <c r="C220" s="84" t="s">
        <v>112</v>
      </c>
      <c r="D220" s="49"/>
      <c r="E220" s="25"/>
      <c r="F220" s="25"/>
      <c r="G220" s="25"/>
      <c r="H220" s="25"/>
      <c r="I220" s="89" t="s">
        <v>101</v>
      </c>
      <c r="J220" s="25"/>
      <c r="K220" s="25"/>
      <c r="L220" s="25"/>
      <c r="M220" s="25"/>
      <c r="N220" s="25"/>
      <c r="O220" s="25"/>
      <c r="P220" s="25"/>
      <c r="Q220" s="89" t="s">
        <v>101</v>
      </c>
      <c r="R220" s="25"/>
      <c r="S220" s="36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117" t="s">
        <v>102</v>
      </c>
      <c r="AJ220" s="37"/>
      <c r="AK220" s="25"/>
      <c r="AL220" s="89" t="s">
        <v>101</v>
      </c>
      <c r="AM220" s="7"/>
      <c r="AN220" s="7"/>
      <c r="AO220" s="7"/>
      <c r="AP220" s="7"/>
      <c r="AQ220" s="7">
        <f t="shared" si="74"/>
        <v>4</v>
      </c>
      <c r="AR220" s="3">
        <f t="shared" si="91"/>
        <v>68</v>
      </c>
      <c r="AS220" s="8">
        <f t="shared" ref="AS220" si="94">AQ220/AR220</f>
        <v>5.8823529411764705E-2</v>
      </c>
    </row>
    <row r="221" spans="1:45" ht="12.75" customHeight="1" x14ac:dyDescent="0.2">
      <c r="A221" s="218"/>
      <c r="B221" s="235"/>
      <c r="C221" s="84" t="s">
        <v>113</v>
      </c>
      <c r="D221" s="42"/>
      <c r="E221" s="25"/>
      <c r="F221" s="25"/>
      <c r="G221" s="25"/>
      <c r="H221" s="25"/>
      <c r="I221" s="89" t="s">
        <v>101</v>
      </c>
      <c r="J221" s="25"/>
      <c r="K221" s="25"/>
      <c r="L221" s="25"/>
      <c r="M221" s="25"/>
      <c r="N221" s="25"/>
      <c r="O221" s="25"/>
      <c r="P221" s="25"/>
      <c r="Q221" s="89" t="s">
        <v>101</v>
      </c>
      <c r="R221" s="25"/>
      <c r="S221" s="36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117" t="s">
        <v>102</v>
      </c>
      <c r="AJ221" s="37"/>
      <c r="AK221" s="25"/>
      <c r="AL221" s="89" t="s">
        <v>101</v>
      </c>
      <c r="AM221" s="7"/>
      <c r="AN221" s="7"/>
      <c r="AO221" s="7"/>
      <c r="AP221" s="7"/>
      <c r="AQ221" s="7">
        <f t="shared" si="74"/>
        <v>4</v>
      </c>
      <c r="AR221" s="3">
        <f t="shared" si="91"/>
        <v>68</v>
      </c>
      <c r="AS221" s="8">
        <f t="shared" si="75"/>
        <v>5.8823529411764705E-2</v>
      </c>
    </row>
    <row r="222" spans="1:45" ht="12.75" customHeight="1" thickBot="1" x14ac:dyDescent="0.25">
      <c r="A222" s="218"/>
      <c r="B222" s="225"/>
      <c r="C222" s="81" t="s">
        <v>114</v>
      </c>
      <c r="D222" s="145"/>
      <c r="E222" s="87"/>
      <c r="F222" s="87"/>
      <c r="G222" s="87"/>
      <c r="H222" s="87"/>
      <c r="I222" s="89" t="s">
        <v>101</v>
      </c>
      <c r="J222" s="87"/>
      <c r="K222" s="87"/>
      <c r="L222" s="87"/>
      <c r="M222" s="87"/>
      <c r="N222" s="87"/>
      <c r="O222" s="87"/>
      <c r="P222" s="87"/>
      <c r="Q222" s="89" t="s">
        <v>101</v>
      </c>
      <c r="R222" s="87"/>
      <c r="S222" s="142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25"/>
      <c r="AI222" s="117" t="s">
        <v>102</v>
      </c>
      <c r="AJ222" s="139"/>
      <c r="AK222" s="87"/>
      <c r="AL222" s="89" t="s">
        <v>101</v>
      </c>
      <c r="AM222" s="105"/>
      <c r="AN222" s="105"/>
      <c r="AO222" s="105"/>
      <c r="AP222" s="105"/>
      <c r="AQ222" s="105">
        <f t="shared" si="74"/>
        <v>4</v>
      </c>
      <c r="AR222" s="131">
        <f t="shared" si="91"/>
        <v>68</v>
      </c>
      <c r="AS222" s="132">
        <f t="shared" si="75"/>
        <v>5.8823529411764705E-2</v>
      </c>
    </row>
    <row r="223" spans="1:45" ht="12.75" customHeight="1" x14ac:dyDescent="0.2">
      <c r="A223" s="218"/>
      <c r="B223" s="219" t="s">
        <v>29</v>
      </c>
      <c r="C223" s="107" t="s">
        <v>111</v>
      </c>
      <c r="D223" s="149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44"/>
      <c r="T223" s="110"/>
      <c r="U223" s="110"/>
      <c r="V223" s="89" t="s">
        <v>101</v>
      </c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25"/>
      <c r="AI223" s="117" t="s">
        <v>102</v>
      </c>
      <c r="AJ223" s="141"/>
      <c r="AK223" s="110"/>
      <c r="AL223" s="110"/>
      <c r="AM223" s="111"/>
      <c r="AN223" s="111"/>
      <c r="AO223" s="111"/>
      <c r="AP223" s="111"/>
      <c r="AQ223" s="111">
        <f t="shared" si="74"/>
        <v>2</v>
      </c>
      <c r="AR223" s="112">
        <f t="shared" si="91"/>
        <v>68</v>
      </c>
      <c r="AS223" s="113">
        <f t="shared" si="75"/>
        <v>2.9411764705882353E-2</v>
      </c>
    </row>
    <row r="224" spans="1:45" ht="12.75" customHeight="1" x14ac:dyDescent="0.2">
      <c r="A224" s="218"/>
      <c r="B224" s="235"/>
      <c r="C224" s="84" t="s">
        <v>112</v>
      </c>
      <c r="D224" s="49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36"/>
      <c r="T224" s="25"/>
      <c r="U224" s="25"/>
      <c r="V224" s="89" t="s">
        <v>101</v>
      </c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117" t="s">
        <v>102</v>
      </c>
      <c r="AJ224" s="37"/>
      <c r="AK224" s="25"/>
      <c r="AL224" s="25"/>
      <c r="AM224" s="7"/>
      <c r="AN224" s="7"/>
      <c r="AO224" s="7"/>
      <c r="AP224" s="7"/>
      <c r="AQ224" s="7">
        <f t="shared" si="74"/>
        <v>2</v>
      </c>
      <c r="AR224" s="3">
        <f t="shared" si="91"/>
        <v>68</v>
      </c>
      <c r="AS224" s="8">
        <f t="shared" ref="AS224" si="95">AQ224/AR224</f>
        <v>2.9411764705882353E-2</v>
      </c>
    </row>
    <row r="225" spans="1:45" ht="12.75" customHeight="1" x14ac:dyDescent="0.2">
      <c r="A225" s="218"/>
      <c r="B225" s="235"/>
      <c r="C225" s="84" t="s">
        <v>113</v>
      </c>
      <c r="D225" s="49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36"/>
      <c r="T225" s="25"/>
      <c r="U225" s="25"/>
      <c r="V225" s="89" t="s">
        <v>101</v>
      </c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117" t="s">
        <v>102</v>
      </c>
      <c r="AJ225" s="37"/>
      <c r="AK225" s="25"/>
      <c r="AL225" s="25"/>
      <c r="AM225" s="7"/>
      <c r="AN225" s="7"/>
      <c r="AO225" s="7"/>
      <c r="AP225" s="7"/>
      <c r="AQ225" s="7">
        <f t="shared" si="74"/>
        <v>2</v>
      </c>
      <c r="AR225" s="3">
        <f t="shared" si="91"/>
        <v>68</v>
      </c>
      <c r="AS225" s="8">
        <f t="shared" si="75"/>
        <v>2.9411764705882353E-2</v>
      </c>
    </row>
    <row r="226" spans="1:45" ht="12.75" customHeight="1" thickBot="1" x14ac:dyDescent="0.25">
      <c r="A226" s="218"/>
      <c r="B226" s="220"/>
      <c r="C226" s="96" t="s">
        <v>114</v>
      </c>
      <c r="D226" s="146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147"/>
      <c r="T226" s="99"/>
      <c r="U226" s="99"/>
      <c r="V226" s="89" t="s">
        <v>101</v>
      </c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25"/>
      <c r="AI226" s="117" t="s">
        <v>102</v>
      </c>
      <c r="AJ226" s="115"/>
      <c r="AK226" s="99"/>
      <c r="AL226" s="99"/>
      <c r="AM226" s="100"/>
      <c r="AN226" s="100"/>
      <c r="AO226" s="100"/>
      <c r="AP226" s="100"/>
      <c r="AQ226" s="100">
        <f t="shared" si="74"/>
        <v>2</v>
      </c>
      <c r="AR226" s="101">
        <f t="shared" si="91"/>
        <v>68</v>
      </c>
      <c r="AS226" s="102">
        <f t="shared" si="75"/>
        <v>2.9411764705882353E-2</v>
      </c>
    </row>
    <row r="227" spans="1:45" ht="27" customHeight="1" x14ac:dyDescent="0.2">
      <c r="A227" s="59"/>
      <c r="B227" s="60"/>
      <c r="C227" s="60"/>
      <c r="D227" s="60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9"/>
      <c r="AN227" s="59"/>
      <c r="AO227" s="59"/>
      <c r="AP227" s="59"/>
      <c r="AQ227" s="59"/>
      <c r="AR227" s="59"/>
      <c r="AS227" s="59"/>
    </row>
    <row r="228" spans="1:45" s="2" customFormat="1" ht="24" customHeight="1" x14ac:dyDescent="0.2">
      <c r="A228" s="237" t="s">
        <v>38</v>
      </c>
      <c r="B228" s="237"/>
      <c r="C228" s="237"/>
      <c r="D228" s="237"/>
      <c r="E228" s="246" t="s">
        <v>145</v>
      </c>
      <c r="F228" s="246"/>
      <c r="G228" s="246"/>
      <c r="H228" s="246"/>
      <c r="I228" s="246"/>
      <c r="J228" s="247"/>
      <c r="K228" s="247"/>
      <c r="L228" s="247"/>
      <c r="M228" s="247"/>
      <c r="N228" s="247"/>
      <c r="O228" s="247"/>
      <c r="P228" s="247"/>
      <c r="Q228" s="247"/>
      <c r="R228" s="247"/>
      <c r="S228" s="247"/>
      <c r="T228" s="247"/>
      <c r="U228" s="247"/>
      <c r="V228" s="247"/>
      <c r="W228" s="247"/>
      <c r="X228" s="247"/>
      <c r="Y228" s="247"/>
      <c r="Z228" s="247"/>
      <c r="AA228" s="247"/>
      <c r="AB228" s="247"/>
      <c r="AC228" s="247"/>
      <c r="AD228" s="247"/>
      <c r="AE228" s="247"/>
      <c r="AF228" s="247"/>
      <c r="AG228" s="247"/>
      <c r="AH228" s="247"/>
      <c r="AI228" s="247"/>
      <c r="AJ228" s="247"/>
      <c r="AK228" s="247"/>
      <c r="AL228" s="247"/>
      <c r="AM228" s="247"/>
      <c r="AN228" s="247"/>
      <c r="AO228" s="247"/>
      <c r="AP228" s="247"/>
      <c r="AQ228" s="280" t="s">
        <v>20</v>
      </c>
      <c r="AR228" s="282" t="s">
        <v>22</v>
      </c>
      <c r="AS228" s="283" t="s">
        <v>21</v>
      </c>
    </row>
    <row r="229" spans="1:45" s="2" customFormat="1" ht="21.75" customHeight="1" x14ac:dyDescent="0.2">
      <c r="A229" s="235" t="s">
        <v>0</v>
      </c>
      <c r="B229" s="235"/>
      <c r="C229" s="235"/>
      <c r="D229" s="22" t="s">
        <v>18</v>
      </c>
      <c r="E229" s="235" t="s">
        <v>1</v>
      </c>
      <c r="F229" s="235"/>
      <c r="G229" s="235"/>
      <c r="H229" s="235"/>
      <c r="I229" s="235" t="s">
        <v>2</v>
      </c>
      <c r="J229" s="235"/>
      <c r="K229" s="235"/>
      <c r="L229" s="235"/>
      <c r="M229" s="235" t="s">
        <v>3</v>
      </c>
      <c r="N229" s="235"/>
      <c r="O229" s="235"/>
      <c r="P229" s="235"/>
      <c r="Q229" s="235" t="s">
        <v>4</v>
      </c>
      <c r="R229" s="235"/>
      <c r="S229" s="235"/>
      <c r="T229" s="235"/>
      <c r="U229" s="235" t="s">
        <v>5</v>
      </c>
      <c r="V229" s="235"/>
      <c r="W229" s="235"/>
      <c r="X229" s="235" t="s">
        <v>6</v>
      </c>
      <c r="Y229" s="235"/>
      <c r="Z229" s="235"/>
      <c r="AA229" s="235"/>
      <c r="AB229" s="235" t="s">
        <v>7</v>
      </c>
      <c r="AC229" s="235"/>
      <c r="AD229" s="235"/>
      <c r="AE229" s="235" t="s">
        <v>8</v>
      </c>
      <c r="AF229" s="235"/>
      <c r="AG229" s="235"/>
      <c r="AH229" s="235"/>
      <c r="AI229" s="235"/>
      <c r="AJ229" s="235" t="s">
        <v>9</v>
      </c>
      <c r="AK229" s="235"/>
      <c r="AL229" s="235"/>
      <c r="AM229" s="235" t="s">
        <v>10</v>
      </c>
      <c r="AN229" s="235"/>
      <c r="AO229" s="235"/>
      <c r="AP229" s="235"/>
      <c r="AQ229" s="280"/>
      <c r="AR229" s="282"/>
      <c r="AS229" s="283"/>
    </row>
    <row r="230" spans="1:45" s="6" customFormat="1" ht="11.25" customHeight="1" x14ac:dyDescent="0.2">
      <c r="A230" s="235"/>
      <c r="B230" s="235"/>
      <c r="C230" s="235"/>
      <c r="D230" s="22" t="s">
        <v>19</v>
      </c>
      <c r="E230" s="5">
        <v>1</v>
      </c>
      <c r="F230" s="5">
        <v>2</v>
      </c>
      <c r="G230" s="5">
        <v>3</v>
      </c>
      <c r="H230" s="5">
        <v>4</v>
      </c>
      <c r="I230" s="5">
        <v>5</v>
      </c>
      <c r="J230" s="5">
        <v>6</v>
      </c>
      <c r="K230" s="5">
        <v>7</v>
      </c>
      <c r="L230" s="5">
        <v>8</v>
      </c>
      <c r="M230" s="5">
        <v>9</v>
      </c>
      <c r="N230" s="5">
        <v>10</v>
      </c>
      <c r="O230" s="5">
        <v>11</v>
      </c>
      <c r="P230" s="5">
        <v>12</v>
      </c>
      <c r="Q230" s="5">
        <v>13</v>
      </c>
      <c r="R230" s="5">
        <v>14</v>
      </c>
      <c r="S230" s="5">
        <v>15</v>
      </c>
      <c r="T230" s="5">
        <v>16</v>
      </c>
      <c r="U230" s="5">
        <v>17</v>
      </c>
      <c r="V230" s="5">
        <v>18</v>
      </c>
      <c r="W230" s="5">
        <v>19</v>
      </c>
      <c r="X230" s="5">
        <v>20</v>
      </c>
      <c r="Y230" s="5">
        <v>21</v>
      </c>
      <c r="Z230" s="5">
        <v>22</v>
      </c>
      <c r="AA230" s="5">
        <v>23</v>
      </c>
      <c r="AB230" s="5">
        <v>24</v>
      </c>
      <c r="AC230" s="5">
        <v>25</v>
      </c>
      <c r="AD230" s="5">
        <v>26</v>
      </c>
      <c r="AE230" s="5">
        <v>27</v>
      </c>
      <c r="AF230" s="5">
        <v>28</v>
      </c>
      <c r="AG230" s="5">
        <v>29</v>
      </c>
      <c r="AH230" s="5">
        <v>30</v>
      </c>
      <c r="AI230" s="5">
        <v>31</v>
      </c>
      <c r="AJ230" s="5">
        <v>32</v>
      </c>
      <c r="AK230" s="5">
        <v>33</v>
      </c>
      <c r="AL230" s="5">
        <v>34</v>
      </c>
      <c r="AM230" s="5">
        <v>35</v>
      </c>
      <c r="AN230" s="5">
        <v>36</v>
      </c>
      <c r="AO230" s="5">
        <v>37</v>
      </c>
      <c r="AP230" s="5">
        <v>38</v>
      </c>
      <c r="AQ230" s="280"/>
      <c r="AR230" s="282"/>
      <c r="AS230" s="283"/>
    </row>
    <row r="231" spans="1:45" ht="12.75" customHeight="1" x14ac:dyDescent="0.2">
      <c r="A231" s="218" t="s">
        <v>25</v>
      </c>
      <c r="B231" s="225" t="s">
        <v>13</v>
      </c>
      <c r="C231" s="43" t="s">
        <v>115</v>
      </c>
      <c r="D231" s="44"/>
      <c r="E231" s="25"/>
      <c r="F231" s="25"/>
      <c r="G231" s="89" t="s">
        <v>101</v>
      </c>
      <c r="H231" s="25"/>
      <c r="I231" s="25"/>
      <c r="J231" s="25"/>
      <c r="K231" s="25"/>
      <c r="L231" s="25"/>
      <c r="M231" s="25"/>
      <c r="N231" s="25"/>
      <c r="O231" s="25"/>
      <c r="P231" s="25"/>
      <c r="Q231" s="89" t="s">
        <v>101</v>
      </c>
      <c r="R231" s="25"/>
      <c r="S231" s="25"/>
      <c r="T231" s="25"/>
      <c r="U231" s="25"/>
      <c r="V231" s="25"/>
      <c r="W231" s="25"/>
      <c r="X231" s="25"/>
      <c r="Y231" s="25"/>
      <c r="Z231" s="89" t="s">
        <v>101</v>
      </c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89" t="s">
        <v>101</v>
      </c>
      <c r="AL231" s="25"/>
      <c r="AM231" s="37"/>
      <c r="AN231" s="37"/>
      <c r="AO231" s="37"/>
      <c r="AP231" s="37"/>
      <c r="AQ231" s="7">
        <f t="shared" ref="AQ231:AQ282" si="96">COUNTA(E231:AP231)</f>
        <v>4</v>
      </c>
      <c r="AR231" s="3">
        <f>34*3</f>
        <v>102</v>
      </c>
      <c r="AS231" s="8">
        <f t="shared" ref="AS231:AS282" si="97">AQ231/AR231</f>
        <v>3.9215686274509803E-2</v>
      </c>
    </row>
    <row r="232" spans="1:45" ht="12.75" customHeight="1" x14ac:dyDescent="0.2">
      <c r="A232" s="218"/>
      <c r="B232" s="221"/>
      <c r="C232" s="84" t="s">
        <v>116</v>
      </c>
      <c r="D232" s="44"/>
      <c r="E232" s="25"/>
      <c r="F232" s="25"/>
      <c r="G232" s="89" t="s">
        <v>101</v>
      </c>
      <c r="H232" s="25"/>
      <c r="I232" s="25"/>
      <c r="J232" s="25"/>
      <c r="K232" s="25"/>
      <c r="L232" s="25"/>
      <c r="M232" s="25"/>
      <c r="N232" s="25"/>
      <c r="O232" s="25"/>
      <c r="P232" s="25"/>
      <c r="Q232" s="89" t="s">
        <v>101</v>
      </c>
      <c r="R232" s="25"/>
      <c r="S232" s="25"/>
      <c r="T232" s="25"/>
      <c r="U232" s="25"/>
      <c r="V232" s="25"/>
      <c r="W232" s="25"/>
      <c r="X232" s="25"/>
      <c r="Y232" s="25"/>
      <c r="Z232" s="89" t="s">
        <v>101</v>
      </c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89" t="s">
        <v>101</v>
      </c>
      <c r="AL232" s="25"/>
      <c r="AM232" s="37"/>
      <c r="AN232" s="37"/>
      <c r="AO232" s="37"/>
      <c r="AP232" s="37"/>
      <c r="AQ232" s="7">
        <f t="shared" si="96"/>
        <v>4</v>
      </c>
      <c r="AR232" s="3">
        <f>34*3</f>
        <v>102</v>
      </c>
      <c r="AS232" s="8">
        <f t="shared" ref="AS232" si="98">AQ232/AR232</f>
        <v>3.9215686274509803E-2</v>
      </c>
    </row>
    <row r="233" spans="1:45" ht="18" customHeight="1" x14ac:dyDescent="0.2">
      <c r="A233" s="218"/>
      <c r="B233" s="221"/>
      <c r="C233" s="43" t="s">
        <v>117</v>
      </c>
      <c r="D233" s="44"/>
      <c r="E233" s="25"/>
      <c r="F233" s="25"/>
      <c r="G233" s="89" t="s">
        <v>101</v>
      </c>
      <c r="H233" s="25"/>
      <c r="I233" s="25"/>
      <c r="J233" s="25"/>
      <c r="K233" s="25"/>
      <c r="L233" s="25"/>
      <c r="M233" s="25"/>
      <c r="N233" s="25"/>
      <c r="O233" s="25"/>
      <c r="P233" s="25"/>
      <c r="Q233" s="89" t="s">
        <v>101</v>
      </c>
      <c r="R233" s="25"/>
      <c r="S233" s="25"/>
      <c r="T233" s="25"/>
      <c r="U233" s="25"/>
      <c r="V233" s="25"/>
      <c r="W233" s="25"/>
      <c r="X233" s="25"/>
      <c r="Y233" s="25"/>
      <c r="Z233" s="89" t="s">
        <v>101</v>
      </c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89" t="s">
        <v>101</v>
      </c>
      <c r="AL233" s="25"/>
      <c r="AM233" s="37"/>
      <c r="AN233" s="37"/>
      <c r="AO233" s="37"/>
      <c r="AP233" s="37"/>
      <c r="AQ233" s="7">
        <f t="shared" si="96"/>
        <v>4</v>
      </c>
      <c r="AR233" s="3">
        <f t="shared" ref="AR233:AR248" si="99">34*3</f>
        <v>102</v>
      </c>
      <c r="AS233" s="8">
        <f t="shared" si="97"/>
        <v>3.9215686274509803E-2</v>
      </c>
    </row>
    <row r="234" spans="1:45" ht="12.75" customHeight="1" thickBot="1" x14ac:dyDescent="0.25">
      <c r="A234" s="218"/>
      <c r="B234" s="221"/>
      <c r="C234" s="81" t="s">
        <v>118</v>
      </c>
      <c r="D234" s="103"/>
      <c r="E234" s="87"/>
      <c r="F234" s="87"/>
      <c r="G234" s="89" t="s">
        <v>101</v>
      </c>
      <c r="H234" s="87"/>
      <c r="I234" s="87"/>
      <c r="J234" s="87"/>
      <c r="K234" s="87"/>
      <c r="L234" s="87"/>
      <c r="M234" s="87"/>
      <c r="N234" s="87"/>
      <c r="O234" s="87"/>
      <c r="P234" s="87"/>
      <c r="Q234" s="89" t="s">
        <v>101</v>
      </c>
      <c r="R234" s="87"/>
      <c r="S234" s="87"/>
      <c r="T234" s="87"/>
      <c r="U234" s="87"/>
      <c r="V234" s="87"/>
      <c r="W234" s="87"/>
      <c r="X234" s="87"/>
      <c r="Y234" s="87"/>
      <c r="Z234" s="89" t="s">
        <v>101</v>
      </c>
      <c r="AA234" s="87"/>
      <c r="AB234" s="87"/>
      <c r="AC234" s="87"/>
      <c r="AD234" s="87"/>
      <c r="AE234" s="87"/>
      <c r="AF234" s="87"/>
      <c r="AG234" s="87"/>
      <c r="AH234" s="87"/>
      <c r="AI234" s="87"/>
      <c r="AJ234" s="87"/>
      <c r="AK234" s="89" t="s">
        <v>101</v>
      </c>
      <c r="AL234" s="87"/>
      <c r="AM234" s="139"/>
      <c r="AN234" s="139"/>
      <c r="AO234" s="139"/>
      <c r="AP234" s="139"/>
      <c r="AQ234" s="105">
        <f t="shared" si="96"/>
        <v>4</v>
      </c>
      <c r="AR234" s="131">
        <f t="shared" si="99"/>
        <v>102</v>
      </c>
      <c r="AS234" s="132">
        <f t="shared" si="97"/>
        <v>3.9215686274509803E-2</v>
      </c>
    </row>
    <row r="235" spans="1:45" ht="12.75" customHeight="1" x14ac:dyDescent="0.2">
      <c r="A235" s="218"/>
      <c r="B235" s="222" t="s">
        <v>27</v>
      </c>
      <c r="C235" s="107" t="s">
        <v>115</v>
      </c>
      <c r="D235" s="14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89" t="s">
        <v>101</v>
      </c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89" t="s">
        <v>101</v>
      </c>
      <c r="AJ235" s="110"/>
      <c r="AK235" s="110"/>
      <c r="AL235" s="110"/>
      <c r="AM235" s="141"/>
      <c r="AN235" s="141"/>
      <c r="AO235" s="141"/>
      <c r="AP235" s="141"/>
      <c r="AQ235" s="111">
        <f t="shared" si="96"/>
        <v>2</v>
      </c>
      <c r="AR235" s="112">
        <f t="shared" si="99"/>
        <v>102</v>
      </c>
      <c r="AS235" s="113">
        <f t="shared" si="97"/>
        <v>1.9607843137254902E-2</v>
      </c>
    </row>
    <row r="236" spans="1:45" ht="12.75" customHeight="1" x14ac:dyDescent="0.2">
      <c r="A236" s="218"/>
      <c r="B236" s="221"/>
      <c r="C236" s="84" t="s">
        <v>116</v>
      </c>
      <c r="D236" s="44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89" t="s">
        <v>101</v>
      </c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89" t="s">
        <v>101</v>
      </c>
      <c r="AJ236" s="25"/>
      <c r="AK236" s="25"/>
      <c r="AL236" s="25"/>
      <c r="AM236" s="37"/>
      <c r="AN236" s="37"/>
      <c r="AO236" s="37"/>
      <c r="AP236" s="37"/>
      <c r="AQ236" s="7">
        <f t="shared" si="96"/>
        <v>2</v>
      </c>
      <c r="AR236" s="3">
        <f t="shared" si="99"/>
        <v>102</v>
      </c>
      <c r="AS236" s="8">
        <f t="shared" ref="AS236:AS248" si="100">AQ236/AR236</f>
        <v>1.9607843137254902E-2</v>
      </c>
    </row>
    <row r="237" spans="1:45" ht="12.75" customHeight="1" x14ac:dyDescent="0.2">
      <c r="A237" s="218"/>
      <c r="B237" s="221"/>
      <c r="C237" s="84" t="s">
        <v>117</v>
      </c>
      <c r="D237" s="49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89" t="s">
        <v>101</v>
      </c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89" t="s">
        <v>101</v>
      </c>
      <c r="AJ237" s="25"/>
      <c r="AK237" s="25"/>
      <c r="AL237" s="25"/>
      <c r="AM237" s="37"/>
      <c r="AN237" s="37"/>
      <c r="AO237" s="37"/>
      <c r="AP237" s="37"/>
      <c r="AQ237" s="7">
        <f t="shared" si="96"/>
        <v>2</v>
      </c>
      <c r="AR237" s="3">
        <f t="shared" si="99"/>
        <v>102</v>
      </c>
      <c r="AS237" s="8">
        <f t="shared" si="100"/>
        <v>1.9607843137254902E-2</v>
      </c>
    </row>
    <row r="238" spans="1:45" ht="13.5" thickBot="1" x14ac:dyDescent="0.25">
      <c r="A238" s="218"/>
      <c r="B238" s="223"/>
      <c r="C238" s="96" t="s">
        <v>118</v>
      </c>
      <c r="D238" s="97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89" t="s">
        <v>101</v>
      </c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89" t="s">
        <v>101</v>
      </c>
      <c r="AJ238" s="99"/>
      <c r="AK238" s="99"/>
      <c r="AL238" s="99"/>
      <c r="AM238" s="115"/>
      <c r="AN238" s="115"/>
      <c r="AO238" s="115"/>
      <c r="AP238" s="115"/>
      <c r="AQ238" s="100">
        <f t="shared" si="96"/>
        <v>2</v>
      </c>
      <c r="AR238" s="101">
        <f t="shared" si="99"/>
        <v>102</v>
      </c>
      <c r="AS238" s="102">
        <f t="shared" si="100"/>
        <v>1.9607843137254902E-2</v>
      </c>
    </row>
    <row r="239" spans="1:45" ht="12.75" customHeight="1" x14ac:dyDescent="0.2">
      <c r="A239" s="218"/>
      <c r="B239" s="222" t="s">
        <v>142</v>
      </c>
      <c r="C239" s="83" t="s">
        <v>115</v>
      </c>
      <c r="D239" s="14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106"/>
      <c r="AN239" s="106"/>
      <c r="AO239" s="106"/>
      <c r="AP239" s="106"/>
      <c r="AQ239" s="92">
        <f t="shared" si="96"/>
        <v>0</v>
      </c>
      <c r="AR239" s="93">
        <f t="shared" si="99"/>
        <v>102</v>
      </c>
      <c r="AS239" s="94">
        <f t="shared" si="100"/>
        <v>0</v>
      </c>
    </row>
    <row r="240" spans="1:45" x14ac:dyDescent="0.2">
      <c r="A240" s="218"/>
      <c r="B240" s="240"/>
      <c r="C240" s="84" t="s">
        <v>116</v>
      </c>
      <c r="D240" s="49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37"/>
      <c r="AN240" s="37"/>
      <c r="AO240" s="37"/>
      <c r="AP240" s="37"/>
      <c r="AQ240" s="7">
        <f t="shared" si="96"/>
        <v>0</v>
      </c>
      <c r="AR240" s="3">
        <f t="shared" si="99"/>
        <v>102</v>
      </c>
      <c r="AS240" s="8">
        <f t="shared" si="100"/>
        <v>0</v>
      </c>
    </row>
    <row r="241" spans="1:45" x14ac:dyDescent="0.2">
      <c r="A241" s="218"/>
      <c r="B241" s="240"/>
      <c r="C241" s="84" t="s">
        <v>117</v>
      </c>
      <c r="D241" s="44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37"/>
      <c r="AN241" s="37"/>
      <c r="AO241" s="37"/>
      <c r="AP241" s="37"/>
      <c r="AQ241" s="7">
        <f t="shared" si="96"/>
        <v>0</v>
      </c>
      <c r="AR241" s="3">
        <f t="shared" si="99"/>
        <v>102</v>
      </c>
      <c r="AS241" s="8">
        <f t="shared" si="100"/>
        <v>0</v>
      </c>
    </row>
    <row r="242" spans="1:45" ht="12.75" customHeight="1" thickBot="1" x14ac:dyDescent="0.25">
      <c r="A242" s="218"/>
      <c r="B242" s="242"/>
      <c r="C242" s="81" t="s">
        <v>118</v>
      </c>
      <c r="D242" s="103"/>
      <c r="E242" s="87"/>
      <c r="F242" s="87"/>
      <c r="G242" s="87"/>
      <c r="H242" s="87"/>
      <c r="I242" s="142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  <c r="AE242" s="87"/>
      <c r="AF242" s="87"/>
      <c r="AG242" s="87"/>
      <c r="AH242" s="87"/>
      <c r="AI242" s="87"/>
      <c r="AJ242" s="87"/>
      <c r="AK242" s="87"/>
      <c r="AL242" s="87"/>
      <c r="AM242" s="139"/>
      <c r="AN242" s="139"/>
      <c r="AO242" s="139"/>
      <c r="AP242" s="139"/>
      <c r="AQ242" s="105">
        <f t="shared" si="96"/>
        <v>0</v>
      </c>
      <c r="AR242" s="131">
        <f t="shared" si="99"/>
        <v>102</v>
      </c>
      <c r="AS242" s="132">
        <f t="shared" si="100"/>
        <v>0</v>
      </c>
    </row>
    <row r="243" spans="1:45" ht="12.75" customHeight="1" x14ac:dyDescent="0.2">
      <c r="A243" s="218"/>
      <c r="B243" s="222" t="s">
        <v>76</v>
      </c>
      <c r="C243" s="107" t="s">
        <v>119</v>
      </c>
      <c r="D243" s="140"/>
      <c r="E243" s="110"/>
      <c r="F243" s="110"/>
      <c r="G243" s="110"/>
      <c r="H243" s="157"/>
      <c r="I243" s="144"/>
      <c r="J243" s="110"/>
      <c r="K243" s="110"/>
      <c r="L243" s="211" t="s">
        <v>101</v>
      </c>
      <c r="M243" s="110"/>
      <c r="N243" s="110"/>
      <c r="O243" s="110"/>
      <c r="P243" s="110"/>
      <c r="Q243" s="110"/>
      <c r="R243" s="211" t="s">
        <v>101</v>
      </c>
      <c r="S243" s="110"/>
      <c r="T243" s="110"/>
      <c r="U243" s="110"/>
      <c r="V243" s="110"/>
      <c r="W243" s="211" t="s">
        <v>101</v>
      </c>
      <c r="X243" s="110"/>
      <c r="Y243" s="110"/>
      <c r="Z243" s="110"/>
      <c r="AA243" s="110"/>
      <c r="AB243" s="211" t="s">
        <v>101</v>
      </c>
      <c r="AC243" s="110"/>
      <c r="AD243" s="110"/>
      <c r="AE243" s="110"/>
      <c r="AF243" s="110"/>
      <c r="AG243" s="211" t="s">
        <v>101</v>
      </c>
      <c r="AH243" s="110"/>
      <c r="AI243" s="110"/>
      <c r="AJ243" s="110"/>
      <c r="AK243" s="110"/>
      <c r="AL243" s="110"/>
      <c r="AM243" s="141"/>
      <c r="AN243" s="141"/>
      <c r="AO243" s="141"/>
      <c r="AP243" s="141"/>
      <c r="AQ243" s="111">
        <f t="shared" si="96"/>
        <v>5</v>
      </c>
      <c r="AR243" s="112">
        <v>136</v>
      </c>
      <c r="AS243" s="113">
        <f t="shared" si="100"/>
        <v>3.6764705882352942E-2</v>
      </c>
    </row>
    <row r="244" spans="1:45" ht="12.75" customHeight="1" x14ac:dyDescent="0.2">
      <c r="A244" s="218"/>
      <c r="B244" s="221"/>
      <c r="C244" s="84" t="s">
        <v>116</v>
      </c>
      <c r="D244" s="44"/>
      <c r="E244" s="25"/>
      <c r="F244" s="25"/>
      <c r="G244" s="25"/>
      <c r="H244" s="36"/>
      <c r="I244" s="36"/>
      <c r="J244" s="25"/>
      <c r="K244" s="25"/>
      <c r="L244" s="89" t="s">
        <v>101</v>
      </c>
      <c r="M244" s="25"/>
      <c r="N244" s="25"/>
      <c r="O244" s="25"/>
      <c r="P244" s="25"/>
      <c r="Q244" s="25"/>
      <c r="R244" s="89" t="s">
        <v>101</v>
      </c>
      <c r="S244" s="25"/>
      <c r="T244" s="25"/>
      <c r="U244" s="25"/>
      <c r="V244" s="89" t="s">
        <v>101</v>
      </c>
      <c r="W244" s="25"/>
      <c r="X244" s="25"/>
      <c r="Y244" s="25"/>
      <c r="Z244" s="25"/>
      <c r="AA244" s="25"/>
      <c r="AB244" s="89" t="s">
        <v>101</v>
      </c>
      <c r="AC244" s="25"/>
      <c r="AD244" s="25"/>
      <c r="AE244" s="25"/>
      <c r="AF244" s="25"/>
      <c r="AG244" s="89" t="s">
        <v>101</v>
      </c>
      <c r="AH244" s="25"/>
      <c r="AI244" s="25"/>
      <c r="AJ244" s="25"/>
      <c r="AK244" s="25"/>
      <c r="AL244" s="25"/>
      <c r="AM244" s="37"/>
      <c r="AN244" s="37"/>
      <c r="AO244" s="37"/>
      <c r="AP244" s="37"/>
      <c r="AQ244" s="7">
        <f t="shared" si="96"/>
        <v>5</v>
      </c>
      <c r="AR244" s="3">
        <v>136</v>
      </c>
      <c r="AS244" s="8">
        <f t="shared" si="100"/>
        <v>3.6764705882352942E-2</v>
      </c>
    </row>
    <row r="245" spans="1:45" ht="12.75" customHeight="1" x14ac:dyDescent="0.2">
      <c r="A245" s="218"/>
      <c r="B245" s="221"/>
      <c r="C245" s="84" t="s">
        <v>149</v>
      </c>
      <c r="D245" s="70"/>
      <c r="E245" s="25"/>
      <c r="F245" s="25"/>
      <c r="G245" s="25"/>
      <c r="H245" s="36"/>
      <c r="I245" s="25"/>
      <c r="J245" s="25"/>
      <c r="K245" s="25"/>
      <c r="L245" s="89" t="s">
        <v>101</v>
      </c>
      <c r="M245" s="25"/>
      <c r="N245" s="25"/>
      <c r="O245" s="25"/>
      <c r="P245" s="25"/>
      <c r="Q245" s="25"/>
      <c r="R245" s="89" t="s">
        <v>101</v>
      </c>
      <c r="S245" s="25"/>
      <c r="T245" s="25"/>
      <c r="U245" s="25"/>
      <c r="V245" s="25"/>
      <c r="W245" s="89" t="s">
        <v>101</v>
      </c>
      <c r="X245" s="25"/>
      <c r="Y245" s="25"/>
      <c r="Z245" s="25"/>
      <c r="AA245" s="25"/>
      <c r="AB245" s="89" t="s">
        <v>101</v>
      </c>
      <c r="AC245" s="25"/>
      <c r="AD245" s="25"/>
      <c r="AE245" s="25"/>
      <c r="AF245" s="25"/>
      <c r="AG245" s="89" t="s">
        <v>101</v>
      </c>
      <c r="AH245" s="25"/>
      <c r="AI245" s="25"/>
      <c r="AJ245" s="25"/>
      <c r="AK245" s="25"/>
      <c r="AL245" s="25"/>
      <c r="AM245" s="37"/>
      <c r="AN245" s="37"/>
      <c r="AO245" s="37"/>
      <c r="AP245" s="37"/>
      <c r="AQ245" s="7">
        <f t="shared" si="96"/>
        <v>5</v>
      </c>
      <c r="AR245" s="3">
        <f t="shared" si="99"/>
        <v>102</v>
      </c>
      <c r="AS245" s="8">
        <f t="shared" si="100"/>
        <v>4.9019607843137254E-2</v>
      </c>
    </row>
    <row r="246" spans="1:45" ht="12.75" customHeight="1" thickBot="1" x14ac:dyDescent="0.25">
      <c r="A246" s="218"/>
      <c r="B246" s="223"/>
      <c r="C246" s="96" t="s">
        <v>118</v>
      </c>
      <c r="D246" s="97"/>
      <c r="E246" s="99"/>
      <c r="F246" s="99"/>
      <c r="G246" s="99"/>
      <c r="H246" s="99"/>
      <c r="I246" s="99"/>
      <c r="J246" s="99"/>
      <c r="K246" s="99"/>
      <c r="L246" s="116" t="s">
        <v>101</v>
      </c>
      <c r="M246" s="99"/>
      <c r="N246" s="99"/>
      <c r="O246" s="99"/>
      <c r="P246" s="99"/>
      <c r="Q246" s="99"/>
      <c r="R246" s="116" t="s">
        <v>101</v>
      </c>
      <c r="S246" s="99"/>
      <c r="T246" s="99"/>
      <c r="U246" s="99"/>
      <c r="V246" s="116" t="s">
        <v>101</v>
      </c>
      <c r="W246" s="99"/>
      <c r="X246" s="99"/>
      <c r="Y246" s="99"/>
      <c r="Z246" s="99"/>
      <c r="AA246" s="99"/>
      <c r="AB246" s="116" t="s">
        <v>101</v>
      </c>
      <c r="AC246" s="99"/>
      <c r="AD246" s="99"/>
      <c r="AE246" s="99"/>
      <c r="AF246" s="99"/>
      <c r="AG246" s="116" t="s">
        <v>101</v>
      </c>
      <c r="AH246" s="99"/>
      <c r="AI246" s="115"/>
      <c r="AJ246" s="115"/>
      <c r="AK246" s="99"/>
      <c r="AL246" s="99"/>
      <c r="AM246" s="115"/>
      <c r="AN246" s="115"/>
      <c r="AO246" s="115"/>
      <c r="AP246" s="115"/>
      <c r="AQ246" s="100">
        <f t="shared" si="96"/>
        <v>5</v>
      </c>
      <c r="AR246" s="101">
        <f t="shared" si="99"/>
        <v>102</v>
      </c>
      <c r="AS246" s="102">
        <f t="shared" si="100"/>
        <v>4.9019607843137254E-2</v>
      </c>
    </row>
    <row r="247" spans="1:45" x14ac:dyDescent="0.2">
      <c r="A247" s="218"/>
      <c r="B247" s="221" t="s">
        <v>77</v>
      </c>
      <c r="C247" s="212" t="s">
        <v>119</v>
      </c>
      <c r="D247" s="90"/>
      <c r="E247" s="88"/>
      <c r="F247" s="88"/>
      <c r="G247" s="88"/>
      <c r="H247" s="89" t="s">
        <v>101</v>
      </c>
      <c r="I247" s="88"/>
      <c r="J247" s="88"/>
      <c r="K247" s="88"/>
      <c r="L247" s="88"/>
      <c r="M247" s="88"/>
      <c r="N247" s="88"/>
      <c r="O247" s="88"/>
      <c r="P247" s="183" t="s">
        <v>101</v>
      </c>
      <c r="Q247" s="88"/>
      <c r="R247" s="88"/>
      <c r="S247" s="88"/>
      <c r="T247" s="88"/>
      <c r="U247" s="183" t="s">
        <v>101</v>
      </c>
      <c r="V247" s="88"/>
      <c r="W247" s="88"/>
      <c r="X247" s="88"/>
      <c r="Y247" s="88"/>
      <c r="Z247" s="183" t="s">
        <v>101</v>
      </c>
      <c r="AA247" s="88"/>
      <c r="AB247" s="88"/>
      <c r="AC247" s="88"/>
      <c r="AD247" s="88"/>
      <c r="AE247" s="183" t="s">
        <v>101</v>
      </c>
      <c r="AF247" s="88"/>
      <c r="AG247" s="88"/>
      <c r="AH247" s="88"/>
      <c r="AI247" s="183" t="s">
        <v>101</v>
      </c>
      <c r="AJ247" s="106"/>
      <c r="AK247" s="88"/>
      <c r="AL247" s="88"/>
      <c r="AM247" s="106"/>
      <c r="AN247" s="106"/>
      <c r="AO247" s="106"/>
      <c r="AP247" s="106"/>
      <c r="AQ247" s="92">
        <f t="shared" si="96"/>
        <v>6</v>
      </c>
      <c r="AR247" s="93">
        <f t="shared" si="99"/>
        <v>102</v>
      </c>
      <c r="AS247" s="94">
        <f t="shared" si="100"/>
        <v>5.8823529411764705E-2</v>
      </c>
    </row>
    <row r="248" spans="1:45" x14ac:dyDescent="0.2">
      <c r="A248" s="218"/>
      <c r="B248" s="221"/>
      <c r="C248" s="214" t="s">
        <v>116</v>
      </c>
      <c r="D248" s="44"/>
      <c r="E248" s="25"/>
      <c r="F248" s="25"/>
      <c r="G248" s="25"/>
      <c r="H248" s="25"/>
      <c r="I248" s="89" t="s">
        <v>101</v>
      </c>
      <c r="J248" s="25"/>
      <c r="K248" s="25"/>
      <c r="L248" s="25"/>
      <c r="M248" s="25"/>
      <c r="N248" s="25"/>
      <c r="O248" s="25"/>
      <c r="P248" s="25"/>
      <c r="Q248" s="25"/>
      <c r="R248" s="89" t="s">
        <v>101</v>
      </c>
      <c r="S248" s="25"/>
      <c r="T248" s="25"/>
      <c r="U248" s="25"/>
      <c r="V248" s="25"/>
      <c r="W248" s="89" t="s">
        <v>101</v>
      </c>
      <c r="X248" s="25"/>
      <c r="Y248" s="25"/>
      <c r="Z248" s="25"/>
      <c r="AA248" s="25"/>
      <c r="AB248" s="89" t="s">
        <v>101</v>
      </c>
      <c r="AC248" s="25"/>
      <c r="AD248" s="25"/>
      <c r="AE248" s="25"/>
      <c r="AF248" s="89" t="s">
        <v>101</v>
      </c>
      <c r="AG248" s="25"/>
      <c r="AH248" s="25"/>
      <c r="AI248" s="25"/>
      <c r="AJ248" s="37"/>
      <c r="AK248" s="25"/>
      <c r="AL248" s="25"/>
      <c r="AM248" s="37"/>
      <c r="AN248" s="37"/>
      <c r="AO248" s="37"/>
      <c r="AP248" s="37"/>
      <c r="AQ248" s="7">
        <f t="shared" si="96"/>
        <v>5</v>
      </c>
      <c r="AR248" s="3">
        <f t="shared" si="99"/>
        <v>102</v>
      </c>
      <c r="AS248" s="8">
        <f t="shared" si="100"/>
        <v>4.9019607843137254E-2</v>
      </c>
    </row>
    <row r="249" spans="1:45" ht="12.75" customHeight="1" x14ac:dyDescent="0.2">
      <c r="A249" s="218"/>
      <c r="B249" s="221"/>
      <c r="C249" s="214" t="s">
        <v>149</v>
      </c>
      <c r="D249" s="44"/>
      <c r="E249" s="25"/>
      <c r="F249" s="25"/>
      <c r="G249" s="25"/>
      <c r="H249" s="89" t="s">
        <v>101</v>
      </c>
      <c r="I249" s="25"/>
      <c r="J249" s="25"/>
      <c r="K249" s="25"/>
      <c r="L249" s="25"/>
      <c r="M249" s="25"/>
      <c r="N249" s="25"/>
      <c r="O249" s="25"/>
      <c r="P249" s="89" t="s">
        <v>101</v>
      </c>
      <c r="Q249" s="25"/>
      <c r="R249" s="25"/>
      <c r="S249" s="25"/>
      <c r="T249" s="25"/>
      <c r="U249" s="89" t="s">
        <v>101</v>
      </c>
      <c r="V249" s="25"/>
      <c r="W249" s="25"/>
      <c r="X249" s="25"/>
      <c r="Y249" s="25"/>
      <c r="Z249" s="89" t="s">
        <v>101</v>
      </c>
      <c r="AA249" s="25"/>
      <c r="AB249" s="25"/>
      <c r="AC249" s="25"/>
      <c r="AD249" s="25"/>
      <c r="AE249" s="89" t="s">
        <v>101</v>
      </c>
      <c r="AF249" s="25"/>
      <c r="AG249" s="25"/>
      <c r="AH249" s="25"/>
      <c r="AI249" s="89" t="s">
        <v>101</v>
      </c>
      <c r="AJ249" s="37"/>
      <c r="AK249" s="25"/>
      <c r="AL249" s="25"/>
      <c r="AM249" s="37"/>
      <c r="AN249" s="37"/>
      <c r="AO249" s="37"/>
      <c r="AP249" s="37"/>
      <c r="AQ249" s="7">
        <f t="shared" si="96"/>
        <v>6</v>
      </c>
      <c r="AR249" s="3">
        <v>68</v>
      </c>
      <c r="AS249" s="8">
        <f t="shared" si="97"/>
        <v>8.8235294117647065E-2</v>
      </c>
    </row>
    <row r="250" spans="1:45" ht="12.75" customHeight="1" thickBot="1" x14ac:dyDescent="0.25">
      <c r="A250" s="218"/>
      <c r="B250" s="221"/>
      <c r="C250" s="213" t="s">
        <v>118</v>
      </c>
      <c r="D250" s="103"/>
      <c r="E250" s="87"/>
      <c r="F250" s="87"/>
      <c r="G250" s="87"/>
      <c r="H250" s="87"/>
      <c r="I250" s="89" t="s">
        <v>101</v>
      </c>
      <c r="J250" s="87"/>
      <c r="K250" s="87"/>
      <c r="L250" s="87"/>
      <c r="M250" s="87"/>
      <c r="N250" s="87"/>
      <c r="O250" s="87"/>
      <c r="P250" s="87"/>
      <c r="Q250" s="87"/>
      <c r="R250" s="89" t="s">
        <v>101</v>
      </c>
      <c r="S250" s="87"/>
      <c r="T250" s="87"/>
      <c r="U250" s="87"/>
      <c r="V250" s="87"/>
      <c r="W250" s="89" t="s">
        <v>101</v>
      </c>
      <c r="X250" s="87"/>
      <c r="Y250" s="87"/>
      <c r="Z250" s="87"/>
      <c r="AA250" s="87"/>
      <c r="AB250" s="89" t="s">
        <v>101</v>
      </c>
      <c r="AC250" s="87"/>
      <c r="AD250" s="87"/>
      <c r="AE250" s="87"/>
      <c r="AF250" s="89" t="s">
        <v>101</v>
      </c>
      <c r="AG250" s="25"/>
      <c r="AH250" s="87"/>
      <c r="AI250" s="139"/>
      <c r="AJ250" s="139"/>
      <c r="AK250" s="87"/>
      <c r="AL250" s="87"/>
      <c r="AM250" s="139"/>
      <c r="AN250" s="139"/>
      <c r="AO250" s="139"/>
      <c r="AP250" s="139"/>
      <c r="AQ250" s="105">
        <f t="shared" si="96"/>
        <v>5</v>
      </c>
      <c r="AR250" s="131">
        <v>68</v>
      </c>
      <c r="AS250" s="132">
        <f t="shared" si="97"/>
        <v>7.3529411764705885E-2</v>
      </c>
    </row>
    <row r="251" spans="1:45" ht="12.75" customHeight="1" x14ac:dyDescent="0.2">
      <c r="A251" s="218"/>
      <c r="B251" s="222" t="s">
        <v>78</v>
      </c>
      <c r="C251" s="107" t="s">
        <v>115</v>
      </c>
      <c r="D251" s="149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25"/>
      <c r="R251" s="89" t="s">
        <v>101</v>
      </c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89" t="s">
        <v>101</v>
      </c>
      <c r="AE251" s="110"/>
      <c r="AF251" s="110"/>
      <c r="AG251" s="110"/>
      <c r="AH251" s="110"/>
      <c r="AI251" s="141"/>
      <c r="AJ251" s="141"/>
      <c r="AK251" s="110"/>
      <c r="AL251" s="110"/>
      <c r="AM251" s="141"/>
      <c r="AN251" s="141"/>
      <c r="AO251" s="141"/>
      <c r="AP251" s="141"/>
      <c r="AQ251" s="111">
        <f t="shared" si="96"/>
        <v>2</v>
      </c>
      <c r="AR251" s="112">
        <f>34*1</f>
        <v>34</v>
      </c>
      <c r="AS251" s="113">
        <f t="shared" si="97"/>
        <v>5.8823529411764705E-2</v>
      </c>
    </row>
    <row r="252" spans="1:45" ht="12.75" customHeight="1" x14ac:dyDescent="0.2">
      <c r="A252" s="218"/>
      <c r="B252" s="221"/>
      <c r="C252" s="84" t="s">
        <v>116</v>
      </c>
      <c r="D252" s="49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89" t="s">
        <v>101</v>
      </c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89" t="s">
        <v>101</v>
      </c>
      <c r="AD252" s="25"/>
      <c r="AE252" s="25"/>
      <c r="AF252" s="25"/>
      <c r="AG252" s="25"/>
      <c r="AH252" s="25"/>
      <c r="AI252" s="37"/>
      <c r="AJ252" s="37"/>
      <c r="AK252" s="25"/>
      <c r="AL252" s="25"/>
      <c r="AM252" s="37"/>
      <c r="AN252" s="37"/>
      <c r="AO252" s="37"/>
      <c r="AP252" s="37"/>
      <c r="AQ252" s="7">
        <f t="shared" si="96"/>
        <v>2</v>
      </c>
      <c r="AR252" s="3">
        <f t="shared" ref="AR252:AR257" si="101">34*1</f>
        <v>34</v>
      </c>
      <c r="AS252" s="8">
        <f t="shared" ref="AS252:AS257" si="102">AQ252/AR252</f>
        <v>5.8823529411764705E-2</v>
      </c>
    </row>
    <row r="253" spans="1:45" x14ac:dyDescent="0.2">
      <c r="A253" s="218"/>
      <c r="B253" s="221"/>
      <c r="C253" s="84" t="s">
        <v>117</v>
      </c>
      <c r="D253" s="44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89" t="s">
        <v>101</v>
      </c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89" t="s">
        <v>101</v>
      </c>
      <c r="AE253" s="25"/>
      <c r="AF253" s="25"/>
      <c r="AG253" s="25"/>
      <c r="AH253" s="25"/>
      <c r="AI253" s="37"/>
      <c r="AJ253" s="37"/>
      <c r="AK253" s="25"/>
      <c r="AL253" s="25"/>
      <c r="AM253" s="37"/>
      <c r="AN253" s="37"/>
      <c r="AO253" s="37"/>
      <c r="AP253" s="37"/>
      <c r="AQ253" s="7">
        <f t="shared" si="96"/>
        <v>2</v>
      </c>
      <c r="AR253" s="3">
        <f t="shared" si="101"/>
        <v>34</v>
      </c>
      <c r="AS253" s="8">
        <f t="shared" si="102"/>
        <v>5.8823529411764705E-2</v>
      </c>
    </row>
    <row r="254" spans="1:45" ht="13.5" thickBot="1" x14ac:dyDescent="0.25">
      <c r="A254" s="218"/>
      <c r="B254" s="223"/>
      <c r="C254" s="96" t="s">
        <v>118</v>
      </c>
      <c r="D254" s="146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89" t="s">
        <v>101</v>
      </c>
      <c r="R254" s="25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89" t="s">
        <v>101</v>
      </c>
      <c r="AD254" s="25"/>
      <c r="AE254" s="99"/>
      <c r="AF254" s="99"/>
      <c r="AG254" s="99"/>
      <c r="AH254" s="99"/>
      <c r="AI254" s="115"/>
      <c r="AJ254" s="115"/>
      <c r="AK254" s="99"/>
      <c r="AL254" s="99"/>
      <c r="AM254" s="115"/>
      <c r="AN254" s="139"/>
      <c r="AO254" s="115"/>
      <c r="AP254" s="115"/>
      <c r="AQ254" s="100">
        <f t="shared" si="96"/>
        <v>2</v>
      </c>
      <c r="AR254" s="101">
        <f t="shared" si="101"/>
        <v>34</v>
      </c>
      <c r="AS254" s="102">
        <f t="shared" si="102"/>
        <v>5.8823529411764705E-2</v>
      </c>
    </row>
    <row r="255" spans="1:45" x14ac:dyDescent="0.2">
      <c r="A255" s="218"/>
      <c r="B255" s="221" t="s">
        <v>35</v>
      </c>
      <c r="C255" s="83" t="s">
        <v>115</v>
      </c>
      <c r="D255" s="14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9" t="s">
        <v>101</v>
      </c>
      <c r="S255" s="88"/>
      <c r="T255" s="88"/>
      <c r="U255" s="88"/>
      <c r="V255" s="88"/>
      <c r="W255" s="88"/>
      <c r="X255" s="88"/>
      <c r="Y255" s="88"/>
      <c r="Z255" s="89" t="s">
        <v>101</v>
      </c>
      <c r="AA255" s="88"/>
      <c r="AB255" s="88"/>
      <c r="AC255" s="88"/>
      <c r="AD255" s="88"/>
      <c r="AE255" s="88"/>
      <c r="AF255" s="88"/>
      <c r="AG255" s="88"/>
      <c r="AH255" s="88"/>
      <c r="AI255" s="89" t="s">
        <v>101</v>
      </c>
      <c r="AJ255" s="106"/>
      <c r="AK255" s="25"/>
      <c r="AL255" s="88"/>
      <c r="AM255" s="106"/>
      <c r="AN255" s="3"/>
      <c r="AO255" s="106"/>
      <c r="AP255" s="106"/>
      <c r="AQ255" s="92">
        <f t="shared" si="96"/>
        <v>3</v>
      </c>
      <c r="AR255" s="93">
        <f t="shared" si="101"/>
        <v>34</v>
      </c>
      <c r="AS255" s="94">
        <f t="shared" si="102"/>
        <v>8.8235294117647065E-2</v>
      </c>
    </row>
    <row r="256" spans="1:45" x14ac:dyDescent="0.2">
      <c r="A256" s="218"/>
      <c r="B256" s="221"/>
      <c r="C256" s="84" t="s">
        <v>116</v>
      </c>
      <c r="D256" s="49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89" t="s">
        <v>101</v>
      </c>
      <c r="S256" s="25"/>
      <c r="T256" s="25"/>
      <c r="U256" s="25"/>
      <c r="V256" s="25"/>
      <c r="W256" s="25"/>
      <c r="X256" s="25"/>
      <c r="Y256" s="25"/>
      <c r="Z256" s="89" t="s">
        <v>101</v>
      </c>
      <c r="AA256" s="25"/>
      <c r="AB256" s="25"/>
      <c r="AC256" s="25"/>
      <c r="AD256" s="25"/>
      <c r="AE256" s="25"/>
      <c r="AF256" s="25"/>
      <c r="AG256" s="25"/>
      <c r="AH256" s="25"/>
      <c r="AI256" s="89" t="s">
        <v>101</v>
      </c>
      <c r="AJ256" s="37"/>
      <c r="AK256" s="25"/>
      <c r="AL256" s="25"/>
      <c r="AM256" s="37"/>
      <c r="AN256" s="3"/>
      <c r="AO256" s="37"/>
      <c r="AP256" s="37"/>
      <c r="AQ256" s="7">
        <f t="shared" si="96"/>
        <v>3</v>
      </c>
      <c r="AR256" s="3">
        <f t="shared" si="101"/>
        <v>34</v>
      </c>
      <c r="AS256" s="8">
        <f t="shared" si="102"/>
        <v>8.8235294117647065E-2</v>
      </c>
    </row>
    <row r="257" spans="1:45" x14ac:dyDescent="0.2">
      <c r="A257" s="218"/>
      <c r="B257" s="221"/>
      <c r="C257" s="84" t="s">
        <v>117</v>
      </c>
      <c r="D257" s="42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89" t="s">
        <v>101</v>
      </c>
      <c r="S257" s="25"/>
      <c r="T257" s="25"/>
      <c r="U257" s="25"/>
      <c r="V257" s="25"/>
      <c r="W257" s="25"/>
      <c r="X257" s="25"/>
      <c r="Y257" s="25"/>
      <c r="Z257" s="89" t="s">
        <v>101</v>
      </c>
      <c r="AA257" s="25"/>
      <c r="AB257" s="25"/>
      <c r="AC257" s="25"/>
      <c r="AD257" s="25"/>
      <c r="AE257" s="25"/>
      <c r="AF257" s="25"/>
      <c r="AG257" s="25"/>
      <c r="AH257" s="25"/>
      <c r="AI257" s="89" t="s">
        <v>101</v>
      </c>
      <c r="AJ257" s="37"/>
      <c r="AK257" s="25"/>
      <c r="AL257" s="25"/>
      <c r="AM257" s="37"/>
      <c r="AN257" s="3"/>
      <c r="AO257" s="37"/>
      <c r="AP257" s="37"/>
      <c r="AQ257" s="7">
        <f t="shared" si="96"/>
        <v>3</v>
      </c>
      <c r="AR257" s="3">
        <f t="shared" si="101"/>
        <v>34</v>
      </c>
      <c r="AS257" s="8">
        <f t="shared" si="102"/>
        <v>8.8235294117647065E-2</v>
      </c>
    </row>
    <row r="258" spans="1:45" ht="13.5" thickBot="1" x14ac:dyDescent="0.25">
      <c r="A258" s="218"/>
      <c r="B258" s="221"/>
      <c r="C258" s="81" t="s">
        <v>118</v>
      </c>
      <c r="D258" s="145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9" t="s">
        <v>101</v>
      </c>
      <c r="S258" s="87"/>
      <c r="T258" s="87"/>
      <c r="U258" s="87"/>
      <c r="V258" s="87"/>
      <c r="W258" s="87"/>
      <c r="X258" s="87"/>
      <c r="Y258" s="87"/>
      <c r="Z258" s="89" t="s">
        <v>101</v>
      </c>
      <c r="AA258" s="87"/>
      <c r="AB258" s="87"/>
      <c r="AC258" s="87"/>
      <c r="AD258" s="87"/>
      <c r="AE258" s="87"/>
      <c r="AF258" s="87"/>
      <c r="AG258" s="87"/>
      <c r="AH258" s="87"/>
      <c r="AI258" s="89" t="s">
        <v>101</v>
      </c>
      <c r="AJ258" s="139"/>
      <c r="AK258" s="25"/>
      <c r="AL258" s="87"/>
      <c r="AM258" s="139"/>
      <c r="AO258" s="139"/>
      <c r="AP258" s="139"/>
      <c r="AQ258" s="105">
        <f t="shared" si="96"/>
        <v>3</v>
      </c>
      <c r="AR258" s="131">
        <f t="shared" ref="AR258" si="103">34*1</f>
        <v>34</v>
      </c>
      <c r="AS258" s="132">
        <f t="shared" si="97"/>
        <v>8.8235294117647065E-2</v>
      </c>
    </row>
    <row r="259" spans="1:45" x14ac:dyDescent="0.2">
      <c r="A259" s="218"/>
      <c r="B259" s="222" t="s">
        <v>28</v>
      </c>
      <c r="C259" s="107" t="s">
        <v>115</v>
      </c>
      <c r="D259" s="149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41"/>
      <c r="AJ259" s="141"/>
      <c r="AK259" s="110"/>
      <c r="AL259" s="110"/>
      <c r="AM259" s="141"/>
      <c r="AN259" s="141"/>
      <c r="AO259" s="141"/>
      <c r="AP259" s="141"/>
      <c r="AQ259" s="111">
        <f t="shared" si="96"/>
        <v>0</v>
      </c>
      <c r="AR259" s="112">
        <f>34*2</f>
        <v>68</v>
      </c>
      <c r="AS259" s="113">
        <f t="shared" si="97"/>
        <v>0</v>
      </c>
    </row>
    <row r="260" spans="1:45" x14ac:dyDescent="0.2">
      <c r="A260" s="218"/>
      <c r="B260" s="221"/>
      <c r="C260" s="84" t="s">
        <v>116</v>
      </c>
      <c r="D260" s="49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37"/>
      <c r="AJ260" s="37"/>
      <c r="AK260" s="25"/>
      <c r="AL260" s="25"/>
      <c r="AM260" s="37"/>
      <c r="AN260" s="37"/>
      <c r="AO260" s="37"/>
      <c r="AP260" s="37"/>
      <c r="AQ260" s="7">
        <f t="shared" si="96"/>
        <v>0</v>
      </c>
      <c r="AR260" s="3">
        <f t="shared" ref="AR260:AR262" si="104">34*2</f>
        <v>68</v>
      </c>
      <c r="AS260" s="8">
        <f t="shared" ref="AS260:AS262" si="105">AQ260/AR260</f>
        <v>0</v>
      </c>
    </row>
    <row r="261" spans="1:45" x14ac:dyDescent="0.2">
      <c r="A261" s="218"/>
      <c r="B261" s="221"/>
      <c r="C261" s="84" t="s">
        <v>117</v>
      </c>
      <c r="D261" s="49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37"/>
      <c r="AJ261" s="37"/>
      <c r="AK261" s="25"/>
      <c r="AL261" s="25"/>
      <c r="AM261" s="37"/>
      <c r="AN261" s="37"/>
      <c r="AO261" s="37"/>
      <c r="AP261" s="37"/>
      <c r="AQ261" s="7">
        <f t="shared" si="96"/>
        <v>0</v>
      </c>
      <c r="AR261" s="3">
        <f t="shared" si="104"/>
        <v>68</v>
      </c>
      <c r="AS261" s="8">
        <f t="shared" si="105"/>
        <v>0</v>
      </c>
    </row>
    <row r="262" spans="1:45" ht="13.5" thickBot="1" x14ac:dyDescent="0.25">
      <c r="A262" s="218"/>
      <c r="B262" s="223"/>
      <c r="C262" s="96" t="s">
        <v>118</v>
      </c>
      <c r="D262" s="146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115"/>
      <c r="AJ262" s="115"/>
      <c r="AK262" s="99"/>
      <c r="AL262" s="99"/>
      <c r="AM262" s="115"/>
      <c r="AN262" s="115"/>
      <c r="AO262" s="115"/>
      <c r="AP262" s="115"/>
      <c r="AQ262" s="100">
        <f t="shared" si="96"/>
        <v>0</v>
      </c>
      <c r="AR262" s="101">
        <f t="shared" si="104"/>
        <v>68</v>
      </c>
      <c r="AS262" s="102">
        <f t="shared" si="105"/>
        <v>0</v>
      </c>
    </row>
    <row r="263" spans="1:45" x14ac:dyDescent="0.2">
      <c r="A263" s="218"/>
      <c r="B263" s="221" t="s">
        <v>32</v>
      </c>
      <c r="C263" s="83" t="s">
        <v>115</v>
      </c>
      <c r="D263" s="14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25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28"/>
      <c r="AC263" s="128"/>
      <c r="AD263" s="128"/>
      <c r="AE263" s="128"/>
      <c r="AF263" s="128"/>
      <c r="AG263" s="128"/>
      <c r="AH263" s="25"/>
      <c r="AI263" s="106"/>
      <c r="AJ263" s="106"/>
      <c r="AK263" s="88"/>
      <c r="AL263" s="88"/>
      <c r="AM263" s="106"/>
      <c r="AN263" s="106"/>
      <c r="AO263" s="106"/>
      <c r="AP263" s="106"/>
      <c r="AQ263" s="92">
        <f t="shared" si="96"/>
        <v>0</v>
      </c>
      <c r="AR263" s="93">
        <f>34*1</f>
        <v>34</v>
      </c>
      <c r="AS263" s="94">
        <f t="shared" si="97"/>
        <v>0</v>
      </c>
    </row>
    <row r="264" spans="1:45" x14ac:dyDescent="0.2">
      <c r="A264" s="218"/>
      <c r="B264" s="221"/>
      <c r="C264" s="84" t="s">
        <v>116</v>
      </c>
      <c r="D264" s="49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37"/>
      <c r="AJ264" s="37"/>
      <c r="AK264" s="25"/>
      <c r="AL264" s="25"/>
      <c r="AM264" s="37"/>
      <c r="AN264" s="37"/>
      <c r="AO264" s="37"/>
      <c r="AP264" s="37"/>
      <c r="AQ264" s="7">
        <f t="shared" si="96"/>
        <v>0</v>
      </c>
      <c r="AR264" s="3">
        <f t="shared" ref="AR264:AR266" si="106">34*1</f>
        <v>34</v>
      </c>
      <c r="AS264" s="8">
        <f t="shared" ref="AS264:AS266" si="107">AQ264/AR264</f>
        <v>0</v>
      </c>
    </row>
    <row r="265" spans="1:45" x14ac:dyDescent="0.2">
      <c r="A265" s="218"/>
      <c r="B265" s="221"/>
      <c r="C265" s="84" t="s">
        <v>117</v>
      </c>
      <c r="D265" s="42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37"/>
      <c r="AJ265" s="37"/>
      <c r="AK265" s="25"/>
      <c r="AL265" s="25"/>
      <c r="AM265" s="37"/>
      <c r="AN265" s="37"/>
      <c r="AO265" s="37"/>
      <c r="AP265" s="37"/>
      <c r="AQ265" s="7">
        <f t="shared" si="96"/>
        <v>0</v>
      </c>
      <c r="AR265" s="3">
        <f t="shared" si="106"/>
        <v>34</v>
      </c>
      <c r="AS265" s="8">
        <f t="shared" si="107"/>
        <v>0</v>
      </c>
    </row>
    <row r="266" spans="1:45" ht="13.5" thickBot="1" x14ac:dyDescent="0.25">
      <c r="A266" s="218"/>
      <c r="B266" s="221"/>
      <c r="C266" s="81" t="s">
        <v>118</v>
      </c>
      <c r="D266" s="145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25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27"/>
      <c r="AC266" s="127"/>
      <c r="AD266" s="127"/>
      <c r="AE266" s="127"/>
      <c r="AF266" s="127"/>
      <c r="AG266" s="127"/>
      <c r="AH266" s="25"/>
      <c r="AI266" s="139"/>
      <c r="AJ266" s="139"/>
      <c r="AK266" s="87"/>
      <c r="AL266" s="87"/>
      <c r="AM266" s="139"/>
      <c r="AN266" s="139"/>
      <c r="AO266" s="139"/>
      <c r="AP266" s="139"/>
      <c r="AQ266" s="105">
        <f t="shared" si="96"/>
        <v>0</v>
      </c>
      <c r="AR266" s="131">
        <f t="shared" si="106"/>
        <v>34</v>
      </c>
      <c r="AS266" s="132">
        <f t="shared" si="107"/>
        <v>0</v>
      </c>
    </row>
    <row r="267" spans="1:45" x14ac:dyDescent="0.2">
      <c r="A267" s="218"/>
      <c r="B267" s="222" t="s">
        <v>30</v>
      </c>
      <c r="C267" s="107" t="s">
        <v>115</v>
      </c>
      <c r="D267" s="149"/>
      <c r="E267" s="110"/>
      <c r="F267" s="110"/>
      <c r="G267" s="110"/>
      <c r="H267" s="110"/>
      <c r="I267" s="110"/>
      <c r="J267" s="110"/>
      <c r="K267" s="25"/>
      <c r="L267" s="110"/>
      <c r="M267" s="89" t="s">
        <v>101</v>
      </c>
      <c r="N267" s="110"/>
      <c r="O267" s="110"/>
      <c r="P267" s="110"/>
      <c r="Q267" s="110"/>
      <c r="R267" s="110"/>
      <c r="S267" s="110"/>
      <c r="T267" s="89" t="s">
        <v>101</v>
      </c>
      <c r="U267" s="110"/>
      <c r="V267" s="110"/>
      <c r="W267" s="110"/>
      <c r="X267" s="110"/>
      <c r="Y267" s="110"/>
      <c r="Z267" s="110"/>
      <c r="AA267" s="110"/>
      <c r="AB267" s="110"/>
      <c r="AC267" s="89" t="s">
        <v>101</v>
      </c>
      <c r="AD267" s="110"/>
      <c r="AE267" s="25"/>
      <c r="AF267" s="110"/>
      <c r="AG267" s="110"/>
      <c r="AH267" s="110"/>
      <c r="AI267" s="141"/>
      <c r="AJ267" s="141"/>
      <c r="AK267" s="89" t="s">
        <v>101</v>
      </c>
      <c r="AL267" s="110"/>
      <c r="AM267" s="141"/>
      <c r="AN267" s="141"/>
      <c r="AO267" s="141"/>
      <c r="AP267" s="141"/>
      <c r="AQ267" s="111">
        <f t="shared" si="96"/>
        <v>4</v>
      </c>
      <c r="AR267" s="112">
        <f>34*2</f>
        <v>68</v>
      </c>
      <c r="AS267" s="113">
        <f t="shared" si="97"/>
        <v>5.8823529411764705E-2</v>
      </c>
    </row>
    <row r="268" spans="1:45" x14ac:dyDescent="0.2">
      <c r="A268" s="218"/>
      <c r="B268" s="221"/>
      <c r="C268" s="84" t="s">
        <v>116</v>
      </c>
      <c r="D268" s="49"/>
      <c r="E268" s="25"/>
      <c r="F268" s="25"/>
      <c r="G268" s="25"/>
      <c r="H268" s="25"/>
      <c r="I268" s="25"/>
      <c r="J268" s="25"/>
      <c r="K268" s="25"/>
      <c r="L268" s="25"/>
      <c r="M268" s="89" t="s">
        <v>101</v>
      </c>
      <c r="N268" s="25"/>
      <c r="O268" s="25"/>
      <c r="P268" s="25"/>
      <c r="Q268" s="25"/>
      <c r="R268" s="25"/>
      <c r="S268" s="25"/>
      <c r="T268" s="89" t="s">
        <v>101</v>
      </c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89" t="s">
        <v>101</v>
      </c>
      <c r="AF268" s="25"/>
      <c r="AG268" s="25"/>
      <c r="AH268" s="25"/>
      <c r="AI268" s="37"/>
      <c r="AJ268" s="37"/>
      <c r="AK268" s="89" t="s">
        <v>101</v>
      </c>
      <c r="AL268" s="25"/>
      <c r="AM268" s="37"/>
      <c r="AN268" s="37"/>
      <c r="AO268" s="37"/>
      <c r="AP268" s="37"/>
      <c r="AQ268" s="7">
        <f t="shared" si="96"/>
        <v>4</v>
      </c>
      <c r="AR268" s="3">
        <f t="shared" ref="AR268:AR270" si="108">34*2</f>
        <v>68</v>
      </c>
      <c r="AS268" s="8">
        <f t="shared" ref="AS268:AS270" si="109">AQ268/AR268</f>
        <v>5.8823529411764705E-2</v>
      </c>
    </row>
    <row r="269" spans="1:45" x14ac:dyDescent="0.2">
      <c r="A269" s="218"/>
      <c r="B269" s="221"/>
      <c r="C269" s="84" t="s">
        <v>117</v>
      </c>
      <c r="D269" s="49"/>
      <c r="E269" s="25"/>
      <c r="F269" s="25"/>
      <c r="G269" s="25"/>
      <c r="H269" s="25"/>
      <c r="I269" s="25"/>
      <c r="J269" s="25"/>
      <c r="K269" s="89" t="s">
        <v>101</v>
      </c>
      <c r="L269" s="25"/>
      <c r="M269" s="25"/>
      <c r="N269" s="25"/>
      <c r="O269" s="25"/>
      <c r="P269" s="25"/>
      <c r="Q269" s="25"/>
      <c r="R269" s="25"/>
      <c r="S269" s="25"/>
      <c r="T269" s="89" t="s">
        <v>101</v>
      </c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89" t="s">
        <v>101</v>
      </c>
      <c r="AF269" s="25"/>
      <c r="AG269" s="25"/>
      <c r="AH269" s="25"/>
      <c r="AI269" s="37"/>
      <c r="AJ269" s="37"/>
      <c r="AK269" s="89" t="s">
        <v>101</v>
      </c>
      <c r="AL269" s="25"/>
      <c r="AM269" s="37"/>
      <c r="AN269" s="37"/>
      <c r="AO269" s="37"/>
      <c r="AP269" s="37"/>
      <c r="AQ269" s="7">
        <f t="shared" si="96"/>
        <v>4</v>
      </c>
      <c r="AR269" s="3">
        <f t="shared" si="108"/>
        <v>68</v>
      </c>
      <c r="AS269" s="8">
        <f t="shared" si="109"/>
        <v>5.8823529411764705E-2</v>
      </c>
    </row>
    <row r="270" spans="1:45" ht="13.5" thickBot="1" x14ac:dyDescent="0.25">
      <c r="A270" s="218"/>
      <c r="B270" s="223"/>
      <c r="C270" s="96" t="s">
        <v>118</v>
      </c>
      <c r="D270" s="146"/>
      <c r="E270" s="99"/>
      <c r="F270" s="99"/>
      <c r="G270" s="99"/>
      <c r="H270" s="99"/>
      <c r="I270" s="99"/>
      <c r="J270" s="99"/>
      <c r="K270" s="89" t="s">
        <v>101</v>
      </c>
      <c r="L270" s="99"/>
      <c r="M270" s="99"/>
      <c r="N270" s="99"/>
      <c r="O270" s="99"/>
      <c r="P270" s="99"/>
      <c r="Q270" s="99"/>
      <c r="R270" s="99"/>
      <c r="S270" s="99"/>
      <c r="T270" s="89" t="s">
        <v>101</v>
      </c>
      <c r="U270" s="99"/>
      <c r="V270" s="99"/>
      <c r="W270" s="99"/>
      <c r="X270" s="99"/>
      <c r="Y270" s="99"/>
      <c r="Z270" s="99"/>
      <c r="AA270" s="99"/>
      <c r="AB270" s="99"/>
      <c r="AC270" s="25"/>
      <c r="AD270" s="99"/>
      <c r="AE270" s="89" t="s">
        <v>101</v>
      </c>
      <c r="AF270" s="99"/>
      <c r="AG270" s="99"/>
      <c r="AH270" s="99"/>
      <c r="AI270" s="115"/>
      <c r="AJ270" s="115"/>
      <c r="AK270" s="89" t="s">
        <v>101</v>
      </c>
      <c r="AL270" s="99"/>
      <c r="AM270" s="115"/>
      <c r="AN270" s="115"/>
      <c r="AO270" s="115"/>
      <c r="AP270" s="115"/>
      <c r="AQ270" s="100">
        <f t="shared" si="96"/>
        <v>4</v>
      </c>
      <c r="AR270" s="101">
        <f t="shared" si="108"/>
        <v>68</v>
      </c>
      <c r="AS270" s="102">
        <f t="shared" si="109"/>
        <v>5.8823529411764705E-2</v>
      </c>
    </row>
    <row r="271" spans="1:45" x14ac:dyDescent="0.2">
      <c r="A271" s="218"/>
      <c r="B271" s="221" t="s">
        <v>34</v>
      </c>
      <c r="C271" s="83" t="s">
        <v>115</v>
      </c>
      <c r="D271" s="14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9" t="s">
        <v>101</v>
      </c>
      <c r="P271" s="88"/>
      <c r="Q271" s="88"/>
      <c r="R271" s="88"/>
      <c r="S271" s="88"/>
      <c r="T271" s="88"/>
      <c r="U271" s="88"/>
      <c r="V271" s="88"/>
      <c r="W271" s="89" t="s">
        <v>101</v>
      </c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9" t="s">
        <v>101</v>
      </c>
      <c r="AJ271" s="106"/>
      <c r="AK271" s="88"/>
      <c r="AL271" s="88"/>
      <c r="AM271" s="106"/>
      <c r="AN271" s="106"/>
      <c r="AO271" s="106"/>
      <c r="AP271" s="106"/>
      <c r="AQ271" s="92">
        <f t="shared" si="96"/>
        <v>3</v>
      </c>
      <c r="AR271" s="93">
        <f>34*3</f>
        <v>102</v>
      </c>
      <c r="AS271" s="94">
        <f t="shared" si="97"/>
        <v>2.9411764705882353E-2</v>
      </c>
    </row>
    <row r="272" spans="1:45" x14ac:dyDescent="0.2">
      <c r="A272" s="218"/>
      <c r="B272" s="221"/>
      <c r="C272" s="84" t="s">
        <v>116</v>
      </c>
      <c r="D272" s="49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89" t="s">
        <v>101</v>
      </c>
      <c r="P272" s="25"/>
      <c r="Q272" s="25"/>
      <c r="R272" s="25"/>
      <c r="S272" s="25"/>
      <c r="T272" s="25"/>
      <c r="U272" s="25"/>
      <c r="V272" s="25"/>
      <c r="W272" s="89" t="s">
        <v>101</v>
      </c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89" t="s">
        <v>101</v>
      </c>
      <c r="AJ272" s="37"/>
      <c r="AK272" s="25"/>
      <c r="AL272" s="25"/>
      <c r="AM272" s="37"/>
      <c r="AN272" s="37"/>
      <c r="AO272" s="37"/>
      <c r="AP272" s="37"/>
      <c r="AQ272" s="7">
        <f t="shared" si="96"/>
        <v>3</v>
      </c>
      <c r="AR272" s="3">
        <f t="shared" ref="AR272:AR274" si="110">34*3</f>
        <v>102</v>
      </c>
      <c r="AS272" s="8">
        <f t="shared" ref="AS272:AS274" si="111">AQ272/AR272</f>
        <v>2.9411764705882353E-2</v>
      </c>
    </row>
    <row r="273" spans="1:45" x14ac:dyDescent="0.2">
      <c r="A273" s="218"/>
      <c r="B273" s="221"/>
      <c r="C273" s="84" t="s">
        <v>117</v>
      </c>
      <c r="D273" s="42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89" t="s">
        <v>101</v>
      </c>
      <c r="P273" s="25"/>
      <c r="Q273" s="25"/>
      <c r="R273" s="25"/>
      <c r="S273" s="25"/>
      <c r="T273" s="25"/>
      <c r="U273" s="25"/>
      <c r="V273" s="25"/>
      <c r="W273" s="89" t="s">
        <v>101</v>
      </c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89" t="s">
        <v>101</v>
      </c>
      <c r="AJ273" s="37"/>
      <c r="AK273" s="25"/>
      <c r="AL273" s="25"/>
      <c r="AM273" s="37"/>
      <c r="AN273" s="37"/>
      <c r="AO273" s="37"/>
      <c r="AP273" s="37"/>
      <c r="AQ273" s="7">
        <f t="shared" si="96"/>
        <v>3</v>
      </c>
      <c r="AR273" s="3">
        <f t="shared" si="110"/>
        <v>102</v>
      </c>
      <c r="AS273" s="8">
        <f t="shared" si="111"/>
        <v>2.9411764705882353E-2</v>
      </c>
    </row>
    <row r="274" spans="1:45" ht="13.5" thickBot="1" x14ac:dyDescent="0.25">
      <c r="A274" s="218"/>
      <c r="B274" s="221"/>
      <c r="C274" s="81" t="s">
        <v>118</v>
      </c>
      <c r="D274" s="145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9" t="s">
        <v>101</v>
      </c>
      <c r="P274" s="87"/>
      <c r="Q274" s="87"/>
      <c r="R274" s="87"/>
      <c r="S274" s="87"/>
      <c r="T274" s="87"/>
      <c r="U274" s="87"/>
      <c r="V274" s="87"/>
      <c r="W274" s="89" t="s">
        <v>101</v>
      </c>
      <c r="X274" s="87"/>
      <c r="Y274" s="87"/>
      <c r="Z274" s="87"/>
      <c r="AA274" s="87"/>
      <c r="AB274" s="87"/>
      <c r="AC274" s="87"/>
      <c r="AD274" s="87"/>
      <c r="AE274" s="87"/>
      <c r="AF274" s="87"/>
      <c r="AG274" s="87"/>
      <c r="AH274" s="87"/>
      <c r="AI274" s="137" t="s">
        <v>101</v>
      </c>
      <c r="AJ274" s="139"/>
      <c r="AK274" s="87"/>
      <c r="AL274" s="87"/>
      <c r="AM274" s="139"/>
      <c r="AN274" s="139"/>
      <c r="AO274" s="139"/>
      <c r="AP274" s="139"/>
      <c r="AQ274" s="105">
        <f t="shared" si="96"/>
        <v>3</v>
      </c>
      <c r="AR274" s="131">
        <f t="shared" si="110"/>
        <v>102</v>
      </c>
      <c r="AS274" s="132">
        <f t="shared" si="111"/>
        <v>2.9411764705882353E-2</v>
      </c>
    </row>
    <row r="275" spans="1:45" x14ac:dyDescent="0.2">
      <c r="A275" s="218"/>
      <c r="B275" s="219" t="s">
        <v>37</v>
      </c>
      <c r="C275" s="107" t="s">
        <v>115</v>
      </c>
      <c r="D275" s="149"/>
      <c r="E275" s="110"/>
      <c r="F275" s="110"/>
      <c r="G275" s="110"/>
      <c r="H275" s="211" t="s">
        <v>101</v>
      </c>
      <c r="I275" s="110"/>
      <c r="J275" s="110"/>
      <c r="K275" s="211" t="s">
        <v>101</v>
      </c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211" t="s">
        <v>101</v>
      </c>
      <c r="AC275" s="110"/>
      <c r="AD275" s="110"/>
      <c r="AE275" s="110"/>
      <c r="AF275" s="110"/>
      <c r="AG275" s="110"/>
      <c r="AH275" s="110"/>
      <c r="AI275" s="141"/>
      <c r="AJ275" s="141"/>
      <c r="AK275" s="211" t="s">
        <v>101</v>
      </c>
      <c r="AL275" s="110"/>
      <c r="AM275" s="141"/>
      <c r="AN275" s="141"/>
      <c r="AO275" s="141"/>
      <c r="AP275" s="141"/>
      <c r="AQ275" s="111">
        <f t="shared" si="96"/>
        <v>4</v>
      </c>
      <c r="AR275" s="112">
        <f>34*2</f>
        <v>68</v>
      </c>
      <c r="AS275" s="113">
        <f t="shared" si="97"/>
        <v>5.8823529411764705E-2</v>
      </c>
    </row>
    <row r="276" spans="1:45" x14ac:dyDescent="0.2">
      <c r="A276" s="218"/>
      <c r="B276" s="235"/>
      <c r="C276" s="84" t="s">
        <v>116</v>
      </c>
      <c r="D276" s="49"/>
      <c r="E276" s="25"/>
      <c r="F276" s="25"/>
      <c r="G276" s="25"/>
      <c r="H276" s="89" t="s">
        <v>101</v>
      </c>
      <c r="I276" s="25"/>
      <c r="J276" s="25"/>
      <c r="K276" s="89" t="s">
        <v>101</v>
      </c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89" t="s">
        <v>101</v>
      </c>
      <c r="AB276" s="25"/>
      <c r="AC276" s="25"/>
      <c r="AD276" s="25"/>
      <c r="AE276" s="25"/>
      <c r="AF276" s="25"/>
      <c r="AG276" s="25"/>
      <c r="AH276" s="25"/>
      <c r="AI276" s="37"/>
      <c r="AJ276" s="37"/>
      <c r="AK276" s="89" t="s">
        <v>101</v>
      </c>
      <c r="AL276" s="25"/>
      <c r="AM276" s="37"/>
      <c r="AN276" s="37"/>
      <c r="AO276" s="37"/>
      <c r="AP276" s="37"/>
      <c r="AQ276" s="7">
        <f t="shared" si="96"/>
        <v>4</v>
      </c>
      <c r="AR276" s="3">
        <f t="shared" ref="AR276:AR280" si="112">34*2</f>
        <v>68</v>
      </c>
      <c r="AS276" s="8">
        <f t="shared" ref="AS276:AS280" si="113">AQ276/AR276</f>
        <v>5.8823529411764705E-2</v>
      </c>
    </row>
    <row r="277" spans="1:45" x14ac:dyDescent="0.2">
      <c r="A277" s="218"/>
      <c r="B277" s="235"/>
      <c r="C277" s="84" t="s">
        <v>117</v>
      </c>
      <c r="D277" s="49"/>
      <c r="E277" s="25"/>
      <c r="F277" s="25"/>
      <c r="G277" s="25"/>
      <c r="H277" s="89" t="s">
        <v>101</v>
      </c>
      <c r="I277" s="25"/>
      <c r="J277" s="25"/>
      <c r="K277" s="89" t="s">
        <v>101</v>
      </c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89" t="s">
        <v>101</v>
      </c>
      <c r="AC277" s="25"/>
      <c r="AD277" s="25"/>
      <c r="AE277" s="25"/>
      <c r="AF277" s="25"/>
      <c r="AG277" s="25"/>
      <c r="AH277" s="25"/>
      <c r="AI277" s="37"/>
      <c r="AJ277" s="37"/>
      <c r="AK277" s="89" t="s">
        <v>101</v>
      </c>
      <c r="AL277" s="25"/>
      <c r="AM277" s="37"/>
      <c r="AN277" s="37"/>
      <c r="AO277" s="37"/>
      <c r="AP277" s="37"/>
      <c r="AQ277" s="7">
        <f t="shared" si="96"/>
        <v>4</v>
      </c>
      <c r="AR277" s="3">
        <f t="shared" si="112"/>
        <v>68</v>
      </c>
      <c r="AS277" s="8">
        <f t="shared" si="113"/>
        <v>5.8823529411764705E-2</v>
      </c>
    </row>
    <row r="278" spans="1:45" ht="13.5" thickBot="1" x14ac:dyDescent="0.25">
      <c r="A278" s="218"/>
      <c r="B278" s="220"/>
      <c r="C278" s="96" t="s">
        <v>118</v>
      </c>
      <c r="D278" s="146"/>
      <c r="E278" s="99"/>
      <c r="F278" s="99"/>
      <c r="G278" s="99"/>
      <c r="H278" s="116" t="s">
        <v>101</v>
      </c>
      <c r="I278" s="99"/>
      <c r="J278" s="99"/>
      <c r="K278" s="116" t="s">
        <v>101</v>
      </c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116" t="s">
        <v>101</v>
      </c>
      <c r="AC278" s="99"/>
      <c r="AD278" s="99"/>
      <c r="AE278" s="99"/>
      <c r="AF278" s="99"/>
      <c r="AG278" s="99"/>
      <c r="AH278" s="99"/>
      <c r="AI278" s="115"/>
      <c r="AJ278" s="115"/>
      <c r="AK278" s="116" t="s">
        <v>101</v>
      </c>
      <c r="AL278" s="99"/>
      <c r="AM278" s="115"/>
      <c r="AN278" s="115"/>
      <c r="AO278" s="115"/>
      <c r="AP278" s="115"/>
      <c r="AQ278" s="100">
        <f t="shared" si="96"/>
        <v>4</v>
      </c>
      <c r="AR278" s="101">
        <f t="shared" si="112"/>
        <v>68</v>
      </c>
      <c r="AS278" s="102">
        <f t="shared" si="113"/>
        <v>5.8823529411764705E-2</v>
      </c>
    </row>
    <row r="279" spans="1:45" x14ac:dyDescent="0.2">
      <c r="A279" s="218"/>
      <c r="B279" s="224" t="s">
        <v>29</v>
      </c>
      <c r="C279" s="83" t="s">
        <v>115</v>
      </c>
      <c r="D279" s="148"/>
      <c r="E279" s="88"/>
      <c r="F279" s="88"/>
      <c r="G279" s="88"/>
      <c r="H279" s="88"/>
      <c r="I279" s="88"/>
      <c r="J279" s="88"/>
      <c r="K279" s="88"/>
      <c r="L279" s="128"/>
      <c r="M279" s="88"/>
      <c r="N279" s="88"/>
      <c r="O279" s="88"/>
      <c r="P279" s="88"/>
      <c r="Q279" s="88"/>
      <c r="R279" s="89" t="s">
        <v>101</v>
      </c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106"/>
      <c r="AJ279" s="106"/>
      <c r="AK279" s="211" t="s">
        <v>101</v>
      </c>
      <c r="AL279" s="88"/>
      <c r="AM279" s="106"/>
      <c r="AN279" s="106"/>
      <c r="AO279" s="106"/>
      <c r="AP279" s="106"/>
      <c r="AQ279" s="92">
        <f t="shared" si="96"/>
        <v>2</v>
      </c>
      <c r="AR279" s="93">
        <f t="shared" si="112"/>
        <v>68</v>
      </c>
      <c r="AS279" s="94">
        <f t="shared" si="113"/>
        <v>2.9411764705882353E-2</v>
      </c>
    </row>
    <row r="280" spans="1:45" x14ac:dyDescent="0.2">
      <c r="A280" s="218"/>
      <c r="B280" s="235"/>
      <c r="C280" s="84" t="s">
        <v>116</v>
      </c>
      <c r="D280" s="49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89" t="s">
        <v>101</v>
      </c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37"/>
      <c r="AJ280" s="37"/>
      <c r="AK280" s="89" t="s">
        <v>101</v>
      </c>
      <c r="AL280" s="25"/>
      <c r="AM280" s="37"/>
      <c r="AN280" s="37"/>
      <c r="AO280" s="37"/>
      <c r="AP280" s="37"/>
      <c r="AQ280" s="7">
        <f t="shared" si="96"/>
        <v>2</v>
      </c>
      <c r="AR280" s="3">
        <f t="shared" si="112"/>
        <v>68</v>
      </c>
      <c r="AS280" s="8">
        <f t="shared" si="113"/>
        <v>2.9411764705882353E-2</v>
      </c>
    </row>
    <row r="281" spans="1:45" x14ac:dyDescent="0.2">
      <c r="A281" s="218"/>
      <c r="B281" s="235"/>
      <c r="C281" s="84" t="s">
        <v>117</v>
      </c>
      <c r="D281" s="42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89" t="s">
        <v>101</v>
      </c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37"/>
      <c r="AJ281" s="37"/>
      <c r="AK281" s="89" t="s">
        <v>101</v>
      </c>
      <c r="AL281" s="25"/>
      <c r="AM281" s="37"/>
      <c r="AN281" s="37"/>
      <c r="AO281" s="37"/>
      <c r="AP281" s="37"/>
      <c r="AQ281" s="7">
        <f t="shared" si="96"/>
        <v>2</v>
      </c>
      <c r="AR281" s="3">
        <f t="shared" ref="AR281:AR282" si="114">34*2</f>
        <v>68</v>
      </c>
      <c r="AS281" s="8">
        <f t="shared" si="97"/>
        <v>2.9411764705882353E-2</v>
      </c>
    </row>
    <row r="282" spans="1:45" ht="13.5" thickBot="1" x14ac:dyDescent="0.25">
      <c r="A282" s="218"/>
      <c r="B282" s="235"/>
      <c r="C282" s="84" t="s">
        <v>118</v>
      </c>
      <c r="D282" s="42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89" t="s">
        <v>101</v>
      </c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37"/>
      <c r="AJ282" s="37"/>
      <c r="AK282" s="99"/>
      <c r="AL282" s="116" t="s">
        <v>101</v>
      </c>
      <c r="AM282" s="37"/>
      <c r="AN282" s="37"/>
      <c r="AO282" s="37"/>
      <c r="AP282" s="37"/>
      <c r="AQ282" s="7">
        <f t="shared" si="96"/>
        <v>2</v>
      </c>
      <c r="AR282" s="3">
        <f t="shared" si="114"/>
        <v>68</v>
      </c>
      <c r="AS282" s="8">
        <f t="shared" si="97"/>
        <v>2.9411764705882353E-2</v>
      </c>
    </row>
    <row r="283" spans="1:45" ht="27" customHeight="1" x14ac:dyDescent="0.2">
      <c r="A283" s="59"/>
      <c r="B283" s="60"/>
      <c r="C283" s="60"/>
      <c r="D283" s="60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9"/>
      <c r="AN283" s="59"/>
      <c r="AO283" s="59"/>
      <c r="AP283" s="59"/>
      <c r="AQ283" s="59"/>
      <c r="AR283" s="59"/>
      <c r="AS283" s="59"/>
    </row>
    <row r="284" spans="1:45" ht="26.25" customHeight="1" x14ac:dyDescent="0.2">
      <c r="A284" s="232" t="s">
        <v>40</v>
      </c>
      <c r="B284" s="233"/>
      <c r="C284" s="233"/>
      <c r="D284" s="234"/>
      <c r="E284" s="246" t="s">
        <v>145</v>
      </c>
      <c r="F284" s="246"/>
      <c r="G284" s="246"/>
      <c r="H284" s="246"/>
      <c r="I284" s="246"/>
      <c r="J284" s="247"/>
      <c r="K284" s="247"/>
      <c r="L284" s="247"/>
      <c r="M284" s="247"/>
      <c r="N284" s="247"/>
      <c r="O284" s="247"/>
      <c r="P284" s="247"/>
      <c r="Q284" s="247"/>
      <c r="R284" s="247"/>
      <c r="S284" s="247"/>
      <c r="T284" s="247"/>
      <c r="U284" s="247"/>
      <c r="V284" s="247"/>
      <c r="W284" s="247"/>
      <c r="X284" s="247"/>
      <c r="Y284" s="247"/>
      <c r="Z284" s="247"/>
      <c r="AA284" s="247"/>
      <c r="AB284" s="247"/>
      <c r="AC284" s="247"/>
      <c r="AD284" s="247"/>
      <c r="AE284" s="247"/>
      <c r="AF284" s="247"/>
      <c r="AG284" s="247"/>
      <c r="AH284" s="247"/>
      <c r="AI284" s="247"/>
      <c r="AJ284" s="247"/>
      <c r="AK284" s="247"/>
      <c r="AL284" s="247"/>
      <c r="AM284" s="247"/>
      <c r="AN284" s="247"/>
      <c r="AO284" s="247"/>
      <c r="AP284" s="247"/>
      <c r="AQ284" s="280" t="s">
        <v>20</v>
      </c>
      <c r="AR284" s="282" t="s">
        <v>22</v>
      </c>
      <c r="AS284" s="283" t="s">
        <v>21</v>
      </c>
    </row>
    <row r="285" spans="1:45" ht="12.75" customHeight="1" x14ac:dyDescent="0.2">
      <c r="A285" s="226" t="s">
        <v>0</v>
      </c>
      <c r="B285" s="227"/>
      <c r="C285" s="228"/>
      <c r="D285" s="22" t="s">
        <v>18</v>
      </c>
      <c r="E285" s="235" t="s">
        <v>1</v>
      </c>
      <c r="F285" s="235"/>
      <c r="G285" s="235"/>
      <c r="H285" s="235"/>
      <c r="I285" s="235" t="s">
        <v>2</v>
      </c>
      <c r="J285" s="235"/>
      <c r="K285" s="235"/>
      <c r="L285" s="235"/>
      <c r="M285" s="235" t="s">
        <v>3</v>
      </c>
      <c r="N285" s="235"/>
      <c r="O285" s="235"/>
      <c r="P285" s="235"/>
      <c r="Q285" s="235" t="s">
        <v>4</v>
      </c>
      <c r="R285" s="235"/>
      <c r="S285" s="235"/>
      <c r="T285" s="235"/>
      <c r="U285" s="235" t="s">
        <v>5</v>
      </c>
      <c r="V285" s="235"/>
      <c r="W285" s="235"/>
      <c r="X285" s="235" t="s">
        <v>6</v>
      </c>
      <c r="Y285" s="235"/>
      <c r="Z285" s="235"/>
      <c r="AA285" s="235"/>
      <c r="AB285" s="235" t="s">
        <v>7</v>
      </c>
      <c r="AC285" s="235"/>
      <c r="AD285" s="235"/>
      <c r="AE285" s="235" t="s">
        <v>8</v>
      </c>
      <c r="AF285" s="235"/>
      <c r="AG285" s="235"/>
      <c r="AH285" s="235"/>
      <c r="AI285" s="235"/>
      <c r="AJ285" s="235" t="s">
        <v>9</v>
      </c>
      <c r="AK285" s="235"/>
      <c r="AL285" s="235"/>
      <c r="AM285" s="235" t="s">
        <v>10</v>
      </c>
      <c r="AN285" s="235"/>
      <c r="AO285" s="235"/>
      <c r="AP285" s="235"/>
      <c r="AQ285" s="280"/>
      <c r="AR285" s="282"/>
      <c r="AS285" s="283"/>
    </row>
    <row r="286" spans="1:45" x14ac:dyDescent="0.2">
      <c r="A286" s="229"/>
      <c r="B286" s="230"/>
      <c r="C286" s="231"/>
      <c r="D286" s="22" t="s">
        <v>19</v>
      </c>
      <c r="E286" s="5">
        <v>1</v>
      </c>
      <c r="F286" s="5">
        <v>2</v>
      </c>
      <c r="G286" s="5">
        <v>3</v>
      </c>
      <c r="H286" s="5">
        <v>4</v>
      </c>
      <c r="I286" s="5">
        <v>5</v>
      </c>
      <c r="J286" s="5">
        <v>6</v>
      </c>
      <c r="K286" s="5">
        <v>7</v>
      </c>
      <c r="L286" s="5">
        <v>8</v>
      </c>
      <c r="M286" s="5">
        <v>9</v>
      </c>
      <c r="N286" s="5">
        <v>10</v>
      </c>
      <c r="O286" s="5">
        <v>11</v>
      </c>
      <c r="P286" s="5">
        <v>12</v>
      </c>
      <c r="Q286" s="5">
        <v>13</v>
      </c>
      <c r="R286" s="5">
        <v>14</v>
      </c>
      <c r="S286" s="5">
        <v>15</v>
      </c>
      <c r="T286" s="5">
        <v>16</v>
      </c>
      <c r="U286" s="5">
        <v>17</v>
      </c>
      <c r="V286" s="5">
        <v>18</v>
      </c>
      <c r="W286" s="5">
        <v>19</v>
      </c>
      <c r="X286" s="5">
        <v>20</v>
      </c>
      <c r="Y286" s="5">
        <v>21</v>
      </c>
      <c r="Z286" s="5">
        <v>22</v>
      </c>
      <c r="AA286" s="5">
        <v>23</v>
      </c>
      <c r="AB286" s="5">
        <v>24</v>
      </c>
      <c r="AC286" s="5">
        <v>25</v>
      </c>
      <c r="AD286" s="5">
        <v>26</v>
      </c>
      <c r="AE286" s="5">
        <v>27</v>
      </c>
      <c r="AF286" s="5">
        <v>28</v>
      </c>
      <c r="AG286" s="5">
        <v>29</v>
      </c>
      <c r="AH286" s="5">
        <v>30</v>
      </c>
      <c r="AI286" s="5">
        <v>31</v>
      </c>
      <c r="AJ286" s="5">
        <v>32</v>
      </c>
      <c r="AK286" s="5">
        <v>33</v>
      </c>
      <c r="AL286" s="5">
        <v>34</v>
      </c>
      <c r="AM286" s="5">
        <v>35</v>
      </c>
      <c r="AN286" s="5">
        <v>36</v>
      </c>
      <c r="AO286" s="5">
        <v>37</v>
      </c>
      <c r="AP286" s="5">
        <v>38</v>
      </c>
      <c r="AQ286" s="280"/>
      <c r="AR286" s="282"/>
      <c r="AS286" s="283"/>
    </row>
    <row r="287" spans="1:45" x14ac:dyDescent="0.2">
      <c r="A287" s="218" t="s">
        <v>25</v>
      </c>
      <c r="B287" s="225" t="s">
        <v>13</v>
      </c>
      <c r="C287" s="45" t="s">
        <v>121</v>
      </c>
      <c r="D287" s="44"/>
      <c r="E287" s="4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89" t="s">
        <v>101</v>
      </c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89" t="s">
        <v>101</v>
      </c>
      <c r="AD287" s="25"/>
      <c r="AE287" s="25"/>
      <c r="AF287" s="25"/>
      <c r="AG287" s="25"/>
      <c r="AH287" s="25"/>
      <c r="AI287" s="117" t="s">
        <v>102</v>
      </c>
      <c r="AJ287" s="25"/>
      <c r="AK287" s="89" t="s">
        <v>101</v>
      </c>
      <c r="AL287" s="25"/>
      <c r="AM287" s="37"/>
      <c r="AN287" s="37"/>
      <c r="AO287" s="37"/>
      <c r="AP287" s="37"/>
      <c r="AQ287" s="7">
        <f t="shared" ref="AQ287:AQ292" si="115">COUNTA(E287:AP287)</f>
        <v>4</v>
      </c>
      <c r="AR287" s="71">
        <f>34*2</f>
        <v>68</v>
      </c>
      <c r="AS287" s="8">
        <f t="shared" ref="AS287:AS312" si="116">AQ287/AR287</f>
        <v>5.8823529411764705E-2</v>
      </c>
    </row>
    <row r="288" spans="1:45" ht="13.5" thickBot="1" x14ac:dyDescent="0.25">
      <c r="A288" s="218"/>
      <c r="B288" s="221"/>
      <c r="C288" s="85" t="s">
        <v>122</v>
      </c>
      <c r="D288" s="103"/>
      <c r="E288" s="104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9" t="s">
        <v>101</v>
      </c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  <c r="AC288" s="89" t="s">
        <v>101</v>
      </c>
      <c r="AD288" s="87"/>
      <c r="AE288" s="87"/>
      <c r="AF288" s="87"/>
      <c r="AG288" s="87"/>
      <c r="AH288" s="25"/>
      <c r="AI288" s="117" t="s">
        <v>102</v>
      </c>
      <c r="AJ288" s="87"/>
      <c r="AK288" s="89" t="s">
        <v>101</v>
      </c>
      <c r="AL288" s="87"/>
      <c r="AM288" s="139"/>
      <c r="AN288" s="139"/>
      <c r="AO288" s="139"/>
      <c r="AP288" s="139"/>
      <c r="AQ288" s="105">
        <f t="shared" si="115"/>
        <v>4</v>
      </c>
      <c r="AR288" s="176">
        <f t="shared" ref="AR288" si="117">34*2</f>
        <v>68</v>
      </c>
      <c r="AS288" s="132">
        <f t="shared" si="116"/>
        <v>5.8823529411764705E-2</v>
      </c>
    </row>
    <row r="289" spans="1:45" x14ac:dyDescent="0.2">
      <c r="A289" s="218"/>
      <c r="B289" s="222" t="s">
        <v>27</v>
      </c>
      <c r="C289" s="178" t="s">
        <v>121</v>
      </c>
      <c r="D289" s="140"/>
      <c r="E289" s="109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89" t="s">
        <v>101</v>
      </c>
      <c r="S289" s="25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25"/>
      <c r="AK289" s="117" t="s">
        <v>102</v>
      </c>
      <c r="AL289" s="110"/>
      <c r="AM289" s="141"/>
      <c r="AN289" s="141"/>
      <c r="AO289" s="141"/>
      <c r="AP289" s="141"/>
      <c r="AQ289" s="111">
        <f t="shared" si="115"/>
        <v>2</v>
      </c>
      <c r="AR289" s="179">
        <v>170</v>
      </c>
      <c r="AS289" s="113">
        <f t="shared" si="116"/>
        <v>1.1764705882352941E-2</v>
      </c>
    </row>
    <row r="290" spans="1:45" ht="13.5" thickBot="1" x14ac:dyDescent="0.25">
      <c r="A290" s="218"/>
      <c r="B290" s="223"/>
      <c r="C290" s="180" t="s">
        <v>122</v>
      </c>
      <c r="D290" s="97"/>
      <c r="E290" s="98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89" t="s">
        <v>101</v>
      </c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127"/>
      <c r="AJ290" s="127"/>
      <c r="AK290" s="117" t="s">
        <v>102</v>
      </c>
      <c r="AL290" s="99"/>
      <c r="AM290" s="115"/>
      <c r="AN290" s="115"/>
      <c r="AO290" s="115"/>
      <c r="AP290" s="115"/>
      <c r="AQ290" s="100">
        <f t="shared" si="115"/>
        <v>2</v>
      </c>
      <c r="AR290" s="181">
        <f t="shared" ref="AR290:AR292" si="118">34*3</f>
        <v>102</v>
      </c>
      <c r="AS290" s="102">
        <f t="shared" si="116"/>
        <v>1.9607843137254902E-2</v>
      </c>
    </row>
    <row r="291" spans="1:45" ht="24.75" customHeight="1" x14ac:dyDescent="0.2">
      <c r="A291" s="218"/>
      <c r="B291" s="221" t="s">
        <v>142</v>
      </c>
      <c r="C291" s="86" t="s">
        <v>121</v>
      </c>
      <c r="D291" s="148"/>
      <c r="E291" s="91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110"/>
      <c r="AJ291" s="110"/>
      <c r="AK291" s="117" t="s">
        <v>102</v>
      </c>
      <c r="AL291" s="88"/>
      <c r="AM291" s="106"/>
      <c r="AN291" s="106"/>
      <c r="AO291" s="106"/>
      <c r="AP291" s="106"/>
      <c r="AQ291" s="92">
        <f t="shared" si="115"/>
        <v>1</v>
      </c>
      <c r="AR291" s="177">
        <f t="shared" si="118"/>
        <v>102</v>
      </c>
      <c r="AS291" s="94">
        <f t="shared" si="116"/>
        <v>9.8039215686274508E-3</v>
      </c>
    </row>
    <row r="292" spans="1:45" ht="23.25" customHeight="1" thickBot="1" x14ac:dyDescent="0.25">
      <c r="A292" s="218"/>
      <c r="B292" s="221"/>
      <c r="C292" s="85" t="s">
        <v>122</v>
      </c>
      <c r="D292" s="103"/>
      <c r="E292" s="104"/>
      <c r="F292" s="87"/>
      <c r="G292" s="87"/>
      <c r="H292" s="87"/>
      <c r="I292" s="142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  <c r="AC292" s="87"/>
      <c r="AD292" s="87"/>
      <c r="AE292" s="87"/>
      <c r="AF292" s="87"/>
      <c r="AG292" s="87"/>
      <c r="AH292" s="87"/>
      <c r="AI292" s="99"/>
      <c r="AJ292" s="99"/>
      <c r="AK292" s="117" t="s">
        <v>102</v>
      </c>
      <c r="AL292" s="87"/>
      <c r="AM292" s="139"/>
      <c r="AN292" s="139"/>
      <c r="AO292" s="139"/>
      <c r="AP292" s="139"/>
      <c r="AQ292" s="105">
        <f t="shared" si="115"/>
        <v>1</v>
      </c>
      <c r="AR292" s="176">
        <f t="shared" si="118"/>
        <v>102</v>
      </c>
      <c r="AS292" s="132">
        <f t="shared" si="116"/>
        <v>9.8039215686274508E-3</v>
      </c>
    </row>
    <row r="293" spans="1:45" ht="14.25" customHeight="1" x14ac:dyDescent="0.2">
      <c r="A293" s="218"/>
      <c r="B293" s="222" t="s">
        <v>79</v>
      </c>
      <c r="C293" s="178" t="s">
        <v>124</v>
      </c>
      <c r="D293" s="140"/>
      <c r="E293" s="109"/>
      <c r="F293" s="110"/>
      <c r="G293" s="110"/>
      <c r="H293" s="157"/>
      <c r="I293" s="144"/>
      <c r="J293" s="89" t="s">
        <v>101</v>
      </c>
      <c r="K293" s="110"/>
      <c r="L293" s="110"/>
      <c r="M293" s="110"/>
      <c r="N293" s="89" t="s">
        <v>101</v>
      </c>
      <c r="O293" s="110"/>
      <c r="P293" s="110"/>
      <c r="Q293" s="89" t="s">
        <v>101</v>
      </c>
      <c r="R293" s="110"/>
      <c r="S293" s="110"/>
      <c r="T293" s="89" t="s">
        <v>101</v>
      </c>
      <c r="U293" s="110"/>
      <c r="V293" s="110"/>
      <c r="W293" s="110"/>
      <c r="X293" s="211" t="s">
        <v>101</v>
      </c>
      <c r="Y293" s="110"/>
      <c r="Z293" s="110"/>
      <c r="AA293" s="110"/>
      <c r="AB293" s="110"/>
      <c r="AC293" s="211" t="s">
        <v>101</v>
      </c>
      <c r="AD293" s="110"/>
      <c r="AE293" s="110"/>
      <c r="AF293" s="211" t="s">
        <v>101</v>
      </c>
      <c r="AG293" s="110"/>
      <c r="AH293" s="110"/>
      <c r="AI293" s="110"/>
      <c r="AJ293" s="135" t="s">
        <v>102</v>
      </c>
      <c r="AK293" s="110"/>
      <c r="AL293" s="89" t="s">
        <v>101</v>
      </c>
      <c r="AM293" s="141"/>
      <c r="AN293" s="141"/>
      <c r="AO293" s="141"/>
      <c r="AP293" s="141"/>
      <c r="AQ293" s="111">
        <f t="shared" ref="AQ293:AQ312" si="119">COUNTA(E293:AP293)</f>
        <v>9</v>
      </c>
      <c r="AR293" s="179">
        <v>136</v>
      </c>
      <c r="AS293" s="113">
        <f t="shared" si="116"/>
        <v>6.6176470588235295E-2</v>
      </c>
    </row>
    <row r="294" spans="1:45" ht="32.25" customHeight="1" thickBot="1" x14ac:dyDescent="0.25">
      <c r="A294" s="218"/>
      <c r="B294" s="223"/>
      <c r="C294" s="180" t="s">
        <v>123</v>
      </c>
      <c r="D294" s="97"/>
      <c r="E294" s="98"/>
      <c r="F294" s="99"/>
      <c r="G294" s="99"/>
      <c r="H294" s="99"/>
      <c r="I294" s="99"/>
      <c r="J294" s="99"/>
      <c r="K294" s="89" t="s">
        <v>101</v>
      </c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116" t="s">
        <v>101</v>
      </c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136" t="s">
        <v>102</v>
      </c>
      <c r="AK294" s="99"/>
      <c r="AL294" s="89" t="s">
        <v>101</v>
      </c>
      <c r="AM294" s="115"/>
      <c r="AN294" s="115"/>
      <c r="AO294" s="115"/>
      <c r="AP294" s="115"/>
      <c r="AQ294" s="100">
        <f t="shared" si="119"/>
        <v>4</v>
      </c>
      <c r="AR294" s="181">
        <v>102</v>
      </c>
      <c r="AS294" s="102">
        <f t="shared" si="116"/>
        <v>3.9215686274509803E-2</v>
      </c>
    </row>
    <row r="295" spans="1:45" x14ac:dyDescent="0.2">
      <c r="A295" s="218"/>
      <c r="B295" s="221" t="s">
        <v>77</v>
      </c>
      <c r="C295" s="178" t="s">
        <v>124</v>
      </c>
      <c r="D295" s="90"/>
      <c r="E295" s="91"/>
      <c r="F295" s="88"/>
      <c r="G295" s="88"/>
      <c r="H295" s="88"/>
      <c r="I295" s="88"/>
      <c r="J295" s="88"/>
      <c r="K295" s="88"/>
      <c r="L295" s="89" t="s">
        <v>101</v>
      </c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183" t="s">
        <v>101</v>
      </c>
      <c r="Y295" s="88"/>
      <c r="Z295" s="88"/>
      <c r="AA295" s="88"/>
      <c r="AB295" s="88"/>
      <c r="AC295" s="183" t="s">
        <v>101</v>
      </c>
      <c r="AD295" s="88"/>
      <c r="AE295" s="128"/>
      <c r="AF295" s="183" t="s">
        <v>101</v>
      </c>
      <c r="AG295" s="88"/>
      <c r="AH295" s="88"/>
      <c r="AI295" s="106"/>
      <c r="AJ295" s="106"/>
      <c r="AK295" s="88"/>
      <c r="AL295" s="88"/>
      <c r="AM295" s="106"/>
      <c r="AN295" s="106"/>
      <c r="AO295" s="106"/>
      <c r="AP295" s="106"/>
      <c r="AQ295" s="111">
        <f t="shared" si="119"/>
        <v>4</v>
      </c>
      <c r="AR295" s="177">
        <v>136</v>
      </c>
      <c r="AS295" s="94">
        <f t="shared" si="116"/>
        <v>2.9411764705882353E-2</v>
      </c>
    </row>
    <row r="296" spans="1:45" ht="13.5" thickBot="1" x14ac:dyDescent="0.25">
      <c r="A296" s="218"/>
      <c r="B296" s="221"/>
      <c r="C296" s="180" t="s">
        <v>123</v>
      </c>
      <c r="D296" s="103"/>
      <c r="E296" s="104"/>
      <c r="F296" s="87"/>
      <c r="G296" s="87"/>
      <c r="H296" s="87"/>
      <c r="I296" s="87"/>
      <c r="J296" s="87"/>
      <c r="K296" s="87"/>
      <c r="L296" s="87"/>
      <c r="M296" s="87"/>
      <c r="N296" s="87"/>
      <c r="O296" s="89" t="s">
        <v>101</v>
      </c>
      <c r="P296" s="87"/>
      <c r="Q296" s="87"/>
      <c r="R296" s="87"/>
      <c r="S296" s="87"/>
      <c r="T296" s="87"/>
      <c r="U296" s="87"/>
      <c r="V296" s="87"/>
      <c r="W296" s="87"/>
      <c r="X296" s="87"/>
      <c r="Y296" s="89" t="s">
        <v>101</v>
      </c>
      <c r="Z296" s="87"/>
      <c r="AA296" s="87"/>
      <c r="AB296" s="87"/>
      <c r="AC296" s="87"/>
      <c r="AD296" s="87"/>
      <c r="AE296" s="89" t="s">
        <v>101</v>
      </c>
      <c r="AF296" s="87"/>
      <c r="AG296" s="87"/>
      <c r="AH296" s="87"/>
      <c r="AI296" s="139"/>
      <c r="AJ296" s="89" t="s">
        <v>101</v>
      </c>
      <c r="AK296" s="87"/>
      <c r="AL296" s="87"/>
      <c r="AM296" s="139"/>
      <c r="AN296" s="139"/>
      <c r="AO296" s="139"/>
      <c r="AP296" s="139"/>
      <c r="AQ296" s="100">
        <f t="shared" si="119"/>
        <v>4</v>
      </c>
      <c r="AR296" s="176">
        <f t="shared" ref="AR296" si="120">34*2</f>
        <v>68</v>
      </c>
      <c r="AS296" s="132">
        <f t="shared" si="116"/>
        <v>5.8823529411764705E-2</v>
      </c>
    </row>
    <row r="297" spans="1:45" x14ac:dyDescent="0.2">
      <c r="A297" s="218"/>
      <c r="B297" s="222" t="s">
        <v>78</v>
      </c>
      <c r="C297" s="178" t="s">
        <v>121</v>
      </c>
      <c r="D297" s="149"/>
      <c r="E297" s="109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89" t="s">
        <v>101</v>
      </c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41"/>
      <c r="AJ297" s="141"/>
      <c r="AK297" s="110"/>
      <c r="AL297" s="89" t="s">
        <v>101</v>
      </c>
      <c r="AM297" s="141"/>
      <c r="AN297" s="141"/>
      <c r="AO297" s="141"/>
      <c r="AP297" s="141"/>
      <c r="AQ297" s="92">
        <f t="shared" si="119"/>
        <v>2</v>
      </c>
      <c r="AR297" s="179">
        <v>34</v>
      </c>
      <c r="AS297" s="113">
        <f t="shared" si="116"/>
        <v>5.8823529411764705E-2</v>
      </c>
    </row>
    <row r="298" spans="1:45" ht="13.5" thickBot="1" x14ac:dyDescent="0.25">
      <c r="A298" s="218"/>
      <c r="B298" s="223"/>
      <c r="C298" s="180" t="s">
        <v>122</v>
      </c>
      <c r="D298" s="97"/>
      <c r="E298" s="98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89" t="s">
        <v>101</v>
      </c>
      <c r="V298" s="25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115"/>
      <c r="AJ298" s="115"/>
      <c r="AK298" s="89" t="s">
        <v>101</v>
      </c>
      <c r="AL298" s="99"/>
      <c r="AM298" s="115"/>
      <c r="AN298" s="115"/>
      <c r="AO298" s="115"/>
      <c r="AP298" s="115"/>
      <c r="AQ298" s="105">
        <f t="shared" si="119"/>
        <v>2</v>
      </c>
      <c r="AR298" s="181">
        <v>34</v>
      </c>
      <c r="AS298" s="102">
        <f t="shared" si="116"/>
        <v>5.8823529411764705E-2</v>
      </c>
    </row>
    <row r="299" spans="1:45" x14ac:dyDescent="0.2">
      <c r="A299" s="218"/>
      <c r="B299" s="221" t="s">
        <v>35</v>
      </c>
      <c r="C299" s="178" t="s">
        <v>124</v>
      </c>
      <c r="D299" s="90"/>
      <c r="E299" s="91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25"/>
      <c r="AI299" s="117" t="s">
        <v>102</v>
      </c>
      <c r="AJ299" s="106"/>
      <c r="AK299" s="88"/>
      <c r="AL299" s="88"/>
      <c r="AM299" s="106"/>
      <c r="AN299" s="106"/>
      <c r="AO299" s="106"/>
      <c r="AP299" s="106"/>
      <c r="AQ299" s="111">
        <f t="shared" si="119"/>
        <v>1</v>
      </c>
      <c r="AR299" s="177">
        <v>136</v>
      </c>
      <c r="AS299" s="94">
        <f t="shared" si="116"/>
        <v>7.3529411764705881E-3</v>
      </c>
    </row>
    <row r="300" spans="1:45" ht="13.5" thickBot="1" x14ac:dyDescent="0.25">
      <c r="A300" s="218"/>
      <c r="B300" s="221"/>
      <c r="C300" s="180" t="s">
        <v>123</v>
      </c>
      <c r="D300" s="103"/>
      <c r="E300" s="104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  <c r="AC300" s="87"/>
      <c r="AD300" s="87"/>
      <c r="AE300" s="89" t="s">
        <v>101</v>
      </c>
      <c r="AF300" s="87"/>
      <c r="AG300" s="87"/>
      <c r="AH300" s="127"/>
      <c r="AI300" s="138" t="s">
        <v>102</v>
      </c>
      <c r="AJ300" s="139"/>
      <c r="AK300" s="137" t="s">
        <v>101</v>
      </c>
      <c r="AL300" s="87"/>
      <c r="AM300" s="139"/>
      <c r="AN300" s="139"/>
      <c r="AO300" s="139"/>
      <c r="AP300" s="139"/>
      <c r="AQ300" s="100">
        <f t="shared" si="119"/>
        <v>3</v>
      </c>
      <c r="AR300" s="176">
        <f t="shared" ref="AR300" si="121">34*1</f>
        <v>34</v>
      </c>
      <c r="AS300" s="132">
        <f t="shared" si="116"/>
        <v>8.8235294117647065E-2</v>
      </c>
    </row>
    <row r="301" spans="1:45" x14ac:dyDescent="0.2">
      <c r="A301" s="218"/>
      <c r="B301" s="222" t="s">
        <v>34</v>
      </c>
      <c r="C301" s="178" t="s">
        <v>124</v>
      </c>
      <c r="D301" s="140"/>
      <c r="E301" s="109"/>
      <c r="F301" s="110"/>
      <c r="G301" s="89" t="s">
        <v>101</v>
      </c>
      <c r="H301" s="110"/>
      <c r="I301" s="110"/>
      <c r="J301" s="89" t="s">
        <v>101</v>
      </c>
      <c r="K301" s="110"/>
      <c r="L301" s="110"/>
      <c r="M301" s="89" t="s">
        <v>101</v>
      </c>
      <c r="N301" s="110"/>
      <c r="O301" s="110"/>
      <c r="P301" s="89" t="s">
        <v>101</v>
      </c>
      <c r="Q301" s="110"/>
      <c r="R301" s="110"/>
      <c r="S301" s="110"/>
      <c r="T301" s="89" t="s">
        <v>101</v>
      </c>
      <c r="U301" s="110"/>
      <c r="V301" s="110"/>
      <c r="W301" s="89" t="s">
        <v>101</v>
      </c>
      <c r="X301" s="110"/>
      <c r="Y301" s="110"/>
      <c r="Z301" s="110"/>
      <c r="AA301" s="110"/>
      <c r="AB301" s="89" t="s">
        <v>101</v>
      </c>
      <c r="AC301" s="110"/>
      <c r="AD301" s="110"/>
      <c r="AE301" s="129"/>
      <c r="AF301" s="89" t="s">
        <v>101</v>
      </c>
      <c r="AG301" s="110"/>
      <c r="AH301" s="110"/>
      <c r="AI301" s="135" t="s">
        <v>102</v>
      </c>
      <c r="AJ301" s="141"/>
      <c r="AK301" s="300"/>
      <c r="AL301" s="155"/>
      <c r="AM301" s="141"/>
      <c r="AN301" s="141"/>
      <c r="AO301" s="141"/>
      <c r="AP301" s="141"/>
      <c r="AQ301" s="111">
        <f t="shared" si="119"/>
        <v>9</v>
      </c>
      <c r="AR301" s="179">
        <v>170</v>
      </c>
      <c r="AS301" s="113">
        <f t="shared" si="116"/>
        <v>5.2941176470588235E-2</v>
      </c>
    </row>
    <row r="302" spans="1:45" ht="13.5" thickBot="1" x14ac:dyDescent="0.25">
      <c r="A302" s="218"/>
      <c r="B302" s="223"/>
      <c r="C302" s="180" t="s">
        <v>123</v>
      </c>
      <c r="D302" s="97"/>
      <c r="E302" s="98"/>
      <c r="F302" s="99"/>
      <c r="G302" s="99"/>
      <c r="H302" s="99"/>
      <c r="I302" s="99"/>
      <c r="J302" s="99"/>
      <c r="K302" s="99"/>
      <c r="L302" s="99"/>
      <c r="M302" s="99"/>
      <c r="N302" s="89" t="s">
        <v>101</v>
      </c>
      <c r="O302" s="99"/>
      <c r="P302" s="99"/>
      <c r="Q302" s="89" t="s">
        <v>101</v>
      </c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136" t="s">
        <v>102</v>
      </c>
      <c r="AJ302" s="115"/>
      <c r="AK302" s="99"/>
      <c r="AL302" s="116" t="s">
        <v>101</v>
      </c>
      <c r="AM302" s="115"/>
      <c r="AN302" s="115"/>
      <c r="AO302" s="115"/>
      <c r="AP302" s="115"/>
      <c r="AQ302" s="100">
        <f t="shared" si="119"/>
        <v>4</v>
      </c>
      <c r="AR302" s="181">
        <f t="shared" ref="AR302" si="122">34*2</f>
        <v>68</v>
      </c>
      <c r="AS302" s="102">
        <f t="shared" si="116"/>
        <v>5.8823529411764705E-2</v>
      </c>
    </row>
    <row r="303" spans="1:45" x14ac:dyDescent="0.2">
      <c r="A303" s="218"/>
      <c r="B303" s="224" t="s">
        <v>37</v>
      </c>
      <c r="C303" s="178" t="s">
        <v>124</v>
      </c>
      <c r="D303" s="90"/>
      <c r="E303" s="91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9" t="s">
        <v>101</v>
      </c>
      <c r="R303" s="25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9" t="s">
        <v>101</v>
      </c>
      <c r="AD303" s="88"/>
      <c r="AE303" s="88"/>
      <c r="AF303" s="88"/>
      <c r="AG303" s="183" t="s">
        <v>101</v>
      </c>
      <c r="AH303" s="128"/>
      <c r="AI303" s="134" t="s">
        <v>102</v>
      </c>
      <c r="AJ303" s="106"/>
      <c r="AK303" s="88"/>
      <c r="AM303" s="106"/>
      <c r="AN303" s="106"/>
      <c r="AO303" s="106"/>
      <c r="AP303" s="106"/>
      <c r="AQ303" s="92">
        <f t="shared" si="119"/>
        <v>4</v>
      </c>
      <c r="AR303" s="177">
        <v>102</v>
      </c>
      <c r="AS303" s="94">
        <f t="shared" si="116"/>
        <v>3.9215686274509803E-2</v>
      </c>
    </row>
    <row r="304" spans="1:45" ht="13.5" thickBot="1" x14ac:dyDescent="0.25">
      <c r="A304" s="218"/>
      <c r="B304" s="225"/>
      <c r="C304" s="180" t="s">
        <v>123</v>
      </c>
      <c r="D304" s="103"/>
      <c r="E304" s="104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9" t="s">
        <v>101</v>
      </c>
      <c r="U304" s="87"/>
      <c r="V304" s="87"/>
      <c r="W304" s="87"/>
      <c r="X304" s="87"/>
      <c r="Y304" s="87"/>
      <c r="Z304" s="87"/>
      <c r="AA304" s="87"/>
      <c r="AB304" s="87"/>
      <c r="AC304" s="87"/>
      <c r="AD304" s="87"/>
      <c r="AE304" s="87"/>
      <c r="AF304" s="89" t="s">
        <v>101</v>
      </c>
      <c r="AG304" s="87"/>
      <c r="AH304" s="127"/>
      <c r="AI304" s="138" t="s">
        <v>102</v>
      </c>
      <c r="AJ304" s="139"/>
      <c r="AK304" s="127"/>
      <c r="AL304" s="87"/>
      <c r="AM304" s="139"/>
      <c r="AN304" s="139"/>
      <c r="AO304" s="139"/>
      <c r="AP304" s="139"/>
      <c r="AQ304" s="105">
        <f t="shared" si="119"/>
        <v>3</v>
      </c>
      <c r="AR304" s="176">
        <f t="shared" ref="AR304:AR306" si="123">34*1</f>
        <v>34</v>
      </c>
      <c r="AS304" s="132">
        <f t="shared" si="116"/>
        <v>8.8235294117647065E-2</v>
      </c>
    </row>
    <row r="305" spans="1:45" x14ac:dyDescent="0.2">
      <c r="A305" s="218"/>
      <c r="B305" s="219" t="s">
        <v>29</v>
      </c>
      <c r="C305" s="178" t="s">
        <v>124</v>
      </c>
      <c r="D305" s="140"/>
      <c r="E305" s="109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89" t="s">
        <v>101</v>
      </c>
      <c r="U305" s="110"/>
      <c r="V305" s="110"/>
      <c r="W305" s="110"/>
      <c r="X305" s="110"/>
      <c r="Y305" s="110"/>
      <c r="Z305" s="110"/>
      <c r="AA305" s="110"/>
      <c r="AB305" s="110"/>
      <c r="AC305" s="89" t="s">
        <v>101</v>
      </c>
      <c r="AD305" s="110"/>
      <c r="AE305" s="110"/>
      <c r="AF305" s="110"/>
      <c r="AG305" s="110"/>
      <c r="AH305" s="110"/>
      <c r="AI305" s="135" t="s">
        <v>102</v>
      </c>
      <c r="AJ305" s="141"/>
      <c r="AK305" s="211" t="s">
        <v>101</v>
      </c>
      <c r="AL305" s="110"/>
      <c r="AM305" s="141"/>
      <c r="AN305" s="141"/>
      <c r="AO305" s="141"/>
      <c r="AP305" s="141"/>
      <c r="AQ305" s="111">
        <f t="shared" si="119"/>
        <v>4</v>
      </c>
      <c r="AR305" s="179">
        <v>102</v>
      </c>
      <c r="AS305" s="113">
        <f t="shared" si="116"/>
        <v>3.9215686274509803E-2</v>
      </c>
    </row>
    <row r="306" spans="1:45" ht="13.5" thickBot="1" x14ac:dyDescent="0.25">
      <c r="A306" s="218"/>
      <c r="B306" s="220"/>
      <c r="C306" s="180" t="s">
        <v>123</v>
      </c>
      <c r="D306" s="97"/>
      <c r="E306" s="98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136" t="s">
        <v>102</v>
      </c>
      <c r="AJ306" s="115"/>
      <c r="AK306" s="116" t="s">
        <v>101</v>
      </c>
      <c r="AL306" s="99"/>
      <c r="AM306" s="115"/>
      <c r="AN306" s="115"/>
      <c r="AO306" s="115"/>
      <c r="AP306" s="115"/>
      <c r="AQ306" s="100">
        <f t="shared" si="119"/>
        <v>2</v>
      </c>
      <c r="AR306" s="181">
        <f t="shared" si="123"/>
        <v>34</v>
      </c>
      <c r="AS306" s="102">
        <f t="shared" si="116"/>
        <v>5.8823529411764705E-2</v>
      </c>
    </row>
    <row r="307" spans="1:45" x14ac:dyDescent="0.2">
      <c r="A307" s="218"/>
      <c r="B307" s="221" t="s">
        <v>28</v>
      </c>
      <c r="C307" s="178" t="s">
        <v>124</v>
      </c>
      <c r="D307" s="90"/>
      <c r="E307" s="91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154"/>
      <c r="AJ307" s="128"/>
      <c r="AK307" s="134" t="s">
        <v>102</v>
      </c>
      <c r="AL307" s="88"/>
      <c r="AM307" s="106"/>
      <c r="AN307" s="106"/>
      <c r="AO307" s="106"/>
      <c r="AP307" s="106"/>
      <c r="AQ307" s="92">
        <f t="shared" si="119"/>
        <v>1</v>
      </c>
      <c r="AR307" s="177">
        <v>136</v>
      </c>
      <c r="AS307" s="94">
        <f t="shared" si="116"/>
        <v>7.3529411764705881E-3</v>
      </c>
    </row>
    <row r="308" spans="1:45" ht="13.5" thickBot="1" x14ac:dyDescent="0.25">
      <c r="A308" s="218"/>
      <c r="B308" s="221"/>
      <c r="C308" s="180" t="s">
        <v>123</v>
      </c>
      <c r="D308" s="103"/>
      <c r="E308" s="104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  <c r="AE308" s="87"/>
      <c r="AF308" s="87"/>
      <c r="AG308" s="87"/>
      <c r="AH308" s="87"/>
      <c r="AI308" s="182"/>
      <c r="AJ308" s="127"/>
      <c r="AK308" s="138" t="s">
        <v>102</v>
      </c>
      <c r="AL308" s="87"/>
      <c r="AM308" s="139"/>
      <c r="AN308" s="139"/>
      <c r="AO308" s="139"/>
      <c r="AP308" s="139"/>
      <c r="AQ308" s="105">
        <f t="shared" si="119"/>
        <v>1</v>
      </c>
      <c r="AR308" s="176">
        <f t="shared" ref="AR308" si="124">34*2</f>
        <v>68</v>
      </c>
      <c r="AS308" s="132">
        <f t="shared" si="116"/>
        <v>1.4705882352941176E-2</v>
      </c>
    </row>
    <row r="309" spans="1:45" x14ac:dyDescent="0.2">
      <c r="A309" s="218"/>
      <c r="B309" s="222" t="s">
        <v>32</v>
      </c>
      <c r="C309" s="178" t="s">
        <v>124</v>
      </c>
      <c r="D309" s="140"/>
      <c r="E309" s="109"/>
      <c r="F309" s="110"/>
      <c r="G309" s="110"/>
      <c r="H309" s="110"/>
      <c r="I309" s="110"/>
      <c r="J309" s="110"/>
      <c r="K309" s="110"/>
      <c r="L309" s="110"/>
      <c r="M309" s="110"/>
      <c r="N309" s="110"/>
      <c r="O309" s="89" t="s">
        <v>101</v>
      </c>
      <c r="P309" s="110"/>
      <c r="Q309" s="110"/>
      <c r="R309" s="110"/>
      <c r="S309" s="110"/>
      <c r="T309" s="110"/>
      <c r="U309" s="89" t="s">
        <v>101</v>
      </c>
      <c r="V309" s="110"/>
      <c r="W309" s="110"/>
      <c r="X309" s="110"/>
      <c r="Y309" s="110"/>
      <c r="Z309" s="110"/>
      <c r="AA309" s="110"/>
      <c r="AB309" s="110"/>
      <c r="AC309" s="110"/>
      <c r="AD309" s="110"/>
      <c r="AE309" s="110"/>
      <c r="AF309" s="110"/>
      <c r="AG309" s="112"/>
      <c r="AH309" s="110"/>
      <c r="AI309" s="155"/>
      <c r="AJ309" s="110"/>
      <c r="AK309" s="135" t="s">
        <v>102</v>
      </c>
      <c r="AL309" s="25"/>
      <c r="AM309" s="141"/>
      <c r="AN309" s="141"/>
      <c r="AO309" s="141"/>
      <c r="AP309" s="141"/>
      <c r="AQ309" s="111">
        <f t="shared" si="119"/>
        <v>3</v>
      </c>
      <c r="AR309" s="179">
        <f>34*4</f>
        <v>136</v>
      </c>
      <c r="AS309" s="113">
        <f t="shared" si="116"/>
        <v>2.2058823529411766E-2</v>
      </c>
    </row>
    <row r="310" spans="1:45" ht="13.5" thickBot="1" x14ac:dyDescent="0.25">
      <c r="A310" s="218"/>
      <c r="B310" s="223"/>
      <c r="C310" s="180" t="s">
        <v>123</v>
      </c>
      <c r="D310" s="97"/>
      <c r="E310" s="98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156"/>
      <c r="AJ310" s="99"/>
      <c r="AK310" s="136" t="s">
        <v>102</v>
      </c>
      <c r="AL310" s="99"/>
      <c r="AM310" s="115"/>
      <c r="AN310" s="115"/>
      <c r="AO310" s="115"/>
      <c r="AP310" s="115"/>
      <c r="AQ310" s="100">
        <f t="shared" si="119"/>
        <v>1</v>
      </c>
      <c r="AR310" s="181">
        <v>68</v>
      </c>
      <c r="AS310" s="102">
        <f t="shared" si="116"/>
        <v>1.4705882352941176E-2</v>
      </c>
    </row>
    <row r="311" spans="1:45" x14ac:dyDescent="0.2">
      <c r="A311" s="218"/>
      <c r="B311" s="221" t="s">
        <v>30</v>
      </c>
      <c r="C311" s="178" t="s">
        <v>124</v>
      </c>
      <c r="D311" s="90"/>
      <c r="E311" s="91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25"/>
      <c r="AI311" s="117" t="s">
        <v>102</v>
      </c>
      <c r="AJ311" s="93"/>
      <c r="AK311" s="128"/>
      <c r="AL311" s="88"/>
      <c r="AM311" s="106"/>
      <c r="AN311" s="106"/>
      <c r="AO311" s="106"/>
      <c r="AP311" s="106"/>
      <c r="AQ311" s="92">
        <f t="shared" si="119"/>
        <v>1</v>
      </c>
      <c r="AR311" s="177">
        <f>34*1</f>
        <v>34</v>
      </c>
      <c r="AS311" s="94">
        <f t="shared" si="116"/>
        <v>2.9411764705882353E-2</v>
      </c>
    </row>
    <row r="312" spans="1:45" ht="13.5" thickBot="1" x14ac:dyDescent="0.25">
      <c r="A312" s="218"/>
      <c r="B312" s="224"/>
      <c r="C312" s="180" t="s">
        <v>123</v>
      </c>
      <c r="D312" s="44"/>
      <c r="E312" s="4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117" t="s">
        <v>102</v>
      </c>
      <c r="AJ312" s="3"/>
      <c r="AK312" s="25"/>
      <c r="AL312" s="25"/>
      <c r="AM312" s="37"/>
      <c r="AN312" s="37"/>
      <c r="AO312" s="37"/>
      <c r="AP312" s="37"/>
      <c r="AQ312" s="7">
        <f t="shared" si="119"/>
        <v>1</v>
      </c>
      <c r="AR312" s="71">
        <f t="shared" ref="AR312" si="125">34*1</f>
        <v>34</v>
      </c>
      <c r="AS312" s="8">
        <f t="shared" si="116"/>
        <v>2.9411764705882353E-2</v>
      </c>
    </row>
    <row r="313" spans="1:45" ht="23.25" customHeight="1" x14ac:dyDescent="0.2">
      <c r="A313" s="59"/>
      <c r="B313" s="60"/>
      <c r="C313" s="60"/>
      <c r="D313" s="60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9"/>
      <c r="AN313" s="59"/>
      <c r="AO313" s="59"/>
      <c r="AP313" s="59"/>
      <c r="AQ313" s="59"/>
      <c r="AR313" s="59"/>
      <c r="AS313" s="59"/>
    </row>
    <row r="314" spans="1:45" ht="124.5" customHeight="1" x14ac:dyDescent="0.2">
      <c r="A314" s="232" t="s">
        <v>41</v>
      </c>
      <c r="B314" s="233"/>
      <c r="C314" s="233"/>
      <c r="D314" s="234"/>
      <c r="E314" s="246" t="s">
        <v>145</v>
      </c>
      <c r="F314" s="246"/>
      <c r="G314" s="246"/>
      <c r="H314" s="246"/>
      <c r="I314" s="246"/>
      <c r="J314" s="247"/>
      <c r="K314" s="247"/>
      <c r="L314" s="247"/>
      <c r="M314" s="247"/>
      <c r="N314" s="247"/>
      <c r="O314" s="247"/>
      <c r="P314" s="247"/>
      <c r="Q314" s="247"/>
      <c r="R314" s="247"/>
      <c r="S314" s="247"/>
      <c r="T314" s="247"/>
      <c r="U314" s="247"/>
      <c r="V314" s="247"/>
      <c r="W314" s="247"/>
      <c r="X314" s="247"/>
      <c r="Y314" s="247"/>
      <c r="Z314" s="247"/>
      <c r="AA314" s="247"/>
      <c r="AB314" s="247"/>
      <c r="AC314" s="247"/>
      <c r="AD314" s="247"/>
      <c r="AE314" s="247"/>
      <c r="AF314" s="247"/>
      <c r="AG314" s="247"/>
      <c r="AH314" s="247"/>
      <c r="AI314" s="247"/>
      <c r="AJ314" s="247"/>
      <c r="AK314" s="247"/>
      <c r="AL314" s="247"/>
      <c r="AM314" s="247"/>
      <c r="AN314" s="247"/>
      <c r="AO314" s="247"/>
      <c r="AP314" s="247"/>
      <c r="AQ314" s="282" t="s">
        <v>20</v>
      </c>
      <c r="AR314" s="282" t="s">
        <v>22</v>
      </c>
      <c r="AS314" s="283" t="s">
        <v>21</v>
      </c>
    </row>
    <row r="315" spans="1:45" ht="12" customHeight="1" x14ac:dyDescent="0.2">
      <c r="A315" s="226" t="s">
        <v>0</v>
      </c>
      <c r="B315" s="227"/>
      <c r="C315" s="228"/>
      <c r="D315" s="22" t="s">
        <v>18</v>
      </c>
      <c r="E315" s="235" t="s">
        <v>1</v>
      </c>
      <c r="F315" s="235"/>
      <c r="G315" s="235"/>
      <c r="H315" s="235"/>
      <c r="I315" s="235" t="s">
        <v>2</v>
      </c>
      <c r="J315" s="235"/>
      <c r="K315" s="235"/>
      <c r="L315" s="235"/>
      <c r="M315" s="235" t="s">
        <v>3</v>
      </c>
      <c r="N315" s="235"/>
      <c r="O315" s="235"/>
      <c r="P315" s="235"/>
      <c r="Q315" s="235" t="s">
        <v>4</v>
      </c>
      <c r="R315" s="235"/>
      <c r="S315" s="235"/>
      <c r="T315" s="235"/>
      <c r="U315" s="235" t="s">
        <v>5</v>
      </c>
      <c r="V315" s="235"/>
      <c r="W315" s="235"/>
      <c r="X315" s="235" t="s">
        <v>6</v>
      </c>
      <c r="Y315" s="235"/>
      <c r="Z315" s="235"/>
      <c r="AA315" s="235"/>
      <c r="AB315" s="235" t="s">
        <v>7</v>
      </c>
      <c r="AC315" s="235"/>
      <c r="AD315" s="235"/>
      <c r="AE315" s="235" t="s">
        <v>8</v>
      </c>
      <c r="AF315" s="235"/>
      <c r="AG315" s="235"/>
      <c r="AH315" s="235"/>
      <c r="AI315" s="235"/>
      <c r="AJ315" s="235" t="s">
        <v>9</v>
      </c>
      <c r="AK315" s="235"/>
      <c r="AL315" s="235"/>
      <c r="AM315" s="235" t="s">
        <v>10</v>
      </c>
      <c r="AN315" s="235"/>
      <c r="AO315" s="235"/>
      <c r="AP315" s="235"/>
      <c r="AQ315" s="282"/>
      <c r="AR315" s="282"/>
      <c r="AS315" s="283"/>
    </row>
    <row r="316" spans="1:45" x14ac:dyDescent="0.2">
      <c r="A316" s="229"/>
      <c r="B316" s="230"/>
      <c r="C316" s="231"/>
      <c r="D316" s="22" t="s">
        <v>19</v>
      </c>
      <c r="E316" s="5">
        <v>1</v>
      </c>
      <c r="F316" s="5">
        <v>2</v>
      </c>
      <c r="G316" s="5">
        <v>3</v>
      </c>
      <c r="H316" s="5">
        <v>4</v>
      </c>
      <c r="I316" s="5">
        <v>5</v>
      </c>
      <c r="J316" s="5">
        <v>6</v>
      </c>
      <c r="K316" s="5">
        <v>7</v>
      </c>
      <c r="L316" s="5">
        <v>8</v>
      </c>
      <c r="M316" s="5">
        <v>9</v>
      </c>
      <c r="N316" s="5">
        <v>10</v>
      </c>
      <c r="O316" s="5">
        <v>11</v>
      </c>
      <c r="P316" s="5">
        <v>12</v>
      </c>
      <c r="Q316" s="5">
        <v>13</v>
      </c>
      <c r="R316" s="5">
        <v>14</v>
      </c>
      <c r="S316" s="5">
        <v>15</v>
      </c>
      <c r="T316" s="5">
        <v>16</v>
      </c>
      <c r="U316" s="5">
        <v>17</v>
      </c>
      <c r="V316" s="5">
        <v>18</v>
      </c>
      <c r="W316" s="5">
        <v>19</v>
      </c>
      <c r="X316" s="5">
        <v>20</v>
      </c>
      <c r="Y316" s="5">
        <v>21</v>
      </c>
      <c r="Z316" s="5">
        <v>22</v>
      </c>
      <c r="AA316" s="5">
        <v>23</v>
      </c>
      <c r="AB316" s="5">
        <v>24</v>
      </c>
      <c r="AC316" s="5">
        <v>25</v>
      </c>
      <c r="AD316" s="5">
        <v>26</v>
      </c>
      <c r="AE316" s="5">
        <v>27</v>
      </c>
      <c r="AF316" s="5">
        <v>28</v>
      </c>
      <c r="AG316" s="5">
        <v>29</v>
      </c>
      <c r="AH316" s="5">
        <v>30</v>
      </c>
      <c r="AI316" s="5">
        <v>31</v>
      </c>
      <c r="AJ316" s="5">
        <v>32</v>
      </c>
      <c r="AK316" s="5">
        <v>33</v>
      </c>
      <c r="AL316" s="5">
        <v>34</v>
      </c>
      <c r="AM316" s="5">
        <v>35</v>
      </c>
      <c r="AN316" s="5">
        <v>36</v>
      </c>
      <c r="AO316" s="5">
        <v>37</v>
      </c>
      <c r="AP316" s="5">
        <v>38</v>
      </c>
      <c r="AQ316" s="282"/>
      <c r="AR316" s="282"/>
      <c r="AS316" s="283"/>
    </row>
    <row r="317" spans="1:45" x14ac:dyDescent="0.2">
      <c r="A317" s="218" t="s">
        <v>25</v>
      </c>
      <c r="B317" s="225" t="s">
        <v>13</v>
      </c>
      <c r="C317" s="50" t="s">
        <v>125</v>
      </c>
      <c r="D317" s="44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89" t="s">
        <v>101</v>
      </c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89" t="s">
        <v>101</v>
      </c>
      <c r="AK317" s="25"/>
      <c r="AL317" s="25"/>
      <c r="AM317" s="37"/>
      <c r="AN317" s="37"/>
      <c r="AO317" s="37"/>
      <c r="AP317" s="37"/>
      <c r="AQ317" s="7">
        <f t="shared" ref="AQ317:AQ342" si="126">COUNTA(E317:AP317)</f>
        <v>2</v>
      </c>
      <c r="AR317" s="71">
        <f>34*2</f>
        <v>68</v>
      </c>
      <c r="AS317" s="8">
        <f t="shared" ref="AS317:AS342" si="127">AQ317/AR317</f>
        <v>2.9411764705882353E-2</v>
      </c>
    </row>
    <row r="318" spans="1:45" ht="13.5" thickBot="1" x14ac:dyDescent="0.25">
      <c r="A318" s="218"/>
      <c r="B318" s="221"/>
      <c r="C318" s="121" t="s">
        <v>126</v>
      </c>
      <c r="D318" s="103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37" t="s">
        <v>101</v>
      </c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27"/>
      <c r="AC318" s="127"/>
      <c r="AD318" s="127"/>
      <c r="AE318" s="127"/>
      <c r="AF318" s="127"/>
      <c r="AG318" s="127"/>
      <c r="AH318" s="127"/>
      <c r="AI318" s="127"/>
      <c r="AJ318" s="137" t="s">
        <v>101</v>
      </c>
      <c r="AK318" s="127"/>
      <c r="AL318" s="127"/>
      <c r="AM318" s="139"/>
      <c r="AN318" s="139"/>
      <c r="AO318" s="139"/>
      <c r="AP318" s="139"/>
      <c r="AQ318" s="105">
        <f t="shared" si="126"/>
        <v>2</v>
      </c>
      <c r="AR318" s="176">
        <f t="shared" ref="AR318" si="128">34*2</f>
        <v>68</v>
      </c>
      <c r="AS318" s="132">
        <f t="shared" si="127"/>
        <v>2.9411764705882353E-2</v>
      </c>
    </row>
    <row r="319" spans="1:45" x14ac:dyDescent="0.2">
      <c r="A319" s="218"/>
      <c r="B319" s="222" t="s">
        <v>27</v>
      </c>
      <c r="C319" s="178" t="s">
        <v>127</v>
      </c>
      <c r="D319" s="14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37" t="s">
        <v>101</v>
      </c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37" t="s">
        <v>101</v>
      </c>
      <c r="AL319" s="110"/>
      <c r="AM319" s="141"/>
      <c r="AN319" s="141"/>
      <c r="AO319" s="141"/>
      <c r="AP319" s="141"/>
      <c r="AQ319" s="111">
        <f t="shared" si="126"/>
        <v>2</v>
      </c>
      <c r="AR319" s="179">
        <v>170</v>
      </c>
      <c r="AS319" s="113">
        <f t="shared" si="127"/>
        <v>1.1764705882352941E-2</v>
      </c>
    </row>
    <row r="320" spans="1:45" ht="13.5" thickBot="1" x14ac:dyDescent="0.25">
      <c r="A320" s="218"/>
      <c r="B320" s="223"/>
      <c r="C320" s="180" t="s">
        <v>128</v>
      </c>
      <c r="D320" s="97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137" t="s">
        <v>101</v>
      </c>
      <c r="R320" s="99"/>
      <c r="S320" s="93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137" t="s">
        <v>101</v>
      </c>
      <c r="AI320" s="99"/>
      <c r="AJ320" s="99"/>
      <c r="AK320" s="93"/>
      <c r="AL320" s="99"/>
      <c r="AM320" s="115"/>
      <c r="AN320" s="115"/>
      <c r="AO320" s="115"/>
      <c r="AP320" s="115"/>
      <c r="AQ320" s="100">
        <f t="shared" si="126"/>
        <v>2</v>
      </c>
      <c r="AR320" s="181">
        <f t="shared" ref="AR320:AR322" si="129">34*3</f>
        <v>102</v>
      </c>
      <c r="AS320" s="102">
        <f t="shared" si="127"/>
        <v>1.9607843137254902E-2</v>
      </c>
    </row>
    <row r="321" spans="1:45" x14ac:dyDescent="0.2">
      <c r="A321" s="218"/>
      <c r="B321" s="221" t="s">
        <v>12</v>
      </c>
      <c r="C321" s="123" t="s">
        <v>125</v>
      </c>
      <c r="D321" s="14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28"/>
      <c r="AC321" s="128"/>
      <c r="AD321" s="128"/>
      <c r="AE321" s="128"/>
      <c r="AF321" s="128"/>
      <c r="AG321" s="128"/>
      <c r="AH321" s="128"/>
      <c r="AI321" s="128"/>
      <c r="AJ321" s="128"/>
      <c r="AK321" s="128"/>
      <c r="AL321" s="128"/>
      <c r="AM321" s="106"/>
      <c r="AN321" s="106"/>
      <c r="AO321" s="106"/>
      <c r="AP321" s="106"/>
      <c r="AQ321" s="92">
        <f t="shared" si="126"/>
        <v>0</v>
      </c>
      <c r="AR321" s="177">
        <f t="shared" si="129"/>
        <v>102</v>
      </c>
      <c r="AS321" s="94">
        <f t="shared" si="127"/>
        <v>0</v>
      </c>
    </row>
    <row r="322" spans="1:45" ht="13.5" thickBot="1" x14ac:dyDescent="0.25">
      <c r="A322" s="218"/>
      <c r="B322" s="221"/>
      <c r="C322" s="121" t="s">
        <v>126</v>
      </c>
      <c r="D322" s="103"/>
      <c r="E322" s="127"/>
      <c r="F322" s="127"/>
      <c r="G322" s="127"/>
      <c r="H322" s="127"/>
      <c r="I322" s="142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27"/>
      <c r="AC322" s="127"/>
      <c r="AD322" s="127"/>
      <c r="AE322" s="127"/>
      <c r="AF322" s="127"/>
      <c r="AG322" s="127"/>
      <c r="AH322" s="127"/>
      <c r="AI322" s="127"/>
      <c r="AJ322" s="127"/>
      <c r="AK322" s="127"/>
      <c r="AL322" s="127"/>
      <c r="AM322" s="139"/>
      <c r="AN322" s="139"/>
      <c r="AO322" s="139"/>
      <c r="AP322" s="139"/>
      <c r="AQ322" s="105">
        <f t="shared" si="126"/>
        <v>0</v>
      </c>
      <c r="AR322" s="176">
        <f t="shared" si="129"/>
        <v>102</v>
      </c>
      <c r="AS322" s="132">
        <f t="shared" si="127"/>
        <v>0</v>
      </c>
    </row>
    <row r="323" spans="1:45" x14ac:dyDescent="0.2">
      <c r="A323" s="218"/>
      <c r="B323" s="222" t="s">
        <v>79</v>
      </c>
      <c r="C323" s="178" t="s">
        <v>127</v>
      </c>
      <c r="D323" s="140"/>
      <c r="E323" s="110"/>
      <c r="F323" s="110"/>
      <c r="G323" s="110"/>
      <c r="H323" s="302"/>
      <c r="I323" s="211" t="s">
        <v>101</v>
      </c>
      <c r="J323" s="110"/>
      <c r="K323" s="110"/>
      <c r="L323" s="110"/>
      <c r="M323" s="110"/>
      <c r="N323" s="211" t="s">
        <v>101</v>
      </c>
      <c r="O323" s="110"/>
      <c r="P323" s="110"/>
      <c r="Q323" s="211" t="s">
        <v>101</v>
      </c>
      <c r="R323" s="110"/>
      <c r="S323" s="110"/>
      <c r="T323" s="110"/>
      <c r="U323" s="110"/>
      <c r="V323" s="211" t="s">
        <v>101</v>
      </c>
      <c r="W323" s="110"/>
      <c r="X323" s="211" t="s">
        <v>101</v>
      </c>
      <c r="Y323" s="110"/>
      <c r="Z323" s="110"/>
      <c r="AA323" s="211" t="s">
        <v>101</v>
      </c>
      <c r="AB323" s="110"/>
      <c r="AC323" s="110"/>
      <c r="AD323" s="110"/>
      <c r="AE323" s="211" t="s">
        <v>101</v>
      </c>
      <c r="AF323" s="110"/>
      <c r="AG323" s="110"/>
      <c r="AH323" s="110"/>
      <c r="AI323" s="211" t="s">
        <v>101</v>
      </c>
      <c r="AJ323" s="110"/>
      <c r="AK323" s="110"/>
      <c r="AL323" s="211" t="s">
        <v>101</v>
      </c>
      <c r="AM323" s="141"/>
      <c r="AN323" s="141"/>
      <c r="AO323" s="141"/>
      <c r="AP323" s="141"/>
      <c r="AQ323" s="111">
        <f t="shared" si="126"/>
        <v>9</v>
      </c>
      <c r="AR323" s="179">
        <f>34*4</f>
        <v>136</v>
      </c>
      <c r="AS323" s="113">
        <f t="shared" si="127"/>
        <v>6.6176470588235295E-2</v>
      </c>
    </row>
    <row r="324" spans="1:45" ht="13.5" thickBot="1" x14ac:dyDescent="0.25">
      <c r="A324" s="218"/>
      <c r="B324" s="223"/>
      <c r="C324" s="180" t="s">
        <v>128</v>
      </c>
      <c r="D324" s="97"/>
      <c r="E324" s="99"/>
      <c r="F324" s="99"/>
      <c r="G324" s="99"/>
      <c r="H324" s="116" t="s">
        <v>101</v>
      </c>
      <c r="I324" s="99"/>
      <c r="J324" s="99"/>
      <c r="K324" s="99"/>
      <c r="L324" s="99"/>
      <c r="M324" s="99"/>
      <c r="N324" s="99"/>
      <c r="O324" s="99"/>
      <c r="P324" s="116" t="s">
        <v>101</v>
      </c>
      <c r="Q324" s="99"/>
      <c r="R324" s="99"/>
      <c r="S324" s="99"/>
      <c r="T324" s="99"/>
      <c r="U324" s="99"/>
      <c r="V324" s="99"/>
      <c r="W324" s="116" t="s">
        <v>101</v>
      </c>
      <c r="X324" s="99"/>
      <c r="Y324" s="99"/>
      <c r="Z324" s="99"/>
      <c r="AA324" s="99"/>
      <c r="AB324" s="99"/>
      <c r="AC324" s="99"/>
      <c r="AD324" s="99"/>
      <c r="AE324" s="116" t="s">
        <v>101</v>
      </c>
      <c r="AF324" s="99"/>
      <c r="AG324" s="99"/>
      <c r="AH324" s="99"/>
      <c r="AI324" s="115"/>
      <c r="AJ324" s="115"/>
      <c r="AK324" s="99"/>
      <c r="AL324" s="99"/>
      <c r="AM324" s="115"/>
      <c r="AN324" s="115"/>
      <c r="AO324" s="115"/>
      <c r="AP324" s="115"/>
      <c r="AQ324" s="100">
        <f t="shared" si="126"/>
        <v>4</v>
      </c>
      <c r="AR324" s="181">
        <v>102</v>
      </c>
      <c r="AS324" s="102">
        <f t="shared" si="127"/>
        <v>3.9215686274509803E-2</v>
      </c>
    </row>
    <row r="325" spans="1:45" x14ac:dyDescent="0.2">
      <c r="A325" s="218"/>
      <c r="B325" s="221" t="s">
        <v>77</v>
      </c>
      <c r="C325" s="123" t="s">
        <v>127</v>
      </c>
      <c r="D325" s="90"/>
      <c r="E325" s="128"/>
      <c r="F325" s="128"/>
      <c r="G325" s="128"/>
      <c r="H325" s="128"/>
      <c r="I325" s="183" t="s">
        <v>101</v>
      </c>
      <c r="J325" s="128"/>
      <c r="K325" s="128"/>
      <c r="L325" s="128"/>
      <c r="M325" s="128"/>
      <c r="N325" s="183" t="s">
        <v>101</v>
      </c>
      <c r="O325" s="128"/>
      <c r="P325" s="128"/>
      <c r="Q325" s="128"/>
      <c r="R325" s="128"/>
      <c r="S325" s="128"/>
      <c r="T325" s="183" t="s">
        <v>101</v>
      </c>
      <c r="U325" s="128"/>
      <c r="V325" s="128"/>
      <c r="W325" s="128"/>
      <c r="X325" s="128"/>
      <c r="Y325" s="128"/>
      <c r="Z325" s="128"/>
      <c r="AA325" s="128"/>
      <c r="AB325" s="183" t="s">
        <v>101</v>
      </c>
      <c r="AC325" s="128"/>
      <c r="AD325" s="128"/>
      <c r="AE325" s="128"/>
      <c r="AF325" s="183" t="s">
        <v>101</v>
      </c>
      <c r="AG325" s="128"/>
      <c r="AH325" s="128"/>
      <c r="AI325" s="106"/>
      <c r="AJ325" s="183" t="s">
        <v>101</v>
      </c>
      <c r="AK325" s="128"/>
      <c r="AL325" s="128"/>
      <c r="AM325" s="106"/>
      <c r="AN325" s="106"/>
      <c r="AO325" s="106"/>
      <c r="AP325" s="106"/>
      <c r="AQ325" s="92">
        <f t="shared" si="126"/>
        <v>6</v>
      </c>
      <c r="AR325" s="177">
        <f>34*3</f>
        <v>102</v>
      </c>
      <c r="AS325" s="94">
        <f t="shared" si="127"/>
        <v>5.8823529411764705E-2</v>
      </c>
    </row>
    <row r="326" spans="1:45" ht="13.5" thickBot="1" x14ac:dyDescent="0.25">
      <c r="A326" s="218"/>
      <c r="B326" s="221"/>
      <c r="C326" s="121" t="s">
        <v>128</v>
      </c>
      <c r="D326" s="103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89" t="s">
        <v>101</v>
      </c>
      <c r="U326" s="127"/>
      <c r="V326" s="127"/>
      <c r="W326" s="127"/>
      <c r="X326" s="127"/>
      <c r="Y326" s="127"/>
      <c r="Z326" s="127"/>
      <c r="AA326" s="127"/>
      <c r="AB326" s="127"/>
      <c r="AC326" s="127"/>
      <c r="AD326" s="127"/>
      <c r="AE326" s="89" t="s">
        <v>101</v>
      </c>
      <c r="AF326" s="127"/>
      <c r="AG326" s="127"/>
      <c r="AH326" s="127"/>
      <c r="AI326" s="139"/>
      <c r="AJ326" s="139"/>
      <c r="AK326" s="127"/>
      <c r="AL326" s="127"/>
      <c r="AM326" s="139"/>
      <c r="AN326" s="139"/>
      <c r="AO326" s="139"/>
      <c r="AP326" s="139"/>
      <c r="AQ326" s="105">
        <f t="shared" si="126"/>
        <v>2</v>
      </c>
      <c r="AR326" s="176">
        <v>34</v>
      </c>
      <c r="AS326" s="132">
        <f t="shared" si="127"/>
        <v>5.8823529411764705E-2</v>
      </c>
    </row>
    <row r="327" spans="1:45" x14ac:dyDescent="0.2">
      <c r="A327" s="218"/>
      <c r="B327" s="222" t="s">
        <v>78</v>
      </c>
      <c r="C327" s="178" t="s">
        <v>125</v>
      </c>
      <c r="D327" s="14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89" t="s">
        <v>101</v>
      </c>
      <c r="AJ327" s="141"/>
      <c r="AK327" s="110"/>
      <c r="AL327" s="110"/>
      <c r="AM327" s="141"/>
      <c r="AN327" s="141"/>
      <c r="AO327" s="141"/>
      <c r="AP327" s="141"/>
      <c r="AQ327" s="111">
        <f t="shared" si="126"/>
        <v>1</v>
      </c>
      <c r="AR327" s="179">
        <f>34*1</f>
        <v>34</v>
      </c>
      <c r="AS327" s="113">
        <f t="shared" si="127"/>
        <v>2.9411764705882353E-2</v>
      </c>
    </row>
    <row r="328" spans="1:45" ht="13.5" thickBot="1" x14ac:dyDescent="0.25">
      <c r="A328" s="218"/>
      <c r="B328" s="223"/>
      <c r="C328" s="180" t="s">
        <v>126</v>
      </c>
      <c r="D328" s="97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89" t="s">
        <v>101</v>
      </c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115"/>
      <c r="AJ328" s="3"/>
      <c r="AK328" s="99"/>
      <c r="AL328" s="99"/>
      <c r="AM328" s="115"/>
      <c r="AN328" s="115"/>
      <c r="AO328" s="115"/>
      <c r="AP328" s="115"/>
      <c r="AQ328" s="100">
        <f t="shared" si="126"/>
        <v>1</v>
      </c>
      <c r="AR328" s="181">
        <f t="shared" ref="AR328:AR330" si="130">34*1</f>
        <v>34</v>
      </c>
      <c r="AS328" s="102">
        <f t="shared" si="127"/>
        <v>2.9411764705882353E-2</v>
      </c>
    </row>
    <row r="329" spans="1:45" x14ac:dyDescent="0.2">
      <c r="A329" s="218"/>
      <c r="B329" s="221" t="s">
        <v>35</v>
      </c>
      <c r="C329" s="123" t="s">
        <v>127</v>
      </c>
      <c r="D329" s="90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28"/>
      <c r="AC329" s="128"/>
      <c r="AD329" s="128"/>
      <c r="AE329" s="128"/>
      <c r="AF329" s="128"/>
      <c r="AG329" s="128"/>
      <c r="AH329" s="128"/>
      <c r="AI329" s="106"/>
      <c r="AJ329" s="106"/>
      <c r="AK329" s="128"/>
      <c r="AL329" s="128"/>
      <c r="AM329" s="106"/>
      <c r="AN329" s="106"/>
      <c r="AO329" s="106"/>
      <c r="AP329" s="106"/>
      <c r="AQ329" s="92">
        <f t="shared" si="126"/>
        <v>0</v>
      </c>
      <c r="AR329" s="177">
        <v>136</v>
      </c>
      <c r="AS329" s="94">
        <f t="shared" si="127"/>
        <v>0</v>
      </c>
    </row>
    <row r="330" spans="1:45" ht="13.5" thickBot="1" x14ac:dyDescent="0.25">
      <c r="A330" s="218"/>
      <c r="B330" s="221"/>
      <c r="C330" s="121" t="s">
        <v>128</v>
      </c>
      <c r="D330" s="103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89" t="s">
        <v>101</v>
      </c>
      <c r="R330" s="25"/>
      <c r="S330" s="127"/>
      <c r="T330" s="127"/>
      <c r="U330" s="127"/>
      <c r="V330" s="127"/>
      <c r="W330" s="127"/>
      <c r="X330" s="127"/>
      <c r="Y330" s="127"/>
      <c r="Z330" s="127"/>
      <c r="AA330" s="127"/>
      <c r="AB330" s="89" t="s">
        <v>101</v>
      </c>
      <c r="AC330" s="25"/>
      <c r="AD330" s="127"/>
      <c r="AE330" s="127"/>
      <c r="AF330" s="127"/>
      <c r="AG330" s="127"/>
      <c r="AH330" s="127"/>
      <c r="AI330" s="139"/>
      <c r="AJ330" s="139"/>
      <c r="AK330" s="127"/>
      <c r="AL330" s="127"/>
      <c r="AM330" s="139"/>
      <c r="AN330" s="139"/>
      <c r="AO330" s="139"/>
      <c r="AP330" s="139"/>
      <c r="AQ330" s="105">
        <f t="shared" si="126"/>
        <v>2</v>
      </c>
      <c r="AR330" s="176">
        <f t="shared" si="130"/>
        <v>34</v>
      </c>
      <c r="AS330" s="132">
        <f t="shared" si="127"/>
        <v>5.8823529411764705E-2</v>
      </c>
    </row>
    <row r="331" spans="1:45" x14ac:dyDescent="0.2">
      <c r="A331" s="218"/>
      <c r="B331" s="222" t="s">
        <v>34</v>
      </c>
      <c r="C331" s="178" t="s">
        <v>127</v>
      </c>
      <c r="D331" s="140"/>
      <c r="E331" s="110"/>
      <c r="F331" s="110"/>
      <c r="G331" s="110"/>
      <c r="H331" s="110"/>
      <c r="I331" s="89" t="s">
        <v>101</v>
      </c>
      <c r="J331" s="110"/>
      <c r="K331" s="110"/>
      <c r="L331" s="110"/>
      <c r="M331" s="110"/>
      <c r="N331" s="110"/>
      <c r="O331" s="110"/>
      <c r="P331" s="110"/>
      <c r="Q331" s="89" t="s">
        <v>101</v>
      </c>
      <c r="R331" s="110"/>
      <c r="S331" s="110"/>
      <c r="T331" s="110"/>
      <c r="U331" s="110"/>
      <c r="V331" s="89" t="s">
        <v>101</v>
      </c>
      <c r="W331" s="110"/>
      <c r="X331" s="110"/>
      <c r="Y331" s="89" t="s">
        <v>101</v>
      </c>
      <c r="Z331" s="110"/>
      <c r="AA331" s="110"/>
      <c r="AB331" s="110"/>
      <c r="AC331" s="110"/>
      <c r="AD331" s="110"/>
      <c r="AE331" s="110"/>
      <c r="AF331" s="110"/>
      <c r="AG331" s="110"/>
      <c r="AH331" s="110"/>
      <c r="AI331" s="141"/>
      <c r="AJ331" s="141"/>
      <c r="AK331" s="110"/>
      <c r="AL331" s="110"/>
      <c r="AM331" s="141"/>
      <c r="AN331" s="141"/>
      <c r="AO331" s="141"/>
      <c r="AP331" s="141"/>
      <c r="AQ331" s="111">
        <f t="shared" si="126"/>
        <v>4</v>
      </c>
      <c r="AR331" s="179">
        <v>170</v>
      </c>
      <c r="AS331" s="113">
        <f t="shared" si="127"/>
        <v>2.3529411764705882E-2</v>
      </c>
    </row>
    <row r="332" spans="1:45" ht="13.5" thickBot="1" x14ac:dyDescent="0.25">
      <c r="A332" s="218"/>
      <c r="B332" s="223"/>
      <c r="C332" s="180" t="s">
        <v>128</v>
      </c>
      <c r="D332" s="97"/>
      <c r="E332" s="99"/>
      <c r="F332" s="99"/>
      <c r="G332" s="99"/>
      <c r="H332" s="99"/>
      <c r="I332" s="99"/>
      <c r="K332" s="99"/>
      <c r="L332" s="99"/>
      <c r="M332" s="99"/>
      <c r="N332" s="116" t="s">
        <v>101</v>
      </c>
      <c r="O332" s="99"/>
      <c r="P332" s="99"/>
      <c r="Q332" s="301"/>
      <c r="R332" s="99"/>
      <c r="S332" s="99"/>
      <c r="T332" s="89" t="s">
        <v>101</v>
      </c>
      <c r="U332" s="99"/>
      <c r="V332" s="99"/>
      <c r="W332" s="99"/>
      <c r="X332" s="89" t="s">
        <v>101</v>
      </c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89" t="s">
        <v>101</v>
      </c>
      <c r="AJ332" s="115"/>
      <c r="AK332" s="99"/>
      <c r="AL332" s="99"/>
      <c r="AM332" s="115"/>
      <c r="AN332" s="115"/>
      <c r="AO332" s="115"/>
      <c r="AP332" s="115"/>
      <c r="AQ332" s="100">
        <f t="shared" si="126"/>
        <v>4</v>
      </c>
      <c r="AR332" s="181">
        <f t="shared" ref="AR332" si="131">34*2</f>
        <v>68</v>
      </c>
      <c r="AS332" s="102">
        <f t="shared" si="127"/>
        <v>5.8823529411764705E-2</v>
      </c>
    </row>
    <row r="333" spans="1:45" x14ac:dyDescent="0.2">
      <c r="A333" s="218"/>
      <c r="B333" s="224" t="s">
        <v>37</v>
      </c>
      <c r="C333" s="123" t="s">
        <v>127</v>
      </c>
      <c r="D333" s="90"/>
      <c r="E333" s="128"/>
      <c r="F333" s="128"/>
      <c r="G333" s="128"/>
      <c r="H333" s="128"/>
      <c r="I333" s="128"/>
      <c r="J333" s="89" t="s">
        <v>101</v>
      </c>
      <c r="K333" s="128"/>
      <c r="L333" s="128"/>
      <c r="M333" s="128"/>
      <c r="N333" s="128"/>
      <c r="O333" s="128"/>
      <c r="P333" s="128"/>
      <c r="Q333" s="128"/>
      <c r="R333" s="89" t="s">
        <v>101</v>
      </c>
      <c r="S333" s="128"/>
      <c r="T333" s="128"/>
      <c r="U333" s="128"/>
      <c r="V333" s="128"/>
      <c r="W333" s="128"/>
      <c r="X333" s="128"/>
      <c r="Y333" s="128"/>
      <c r="Z333" s="128"/>
      <c r="AA333" s="128"/>
      <c r="AB333" s="89" t="s">
        <v>101</v>
      </c>
      <c r="AC333" s="128"/>
      <c r="AD333" s="128"/>
      <c r="AE333" s="128"/>
      <c r="AF333" s="128"/>
      <c r="AG333" s="128"/>
      <c r="AH333" s="128"/>
      <c r="AI333" s="106"/>
      <c r="AJ333" s="89" t="s">
        <v>101</v>
      </c>
      <c r="AK333" s="25"/>
      <c r="AL333" s="128"/>
      <c r="AM333" s="106"/>
      <c r="AN333" s="106"/>
      <c r="AO333" s="106"/>
      <c r="AP333" s="106"/>
      <c r="AQ333" s="92">
        <f t="shared" si="126"/>
        <v>4</v>
      </c>
      <c r="AR333" s="177">
        <v>102</v>
      </c>
      <c r="AS333" s="94">
        <f t="shared" si="127"/>
        <v>3.9215686274509803E-2</v>
      </c>
    </row>
    <row r="334" spans="1:45" ht="13.5" thickBot="1" x14ac:dyDescent="0.25">
      <c r="A334" s="218"/>
      <c r="B334" s="225"/>
      <c r="C334" s="121" t="s">
        <v>128</v>
      </c>
      <c r="D334" s="103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89" t="s">
        <v>101</v>
      </c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27"/>
      <c r="AC334" s="127"/>
      <c r="AD334" s="127"/>
      <c r="AE334" s="127"/>
      <c r="AF334" s="25"/>
      <c r="AG334" s="89" t="s">
        <v>101</v>
      </c>
      <c r="AH334" s="127"/>
      <c r="AI334" s="139"/>
      <c r="AJ334" s="139"/>
      <c r="AK334" s="127"/>
      <c r="AL334" s="127"/>
      <c r="AM334" s="139"/>
      <c r="AN334" s="139"/>
      <c r="AO334" s="139"/>
      <c r="AP334" s="139"/>
      <c r="AQ334" s="105">
        <f t="shared" si="126"/>
        <v>2</v>
      </c>
      <c r="AR334" s="176">
        <f t="shared" ref="AR334:AR336" si="132">34*1</f>
        <v>34</v>
      </c>
      <c r="AS334" s="132">
        <f t="shared" si="127"/>
        <v>5.8823529411764705E-2</v>
      </c>
    </row>
    <row r="335" spans="1:45" x14ac:dyDescent="0.2">
      <c r="A335" s="218"/>
      <c r="B335" s="219" t="s">
        <v>29</v>
      </c>
      <c r="C335" s="178" t="s">
        <v>127</v>
      </c>
      <c r="D335" s="14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89" t="s">
        <v>101</v>
      </c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0"/>
      <c r="AF335" s="110"/>
      <c r="AG335" s="110"/>
      <c r="AH335" s="110"/>
      <c r="AI335" s="141"/>
      <c r="AJ335" s="141"/>
      <c r="AK335" s="110"/>
      <c r="AL335" s="110"/>
      <c r="AM335" s="141"/>
      <c r="AN335" s="141"/>
      <c r="AO335" s="141"/>
      <c r="AP335" s="141"/>
      <c r="AQ335" s="111">
        <f t="shared" si="126"/>
        <v>1</v>
      </c>
      <c r="AR335" s="179">
        <v>102</v>
      </c>
      <c r="AS335" s="113">
        <f t="shared" si="127"/>
        <v>9.8039215686274508E-3</v>
      </c>
    </row>
    <row r="336" spans="1:45" ht="13.5" thickBot="1" x14ac:dyDescent="0.25">
      <c r="A336" s="218"/>
      <c r="B336" s="220"/>
      <c r="C336" s="180" t="s">
        <v>128</v>
      </c>
      <c r="D336" s="97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115"/>
      <c r="AJ336" s="115"/>
      <c r="AK336" s="99"/>
      <c r="AL336" s="99"/>
      <c r="AM336" s="115"/>
      <c r="AN336" s="115"/>
      <c r="AO336" s="115"/>
      <c r="AP336" s="115"/>
      <c r="AQ336" s="100">
        <f t="shared" si="126"/>
        <v>0</v>
      </c>
      <c r="AR336" s="181">
        <f t="shared" si="132"/>
        <v>34</v>
      </c>
      <c r="AS336" s="102">
        <f t="shared" si="127"/>
        <v>0</v>
      </c>
    </row>
    <row r="337" spans="1:45" x14ac:dyDescent="0.2">
      <c r="A337" s="218"/>
      <c r="B337" s="221" t="s">
        <v>28</v>
      </c>
      <c r="C337" s="123" t="s">
        <v>127</v>
      </c>
      <c r="D337" s="90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28"/>
      <c r="AC337" s="128"/>
      <c r="AD337" s="128"/>
      <c r="AE337" s="128"/>
      <c r="AF337" s="128"/>
      <c r="AG337" s="128"/>
      <c r="AH337" s="128"/>
      <c r="AI337" s="106"/>
      <c r="AJ337" s="106"/>
      <c r="AK337" s="89" t="s">
        <v>101</v>
      </c>
      <c r="AL337" s="128"/>
      <c r="AM337" s="106"/>
      <c r="AN337" s="106"/>
      <c r="AO337" s="106"/>
      <c r="AP337" s="106"/>
      <c r="AQ337" s="92">
        <f t="shared" si="126"/>
        <v>1</v>
      </c>
      <c r="AR337" s="184">
        <v>136</v>
      </c>
      <c r="AS337" s="94">
        <f t="shared" si="127"/>
        <v>7.3529411764705881E-3</v>
      </c>
    </row>
    <row r="338" spans="1:45" ht="13.5" thickBot="1" x14ac:dyDescent="0.25">
      <c r="A338" s="218"/>
      <c r="B338" s="221"/>
      <c r="C338" s="121" t="s">
        <v>128</v>
      </c>
      <c r="D338" s="103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27"/>
      <c r="AC338" s="127"/>
      <c r="AD338" s="127"/>
      <c r="AE338" s="127"/>
      <c r="AF338" s="127"/>
      <c r="AG338" s="127"/>
      <c r="AH338" s="127"/>
      <c r="AI338" s="139"/>
      <c r="AJ338" s="139"/>
      <c r="AK338" s="89" t="s">
        <v>101</v>
      </c>
      <c r="AL338" s="127"/>
      <c r="AM338" s="139"/>
      <c r="AN338" s="139"/>
      <c r="AO338" s="139"/>
      <c r="AP338" s="139"/>
      <c r="AQ338" s="105">
        <f t="shared" si="126"/>
        <v>1</v>
      </c>
      <c r="AR338" s="185">
        <f t="shared" ref="AR338" si="133">34*2</f>
        <v>68</v>
      </c>
      <c r="AS338" s="132">
        <f t="shared" si="127"/>
        <v>1.4705882352941176E-2</v>
      </c>
    </row>
    <row r="339" spans="1:45" x14ac:dyDescent="0.2">
      <c r="A339" s="218"/>
      <c r="B339" s="222" t="s">
        <v>32</v>
      </c>
      <c r="C339" s="178" t="s">
        <v>127</v>
      </c>
      <c r="D339" s="14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110"/>
      <c r="AH339" s="110"/>
      <c r="AI339" s="141"/>
      <c r="AJ339" s="141"/>
      <c r="AK339" s="110"/>
      <c r="AL339" s="110"/>
      <c r="AM339" s="141"/>
      <c r="AN339" s="141"/>
      <c r="AO339" s="141"/>
      <c r="AP339" s="141"/>
      <c r="AQ339" s="111">
        <f t="shared" si="126"/>
        <v>0</v>
      </c>
      <c r="AR339" s="187">
        <v>136</v>
      </c>
      <c r="AS339" s="113">
        <f t="shared" si="127"/>
        <v>0</v>
      </c>
    </row>
    <row r="340" spans="1:45" ht="13.5" thickBot="1" x14ac:dyDescent="0.25">
      <c r="A340" s="218"/>
      <c r="B340" s="223"/>
      <c r="C340" s="180" t="s">
        <v>128</v>
      </c>
      <c r="D340" s="97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115"/>
      <c r="AJ340" s="115"/>
      <c r="AK340" s="99"/>
      <c r="AL340" s="99"/>
      <c r="AM340" s="115"/>
      <c r="AN340" s="115"/>
      <c r="AO340" s="115"/>
      <c r="AP340" s="115"/>
      <c r="AQ340" s="100">
        <f t="shared" si="126"/>
        <v>0</v>
      </c>
      <c r="AR340" s="188">
        <v>60</v>
      </c>
      <c r="AS340" s="102">
        <f t="shared" si="127"/>
        <v>0</v>
      </c>
    </row>
    <row r="341" spans="1:45" x14ac:dyDescent="0.2">
      <c r="A341" s="218"/>
      <c r="B341" s="221" t="s">
        <v>30</v>
      </c>
      <c r="C341" s="123" t="s">
        <v>125</v>
      </c>
      <c r="D341" s="90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28"/>
      <c r="AC341" s="128"/>
      <c r="AD341" s="128"/>
      <c r="AE341" s="128"/>
      <c r="AF341" s="128"/>
      <c r="AG341" s="128"/>
      <c r="AH341" s="89" t="s">
        <v>101</v>
      </c>
      <c r="AI341" s="106"/>
      <c r="AJ341" s="106"/>
      <c r="AK341" s="128"/>
      <c r="AL341" s="128"/>
      <c r="AM341" s="106"/>
      <c r="AN341" s="106"/>
      <c r="AO341" s="106"/>
      <c r="AP341" s="106"/>
      <c r="AQ341" s="186">
        <f t="shared" si="126"/>
        <v>1</v>
      </c>
      <c r="AR341" s="177">
        <f>34*1</f>
        <v>34</v>
      </c>
      <c r="AS341" s="94">
        <f t="shared" si="127"/>
        <v>2.9411764705882353E-2</v>
      </c>
    </row>
    <row r="342" spans="1:45" ht="13.5" thickBot="1" x14ac:dyDescent="0.25">
      <c r="A342" s="218"/>
      <c r="B342" s="224"/>
      <c r="C342" s="125" t="s">
        <v>126</v>
      </c>
      <c r="D342" s="44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89" t="s">
        <v>101</v>
      </c>
      <c r="AI342" s="37"/>
      <c r="AJ342" s="37"/>
      <c r="AK342" s="25"/>
      <c r="AL342" s="25"/>
      <c r="AM342" s="37"/>
      <c r="AN342" s="37"/>
      <c r="AO342" s="37"/>
      <c r="AP342" s="37"/>
      <c r="AQ342" s="100">
        <f t="shared" si="126"/>
        <v>1</v>
      </c>
      <c r="AR342" s="71">
        <f t="shared" ref="AR342" si="134">34*1</f>
        <v>34</v>
      </c>
      <c r="AS342" s="8">
        <f t="shared" si="127"/>
        <v>2.9411764705882353E-2</v>
      </c>
    </row>
  </sheetData>
  <mergeCells count="295">
    <mergeCell ref="X4:AB5"/>
    <mergeCell ref="B317:B318"/>
    <mergeCell ref="B319:B320"/>
    <mergeCell ref="B321:B322"/>
    <mergeCell ref="B323:B324"/>
    <mergeCell ref="B325:B326"/>
    <mergeCell ref="B327:B328"/>
    <mergeCell ref="B16:B17"/>
    <mergeCell ref="E228:AP228"/>
    <mergeCell ref="I65:L65"/>
    <mergeCell ref="X65:AA65"/>
    <mergeCell ref="AB65:AD65"/>
    <mergeCell ref="AE65:AI65"/>
    <mergeCell ref="AJ65:AL65"/>
    <mergeCell ref="AM65:AP65"/>
    <mergeCell ref="U315:W315"/>
    <mergeCell ref="X315:AA315"/>
    <mergeCell ref="AB315:AD315"/>
    <mergeCell ref="E314:AP314"/>
    <mergeCell ref="AB97:AD97"/>
    <mergeCell ref="AE97:AI97"/>
    <mergeCell ref="B139:B142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19:AR21"/>
    <mergeCell ref="AJ20:AL20"/>
    <mergeCell ref="AM20:AP20"/>
    <mergeCell ref="A18:D18"/>
    <mergeCell ref="AS19:AS21"/>
    <mergeCell ref="E20:H20"/>
    <mergeCell ref="I20:L20"/>
    <mergeCell ref="M20:P20"/>
    <mergeCell ref="Q20:T20"/>
    <mergeCell ref="U20:W20"/>
    <mergeCell ref="X20:AA20"/>
    <mergeCell ref="AB20:AD20"/>
    <mergeCell ref="AE20:AI20"/>
    <mergeCell ref="A20:B21"/>
    <mergeCell ref="C20:C21"/>
    <mergeCell ref="A19:D19"/>
    <mergeCell ref="E19:AP19"/>
    <mergeCell ref="AQ19:AQ21"/>
    <mergeCell ref="AR96:AR98"/>
    <mergeCell ref="AS96:AS98"/>
    <mergeCell ref="A97:C98"/>
    <mergeCell ref="E97:H97"/>
    <mergeCell ref="I97:L97"/>
    <mergeCell ref="M97:P97"/>
    <mergeCell ref="Q97:T97"/>
    <mergeCell ref="A48:A62"/>
    <mergeCell ref="B54:B56"/>
    <mergeCell ref="B57:B59"/>
    <mergeCell ref="B48:B50"/>
    <mergeCell ref="B60:B62"/>
    <mergeCell ref="AR64:AR66"/>
    <mergeCell ref="AS64:AS66"/>
    <mergeCell ref="M65:P65"/>
    <mergeCell ref="Q65:T65"/>
    <mergeCell ref="U65:W65"/>
    <mergeCell ref="E65:H65"/>
    <mergeCell ref="AJ97:AL97"/>
    <mergeCell ref="E96:AP96"/>
    <mergeCell ref="AM97:AP97"/>
    <mergeCell ref="A96:D96"/>
    <mergeCell ref="U97:W97"/>
    <mergeCell ref="X97:AA97"/>
    <mergeCell ref="AR128:AR130"/>
    <mergeCell ref="AS128:AS130"/>
    <mergeCell ref="A129:C130"/>
    <mergeCell ref="E129:H129"/>
    <mergeCell ref="I129:L129"/>
    <mergeCell ref="M129:P129"/>
    <mergeCell ref="Q129:T129"/>
    <mergeCell ref="U129:W129"/>
    <mergeCell ref="X129:AA129"/>
    <mergeCell ref="AB129:AD129"/>
    <mergeCell ref="AE129:AI129"/>
    <mergeCell ref="AJ129:AL129"/>
    <mergeCell ref="AM129:AP129"/>
    <mergeCell ref="A128:D128"/>
    <mergeCell ref="E128:AP128"/>
    <mergeCell ref="AQ128:AQ130"/>
    <mergeCell ref="AR176:AR178"/>
    <mergeCell ref="AS176:AS178"/>
    <mergeCell ref="A177:C178"/>
    <mergeCell ref="E177:H177"/>
    <mergeCell ref="I177:L177"/>
    <mergeCell ref="M177:P177"/>
    <mergeCell ref="Q177:T177"/>
    <mergeCell ref="U177:W177"/>
    <mergeCell ref="X177:AA177"/>
    <mergeCell ref="AB177:AD177"/>
    <mergeCell ref="AE177:AI177"/>
    <mergeCell ref="AJ177:AL177"/>
    <mergeCell ref="AM177:AP177"/>
    <mergeCell ref="A176:D176"/>
    <mergeCell ref="E176:AP176"/>
    <mergeCell ref="AQ176:AQ178"/>
    <mergeCell ref="AR228:AR230"/>
    <mergeCell ref="AS228:AS230"/>
    <mergeCell ref="A229:C230"/>
    <mergeCell ref="E229:H229"/>
    <mergeCell ref="I229:L229"/>
    <mergeCell ref="M229:P229"/>
    <mergeCell ref="A179:A226"/>
    <mergeCell ref="AM229:AP229"/>
    <mergeCell ref="B191:B194"/>
    <mergeCell ref="B195:B198"/>
    <mergeCell ref="B199:B202"/>
    <mergeCell ref="B203:B205"/>
    <mergeCell ref="B207:B210"/>
    <mergeCell ref="B211:B214"/>
    <mergeCell ref="B215:B218"/>
    <mergeCell ref="B183:B186"/>
    <mergeCell ref="B187:B190"/>
    <mergeCell ref="A228:D228"/>
    <mergeCell ref="AQ228:AQ230"/>
    <mergeCell ref="B223:B226"/>
    <mergeCell ref="A231:A282"/>
    <mergeCell ref="Q229:T229"/>
    <mergeCell ref="U229:W229"/>
    <mergeCell ref="X229:AA229"/>
    <mergeCell ref="AB229:AD229"/>
    <mergeCell ref="AE229:AI229"/>
    <mergeCell ref="AJ229:AL229"/>
    <mergeCell ref="U285:W285"/>
    <mergeCell ref="X285:AA285"/>
    <mergeCell ref="AB285:AD285"/>
    <mergeCell ref="AE285:AI285"/>
    <mergeCell ref="AJ285:AL285"/>
    <mergeCell ref="E284:AP284"/>
    <mergeCell ref="B231:B234"/>
    <mergeCell ref="B235:B238"/>
    <mergeCell ref="B239:B242"/>
    <mergeCell ref="B243:B246"/>
    <mergeCell ref="B247:B250"/>
    <mergeCell ref="AQ314:AQ316"/>
    <mergeCell ref="AE315:AI315"/>
    <mergeCell ref="AJ315:AL315"/>
    <mergeCell ref="AM315:AP315"/>
    <mergeCell ref="AS284:AS286"/>
    <mergeCell ref="E285:H285"/>
    <mergeCell ref="I285:L285"/>
    <mergeCell ref="M285:P285"/>
    <mergeCell ref="Q285:T285"/>
    <mergeCell ref="AM285:AP285"/>
    <mergeCell ref="AQ284:AQ286"/>
    <mergeCell ref="AR284:AR286"/>
    <mergeCell ref="AR32:AR34"/>
    <mergeCell ref="AS32:AS34"/>
    <mergeCell ref="A33:B34"/>
    <mergeCell ref="C33:C34"/>
    <mergeCell ref="E33:H33"/>
    <mergeCell ref="I33:L33"/>
    <mergeCell ref="M33:P33"/>
    <mergeCell ref="B28:B30"/>
    <mergeCell ref="A317:A342"/>
    <mergeCell ref="AR314:AR316"/>
    <mergeCell ref="B329:B330"/>
    <mergeCell ref="B331:B332"/>
    <mergeCell ref="B333:B334"/>
    <mergeCell ref="B335:B336"/>
    <mergeCell ref="B337:B338"/>
    <mergeCell ref="B339:B340"/>
    <mergeCell ref="B341:B342"/>
    <mergeCell ref="A315:C316"/>
    <mergeCell ref="A314:D314"/>
    <mergeCell ref="AS314:AS316"/>
    <mergeCell ref="E315:H315"/>
    <mergeCell ref="I315:L315"/>
    <mergeCell ref="M315:P315"/>
    <mergeCell ref="Q315:T315"/>
    <mergeCell ref="AR45:AR47"/>
    <mergeCell ref="AS45:AS47"/>
    <mergeCell ref="A46:B47"/>
    <mergeCell ref="C46:C47"/>
    <mergeCell ref="E46:H46"/>
    <mergeCell ref="I46:L46"/>
    <mergeCell ref="M46:P46"/>
    <mergeCell ref="Q46:T46"/>
    <mergeCell ref="U46:W46"/>
    <mergeCell ref="A45:D45"/>
    <mergeCell ref="E45:AP45"/>
    <mergeCell ref="X46:AA46"/>
    <mergeCell ref="AB46:AD46"/>
    <mergeCell ref="AE46:AI46"/>
    <mergeCell ref="AJ46:AL46"/>
    <mergeCell ref="AM46:AP46"/>
    <mergeCell ref="AQ45:AQ47"/>
    <mergeCell ref="A12:A17"/>
    <mergeCell ref="B12:B13"/>
    <mergeCell ref="B14:B15"/>
    <mergeCell ref="AC3:AM5"/>
    <mergeCell ref="A7:B7"/>
    <mergeCell ref="C7:D7"/>
    <mergeCell ref="A95:D95"/>
    <mergeCell ref="B79:B82"/>
    <mergeCell ref="B75:B78"/>
    <mergeCell ref="B71:B74"/>
    <mergeCell ref="B67:B70"/>
    <mergeCell ref="E64:AP64"/>
    <mergeCell ref="AN3:AO5"/>
    <mergeCell ref="A22:A30"/>
    <mergeCell ref="B22:B24"/>
    <mergeCell ref="B4:C4"/>
    <mergeCell ref="AP5:AQ5"/>
    <mergeCell ref="X6:AB6"/>
    <mergeCell ref="G3:W3"/>
    <mergeCell ref="G5:W7"/>
    <mergeCell ref="AP4:AQ4"/>
    <mergeCell ref="X3:AB3"/>
    <mergeCell ref="AQ64:AQ66"/>
    <mergeCell ref="AQ32:AQ34"/>
    <mergeCell ref="AQ96:AQ98"/>
    <mergeCell ref="B25:B27"/>
    <mergeCell ref="Q33:T33"/>
    <mergeCell ref="U33:W33"/>
    <mergeCell ref="E32:AP32"/>
    <mergeCell ref="X33:AA33"/>
    <mergeCell ref="AB33:AD33"/>
    <mergeCell ref="AE33:AI33"/>
    <mergeCell ref="AJ33:AL33"/>
    <mergeCell ref="AM33:AP33"/>
    <mergeCell ref="A32:D32"/>
    <mergeCell ref="A35:A43"/>
    <mergeCell ref="B35:B37"/>
    <mergeCell ref="B38:B40"/>
    <mergeCell ref="B41:B43"/>
    <mergeCell ref="A65:C66"/>
    <mergeCell ref="B83:B86"/>
    <mergeCell ref="B87:B90"/>
    <mergeCell ref="B91:B94"/>
    <mergeCell ref="A131:A174"/>
    <mergeCell ref="B135:B138"/>
    <mergeCell ref="A99:A126"/>
    <mergeCell ref="B99:B102"/>
    <mergeCell ref="A64:D64"/>
    <mergeCell ref="B51:B53"/>
    <mergeCell ref="A67:A94"/>
    <mergeCell ref="B179:B182"/>
    <mergeCell ref="B219:B222"/>
    <mergeCell ref="B103:B106"/>
    <mergeCell ref="B107:B110"/>
    <mergeCell ref="B111:B114"/>
    <mergeCell ref="B159:B162"/>
    <mergeCell ref="B163:B166"/>
    <mergeCell ref="B167:B170"/>
    <mergeCell ref="B171:B174"/>
    <mergeCell ref="B143:B146"/>
    <mergeCell ref="B147:B150"/>
    <mergeCell ref="B151:B154"/>
    <mergeCell ref="B155:B158"/>
    <mergeCell ref="B131:B134"/>
    <mergeCell ref="B115:B118"/>
    <mergeCell ref="B119:B122"/>
    <mergeCell ref="B123:B126"/>
    <mergeCell ref="A287:A312"/>
    <mergeCell ref="B305:B306"/>
    <mergeCell ref="B307:B308"/>
    <mergeCell ref="B309:B310"/>
    <mergeCell ref="B311:B312"/>
    <mergeCell ref="B251:B254"/>
    <mergeCell ref="B255:B258"/>
    <mergeCell ref="B259:B262"/>
    <mergeCell ref="B263:B266"/>
    <mergeCell ref="B287:B288"/>
    <mergeCell ref="B289:B290"/>
    <mergeCell ref="B291:B292"/>
    <mergeCell ref="B293:B294"/>
    <mergeCell ref="B295:B296"/>
    <mergeCell ref="B297:B298"/>
    <mergeCell ref="B299:B300"/>
    <mergeCell ref="B301:B302"/>
    <mergeCell ref="B303:B304"/>
    <mergeCell ref="A285:C286"/>
    <mergeCell ref="A284:D284"/>
    <mergeCell ref="B267:B270"/>
    <mergeCell ref="B271:B274"/>
    <mergeCell ref="B275:B278"/>
    <mergeCell ref="B279:B282"/>
  </mergeCells>
  <pageMargins left="0.25" right="0.25" top="0.51" bottom="0.75" header="0.3" footer="0.3"/>
  <pageSetup paperSize="9" scale="47" fitToHeight="0" orientation="landscape" r:id="rId1"/>
  <headerFooter>
    <oddHeader>&amp;C&amp;G</oddHeader>
  </headerFooter>
  <rowBreaks count="10" manualBreakCount="10">
    <brk id="18" max="50" man="1"/>
    <brk id="31" max="50" man="1"/>
    <brk id="44" max="50" man="1"/>
    <brk id="63" max="50" man="1"/>
    <brk id="95" max="16383" man="1"/>
    <brk id="127" max="16383" man="1"/>
    <brk id="175" max="16383" man="1"/>
    <brk id="227" max="16383" man="1"/>
    <brk id="283" max="50" man="1"/>
    <brk id="313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User3</cp:lastModifiedBy>
  <cp:lastPrinted>2025-09-24T11:30:10Z</cp:lastPrinted>
  <dcterms:created xsi:type="dcterms:W3CDTF">2024-09-28T08:38:22Z</dcterms:created>
  <dcterms:modified xsi:type="dcterms:W3CDTF">2026-09-15T04:35:50Z</dcterms:modified>
</cp:coreProperties>
</file>