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edn1" localSheetId="0">Лист1!#REF!</definedName>
    <definedName name="_ednref1" localSheetId="0">Лист1!$O$13</definedName>
  </definedNames>
  <calcPr calcId="144525"/>
</workbook>
</file>

<file path=xl/calcChain.xml><?xml version="1.0" encoding="utf-8"?>
<calcChain xmlns="http://schemas.openxmlformats.org/spreadsheetml/2006/main">
  <c r="H112" i="1" l="1"/>
  <c r="G99" i="1"/>
  <c r="G113" i="1"/>
  <c r="I145" i="1"/>
  <c r="G146" i="1"/>
  <c r="G132" i="1"/>
  <c r="H113" i="1"/>
  <c r="G97" i="1"/>
  <c r="I150" i="1" l="1"/>
  <c r="I149" i="1"/>
  <c r="I136" i="1"/>
  <c r="I137" i="1"/>
  <c r="I138" i="1"/>
  <c r="I139" i="1"/>
  <c r="I140" i="1"/>
  <c r="I141" i="1"/>
  <c r="I142" i="1"/>
  <c r="I143" i="1"/>
  <c r="I144" i="1"/>
  <c r="I135" i="1"/>
  <c r="I131" i="1"/>
  <c r="I129" i="1"/>
  <c r="I127" i="1"/>
  <c r="I126" i="1"/>
  <c r="I125" i="1"/>
  <c r="I123" i="1"/>
  <c r="I122" i="1"/>
  <c r="J83" i="1"/>
  <c r="J82" i="1"/>
  <c r="J69" i="1"/>
  <c r="J70" i="1"/>
  <c r="J71" i="1"/>
  <c r="J72" i="1"/>
  <c r="J73" i="1"/>
  <c r="J74" i="1"/>
  <c r="J75" i="1"/>
  <c r="J76" i="1"/>
  <c r="J77" i="1"/>
  <c r="J78" i="1"/>
  <c r="J68" i="1"/>
  <c r="J63" i="1"/>
  <c r="J59" i="1"/>
  <c r="J61" i="1"/>
  <c r="J57" i="1"/>
  <c r="J56" i="1"/>
  <c r="I51" i="1"/>
  <c r="I50" i="1"/>
  <c r="I37" i="1"/>
  <c r="I38" i="1"/>
  <c r="I39" i="1"/>
  <c r="I40" i="1"/>
  <c r="I41" i="1"/>
  <c r="I42" i="1"/>
  <c r="I43" i="1"/>
  <c r="I44" i="1"/>
  <c r="I45" i="1"/>
  <c r="I46" i="1"/>
  <c r="I36" i="1"/>
  <c r="I32" i="1"/>
  <c r="I30" i="1"/>
  <c r="I28" i="1"/>
  <c r="I27" i="1"/>
  <c r="I25" i="1"/>
  <c r="I24" i="1"/>
  <c r="G130" i="1" l="1"/>
  <c r="I130" i="1" s="1"/>
  <c r="I146" i="1"/>
  <c r="I132" i="1"/>
  <c r="G128" i="1"/>
  <c r="I128" i="1" s="1"/>
  <c r="G124" i="1"/>
  <c r="I124" i="1" s="1"/>
  <c r="G118" i="1"/>
  <c r="G47" i="1"/>
  <c r="I47" i="1" s="1"/>
  <c r="G79" i="1"/>
  <c r="J79" i="1" s="1"/>
  <c r="G65" i="1"/>
  <c r="J65" i="1" s="1"/>
  <c r="G63" i="1"/>
  <c r="J64" i="1" s="1"/>
  <c r="G61" i="1"/>
  <c r="J62" i="1" s="1"/>
  <c r="G58" i="1"/>
  <c r="J58" i="1" s="1"/>
  <c r="G52" i="1"/>
  <c r="J52" i="1" s="1"/>
  <c r="H94" i="1"/>
  <c r="G91" i="1"/>
  <c r="I118" i="1" l="1"/>
  <c r="M151" i="1"/>
  <c r="H117" i="1"/>
  <c r="H116" i="1"/>
  <c r="H111" i="1"/>
  <c r="H110" i="1"/>
  <c r="H109" i="1"/>
  <c r="H108" i="1"/>
  <c r="H107" i="1"/>
  <c r="H106" i="1"/>
  <c r="H105" i="1"/>
  <c r="H104" i="1"/>
  <c r="H103" i="1"/>
  <c r="H102" i="1"/>
  <c r="H99" i="1"/>
  <c r="H98" i="1"/>
  <c r="H97" i="1"/>
  <c r="H96" i="1"/>
  <c r="G95" i="1"/>
  <c r="H95" i="1" s="1"/>
  <c r="H93" i="1"/>
  <c r="H92" i="1"/>
  <c r="H90" i="1"/>
  <c r="H89" i="1"/>
  <c r="G85" i="1"/>
  <c r="I151" i="1" s="1"/>
  <c r="G33" i="1"/>
  <c r="I33" i="1" s="1"/>
  <c r="G31" i="1"/>
  <c r="I31" i="1" s="1"/>
  <c r="G29" i="1"/>
  <c r="I29" i="1" s="1"/>
  <c r="G19" i="1"/>
  <c r="I19" i="1" s="1"/>
  <c r="G12" i="1" l="1"/>
  <c r="H85" i="1"/>
  <c r="H91" i="1"/>
  <c r="G26" i="1"/>
  <c r="I26" i="1" s="1"/>
</calcChain>
</file>

<file path=xl/sharedStrings.xml><?xml version="1.0" encoding="utf-8"?>
<sst xmlns="http://schemas.openxmlformats.org/spreadsheetml/2006/main" count="299" uniqueCount="88">
  <si>
    <t>Изменения в план закупок</t>
  </si>
  <si>
    <r>
      <t>в Форме плана закупок</t>
    </r>
    <r>
      <rPr>
        <sz val="12"/>
        <color theme="1"/>
        <rFont val="Times New Roman"/>
        <family val="1"/>
        <charset val="204"/>
      </rPr>
      <t xml:space="preserve"> товаров, работ, услуг</t>
    </r>
  </si>
  <si>
    <t>для обеспечения нужд субъектов Российской Федерации</t>
  </si>
  <si>
    <t>Наименование государственного (муниципального) заказчика, бюджетного, автономного учреждения или государственного (муниципального) унитарного предприятия</t>
  </si>
  <si>
    <t>Коды</t>
  </si>
  <si>
    <t>Администрация муниципального образования Югское</t>
  </si>
  <si>
    <t>Место нахождения (адрес), телефон, адрес электронной почты</t>
  </si>
  <si>
    <t>162645, Вологодская область, Череповецкий район, д.Новое Домозерово, д.48, т. 669-872, e-mail: yugsckoe@yandex.ru</t>
  </si>
  <si>
    <t>№ п/п</t>
  </si>
  <si>
    <t>Идентификационный код закупки</t>
  </si>
  <si>
    <t>Цель осуществления закупки</t>
  </si>
  <si>
    <t>Наименование объекта закупки</t>
  </si>
  <si>
    <t>Планируемый год размещения извещения, направления приглашения, заключения контракта с единственным поставщиком (подрядчиком, исполнителем)</t>
  </si>
  <si>
    <r>
      <t xml:space="preserve">Объем финансового обеспечения </t>
    </r>
    <r>
      <rPr>
        <b/>
        <sz val="8"/>
        <color theme="1"/>
        <rFont val="Times New Roman"/>
        <family val="1"/>
        <charset val="204"/>
      </rPr>
      <t>(рублей),</t>
    </r>
    <r>
      <rPr>
        <sz val="8"/>
        <color theme="1"/>
        <rFont val="Times New Roman"/>
        <family val="1"/>
        <charset val="204"/>
      </rPr>
      <t xml:space="preserve"> всего</t>
    </r>
  </si>
  <si>
    <r>
      <t xml:space="preserve">Сроки (периодичность) осуществления планируемых закупок: </t>
    </r>
    <r>
      <rPr>
        <i/>
        <sz val="8"/>
        <color theme="1"/>
        <rFont val="Times New Roman"/>
        <family val="1"/>
        <charset val="204"/>
      </rPr>
      <t>дата начала-дата окончания</t>
    </r>
  </si>
  <si>
    <t>Дополнительная информация в соответствии с пунктом 7 части 2 статьи 17 Федерального закона "О контрактной системе в сфере закупок товаров, работ услуг для обеспечения государственных и муниципальных нужд"</t>
  </si>
  <si>
    <t>Информация о проведении общественного обсуждения закупки (да или нет)</t>
  </si>
  <si>
    <t>Обоснование внесения изменений[i] (указать конкретное обоснование из перечисленных в конце документа)</t>
  </si>
  <si>
    <t xml:space="preserve">Наименование мероприятия государственной программы субъекта РФ (в том числе региональной целевой программы, иного документа стратегического и программно-целевого планирования субъекта Российской Федерации), муниципальной программы либо наименование функции (полномочия) государственного органа субъекта Российской Федерации, органа управления территориальным государственным внебюджетным фондом, муниципального органа, либо наименование международного договора Российской Федерации </t>
  </si>
  <si>
    <t xml:space="preserve">Ожидаемый результат реализации мероприятия государственной программы Российской Федерации </t>
  </si>
  <si>
    <t xml:space="preserve">всего </t>
  </si>
  <si>
    <t>в том числе планируемые платежи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</si>
  <si>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</si>
  <si>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</si>
  <si>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</si>
  <si>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</si>
  <si>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</si>
  <si>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Читать строку :</t>
  </si>
  <si>
    <t>ОКПД2 35.14.10.110</t>
  </si>
  <si>
    <t>В том числе по закупкам:</t>
  </si>
  <si>
    <t>«Организация уличного освещения на территории поселения» муниципальной программы «Благоустройство территории муниципального образования Югское на 2014-2020годы»</t>
  </si>
  <si>
    <t>Повысится надежность и эффективность сетей уличного освещения</t>
  </si>
  <si>
    <t>Услуги по торговле электроэнергией</t>
  </si>
  <si>
    <t>нет</t>
  </si>
  <si>
    <t>Закупка 1 в том числе:</t>
  </si>
  <si>
    <t xml:space="preserve"> КБК 70201049100000190244</t>
  </si>
  <si>
    <t xml:space="preserve"> КБК 70205030200126000244</t>
  </si>
  <si>
    <t xml:space="preserve"> КБК 702050302001S1090244</t>
  </si>
  <si>
    <t>В том числе по КБК:</t>
  </si>
  <si>
    <t>Товары , работы или услуги на сумму, не превышающую 100 тыс.руб.(п.4ч.1ст.93 Федерального закона №44-ФЗ)</t>
  </si>
  <si>
    <t>ИНН 3523017212</t>
  </si>
  <si>
    <t>КПП 352301001</t>
  </si>
  <si>
    <t>70201040800120210244</t>
  </si>
  <si>
    <t>70201040900200190244</t>
  </si>
  <si>
    <t>70201040900400190244</t>
  </si>
  <si>
    <t>70201049100000190244</t>
  </si>
  <si>
    <t>70201049100072140244</t>
  </si>
  <si>
    <t>70203100700123010244</t>
  </si>
  <si>
    <t>70204129300020800244</t>
  </si>
  <si>
    <t>70205030200126000244</t>
  </si>
  <si>
    <t>70205030200326000244</t>
  </si>
  <si>
    <t>70205030200626000244</t>
  </si>
  <si>
    <t>70205019900026020244</t>
  </si>
  <si>
    <t>70201040900200190242</t>
  </si>
  <si>
    <t>70201040900300190242</t>
  </si>
  <si>
    <t>Услуги по передаче электроэнергии</t>
  </si>
  <si>
    <t xml:space="preserve">и муниципальных нужд на 2019 финансовый год и на плановый период 2020 и 2021 годов </t>
  </si>
  <si>
    <t xml:space="preserve">Совокупный годовой объем закупок на 2019 год, руб:                                 </t>
  </si>
  <si>
    <t>01.01.2019-31.12.2019</t>
  </si>
  <si>
    <t>Непрограммная деятельность: исполнение бюджета МО Югское согласно Устава</t>
  </si>
  <si>
    <t>Выполнение функций муниципального органа</t>
  </si>
  <si>
    <t>193352301721235230100100200003514244     ОКПД2    35.14.10.000</t>
  </si>
  <si>
    <t>193352301721235230100100210003512244    ОКПД2   35.12.10.000</t>
  </si>
  <si>
    <t>193352301721235230100100170003530244   ОКПД2    35.30.11.120</t>
  </si>
  <si>
    <t>"Прочие мероприятия", осуществляемые в рамках муниципальной программы "Развитие материально-технической базы и информационно-коммуникационных технологий в Администрации МО Югское на 2014-2020 годы"</t>
  </si>
  <si>
    <t xml:space="preserve">Повысится надежность и эффективность сетей </t>
  </si>
  <si>
    <t>Энергия тепловая, отпущенная котельными</t>
  </si>
  <si>
    <t xml:space="preserve">Повысится надежность и эффективность электрических сетей </t>
  </si>
  <si>
    <t>Руководитель структурного подразделения-главный бухгалтер _____________________Т.А.Чернова</t>
  </si>
  <si>
    <t>МП</t>
  </si>
  <si>
    <t>отменена</t>
  </si>
  <si>
    <t xml:space="preserve"> КБК 70201040900400190244</t>
  </si>
  <si>
    <t>в следующей редакции:</t>
  </si>
  <si>
    <t>203352301721235230100100250003514244     ОКПД2    35.14.10.000</t>
  </si>
  <si>
    <t>01.01.2020-31.12.2020</t>
  </si>
  <si>
    <t>203352301721235230100100240003512244    ОКПД2   35.12.10.000</t>
  </si>
  <si>
    <t>203352301721235230100100280003530244   ОКПД2    35.30.11.120</t>
  </si>
  <si>
    <t>1933523017212352301001001500000000244</t>
  </si>
  <si>
    <t>1933523017212352301001001600000000242</t>
  </si>
  <si>
    <t>2033523017212352301001002200000000244</t>
  </si>
  <si>
    <t>2033523017212352301001002300000000242</t>
  </si>
  <si>
    <t>непрограммная деятельность: исполнение бюджета МО Югское согласно Устава</t>
  </si>
  <si>
    <t>203352301721235230100100290003512244   ОКПД2    35.12.10.110</t>
  </si>
  <si>
    <t>193352301721235230100100190003512244   ОКПД2    35.12.10.110</t>
  </si>
  <si>
    <t>203352301721235230100100240003512244    ОКПД2   35.12.10.110</t>
  </si>
  <si>
    <t>193352301721235230100100210003512244    ОКПД2   35.12.10.110</t>
  </si>
  <si>
    <t>Глава муниципального образования Югское          ___________________________________Н.Ю.Малкова                               26  декабря 2018г</t>
  </si>
  <si>
    <t>Приложение 1 к постановлению Администрации МО Югское от 26.12.2018 №538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</si>
</sst>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10" fillId="2" borderId="5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2" fontId="13" fillId="2" borderId="4" xfId="0" applyNumberFormat="1" applyFont="1" applyFill="1" applyBorder="1" applyAlignment="1">
      <alignment horizontal="center" vertical="center" wrapText="1"/>
    </xf>
    <xf numFmtId="2" fontId="13" fillId="2" borderId="7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49" fontId="10" fillId="2" borderId="16" xfId="0" applyNumberFormat="1" applyFont="1" applyFill="1" applyBorder="1" applyAlignment="1">
      <alignment vertical="center" wrapText="1"/>
    </xf>
    <xf numFmtId="0" fontId="9" fillId="0" borderId="20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11" fillId="2" borderId="2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2" fontId="6" fillId="2" borderId="19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center" vertical="center" wrapText="1"/>
    </xf>
    <xf numFmtId="2" fontId="11" fillId="3" borderId="4" xfId="0" applyNumberFormat="1" applyFont="1" applyFill="1" applyBorder="1" applyAlignment="1">
      <alignment horizontal="right" vertical="center" wrapText="1"/>
    </xf>
    <xf numFmtId="49" fontId="11" fillId="3" borderId="4" xfId="0" applyNumberFormat="1" applyFont="1" applyFill="1" applyBorder="1" applyAlignment="1">
      <alignment vertical="center" wrapText="1"/>
    </xf>
    <xf numFmtId="2" fontId="5" fillId="3" borderId="4" xfId="0" applyNumberFormat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2" fontId="11" fillId="3" borderId="7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8" fillId="2" borderId="0" xfId="2" applyFill="1" applyAlignment="1">
      <alignment vertical="center"/>
    </xf>
    <xf numFmtId="0" fontId="0" fillId="2" borderId="0" xfId="0" applyFill="1"/>
    <xf numFmtId="2" fontId="0" fillId="2" borderId="0" xfId="0" applyNumberForma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justify" vertical="center"/>
    </xf>
    <xf numFmtId="2" fontId="0" fillId="0" borderId="0" xfId="0" applyNumberFormat="1"/>
    <xf numFmtId="0" fontId="5" fillId="2" borderId="1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wrapText="1"/>
    </xf>
    <xf numFmtId="0" fontId="11" fillId="3" borderId="19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wrapText="1"/>
    </xf>
    <xf numFmtId="0" fontId="12" fillId="3" borderId="22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horizontal="center" vertical="center" wrapText="1"/>
    </xf>
    <xf numFmtId="2" fontId="11" fillId="3" borderId="22" xfId="0" applyNumberFormat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vertical="center" wrapText="1"/>
    </xf>
    <xf numFmtId="49" fontId="10" fillId="2" borderId="18" xfId="0" applyNumberFormat="1" applyFont="1" applyFill="1" applyBorder="1" applyAlignment="1">
      <alignment vertical="center" wrapText="1"/>
    </xf>
    <xf numFmtId="0" fontId="5" fillId="0" borderId="21" xfId="0" applyFont="1" applyBorder="1" applyAlignment="1">
      <alignment wrapText="1"/>
    </xf>
    <xf numFmtId="0" fontId="11" fillId="2" borderId="21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3" fillId="2" borderId="8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wrapText="1"/>
    </xf>
    <xf numFmtId="0" fontId="5" fillId="3" borderId="23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vertical="center" wrapText="1"/>
    </xf>
    <xf numFmtId="0" fontId="5" fillId="0" borderId="23" xfId="0" applyFont="1" applyBorder="1" applyAlignment="1">
      <alignment wrapText="1"/>
    </xf>
    <xf numFmtId="0" fontId="11" fillId="2" borderId="23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9" fillId="0" borderId="21" xfId="0" applyFont="1" applyBorder="1" applyAlignment="1">
      <alignment wrapText="1"/>
    </xf>
    <xf numFmtId="2" fontId="5" fillId="3" borderId="7" xfId="0" applyNumberFormat="1" applyFont="1" applyFill="1" applyBorder="1" applyAlignment="1">
      <alignment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5" fillId="2" borderId="1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0" fillId="0" borderId="24" xfId="1" applyFont="1" applyBorder="1" applyAlignment="1">
      <alignment horizontal="center"/>
    </xf>
    <xf numFmtId="43" fontId="0" fillId="0" borderId="25" xfId="1" applyFont="1" applyBorder="1" applyAlignment="1">
      <alignment horizontal="center"/>
    </xf>
    <xf numFmtId="43" fontId="0" fillId="0" borderId="26" xfId="1" applyFont="1" applyBorder="1" applyAlignment="1">
      <alignment horizontal="center"/>
    </xf>
    <xf numFmtId="0" fontId="5" fillId="0" borderId="1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2" fontId="13" fillId="2" borderId="15" xfId="0" applyNumberFormat="1" applyFont="1" applyFill="1" applyBorder="1" applyAlignment="1">
      <alignment vertical="center" wrapText="1"/>
    </xf>
    <xf numFmtId="2" fontId="13" fillId="2" borderId="3" xfId="0" applyNumberFormat="1" applyFont="1" applyFill="1" applyBorder="1" applyAlignment="1">
      <alignment vertical="center" wrapText="1"/>
    </xf>
    <xf numFmtId="2" fontId="13" fillId="2" borderId="2" xfId="0" applyNumberFormat="1" applyFont="1" applyFill="1" applyBorder="1" applyAlignment="1">
      <alignment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2" fontId="6" fillId="2" borderId="2" xfId="0" applyNumberFormat="1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6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8" fillId="0" borderId="15" xfId="2" applyBorder="1" applyAlignment="1">
      <alignment vertical="center" wrapText="1"/>
    </xf>
    <xf numFmtId="0" fontId="8" fillId="0" borderId="3" xfId="2" applyBorder="1" applyAlignment="1">
      <alignment vertical="center" wrapText="1"/>
    </xf>
    <xf numFmtId="0" fontId="8" fillId="0" borderId="2" xfId="2" applyBorder="1" applyAlignment="1">
      <alignment vertical="center" wrapText="1"/>
    </xf>
    <xf numFmtId="43" fontId="3" fillId="0" borderId="1" xfId="1" applyFont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9" fontId="14" fillId="2" borderId="15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abSelected="1" topLeftCell="A131" zoomScale="80" zoomScaleNormal="80" workbookViewId="0">
      <selection activeCell="B159" sqref="B159"/>
    </sheetView>
  </sheetViews>
  <sheetFormatPr defaultRowHeight="15" x14ac:dyDescent="0.25"/>
  <cols>
    <col min="1" max="1" width="3.140625" customWidth="1"/>
    <col min="2" max="2" width="23" customWidth="1"/>
    <col min="7" max="7" width="10.85546875" bestFit="1" customWidth="1"/>
    <col min="8" max="8" width="10" bestFit="1" customWidth="1"/>
    <col min="9" max="9" width="11.7109375" customWidth="1"/>
    <col min="14" max="14" width="6.42578125" customWidth="1"/>
    <col min="17" max="17" width="28.28515625" customWidth="1"/>
  </cols>
  <sheetData>
    <row r="1" spans="1:15" ht="45.75" customHeight="1" x14ac:dyDescent="0.25">
      <c r="K1" s="94" t="s">
        <v>87</v>
      </c>
      <c r="L1" s="94"/>
      <c r="M1" s="94"/>
      <c r="N1" s="94"/>
      <c r="O1" s="94"/>
    </row>
    <row r="2" spans="1:15" ht="22.5" customHeight="1" x14ac:dyDescent="0.2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15.75" customHeight="1" x14ac:dyDescent="0.25">
      <c r="A3" s="131" t="s">
        <v>1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15.75" customHeight="1" x14ac:dyDescent="0.25">
      <c r="A4" s="132" t="s">
        <v>2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</row>
    <row r="5" spans="1:15" ht="15.75" customHeight="1" x14ac:dyDescent="0.25">
      <c r="A5" s="132" t="s">
        <v>56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5" ht="15.75" x14ac:dyDescent="0.25">
      <c r="A6" s="132" t="s">
        <v>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3"/>
      <c r="N6" s="133"/>
      <c r="O6" s="1" t="s">
        <v>4</v>
      </c>
    </row>
    <row r="7" spans="1:15" ht="15.75" x14ac:dyDescent="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"/>
    </row>
    <row r="8" spans="1:15" ht="15.75" customHeight="1" x14ac:dyDescent="0.25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40" t="s">
        <v>40</v>
      </c>
      <c r="N8" s="140"/>
      <c r="O8" s="140"/>
    </row>
    <row r="9" spans="1:15" ht="18.75" customHeight="1" thickBot="1" x14ac:dyDescent="0.3">
      <c r="A9" s="141" t="s">
        <v>5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0" t="s">
        <v>41</v>
      </c>
      <c r="N9" s="140"/>
      <c r="O9" s="140"/>
    </row>
    <row r="10" spans="1:15" ht="15.75" customHeight="1" x14ac:dyDescent="0.25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32"/>
      <c r="N10" s="132"/>
      <c r="O10" s="1"/>
    </row>
    <row r="11" spans="1:15" ht="31.5" customHeight="1" x14ac:dyDescent="0.25">
      <c r="A11" s="132" t="s">
        <v>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3"/>
      <c r="N11" s="133"/>
      <c r="O11" s="132"/>
    </row>
    <row r="12" spans="1:15" ht="16.5" customHeight="1" thickBot="1" x14ac:dyDescent="0.3">
      <c r="A12" s="153" t="s">
        <v>57</v>
      </c>
      <c r="B12" s="153"/>
      <c r="C12" s="153"/>
      <c r="D12" s="153"/>
      <c r="E12" s="153"/>
      <c r="F12" s="153"/>
      <c r="G12" s="146">
        <f>I151</f>
        <v>5817583.1600000001</v>
      </c>
      <c r="H12" s="146"/>
      <c r="I12" s="146"/>
      <c r="J12" s="146"/>
      <c r="K12" s="146"/>
      <c r="L12" s="146"/>
      <c r="M12" s="133"/>
      <c r="N12" s="133"/>
      <c r="O12" s="134"/>
    </row>
    <row r="13" spans="1:15" ht="27.75" customHeight="1" thickBot="1" x14ac:dyDescent="0.3">
      <c r="A13" s="135" t="s">
        <v>8</v>
      </c>
      <c r="B13" s="135" t="s">
        <v>9</v>
      </c>
      <c r="C13" s="137" t="s">
        <v>10</v>
      </c>
      <c r="D13" s="139"/>
      <c r="E13" s="135" t="s">
        <v>11</v>
      </c>
      <c r="F13" s="135" t="s">
        <v>12</v>
      </c>
      <c r="G13" s="137" t="s">
        <v>13</v>
      </c>
      <c r="H13" s="138"/>
      <c r="I13" s="138"/>
      <c r="J13" s="138"/>
      <c r="K13" s="139"/>
      <c r="L13" s="135" t="s">
        <v>14</v>
      </c>
      <c r="M13" s="106" t="s">
        <v>15</v>
      </c>
      <c r="N13" s="106" t="s">
        <v>16</v>
      </c>
      <c r="O13" s="143" t="s">
        <v>17</v>
      </c>
    </row>
    <row r="14" spans="1:15" ht="228" customHeight="1" thickBot="1" x14ac:dyDescent="0.3">
      <c r="A14" s="136"/>
      <c r="B14" s="136"/>
      <c r="C14" s="154" t="s">
        <v>18</v>
      </c>
      <c r="D14" s="106" t="s">
        <v>19</v>
      </c>
      <c r="E14" s="136"/>
      <c r="F14" s="136"/>
      <c r="G14" s="106" t="s">
        <v>20</v>
      </c>
      <c r="H14" s="104" t="s">
        <v>21</v>
      </c>
      <c r="I14" s="157"/>
      <c r="J14" s="157"/>
      <c r="K14" s="105"/>
      <c r="L14" s="136"/>
      <c r="M14" s="136"/>
      <c r="N14" s="136"/>
      <c r="O14" s="144"/>
    </row>
    <row r="15" spans="1:15" ht="15.75" thickBot="1" x14ac:dyDescent="0.3">
      <c r="A15" s="136"/>
      <c r="B15" s="136"/>
      <c r="C15" s="155"/>
      <c r="D15" s="136"/>
      <c r="E15" s="136"/>
      <c r="F15" s="136"/>
      <c r="G15" s="136"/>
      <c r="H15" s="106" t="s">
        <v>22</v>
      </c>
      <c r="I15" s="104" t="s">
        <v>23</v>
      </c>
      <c r="J15" s="105"/>
      <c r="K15" s="106" t="s">
        <v>24</v>
      </c>
      <c r="L15" s="136"/>
      <c r="M15" s="136"/>
      <c r="N15" s="136"/>
      <c r="O15" s="144"/>
    </row>
    <row r="16" spans="1:15" ht="107.25" customHeight="1" thickBot="1" x14ac:dyDescent="0.3">
      <c r="A16" s="107"/>
      <c r="B16" s="107"/>
      <c r="C16" s="156"/>
      <c r="D16" s="107"/>
      <c r="E16" s="107"/>
      <c r="F16" s="107"/>
      <c r="G16" s="107"/>
      <c r="H16" s="107"/>
      <c r="I16" s="2" t="s">
        <v>25</v>
      </c>
      <c r="J16" s="2" t="s">
        <v>26</v>
      </c>
      <c r="K16" s="107"/>
      <c r="L16" s="107"/>
      <c r="M16" s="107"/>
      <c r="N16" s="107"/>
      <c r="O16" s="145"/>
    </row>
    <row r="17" spans="1:17" ht="15.75" thickBot="1" x14ac:dyDescent="0.3">
      <c r="A17" s="3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2">
        <v>11</v>
      </c>
      <c r="L17" s="2">
        <v>12</v>
      </c>
      <c r="M17" s="2">
        <v>13</v>
      </c>
      <c r="N17" s="2">
        <v>14</v>
      </c>
      <c r="O17" s="2">
        <v>15</v>
      </c>
    </row>
    <row r="18" spans="1:17" ht="16.5" customHeight="1" thickBot="1" x14ac:dyDescent="0.3">
      <c r="A18" s="115" t="s">
        <v>27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7"/>
      <c r="Q18" s="53"/>
    </row>
    <row r="19" spans="1:17" ht="111" customHeight="1" thickBot="1" x14ac:dyDescent="0.3">
      <c r="A19" s="95">
        <v>1</v>
      </c>
      <c r="B19" s="4" t="s">
        <v>61</v>
      </c>
      <c r="C19" s="118" t="s">
        <v>30</v>
      </c>
      <c r="D19" s="95" t="s">
        <v>31</v>
      </c>
      <c r="E19" s="95" t="s">
        <v>32</v>
      </c>
      <c r="F19" s="98">
        <v>2019</v>
      </c>
      <c r="G19" s="24">
        <f>SUM(G24:G25)</f>
        <v>910000</v>
      </c>
      <c r="H19" s="147"/>
      <c r="I19" s="111">
        <f>G19</f>
        <v>910000</v>
      </c>
      <c r="J19" s="95"/>
      <c r="K19" s="95"/>
      <c r="L19" s="98" t="s">
        <v>58</v>
      </c>
      <c r="M19" s="98" t="s">
        <v>33</v>
      </c>
      <c r="N19" s="98" t="s">
        <v>33</v>
      </c>
      <c r="O19" s="95"/>
    </row>
    <row r="20" spans="1:17" ht="15.75" hidden="1" customHeight="1" thickBot="1" x14ac:dyDescent="0.3">
      <c r="A20" s="96"/>
      <c r="B20" s="5"/>
      <c r="C20" s="119"/>
      <c r="D20" s="96"/>
      <c r="E20" s="96"/>
      <c r="F20" s="99"/>
      <c r="G20" s="22"/>
      <c r="H20" s="148"/>
      <c r="I20" s="99"/>
      <c r="J20" s="96"/>
      <c r="K20" s="96"/>
      <c r="L20" s="99"/>
      <c r="M20" s="99"/>
      <c r="N20" s="99"/>
      <c r="O20" s="96"/>
    </row>
    <row r="21" spans="1:17" ht="15.75" hidden="1" customHeight="1" thickBot="1" x14ac:dyDescent="0.3">
      <c r="A21" s="96"/>
      <c r="B21" s="5" t="s">
        <v>28</v>
      </c>
      <c r="C21" s="119"/>
      <c r="D21" s="96"/>
      <c r="E21" s="96"/>
      <c r="F21" s="99"/>
      <c r="G21" s="22"/>
      <c r="H21" s="148"/>
      <c r="I21" s="99"/>
      <c r="J21" s="96"/>
      <c r="K21" s="96"/>
      <c r="L21" s="99"/>
      <c r="M21" s="99"/>
      <c r="N21" s="99"/>
      <c r="O21" s="96"/>
    </row>
    <row r="22" spans="1:17" ht="15.75" hidden="1" customHeight="1" thickBot="1" x14ac:dyDescent="0.3">
      <c r="A22" s="97"/>
      <c r="B22" s="6" t="s">
        <v>29</v>
      </c>
      <c r="C22" s="120"/>
      <c r="D22" s="97"/>
      <c r="E22" s="97"/>
      <c r="F22" s="100"/>
      <c r="G22" s="23"/>
      <c r="H22" s="149"/>
      <c r="I22" s="100"/>
      <c r="J22" s="97"/>
      <c r="K22" s="97"/>
      <c r="L22" s="100"/>
      <c r="M22" s="100"/>
      <c r="N22" s="100"/>
      <c r="O22" s="97"/>
    </row>
    <row r="23" spans="1:17" ht="15.75" hidden="1" customHeight="1" thickBot="1" x14ac:dyDescent="0.3">
      <c r="A23" s="7"/>
      <c r="B23" s="6" t="s">
        <v>34</v>
      </c>
      <c r="C23" s="6"/>
      <c r="D23" s="6"/>
      <c r="E23" s="6"/>
      <c r="F23" s="8"/>
      <c r="G23" s="9">
        <v>666108.32999999996</v>
      </c>
      <c r="H23" s="9"/>
      <c r="I23" s="8"/>
      <c r="J23" s="6"/>
      <c r="K23" s="6"/>
      <c r="L23" s="8"/>
      <c r="M23" s="8"/>
      <c r="N23" s="8"/>
      <c r="O23" s="6"/>
    </row>
    <row r="24" spans="1:17" ht="22.5" customHeight="1" thickBot="1" x14ac:dyDescent="0.3">
      <c r="A24" s="39"/>
      <c r="B24" s="40" t="s">
        <v>35</v>
      </c>
      <c r="C24" s="40"/>
      <c r="D24" s="40"/>
      <c r="E24" s="40"/>
      <c r="F24" s="41"/>
      <c r="G24" s="42">
        <v>310000</v>
      </c>
      <c r="H24" s="42"/>
      <c r="I24" s="42">
        <f t="shared" ref="I24:I33" si="0">G24</f>
        <v>310000</v>
      </c>
      <c r="J24" s="40"/>
      <c r="K24" s="40"/>
      <c r="L24" s="41"/>
      <c r="M24" s="41"/>
      <c r="N24" s="41"/>
      <c r="O24" s="40"/>
    </row>
    <row r="25" spans="1:17" ht="21" customHeight="1" thickBot="1" x14ac:dyDescent="0.3">
      <c r="A25" s="26"/>
      <c r="B25" s="25" t="s">
        <v>36</v>
      </c>
      <c r="C25" s="25"/>
      <c r="D25" s="25"/>
      <c r="E25" s="25"/>
      <c r="F25" s="28"/>
      <c r="G25" s="43">
        <v>600000</v>
      </c>
      <c r="H25" s="42"/>
      <c r="I25" s="42">
        <f t="shared" si="0"/>
        <v>600000</v>
      </c>
      <c r="J25" s="25"/>
      <c r="K25" s="25"/>
      <c r="L25" s="28"/>
      <c r="M25" s="28"/>
      <c r="N25" s="28"/>
      <c r="O25" s="25"/>
    </row>
    <row r="26" spans="1:17" ht="118.5" customHeight="1" thickBot="1" x14ac:dyDescent="0.3">
      <c r="A26" s="11">
        <v>2</v>
      </c>
      <c r="B26" s="18" t="s">
        <v>85</v>
      </c>
      <c r="C26" s="19" t="s">
        <v>30</v>
      </c>
      <c r="D26" s="20" t="s">
        <v>31</v>
      </c>
      <c r="E26" s="20" t="s">
        <v>55</v>
      </c>
      <c r="F26" s="21">
        <v>2019</v>
      </c>
      <c r="G26" s="13">
        <f>SUM(G27:G28)</f>
        <v>1369100</v>
      </c>
      <c r="H26" s="14"/>
      <c r="I26" s="93">
        <f t="shared" si="0"/>
        <v>1369100</v>
      </c>
      <c r="J26" s="8"/>
      <c r="K26" s="8"/>
      <c r="L26" s="17" t="s">
        <v>58</v>
      </c>
      <c r="M26" s="8" t="s">
        <v>33</v>
      </c>
      <c r="N26" s="8" t="s">
        <v>33</v>
      </c>
      <c r="O26" s="8"/>
    </row>
    <row r="27" spans="1:17" ht="23.25" customHeight="1" thickBot="1" x14ac:dyDescent="0.3">
      <c r="A27" s="26"/>
      <c r="B27" s="44" t="s">
        <v>36</v>
      </c>
      <c r="C27" s="45"/>
      <c r="D27" s="45"/>
      <c r="E27" s="45"/>
      <c r="F27" s="35"/>
      <c r="G27" s="29">
        <v>700000</v>
      </c>
      <c r="H27" s="36"/>
      <c r="I27" s="43">
        <f t="shared" si="0"/>
        <v>700000</v>
      </c>
      <c r="J27" s="28"/>
      <c r="K27" s="37"/>
      <c r="L27" s="38"/>
      <c r="M27" s="28"/>
      <c r="N27" s="28"/>
      <c r="O27" s="28"/>
    </row>
    <row r="28" spans="1:17" ht="23.25" customHeight="1" thickBot="1" x14ac:dyDescent="0.3">
      <c r="A28" s="26"/>
      <c r="B28" s="44" t="s">
        <v>37</v>
      </c>
      <c r="C28" s="45"/>
      <c r="D28" s="45"/>
      <c r="E28" s="45"/>
      <c r="F28" s="35"/>
      <c r="G28" s="29">
        <v>669100</v>
      </c>
      <c r="H28" s="36"/>
      <c r="I28" s="43">
        <f t="shared" si="0"/>
        <v>669100</v>
      </c>
      <c r="J28" s="28"/>
      <c r="K28" s="37"/>
      <c r="L28" s="38"/>
      <c r="M28" s="28"/>
      <c r="N28" s="28"/>
      <c r="O28" s="28"/>
    </row>
    <row r="29" spans="1:17" ht="114.75" customHeight="1" thickBot="1" x14ac:dyDescent="0.3">
      <c r="A29" s="34">
        <v>3</v>
      </c>
      <c r="B29" s="18" t="s">
        <v>83</v>
      </c>
      <c r="C29" s="20" t="s">
        <v>59</v>
      </c>
      <c r="D29" s="20" t="s">
        <v>60</v>
      </c>
      <c r="E29" s="20" t="s">
        <v>55</v>
      </c>
      <c r="F29" s="21">
        <v>2019</v>
      </c>
      <c r="G29" s="13">
        <f>SUM(G30)</f>
        <v>300000</v>
      </c>
      <c r="H29" s="14"/>
      <c r="I29" s="93">
        <f t="shared" si="0"/>
        <v>300000</v>
      </c>
      <c r="J29" s="8"/>
      <c r="K29" s="8"/>
      <c r="L29" s="33" t="s">
        <v>58</v>
      </c>
      <c r="M29" s="8" t="s">
        <v>33</v>
      </c>
      <c r="N29" s="8" t="s">
        <v>33</v>
      </c>
      <c r="O29" s="8"/>
    </row>
    <row r="30" spans="1:17" ht="23.25" customHeight="1" thickBot="1" x14ac:dyDescent="0.3">
      <c r="A30" s="26"/>
      <c r="B30" s="44" t="s">
        <v>35</v>
      </c>
      <c r="C30" s="45"/>
      <c r="D30" s="45"/>
      <c r="E30" s="45"/>
      <c r="F30" s="35"/>
      <c r="G30" s="29">
        <v>300000</v>
      </c>
      <c r="H30" s="36"/>
      <c r="I30" s="43">
        <f t="shared" si="0"/>
        <v>300000</v>
      </c>
      <c r="J30" s="28"/>
      <c r="K30" s="37"/>
      <c r="L30" s="38"/>
      <c r="M30" s="28"/>
      <c r="N30" s="28"/>
      <c r="O30" s="28"/>
    </row>
    <row r="31" spans="1:17" ht="103.5" customHeight="1" thickBot="1" x14ac:dyDescent="0.3">
      <c r="A31" s="34">
        <v>4</v>
      </c>
      <c r="B31" s="18" t="s">
        <v>63</v>
      </c>
      <c r="C31" s="20" t="s">
        <v>59</v>
      </c>
      <c r="D31" s="20" t="s">
        <v>60</v>
      </c>
      <c r="E31" s="20" t="s">
        <v>66</v>
      </c>
      <c r="F31" s="21">
        <v>2019</v>
      </c>
      <c r="G31" s="13">
        <f>SUM(G32)</f>
        <v>730000</v>
      </c>
      <c r="H31" s="14"/>
      <c r="I31" s="93">
        <f t="shared" si="0"/>
        <v>730000</v>
      </c>
      <c r="J31" s="8"/>
      <c r="K31" s="8"/>
      <c r="L31" s="33" t="s">
        <v>58</v>
      </c>
      <c r="M31" s="8" t="s">
        <v>33</v>
      </c>
      <c r="N31" s="8" t="s">
        <v>33</v>
      </c>
      <c r="O31" s="8"/>
    </row>
    <row r="32" spans="1:17" ht="23.25" customHeight="1" thickBot="1" x14ac:dyDescent="0.3">
      <c r="A32" s="26"/>
      <c r="B32" s="44" t="s">
        <v>35</v>
      </c>
      <c r="C32" s="45"/>
      <c r="D32" s="45"/>
      <c r="E32" s="45"/>
      <c r="F32" s="35"/>
      <c r="G32" s="29">
        <v>730000</v>
      </c>
      <c r="H32" s="36"/>
      <c r="I32" s="43">
        <f t="shared" si="0"/>
        <v>730000</v>
      </c>
      <c r="J32" s="28"/>
      <c r="K32" s="37"/>
      <c r="L32" s="38"/>
      <c r="M32" s="28"/>
      <c r="N32" s="28"/>
      <c r="O32" s="28"/>
    </row>
    <row r="33" spans="1:15" ht="54.75" customHeight="1" x14ac:dyDescent="0.25">
      <c r="A33" s="95">
        <v>5</v>
      </c>
      <c r="B33" s="15" t="s">
        <v>77</v>
      </c>
      <c r="C33" s="121"/>
      <c r="D33" s="121"/>
      <c r="E33" s="124" t="s">
        <v>39</v>
      </c>
      <c r="F33" s="127">
        <v>2019</v>
      </c>
      <c r="G33" s="108">
        <f>SUM(G36:G46)</f>
        <v>1113330</v>
      </c>
      <c r="H33" s="108"/>
      <c r="I33" s="111">
        <f t="shared" si="0"/>
        <v>1113330</v>
      </c>
      <c r="J33" s="98"/>
      <c r="K33" s="98"/>
      <c r="L33" s="98" t="s">
        <v>58</v>
      </c>
      <c r="M33" s="98" t="s">
        <v>33</v>
      </c>
      <c r="N33" s="98" t="s">
        <v>33</v>
      </c>
      <c r="O33" s="98"/>
    </row>
    <row r="34" spans="1:15" ht="23.25" customHeight="1" x14ac:dyDescent="0.25">
      <c r="A34" s="96"/>
      <c r="B34" s="16"/>
      <c r="C34" s="122"/>
      <c r="D34" s="122"/>
      <c r="E34" s="125"/>
      <c r="F34" s="128"/>
      <c r="G34" s="109"/>
      <c r="H34" s="109"/>
      <c r="I34" s="99"/>
      <c r="J34" s="99"/>
      <c r="K34" s="99"/>
      <c r="L34" s="99"/>
      <c r="M34" s="99"/>
      <c r="N34" s="99"/>
      <c r="O34" s="99"/>
    </row>
    <row r="35" spans="1:15" ht="23.25" customHeight="1" thickBot="1" x14ac:dyDescent="0.3">
      <c r="A35" s="97"/>
      <c r="B35" s="12" t="s">
        <v>38</v>
      </c>
      <c r="C35" s="123"/>
      <c r="D35" s="123"/>
      <c r="E35" s="126"/>
      <c r="F35" s="129"/>
      <c r="G35" s="110"/>
      <c r="H35" s="110"/>
      <c r="I35" s="100"/>
      <c r="J35" s="100"/>
      <c r="K35" s="100"/>
      <c r="L35" s="100"/>
      <c r="M35" s="100"/>
      <c r="N35" s="100"/>
      <c r="O35" s="100"/>
    </row>
    <row r="36" spans="1:15" ht="18" customHeight="1" thickBot="1" x14ac:dyDescent="0.3">
      <c r="A36" s="26"/>
      <c r="B36" s="31" t="s">
        <v>42</v>
      </c>
      <c r="C36" s="44"/>
      <c r="D36" s="44"/>
      <c r="E36" s="44"/>
      <c r="F36" s="46"/>
      <c r="G36" s="30">
        <v>18800</v>
      </c>
      <c r="H36" s="30"/>
      <c r="I36" s="43">
        <f>G36</f>
        <v>18800</v>
      </c>
      <c r="J36" s="28"/>
      <c r="K36" s="28"/>
      <c r="L36" s="28"/>
      <c r="M36" s="28"/>
      <c r="N36" s="28"/>
      <c r="O36" s="28"/>
    </row>
    <row r="37" spans="1:15" ht="15.75" thickBot="1" x14ac:dyDescent="0.3">
      <c r="A37" s="26"/>
      <c r="B37" s="31" t="s">
        <v>43</v>
      </c>
      <c r="C37" s="44"/>
      <c r="D37" s="44"/>
      <c r="E37" s="44"/>
      <c r="F37" s="46"/>
      <c r="G37" s="30">
        <v>50000</v>
      </c>
      <c r="H37" s="30"/>
      <c r="I37" s="43">
        <f t="shared" ref="I37:I46" si="1">G37</f>
        <v>50000</v>
      </c>
      <c r="J37" s="28"/>
      <c r="K37" s="28"/>
      <c r="L37" s="28"/>
      <c r="M37" s="28"/>
      <c r="N37" s="28"/>
      <c r="O37" s="28"/>
    </row>
    <row r="38" spans="1:15" ht="15.75" thickBot="1" x14ac:dyDescent="0.3">
      <c r="A38" s="26"/>
      <c r="B38" s="31" t="s">
        <v>44</v>
      </c>
      <c r="C38" s="44"/>
      <c r="D38" s="44"/>
      <c r="E38" s="44"/>
      <c r="F38" s="46"/>
      <c r="G38" s="30">
        <v>100000</v>
      </c>
      <c r="H38" s="30"/>
      <c r="I38" s="43">
        <f t="shared" si="1"/>
        <v>100000</v>
      </c>
      <c r="J38" s="28"/>
      <c r="K38" s="28"/>
      <c r="L38" s="28"/>
      <c r="M38" s="28"/>
      <c r="N38" s="28"/>
      <c r="O38" s="28"/>
    </row>
    <row r="39" spans="1:15" ht="15.75" thickBot="1" x14ac:dyDescent="0.3">
      <c r="A39" s="26"/>
      <c r="B39" s="31" t="s">
        <v>45</v>
      </c>
      <c r="C39" s="44"/>
      <c r="D39" s="44"/>
      <c r="E39" s="44"/>
      <c r="F39" s="46"/>
      <c r="G39" s="30">
        <v>246900</v>
      </c>
      <c r="H39" s="30"/>
      <c r="I39" s="43">
        <f t="shared" si="1"/>
        <v>246900</v>
      </c>
      <c r="J39" s="28"/>
      <c r="K39" s="28"/>
      <c r="L39" s="28"/>
      <c r="M39" s="28"/>
      <c r="N39" s="28"/>
      <c r="O39" s="28"/>
    </row>
    <row r="40" spans="1:15" ht="15.75" thickBot="1" x14ac:dyDescent="0.3">
      <c r="A40" s="26"/>
      <c r="B40" s="31" t="s">
        <v>46</v>
      </c>
      <c r="C40" s="44"/>
      <c r="D40" s="44"/>
      <c r="E40" s="44"/>
      <c r="F40" s="46"/>
      <c r="G40" s="30">
        <v>400</v>
      </c>
      <c r="H40" s="30"/>
      <c r="I40" s="43">
        <f t="shared" si="1"/>
        <v>400</v>
      </c>
      <c r="J40" s="28"/>
      <c r="K40" s="28"/>
      <c r="L40" s="28"/>
      <c r="M40" s="28"/>
      <c r="N40" s="28"/>
      <c r="O40" s="28"/>
    </row>
    <row r="41" spans="1:15" ht="15.75" thickBot="1" x14ac:dyDescent="0.3">
      <c r="A41" s="26"/>
      <c r="B41" s="31" t="s">
        <v>47</v>
      </c>
      <c r="C41" s="44"/>
      <c r="D41" s="44"/>
      <c r="E41" s="44"/>
      <c r="F41" s="46"/>
      <c r="G41" s="30">
        <v>20000</v>
      </c>
      <c r="H41" s="30"/>
      <c r="I41" s="43">
        <f t="shared" si="1"/>
        <v>20000</v>
      </c>
      <c r="J41" s="28"/>
      <c r="K41" s="28"/>
      <c r="L41" s="28"/>
      <c r="M41" s="28"/>
      <c r="N41" s="28"/>
      <c r="O41" s="28"/>
    </row>
    <row r="42" spans="1:15" ht="15.75" thickBot="1" x14ac:dyDescent="0.3">
      <c r="A42" s="26"/>
      <c r="B42" s="31" t="s">
        <v>48</v>
      </c>
      <c r="C42" s="44"/>
      <c r="D42" s="44"/>
      <c r="E42" s="44"/>
      <c r="F42" s="46"/>
      <c r="G42" s="30">
        <v>30000</v>
      </c>
      <c r="H42" s="30"/>
      <c r="I42" s="43">
        <f t="shared" si="1"/>
        <v>30000</v>
      </c>
      <c r="J42" s="28"/>
      <c r="K42" s="28"/>
      <c r="L42" s="28"/>
      <c r="M42" s="28"/>
      <c r="N42" s="28"/>
      <c r="O42" s="28"/>
    </row>
    <row r="43" spans="1:15" ht="15.75" thickBot="1" x14ac:dyDescent="0.3">
      <c r="A43" s="26"/>
      <c r="B43" s="31" t="s">
        <v>49</v>
      </c>
      <c r="C43" s="44"/>
      <c r="D43" s="44"/>
      <c r="E43" s="44"/>
      <c r="F43" s="46"/>
      <c r="G43" s="30">
        <v>542200</v>
      </c>
      <c r="H43" s="30"/>
      <c r="I43" s="43">
        <f t="shared" si="1"/>
        <v>542200</v>
      </c>
      <c r="J43" s="28"/>
      <c r="K43" s="28"/>
      <c r="L43" s="28"/>
      <c r="M43" s="28"/>
      <c r="N43" s="28"/>
      <c r="O43" s="28"/>
    </row>
    <row r="44" spans="1:15" ht="15.75" thickBot="1" x14ac:dyDescent="0.3">
      <c r="A44" s="26"/>
      <c r="B44" s="31" t="s">
        <v>50</v>
      </c>
      <c r="C44" s="44"/>
      <c r="D44" s="44"/>
      <c r="E44" s="44"/>
      <c r="F44" s="46"/>
      <c r="G44" s="30">
        <v>50000</v>
      </c>
      <c r="H44" s="30"/>
      <c r="I44" s="43">
        <f t="shared" si="1"/>
        <v>50000</v>
      </c>
      <c r="J44" s="28"/>
      <c r="K44" s="28"/>
      <c r="L44" s="28"/>
      <c r="M44" s="28"/>
      <c r="N44" s="28"/>
      <c r="O44" s="28"/>
    </row>
    <row r="45" spans="1:15" ht="15.75" thickBot="1" x14ac:dyDescent="0.3">
      <c r="A45" s="26"/>
      <c r="B45" s="31" t="s">
        <v>51</v>
      </c>
      <c r="C45" s="44"/>
      <c r="D45" s="44"/>
      <c r="E45" s="44"/>
      <c r="F45" s="46"/>
      <c r="G45" s="30">
        <v>30030</v>
      </c>
      <c r="H45" s="30"/>
      <c r="I45" s="43">
        <f t="shared" si="1"/>
        <v>30030</v>
      </c>
      <c r="J45" s="28"/>
      <c r="K45" s="28"/>
      <c r="L45" s="28"/>
      <c r="M45" s="28"/>
      <c r="N45" s="28"/>
      <c r="O45" s="28"/>
    </row>
    <row r="46" spans="1:15" ht="15.75" thickBot="1" x14ac:dyDescent="0.3">
      <c r="A46" s="26"/>
      <c r="B46" s="31" t="s">
        <v>52</v>
      </c>
      <c r="C46" s="44"/>
      <c r="D46" s="44"/>
      <c r="E46" s="44"/>
      <c r="F46" s="46"/>
      <c r="G46" s="30">
        <v>25000</v>
      </c>
      <c r="H46" s="30"/>
      <c r="I46" s="43">
        <f t="shared" si="1"/>
        <v>25000</v>
      </c>
      <c r="J46" s="28"/>
      <c r="K46" s="28"/>
      <c r="L46" s="28"/>
      <c r="M46" s="28"/>
      <c r="N46" s="28"/>
      <c r="O46" s="28"/>
    </row>
    <row r="47" spans="1:15" ht="30" x14ac:dyDescent="0.25">
      <c r="A47" s="98">
        <v>6</v>
      </c>
      <c r="B47" s="4" t="s">
        <v>78</v>
      </c>
      <c r="C47" s="95"/>
      <c r="D47" s="95"/>
      <c r="E47" s="118" t="s">
        <v>39</v>
      </c>
      <c r="F47" s="98">
        <v>2019</v>
      </c>
      <c r="G47" s="112">
        <f>SUM(G50:G51)</f>
        <v>200000</v>
      </c>
      <c r="H47" s="112"/>
      <c r="I47" s="111">
        <f>G47</f>
        <v>200000</v>
      </c>
      <c r="J47" s="98"/>
      <c r="K47" s="98"/>
      <c r="L47" s="98" t="s">
        <v>58</v>
      </c>
      <c r="M47" s="98" t="s">
        <v>33</v>
      </c>
      <c r="N47" s="98" t="s">
        <v>33</v>
      </c>
      <c r="O47" s="98"/>
    </row>
    <row r="48" spans="1:15" x14ac:dyDescent="0.25">
      <c r="A48" s="99"/>
      <c r="B48" s="10"/>
      <c r="C48" s="96"/>
      <c r="D48" s="96"/>
      <c r="E48" s="119"/>
      <c r="F48" s="99"/>
      <c r="G48" s="113"/>
      <c r="H48" s="113"/>
      <c r="I48" s="99"/>
      <c r="J48" s="99"/>
      <c r="K48" s="99"/>
      <c r="L48" s="99"/>
      <c r="M48" s="99"/>
      <c r="N48" s="99"/>
      <c r="O48" s="99"/>
    </row>
    <row r="49" spans="1:15" ht="46.5" customHeight="1" thickBot="1" x14ac:dyDescent="0.3">
      <c r="A49" s="100"/>
      <c r="B49" s="6" t="s">
        <v>38</v>
      </c>
      <c r="C49" s="97"/>
      <c r="D49" s="97"/>
      <c r="E49" s="120"/>
      <c r="F49" s="100"/>
      <c r="G49" s="114"/>
      <c r="H49" s="114"/>
      <c r="I49" s="100"/>
      <c r="J49" s="100"/>
      <c r="K49" s="100"/>
      <c r="L49" s="100"/>
      <c r="M49" s="100"/>
      <c r="N49" s="100"/>
      <c r="O49" s="100"/>
    </row>
    <row r="50" spans="1:15" ht="15.75" thickBot="1" x14ac:dyDescent="0.3">
      <c r="A50" s="26"/>
      <c r="B50" s="27" t="s">
        <v>53</v>
      </c>
      <c r="C50" s="25"/>
      <c r="D50" s="25"/>
      <c r="E50" s="25"/>
      <c r="F50" s="28"/>
      <c r="G50" s="32">
        <v>50000</v>
      </c>
      <c r="H50" s="32"/>
      <c r="I50" s="43">
        <f>G50</f>
        <v>50000</v>
      </c>
      <c r="J50" s="28"/>
      <c r="K50" s="28"/>
      <c r="L50" s="28"/>
      <c r="M50" s="28"/>
      <c r="N50" s="28"/>
      <c r="O50" s="28"/>
    </row>
    <row r="51" spans="1:15" ht="15.75" thickBot="1" x14ac:dyDescent="0.3">
      <c r="A51" s="26"/>
      <c r="B51" s="27" t="s">
        <v>54</v>
      </c>
      <c r="C51" s="25"/>
      <c r="D51" s="25"/>
      <c r="E51" s="25"/>
      <c r="F51" s="28"/>
      <c r="G51" s="30">
        <v>150000</v>
      </c>
      <c r="H51" s="30"/>
      <c r="I51" s="43">
        <f>G51</f>
        <v>150000</v>
      </c>
      <c r="J51" s="28"/>
      <c r="K51" s="28"/>
      <c r="L51" s="28"/>
      <c r="M51" s="28"/>
      <c r="N51" s="28"/>
      <c r="O51" s="28"/>
    </row>
    <row r="52" spans="1:15" ht="108.75" customHeight="1" thickBot="1" x14ac:dyDescent="0.3">
      <c r="A52" s="95">
        <v>7</v>
      </c>
      <c r="B52" s="4" t="s">
        <v>73</v>
      </c>
      <c r="C52" s="118" t="s">
        <v>30</v>
      </c>
      <c r="D52" s="95" t="s">
        <v>31</v>
      </c>
      <c r="E52" s="95" t="s">
        <v>32</v>
      </c>
      <c r="F52" s="98">
        <v>2020</v>
      </c>
      <c r="G52" s="147">
        <f>SUM(G56:G57)</f>
        <v>910000</v>
      </c>
      <c r="H52" s="147"/>
      <c r="I52" s="111"/>
      <c r="J52" s="150">
        <f>G52</f>
        <v>910000</v>
      </c>
      <c r="K52" s="95"/>
      <c r="L52" s="98" t="s">
        <v>74</v>
      </c>
      <c r="M52" s="98" t="s">
        <v>33</v>
      </c>
      <c r="N52" s="98" t="s">
        <v>33</v>
      </c>
      <c r="O52" s="95"/>
    </row>
    <row r="53" spans="1:15" ht="9.75" hidden="1" customHeight="1" thickBot="1" x14ac:dyDescent="0.3">
      <c r="A53" s="96"/>
      <c r="B53" s="5"/>
      <c r="C53" s="119"/>
      <c r="D53" s="96"/>
      <c r="E53" s="96"/>
      <c r="F53" s="99"/>
      <c r="G53" s="151"/>
      <c r="H53" s="148"/>
      <c r="I53" s="99"/>
      <c r="J53" s="96"/>
      <c r="K53" s="96"/>
      <c r="L53" s="99"/>
      <c r="M53" s="99"/>
      <c r="N53" s="99"/>
      <c r="O53" s="96"/>
    </row>
    <row r="54" spans="1:15" ht="15" hidden="1" customHeight="1" thickBot="1" x14ac:dyDescent="0.3">
      <c r="A54" s="96"/>
      <c r="B54" s="5"/>
      <c r="C54" s="119"/>
      <c r="D54" s="96"/>
      <c r="E54" s="96"/>
      <c r="F54" s="99"/>
      <c r="G54" s="151"/>
      <c r="H54" s="148"/>
      <c r="I54" s="99"/>
      <c r="J54" s="96"/>
      <c r="K54" s="96"/>
      <c r="L54" s="99"/>
      <c r="M54" s="99"/>
      <c r="N54" s="99"/>
      <c r="O54" s="96"/>
    </row>
    <row r="55" spans="1:15" ht="15" hidden="1" customHeight="1" thickBot="1" x14ac:dyDescent="0.3">
      <c r="A55" s="97"/>
      <c r="B55" s="6" t="s">
        <v>29</v>
      </c>
      <c r="C55" s="120"/>
      <c r="D55" s="97"/>
      <c r="E55" s="97"/>
      <c r="F55" s="100"/>
      <c r="G55" s="152"/>
      <c r="H55" s="149"/>
      <c r="I55" s="100"/>
      <c r="J55" s="97"/>
      <c r="K55" s="97"/>
      <c r="L55" s="100"/>
      <c r="M55" s="100"/>
      <c r="N55" s="100"/>
      <c r="O55" s="97"/>
    </row>
    <row r="56" spans="1:15" ht="15" customHeight="1" thickBot="1" x14ac:dyDescent="0.3">
      <c r="A56" s="39"/>
      <c r="B56" s="40" t="s">
        <v>35</v>
      </c>
      <c r="C56" s="40"/>
      <c r="D56" s="40"/>
      <c r="E56" s="40"/>
      <c r="F56" s="41"/>
      <c r="G56" s="42">
        <v>310000</v>
      </c>
      <c r="H56" s="42"/>
      <c r="I56" s="41"/>
      <c r="J56" s="90">
        <f>G56</f>
        <v>310000</v>
      </c>
      <c r="K56" s="40"/>
      <c r="L56" s="41"/>
      <c r="M56" s="41"/>
      <c r="N56" s="41"/>
      <c r="O56" s="40"/>
    </row>
    <row r="57" spans="1:15" ht="15" customHeight="1" thickBot="1" x14ac:dyDescent="0.3">
      <c r="A57" s="26"/>
      <c r="B57" s="25" t="s">
        <v>36</v>
      </c>
      <c r="C57" s="25"/>
      <c r="D57" s="25"/>
      <c r="E57" s="25"/>
      <c r="F57" s="28"/>
      <c r="G57" s="43">
        <v>600000</v>
      </c>
      <c r="H57" s="42"/>
      <c r="I57" s="28"/>
      <c r="J57" s="90">
        <f>G57</f>
        <v>600000</v>
      </c>
      <c r="K57" s="25"/>
      <c r="L57" s="28"/>
      <c r="M57" s="28"/>
      <c r="N57" s="28"/>
      <c r="O57" s="25"/>
    </row>
    <row r="58" spans="1:15" ht="113.25" customHeight="1" thickBot="1" x14ac:dyDescent="0.3">
      <c r="A58" s="55">
        <v>8</v>
      </c>
      <c r="B58" s="74" t="s">
        <v>84</v>
      </c>
      <c r="C58" s="89" t="s">
        <v>30</v>
      </c>
      <c r="D58" s="75" t="s">
        <v>31</v>
      </c>
      <c r="E58" s="75" t="s">
        <v>55</v>
      </c>
      <c r="F58" s="76">
        <v>2020</v>
      </c>
      <c r="G58" s="77">
        <f>SUM(G59:G60)</f>
        <v>1369100</v>
      </c>
      <c r="H58" s="78"/>
      <c r="I58" s="79"/>
      <c r="J58" s="90">
        <f>G58</f>
        <v>1369100</v>
      </c>
      <c r="K58" s="79"/>
      <c r="L58" s="54" t="s">
        <v>74</v>
      </c>
      <c r="M58" s="79" t="s">
        <v>33</v>
      </c>
      <c r="N58" s="79" t="s">
        <v>33</v>
      </c>
      <c r="O58" s="79"/>
    </row>
    <row r="59" spans="1:15" ht="15" customHeight="1" thickBot="1" x14ac:dyDescent="0.3">
      <c r="A59" s="39"/>
      <c r="B59" s="88" t="s">
        <v>36</v>
      </c>
      <c r="C59" s="82"/>
      <c r="D59" s="82"/>
      <c r="E59" s="82"/>
      <c r="F59" s="83"/>
      <c r="G59" s="36">
        <v>700000</v>
      </c>
      <c r="H59" s="36"/>
      <c r="I59" s="41"/>
      <c r="J59" s="90">
        <f>G59</f>
        <v>700000</v>
      </c>
      <c r="K59" s="71"/>
      <c r="L59" s="39"/>
      <c r="M59" s="41"/>
      <c r="N59" s="41"/>
      <c r="O59" s="41"/>
    </row>
    <row r="60" spans="1:15" ht="15" customHeight="1" thickBot="1" x14ac:dyDescent="0.3">
      <c r="A60" s="26"/>
      <c r="B60" s="44" t="s">
        <v>37</v>
      </c>
      <c r="C60" s="45"/>
      <c r="D60" s="45"/>
      <c r="E60" s="45"/>
      <c r="F60" s="35"/>
      <c r="G60" s="29">
        <v>669100</v>
      </c>
      <c r="H60" s="36"/>
      <c r="I60" s="28"/>
      <c r="K60" s="37"/>
      <c r="L60" s="39"/>
      <c r="M60" s="28"/>
      <c r="N60" s="28"/>
      <c r="O60" s="28"/>
    </row>
    <row r="61" spans="1:15" ht="102.75" customHeight="1" thickBot="1" x14ac:dyDescent="0.3">
      <c r="A61" s="55">
        <v>9</v>
      </c>
      <c r="B61" s="74" t="s">
        <v>82</v>
      </c>
      <c r="C61" s="89" t="s">
        <v>59</v>
      </c>
      <c r="D61" s="75" t="s">
        <v>60</v>
      </c>
      <c r="E61" s="75" t="s">
        <v>55</v>
      </c>
      <c r="F61" s="76">
        <v>2020</v>
      </c>
      <c r="G61" s="77">
        <f>SUM(G62)</f>
        <v>300000</v>
      </c>
      <c r="H61" s="78"/>
      <c r="I61" s="79"/>
      <c r="J61" s="90">
        <f>G60</f>
        <v>669100</v>
      </c>
      <c r="K61" s="79"/>
      <c r="L61" s="54" t="s">
        <v>74</v>
      </c>
      <c r="M61" s="79" t="s">
        <v>33</v>
      </c>
      <c r="N61" s="79" t="s">
        <v>33</v>
      </c>
      <c r="O61" s="79"/>
    </row>
    <row r="62" spans="1:15" ht="15" customHeight="1" thickBot="1" x14ac:dyDescent="0.3">
      <c r="A62" s="39"/>
      <c r="B62" s="88" t="s">
        <v>35</v>
      </c>
      <c r="C62" s="82"/>
      <c r="D62" s="82"/>
      <c r="E62" s="82"/>
      <c r="F62" s="83"/>
      <c r="G62" s="36">
        <v>300000</v>
      </c>
      <c r="H62" s="36"/>
      <c r="I62" s="41"/>
      <c r="J62" s="90">
        <f>G61</f>
        <v>300000</v>
      </c>
      <c r="K62" s="71"/>
      <c r="L62" s="73"/>
      <c r="M62" s="41"/>
      <c r="N62" s="41"/>
      <c r="O62" s="41"/>
    </row>
    <row r="63" spans="1:15" ht="100.5" customHeight="1" thickBot="1" x14ac:dyDescent="0.3">
      <c r="A63" s="55">
        <v>10</v>
      </c>
      <c r="B63" s="74" t="s">
        <v>76</v>
      </c>
      <c r="C63" s="89" t="s">
        <v>59</v>
      </c>
      <c r="D63" s="75" t="s">
        <v>60</v>
      </c>
      <c r="E63" s="75" t="s">
        <v>66</v>
      </c>
      <c r="F63" s="76">
        <v>2020</v>
      </c>
      <c r="G63" s="77">
        <f>SUM(G64)</f>
        <v>730000</v>
      </c>
      <c r="H63" s="78"/>
      <c r="I63" s="79"/>
      <c r="J63" s="90">
        <f>G62</f>
        <v>300000</v>
      </c>
      <c r="K63" s="79"/>
      <c r="L63" s="54" t="s">
        <v>74</v>
      </c>
      <c r="M63" s="79" t="s">
        <v>33</v>
      </c>
      <c r="N63" s="79" t="s">
        <v>33</v>
      </c>
      <c r="O63" s="79"/>
    </row>
    <row r="64" spans="1:15" ht="15" customHeight="1" thickBot="1" x14ac:dyDescent="0.3">
      <c r="A64" s="39"/>
      <c r="B64" s="88" t="s">
        <v>35</v>
      </c>
      <c r="C64" s="82"/>
      <c r="D64" s="82"/>
      <c r="E64" s="82"/>
      <c r="F64" s="83"/>
      <c r="G64" s="36">
        <v>730000</v>
      </c>
      <c r="H64" s="36"/>
      <c r="I64" s="41"/>
      <c r="J64" s="90">
        <f>G63</f>
        <v>730000</v>
      </c>
      <c r="K64" s="71"/>
      <c r="L64" s="73"/>
      <c r="M64" s="41"/>
      <c r="N64" s="41"/>
      <c r="O64" s="41"/>
    </row>
    <row r="65" spans="1:15" ht="15" customHeight="1" x14ac:dyDescent="0.25">
      <c r="A65" s="95">
        <v>11</v>
      </c>
      <c r="B65" s="166" t="s">
        <v>79</v>
      </c>
      <c r="C65" s="121"/>
      <c r="D65" s="121"/>
      <c r="E65" s="124" t="s">
        <v>39</v>
      </c>
      <c r="F65" s="127">
        <v>2020</v>
      </c>
      <c r="G65" s="108">
        <f>SUM(G68:G78)</f>
        <v>440230</v>
      </c>
      <c r="H65" s="108"/>
      <c r="I65" s="98"/>
      <c r="J65" s="111">
        <f>G65</f>
        <v>440230</v>
      </c>
      <c r="K65" s="98"/>
      <c r="L65" s="98" t="s">
        <v>74</v>
      </c>
      <c r="M65" s="98" t="s">
        <v>33</v>
      </c>
      <c r="N65" s="98" t="s">
        <v>33</v>
      </c>
      <c r="O65" s="98"/>
    </row>
    <row r="66" spans="1:15" ht="15" customHeight="1" x14ac:dyDescent="0.25">
      <c r="A66" s="96"/>
      <c r="B66" s="167"/>
      <c r="C66" s="122"/>
      <c r="D66" s="122"/>
      <c r="E66" s="125"/>
      <c r="F66" s="128"/>
      <c r="G66" s="109"/>
      <c r="H66" s="109"/>
      <c r="I66" s="99"/>
      <c r="J66" s="99"/>
      <c r="K66" s="99"/>
      <c r="L66" s="99"/>
      <c r="M66" s="99"/>
      <c r="N66" s="99"/>
      <c r="O66" s="99"/>
    </row>
    <row r="67" spans="1:15" ht="42" customHeight="1" thickBot="1" x14ac:dyDescent="0.3">
      <c r="A67" s="97"/>
      <c r="B67" s="12" t="s">
        <v>38</v>
      </c>
      <c r="C67" s="123"/>
      <c r="D67" s="123"/>
      <c r="E67" s="126"/>
      <c r="F67" s="129"/>
      <c r="G67" s="110"/>
      <c r="H67" s="110"/>
      <c r="I67" s="100"/>
      <c r="J67" s="100"/>
      <c r="K67" s="100"/>
      <c r="L67" s="100"/>
      <c r="M67" s="100"/>
      <c r="N67" s="100"/>
      <c r="O67" s="100"/>
    </row>
    <row r="68" spans="1:15" ht="15" customHeight="1" thickBot="1" x14ac:dyDescent="0.3">
      <c r="A68" s="26"/>
      <c r="B68" s="31" t="s">
        <v>42</v>
      </c>
      <c r="C68" s="44"/>
      <c r="D68" s="44"/>
      <c r="E68" s="44"/>
      <c r="F68" s="46"/>
      <c r="G68" s="30">
        <v>18800</v>
      </c>
      <c r="H68" s="30"/>
      <c r="I68" s="28"/>
      <c r="J68" s="43">
        <f>G68</f>
        <v>18800</v>
      </c>
      <c r="K68" s="28"/>
      <c r="L68" s="28"/>
      <c r="M68" s="28"/>
      <c r="N68" s="28"/>
      <c r="O68" s="28"/>
    </row>
    <row r="69" spans="1:15" ht="15" customHeight="1" thickBot="1" x14ac:dyDescent="0.3">
      <c r="A69" s="26"/>
      <c r="B69" s="31" t="s">
        <v>43</v>
      </c>
      <c r="C69" s="44"/>
      <c r="D69" s="44"/>
      <c r="E69" s="44"/>
      <c r="F69" s="46"/>
      <c r="G69" s="30">
        <v>15000</v>
      </c>
      <c r="H69" s="30"/>
      <c r="I69" s="28"/>
      <c r="J69" s="43">
        <f t="shared" ref="J69:J78" si="2">G69</f>
        <v>15000</v>
      </c>
      <c r="K69" s="28"/>
      <c r="L69" s="28"/>
      <c r="M69" s="28"/>
      <c r="N69" s="28"/>
      <c r="O69" s="28"/>
    </row>
    <row r="70" spans="1:15" ht="15" customHeight="1" thickBot="1" x14ac:dyDescent="0.3">
      <c r="A70" s="26"/>
      <c r="B70" s="31" t="s">
        <v>44</v>
      </c>
      <c r="C70" s="44"/>
      <c r="D70" s="44"/>
      <c r="E70" s="44"/>
      <c r="F70" s="46"/>
      <c r="G70" s="30">
        <v>50000</v>
      </c>
      <c r="H70" s="30"/>
      <c r="I70" s="28"/>
      <c r="J70" s="43">
        <f t="shared" si="2"/>
        <v>50000</v>
      </c>
      <c r="K70" s="28"/>
      <c r="L70" s="28"/>
      <c r="M70" s="28"/>
      <c r="N70" s="28"/>
      <c r="O70" s="28"/>
    </row>
    <row r="71" spans="1:15" ht="15" customHeight="1" thickBot="1" x14ac:dyDescent="0.3">
      <c r="A71" s="26"/>
      <c r="B71" s="31" t="s">
        <v>45</v>
      </c>
      <c r="C71" s="44"/>
      <c r="D71" s="44"/>
      <c r="E71" s="44"/>
      <c r="F71" s="46"/>
      <c r="G71" s="30">
        <v>196300</v>
      </c>
      <c r="H71" s="30"/>
      <c r="I71" s="28"/>
      <c r="J71" s="43">
        <f t="shared" si="2"/>
        <v>196300</v>
      </c>
      <c r="K71" s="28"/>
      <c r="L71" s="28"/>
      <c r="M71" s="28"/>
      <c r="N71" s="28"/>
      <c r="O71" s="28"/>
    </row>
    <row r="72" spans="1:15" ht="15" customHeight="1" thickBot="1" x14ac:dyDescent="0.3">
      <c r="A72" s="26"/>
      <c r="B72" s="31" t="s">
        <v>46</v>
      </c>
      <c r="C72" s="44"/>
      <c r="D72" s="44"/>
      <c r="E72" s="44"/>
      <c r="F72" s="46"/>
      <c r="G72" s="30">
        <v>400</v>
      </c>
      <c r="H72" s="30"/>
      <c r="I72" s="28"/>
      <c r="J72" s="43">
        <f t="shared" si="2"/>
        <v>400</v>
      </c>
      <c r="K72" s="28"/>
      <c r="L72" s="28"/>
      <c r="M72" s="28"/>
      <c r="N72" s="28"/>
      <c r="O72" s="28"/>
    </row>
    <row r="73" spans="1:15" ht="15" customHeight="1" thickBot="1" x14ac:dyDescent="0.3">
      <c r="A73" s="26"/>
      <c r="B73" s="31" t="s">
        <v>47</v>
      </c>
      <c r="C73" s="44"/>
      <c r="D73" s="44"/>
      <c r="E73" s="44"/>
      <c r="F73" s="46"/>
      <c r="G73" s="30">
        <v>10000</v>
      </c>
      <c r="H73" s="30"/>
      <c r="I73" s="28"/>
      <c r="J73" s="43">
        <f t="shared" si="2"/>
        <v>10000</v>
      </c>
      <c r="K73" s="28"/>
      <c r="L73" s="28"/>
      <c r="M73" s="28"/>
      <c r="N73" s="28"/>
      <c r="O73" s="28"/>
    </row>
    <row r="74" spans="1:15" ht="15" customHeight="1" thickBot="1" x14ac:dyDescent="0.3">
      <c r="A74" s="26"/>
      <c r="B74" s="31" t="s">
        <v>48</v>
      </c>
      <c r="C74" s="44"/>
      <c r="D74" s="44"/>
      <c r="E74" s="44"/>
      <c r="F74" s="46"/>
      <c r="G74" s="30">
        <v>0</v>
      </c>
      <c r="H74" s="30"/>
      <c r="I74" s="28"/>
      <c r="J74" s="43">
        <f t="shared" si="2"/>
        <v>0</v>
      </c>
      <c r="K74" s="28"/>
      <c r="L74" s="28"/>
      <c r="M74" s="28"/>
      <c r="N74" s="28"/>
      <c r="O74" s="28"/>
    </row>
    <row r="75" spans="1:15" ht="15" customHeight="1" thickBot="1" x14ac:dyDescent="0.3">
      <c r="A75" s="26"/>
      <c r="B75" s="31" t="s">
        <v>49</v>
      </c>
      <c r="C75" s="44"/>
      <c r="D75" s="44"/>
      <c r="E75" s="44"/>
      <c r="F75" s="46"/>
      <c r="G75" s="30">
        <v>84700</v>
      </c>
      <c r="H75" s="30"/>
      <c r="I75" s="28"/>
      <c r="J75" s="43">
        <f t="shared" si="2"/>
        <v>84700</v>
      </c>
      <c r="K75" s="28"/>
      <c r="L75" s="28"/>
      <c r="M75" s="28"/>
      <c r="N75" s="28"/>
      <c r="O75" s="28"/>
    </row>
    <row r="76" spans="1:15" ht="15" customHeight="1" thickBot="1" x14ac:dyDescent="0.3">
      <c r="A76" s="26"/>
      <c r="B76" s="31" t="s">
        <v>50</v>
      </c>
      <c r="C76" s="44"/>
      <c r="D76" s="44"/>
      <c r="E76" s="44"/>
      <c r="F76" s="46"/>
      <c r="G76" s="30">
        <v>35000</v>
      </c>
      <c r="H76" s="30"/>
      <c r="I76" s="28"/>
      <c r="J76" s="43">
        <f t="shared" si="2"/>
        <v>35000</v>
      </c>
      <c r="K76" s="28"/>
      <c r="L76" s="28"/>
      <c r="M76" s="28"/>
      <c r="N76" s="28"/>
      <c r="O76" s="28"/>
    </row>
    <row r="77" spans="1:15" ht="15" customHeight="1" thickBot="1" x14ac:dyDescent="0.3">
      <c r="A77" s="26"/>
      <c r="B77" s="31" t="s">
        <v>51</v>
      </c>
      <c r="C77" s="44"/>
      <c r="D77" s="44"/>
      <c r="E77" s="44"/>
      <c r="F77" s="46"/>
      <c r="G77" s="30">
        <v>15030</v>
      </c>
      <c r="H77" s="30"/>
      <c r="I77" s="28"/>
      <c r="J77" s="43">
        <f t="shared" si="2"/>
        <v>15030</v>
      </c>
      <c r="K77" s="28"/>
      <c r="L77" s="28"/>
      <c r="M77" s="28"/>
      <c r="N77" s="28"/>
      <c r="O77" s="28"/>
    </row>
    <row r="78" spans="1:15" ht="15" customHeight="1" thickBot="1" x14ac:dyDescent="0.3">
      <c r="A78" s="26"/>
      <c r="B78" s="31" t="s">
        <v>52</v>
      </c>
      <c r="C78" s="44"/>
      <c r="D78" s="44"/>
      <c r="E78" s="44"/>
      <c r="F78" s="46"/>
      <c r="G78" s="30">
        <v>15000</v>
      </c>
      <c r="H78" s="30"/>
      <c r="I78" s="28"/>
      <c r="J78" s="43">
        <f t="shared" si="2"/>
        <v>15000</v>
      </c>
      <c r="K78" s="28"/>
      <c r="L78" s="28"/>
      <c r="M78" s="28"/>
      <c r="N78" s="28"/>
      <c r="O78" s="28"/>
    </row>
    <row r="79" spans="1:15" ht="15" customHeight="1" x14ac:dyDescent="0.25">
      <c r="A79" s="98">
        <v>12</v>
      </c>
      <c r="B79" s="161" t="s">
        <v>80</v>
      </c>
      <c r="C79" s="95"/>
      <c r="D79" s="95"/>
      <c r="E79" s="118" t="s">
        <v>39</v>
      </c>
      <c r="F79" s="98">
        <v>2020</v>
      </c>
      <c r="G79" s="112">
        <f>SUM(G82:G83)</f>
        <v>105000</v>
      </c>
      <c r="H79" s="112"/>
      <c r="I79" s="98"/>
      <c r="J79" s="111">
        <f>G79</f>
        <v>105000</v>
      </c>
      <c r="K79" s="98"/>
      <c r="L79" s="98" t="s">
        <v>74</v>
      </c>
      <c r="M79" s="98" t="s">
        <v>33</v>
      </c>
      <c r="N79" s="98" t="s">
        <v>33</v>
      </c>
      <c r="O79" s="98"/>
    </row>
    <row r="80" spans="1:15" ht="15" customHeight="1" x14ac:dyDescent="0.25">
      <c r="A80" s="99"/>
      <c r="B80" s="162"/>
      <c r="C80" s="96"/>
      <c r="D80" s="96"/>
      <c r="E80" s="119"/>
      <c r="F80" s="99"/>
      <c r="G80" s="113"/>
      <c r="H80" s="113"/>
      <c r="I80" s="99"/>
      <c r="J80" s="99"/>
      <c r="K80" s="99"/>
      <c r="L80" s="99"/>
      <c r="M80" s="99"/>
      <c r="N80" s="99"/>
      <c r="O80" s="99"/>
    </row>
    <row r="81" spans="1:17" ht="40.5" customHeight="1" thickBot="1" x14ac:dyDescent="0.3">
      <c r="A81" s="100"/>
      <c r="B81" s="6" t="s">
        <v>38</v>
      </c>
      <c r="C81" s="97"/>
      <c r="D81" s="97"/>
      <c r="E81" s="120"/>
      <c r="F81" s="100"/>
      <c r="G81" s="114"/>
      <c r="H81" s="114"/>
      <c r="I81" s="100"/>
      <c r="J81" s="100"/>
      <c r="K81" s="100"/>
      <c r="L81" s="100"/>
      <c r="M81" s="100"/>
      <c r="N81" s="100"/>
      <c r="O81" s="100"/>
    </row>
    <row r="82" spans="1:17" ht="15" customHeight="1" thickBot="1" x14ac:dyDescent="0.3">
      <c r="A82" s="26"/>
      <c r="B82" s="27" t="s">
        <v>53</v>
      </c>
      <c r="C82" s="25"/>
      <c r="D82" s="25"/>
      <c r="E82" s="25"/>
      <c r="F82" s="28"/>
      <c r="G82" s="32">
        <v>15000</v>
      </c>
      <c r="H82" s="32"/>
      <c r="I82" s="28"/>
      <c r="J82" s="43">
        <f>G82</f>
        <v>15000</v>
      </c>
      <c r="K82" s="28"/>
      <c r="L82" s="28"/>
      <c r="M82" s="28"/>
      <c r="N82" s="28"/>
      <c r="O82" s="28"/>
    </row>
    <row r="83" spans="1:17" ht="15" customHeight="1" thickBot="1" x14ac:dyDescent="0.3">
      <c r="A83" s="26"/>
      <c r="B83" s="27" t="s">
        <v>54</v>
      </c>
      <c r="C83" s="25"/>
      <c r="D83" s="25"/>
      <c r="E83" s="25"/>
      <c r="F83" s="28"/>
      <c r="G83" s="30">
        <v>90000</v>
      </c>
      <c r="H83" s="30"/>
      <c r="I83" s="28"/>
      <c r="J83" s="43">
        <f>G83</f>
        <v>90000</v>
      </c>
      <c r="K83" s="28"/>
      <c r="L83" s="28"/>
      <c r="M83" s="28"/>
      <c r="N83" s="28"/>
      <c r="O83" s="28"/>
    </row>
    <row r="84" spans="1:17" ht="16.5" customHeight="1" thickBot="1" x14ac:dyDescent="0.3">
      <c r="A84" s="158" t="s">
        <v>72</v>
      </c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60"/>
    </row>
    <row r="85" spans="1:17" ht="45" x14ac:dyDescent="0.25">
      <c r="A85" s="95">
        <v>1</v>
      </c>
      <c r="B85" s="4" t="s">
        <v>61</v>
      </c>
      <c r="C85" s="163"/>
      <c r="D85" s="95"/>
      <c r="E85" s="95" t="s">
        <v>32</v>
      </c>
      <c r="F85" s="98">
        <v>2019</v>
      </c>
      <c r="G85" s="147">
        <f>SUM(G89:G90)</f>
        <v>2200000</v>
      </c>
      <c r="H85" s="147">
        <f>G85</f>
        <v>2200000</v>
      </c>
      <c r="I85" s="98"/>
      <c r="J85" s="95"/>
      <c r="K85" s="95"/>
      <c r="L85" s="98" t="s">
        <v>58</v>
      </c>
      <c r="M85" s="98" t="s">
        <v>33</v>
      </c>
      <c r="N85" s="98" t="s">
        <v>33</v>
      </c>
      <c r="O85" s="95"/>
      <c r="Q85" s="53"/>
    </row>
    <row r="86" spans="1:17" x14ac:dyDescent="0.25">
      <c r="A86" s="96"/>
      <c r="B86" s="5"/>
      <c r="C86" s="164"/>
      <c r="D86" s="96"/>
      <c r="E86" s="96"/>
      <c r="F86" s="99"/>
      <c r="G86" s="151"/>
      <c r="H86" s="148"/>
      <c r="I86" s="99"/>
      <c r="J86" s="96"/>
      <c r="K86" s="96"/>
      <c r="L86" s="99"/>
      <c r="M86" s="99"/>
      <c r="N86" s="99"/>
      <c r="O86" s="96"/>
    </row>
    <row r="87" spans="1:17" x14ac:dyDescent="0.25">
      <c r="A87" s="96"/>
      <c r="B87" s="5"/>
      <c r="C87" s="164"/>
      <c r="D87" s="96"/>
      <c r="E87" s="96"/>
      <c r="F87" s="99"/>
      <c r="G87" s="151"/>
      <c r="H87" s="148"/>
      <c r="I87" s="99"/>
      <c r="J87" s="96"/>
      <c r="K87" s="96"/>
      <c r="L87" s="99"/>
      <c r="M87" s="99"/>
      <c r="N87" s="99"/>
      <c r="O87" s="96"/>
    </row>
    <row r="88" spans="1:17" ht="15.75" thickBot="1" x14ac:dyDescent="0.3">
      <c r="A88" s="97"/>
      <c r="B88" s="6"/>
      <c r="C88" s="165"/>
      <c r="D88" s="97"/>
      <c r="E88" s="97"/>
      <c r="F88" s="100"/>
      <c r="G88" s="152"/>
      <c r="H88" s="149"/>
      <c r="I88" s="100"/>
      <c r="J88" s="97"/>
      <c r="K88" s="97"/>
      <c r="L88" s="100"/>
      <c r="M88" s="100"/>
      <c r="N88" s="100"/>
      <c r="O88" s="97"/>
    </row>
    <row r="89" spans="1:17" ht="134.25" customHeight="1" thickBot="1" x14ac:dyDescent="0.3">
      <c r="A89" s="39"/>
      <c r="B89" s="87" t="s">
        <v>71</v>
      </c>
      <c r="C89" s="47" t="s">
        <v>64</v>
      </c>
      <c r="D89" s="40" t="s">
        <v>67</v>
      </c>
      <c r="E89" s="40"/>
      <c r="F89" s="41"/>
      <c r="G89" s="42">
        <v>250000</v>
      </c>
      <c r="H89" s="42">
        <f t="shared" ref="H89:H90" si="3">G89</f>
        <v>250000</v>
      </c>
      <c r="I89" s="41"/>
      <c r="J89" s="40"/>
      <c r="K89" s="40"/>
      <c r="L89" s="41"/>
      <c r="M89" s="41"/>
      <c r="N89" s="41"/>
      <c r="O89" s="40"/>
    </row>
    <row r="90" spans="1:17" ht="112.5" customHeight="1" thickBot="1" x14ac:dyDescent="0.3">
      <c r="A90" s="26"/>
      <c r="B90" s="25" t="s">
        <v>36</v>
      </c>
      <c r="C90" s="47" t="s">
        <v>30</v>
      </c>
      <c r="D90" s="25" t="s">
        <v>31</v>
      </c>
      <c r="E90" s="25"/>
      <c r="F90" s="28"/>
      <c r="G90" s="43">
        <v>1950000</v>
      </c>
      <c r="H90" s="42">
        <f t="shared" si="3"/>
        <v>1950000</v>
      </c>
      <c r="I90" s="28"/>
      <c r="J90" s="25"/>
      <c r="K90" s="25"/>
      <c r="L90" s="28"/>
      <c r="M90" s="28"/>
      <c r="N90" s="28"/>
      <c r="O90" s="25"/>
    </row>
    <row r="91" spans="1:17" ht="46.5" thickBot="1" x14ac:dyDescent="0.3">
      <c r="A91" s="34">
        <v>2</v>
      </c>
      <c r="B91" s="74" t="s">
        <v>62</v>
      </c>
      <c r="C91" s="57"/>
      <c r="D91" s="75"/>
      <c r="E91" s="75" t="s">
        <v>55</v>
      </c>
      <c r="F91" s="76">
        <v>2019</v>
      </c>
      <c r="G91" s="77">
        <f>SUM(G92:G94)</f>
        <v>1824100</v>
      </c>
      <c r="H91" s="78">
        <f>G91</f>
        <v>1824100</v>
      </c>
      <c r="I91" s="79"/>
      <c r="J91" s="79"/>
      <c r="K91" s="79"/>
      <c r="L91" s="33" t="s">
        <v>58</v>
      </c>
      <c r="M91" s="79" t="s">
        <v>33</v>
      </c>
      <c r="N91" s="79" t="s">
        <v>33</v>
      </c>
      <c r="O91" s="79"/>
    </row>
    <row r="92" spans="1:17" ht="111.75" customHeight="1" thickBot="1" x14ac:dyDescent="0.3">
      <c r="A92" s="26"/>
      <c r="B92" s="66" t="s">
        <v>36</v>
      </c>
      <c r="C92" s="47" t="s">
        <v>30</v>
      </c>
      <c r="D92" s="67" t="s">
        <v>31</v>
      </c>
      <c r="E92" s="82"/>
      <c r="F92" s="83"/>
      <c r="G92" s="36">
        <v>855000</v>
      </c>
      <c r="H92" s="36">
        <f t="shared" ref="H92:H94" si="4">G92</f>
        <v>855000</v>
      </c>
      <c r="I92" s="41"/>
      <c r="J92" s="41"/>
      <c r="K92" s="71"/>
      <c r="L92" s="73"/>
      <c r="M92" s="41"/>
      <c r="N92" s="41"/>
      <c r="O92" s="41"/>
    </row>
    <row r="93" spans="1:17" ht="129.75" customHeight="1" thickBot="1" x14ac:dyDescent="0.3">
      <c r="A93" s="26"/>
      <c r="B93" s="64" t="s">
        <v>37</v>
      </c>
      <c r="C93" s="58" t="s">
        <v>30</v>
      </c>
      <c r="D93" s="80" t="s">
        <v>31</v>
      </c>
      <c r="E93" s="59"/>
      <c r="F93" s="60"/>
      <c r="G93" s="61">
        <v>669100</v>
      </c>
      <c r="H93" s="61">
        <f t="shared" si="4"/>
        <v>669100</v>
      </c>
      <c r="I93" s="63"/>
      <c r="J93" s="63"/>
      <c r="K93" s="62"/>
      <c r="L93" s="81"/>
      <c r="M93" s="63"/>
      <c r="N93" s="63"/>
      <c r="O93" s="63"/>
    </row>
    <row r="94" spans="1:17" ht="129.75" customHeight="1" thickBot="1" x14ac:dyDescent="0.3">
      <c r="A94" s="26"/>
      <c r="B94" s="87" t="s">
        <v>71</v>
      </c>
      <c r="C94" s="47" t="s">
        <v>64</v>
      </c>
      <c r="D94" s="67" t="s">
        <v>67</v>
      </c>
      <c r="E94" s="68"/>
      <c r="F94" s="69"/>
      <c r="G94" s="70">
        <v>300000</v>
      </c>
      <c r="H94" s="36">
        <f t="shared" si="4"/>
        <v>300000</v>
      </c>
      <c r="I94" s="41"/>
      <c r="J94" s="71"/>
      <c r="K94" s="72"/>
      <c r="L94" s="73"/>
      <c r="M94" s="72"/>
      <c r="N94" s="41"/>
      <c r="O94" s="41"/>
    </row>
    <row r="95" spans="1:17" ht="140.25" customHeight="1" thickBot="1" x14ac:dyDescent="0.3">
      <c r="A95" s="34">
        <v>3</v>
      </c>
      <c r="B95" s="84" t="s">
        <v>83</v>
      </c>
      <c r="C95" s="55" t="s">
        <v>81</v>
      </c>
      <c r="D95" s="80" t="s">
        <v>60</v>
      </c>
      <c r="E95" s="85" t="s">
        <v>55</v>
      </c>
      <c r="F95" s="86">
        <v>2019</v>
      </c>
      <c r="G95" s="77">
        <f>SUM(G96)</f>
        <v>0</v>
      </c>
      <c r="H95" s="77">
        <f>G95</f>
        <v>0</v>
      </c>
      <c r="I95" s="79"/>
      <c r="J95" s="79"/>
      <c r="K95" s="79"/>
      <c r="L95" s="55" t="s">
        <v>58</v>
      </c>
      <c r="M95" s="79" t="s">
        <v>33</v>
      </c>
      <c r="N95" s="79" t="s">
        <v>33</v>
      </c>
      <c r="O95" s="79"/>
    </row>
    <row r="96" spans="1:17" ht="15.75" thickBot="1" x14ac:dyDescent="0.3">
      <c r="A96" s="26"/>
      <c r="B96" s="66" t="s">
        <v>35</v>
      </c>
      <c r="C96" s="82"/>
      <c r="D96" s="82"/>
      <c r="E96" s="82"/>
      <c r="F96" s="83"/>
      <c r="G96" s="36" t="s">
        <v>70</v>
      </c>
      <c r="H96" s="36" t="str">
        <f t="shared" ref="H96" si="5">G96</f>
        <v>отменена</v>
      </c>
      <c r="I96" s="41"/>
      <c r="J96" s="41"/>
      <c r="K96" s="71"/>
      <c r="L96" s="73"/>
      <c r="M96" s="41"/>
      <c r="N96" s="41"/>
      <c r="O96" s="41"/>
    </row>
    <row r="97" spans="1:15" ht="132.75" thickBot="1" x14ac:dyDescent="0.3">
      <c r="A97" s="34">
        <v>4</v>
      </c>
      <c r="B97" s="74" t="s">
        <v>63</v>
      </c>
      <c r="C97" s="57" t="s">
        <v>64</v>
      </c>
      <c r="D97" s="65" t="s">
        <v>65</v>
      </c>
      <c r="E97" s="75" t="s">
        <v>66</v>
      </c>
      <c r="F97" s="76">
        <v>2019</v>
      </c>
      <c r="G97" s="77">
        <f>SUM(G98)</f>
        <v>621078.80000000005</v>
      </c>
      <c r="H97" s="78">
        <f>G97</f>
        <v>621078.80000000005</v>
      </c>
      <c r="I97" s="79"/>
      <c r="J97" s="79"/>
      <c r="K97" s="79"/>
      <c r="L97" s="33" t="s">
        <v>58</v>
      </c>
      <c r="M97" s="79" t="s">
        <v>33</v>
      </c>
      <c r="N97" s="79" t="s">
        <v>33</v>
      </c>
      <c r="O97" s="79"/>
    </row>
    <row r="98" spans="1:15" ht="15.75" thickBot="1" x14ac:dyDescent="0.3">
      <c r="A98" s="26"/>
      <c r="B98" s="87" t="s">
        <v>71</v>
      </c>
      <c r="C98" s="82"/>
      <c r="D98" s="82"/>
      <c r="E98" s="82"/>
      <c r="F98" s="83"/>
      <c r="G98" s="36">
        <v>621078.80000000005</v>
      </c>
      <c r="H98" s="36">
        <f t="shared" ref="H98" si="6">G98</f>
        <v>621078.80000000005</v>
      </c>
      <c r="I98" s="41"/>
      <c r="J98" s="41"/>
      <c r="K98" s="71"/>
      <c r="L98" s="73"/>
      <c r="M98" s="41"/>
      <c r="N98" s="41"/>
      <c r="O98" s="41"/>
    </row>
    <row r="99" spans="1:15" ht="30" x14ac:dyDescent="0.25">
      <c r="A99" s="95">
        <v>5</v>
      </c>
      <c r="B99" s="15" t="s">
        <v>77</v>
      </c>
      <c r="C99" s="121"/>
      <c r="D99" s="121"/>
      <c r="E99" s="124" t="s">
        <v>39</v>
      </c>
      <c r="F99" s="127">
        <v>2019</v>
      </c>
      <c r="G99" s="108">
        <f>SUM(G102:G112)</f>
        <v>925104.36</v>
      </c>
      <c r="H99" s="108">
        <f>G99</f>
        <v>925104.36</v>
      </c>
      <c r="I99" s="98"/>
      <c r="J99" s="98"/>
      <c r="K99" s="98"/>
      <c r="L99" s="98" t="s">
        <v>58</v>
      </c>
      <c r="M99" s="98" t="s">
        <v>33</v>
      </c>
      <c r="N99" s="98" t="s">
        <v>33</v>
      </c>
      <c r="O99" s="98"/>
    </row>
    <row r="100" spans="1:15" x14ac:dyDescent="0.25">
      <c r="A100" s="96"/>
      <c r="B100" s="16"/>
      <c r="C100" s="122"/>
      <c r="D100" s="122"/>
      <c r="E100" s="125"/>
      <c r="F100" s="128"/>
      <c r="G100" s="109"/>
      <c r="H100" s="109"/>
      <c r="I100" s="99"/>
      <c r="J100" s="99"/>
      <c r="K100" s="99"/>
      <c r="L100" s="99"/>
      <c r="M100" s="99"/>
      <c r="N100" s="99"/>
      <c r="O100" s="99"/>
    </row>
    <row r="101" spans="1:15" ht="45" customHeight="1" thickBot="1" x14ac:dyDescent="0.3">
      <c r="A101" s="97"/>
      <c r="B101" s="12" t="s">
        <v>38</v>
      </c>
      <c r="C101" s="123"/>
      <c r="D101" s="123"/>
      <c r="E101" s="126"/>
      <c r="F101" s="129"/>
      <c r="G101" s="110"/>
      <c r="H101" s="110"/>
      <c r="I101" s="100"/>
      <c r="J101" s="100"/>
      <c r="K101" s="100"/>
      <c r="L101" s="100"/>
      <c r="M101" s="100"/>
      <c r="N101" s="100"/>
      <c r="O101" s="100"/>
    </row>
    <row r="102" spans="1:15" ht="15.75" thickBot="1" x14ac:dyDescent="0.3">
      <c r="A102" s="26"/>
      <c r="B102" s="31" t="s">
        <v>42</v>
      </c>
      <c r="C102" s="44"/>
      <c r="D102" s="44"/>
      <c r="E102" s="44"/>
      <c r="F102" s="46"/>
      <c r="G102" s="30" t="s">
        <v>70</v>
      </c>
      <c r="H102" s="30" t="str">
        <f>G102</f>
        <v>отменена</v>
      </c>
      <c r="I102" s="28"/>
      <c r="J102" s="28"/>
      <c r="K102" s="28"/>
      <c r="L102" s="28"/>
      <c r="M102" s="28"/>
      <c r="N102" s="28"/>
      <c r="O102" s="28"/>
    </row>
    <row r="103" spans="1:15" ht="15.75" thickBot="1" x14ac:dyDescent="0.3">
      <c r="A103" s="26"/>
      <c r="B103" s="31" t="s">
        <v>43</v>
      </c>
      <c r="C103" s="44"/>
      <c r="D103" s="44"/>
      <c r="E103" s="44"/>
      <c r="F103" s="46"/>
      <c r="G103" s="30">
        <v>50000</v>
      </c>
      <c r="H103" s="30">
        <f t="shared" ref="H103:H112" si="7">G103</f>
        <v>50000</v>
      </c>
      <c r="I103" s="28"/>
      <c r="J103" s="28"/>
      <c r="K103" s="28"/>
      <c r="L103" s="28"/>
      <c r="M103" s="28"/>
      <c r="N103" s="28"/>
      <c r="O103" s="28"/>
    </row>
    <row r="104" spans="1:15" ht="15.75" thickBot="1" x14ac:dyDescent="0.3">
      <c r="A104" s="26"/>
      <c r="B104" s="31" t="s">
        <v>44</v>
      </c>
      <c r="C104" s="44"/>
      <c r="D104" s="44"/>
      <c r="E104" s="44"/>
      <c r="F104" s="46"/>
      <c r="G104" s="30">
        <v>346700</v>
      </c>
      <c r="H104" s="30">
        <f t="shared" si="7"/>
        <v>346700</v>
      </c>
      <c r="I104" s="28"/>
      <c r="J104" s="28"/>
      <c r="K104" s="28"/>
      <c r="L104" s="28"/>
      <c r="M104" s="28"/>
      <c r="N104" s="28"/>
      <c r="O104" s="28"/>
    </row>
    <row r="105" spans="1:15" ht="15.75" thickBot="1" x14ac:dyDescent="0.3">
      <c r="A105" s="26"/>
      <c r="B105" s="31" t="s">
        <v>45</v>
      </c>
      <c r="C105" s="44"/>
      <c r="D105" s="44"/>
      <c r="E105" s="44"/>
      <c r="F105" s="46"/>
      <c r="G105" s="30" t="s">
        <v>70</v>
      </c>
      <c r="H105" s="30" t="str">
        <f t="shared" si="7"/>
        <v>отменена</v>
      </c>
      <c r="I105" s="28"/>
      <c r="J105" s="28"/>
      <c r="K105" s="28"/>
      <c r="L105" s="28"/>
      <c r="M105" s="28"/>
      <c r="N105" s="28"/>
      <c r="O105" s="28"/>
    </row>
    <row r="106" spans="1:15" ht="15.75" thickBot="1" x14ac:dyDescent="0.3">
      <c r="A106" s="26"/>
      <c r="B106" s="31" t="s">
        <v>46</v>
      </c>
      <c r="C106" s="44"/>
      <c r="D106" s="44"/>
      <c r="E106" s="44"/>
      <c r="F106" s="46"/>
      <c r="G106" s="30">
        <v>400</v>
      </c>
      <c r="H106" s="30">
        <f t="shared" si="7"/>
        <v>400</v>
      </c>
      <c r="I106" s="28"/>
      <c r="J106" s="28"/>
      <c r="K106" s="28"/>
      <c r="L106" s="28"/>
      <c r="M106" s="28"/>
      <c r="N106" s="28"/>
      <c r="O106" s="28"/>
    </row>
    <row r="107" spans="1:15" ht="15.75" thickBot="1" x14ac:dyDescent="0.3">
      <c r="A107" s="26"/>
      <c r="B107" s="31" t="s">
        <v>47</v>
      </c>
      <c r="C107" s="44"/>
      <c r="D107" s="44"/>
      <c r="E107" s="44"/>
      <c r="F107" s="46"/>
      <c r="G107" s="30" t="s">
        <v>70</v>
      </c>
      <c r="H107" s="30" t="str">
        <f t="shared" si="7"/>
        <v>отменена</v>
      </c>
      <c r="I107" s="28"/>
      <c r="J107" s="28"/>
      <c r="K107" s="28"/>
      <c r="L107" s="28"/>
      <c r="M107" s="28"/>
      <c r="N107" s="28"/>
      <c r="O107" s="28"/>
    </row>
    <row r="108" spans="1:15" ht="15.75" thickBot="1" x14ac:dyDescent="0.3">
      <c r="A108" s="26"/>
      <c r="B108" s="31" t="s">
        <v>48</v>
      </c>
      <c r="C108" s="44"/>
      <c r="D108" s="44"/>
      <c r="E108" s="44"/>
      <c r="F108" s="46"/>
      <c r="G108" s="30" t="s">
        <v>70</v>
      </c>
      <c r="H108" s="30" t="str">
        <f t="shared" si="7"/>
        <v>отменена</v>
      </c>
      <c r="I108" s="28"/>
      <c r="J108" s="28"/>
      <c r="K108" s="28"/>
      <c r="L108" s="28"/>
      <c r="M108" s="28"/>
      <c r="N108" s="28"/>
      <c r="O108" s="28"/>
    </row>
    <row r="109" spans="1:15" ht="15.75" thickBot="1" x14ac:dyDescent="0.3">
      <c r="A109" s="26"/>
      <c r="B109" s="31" t="s">
        <v>52</v>
      </c>
      <c r="C109" s="44"/>
      <c r="D109" s="44"/>
      <c r="E109" s="44"/>
      <c r="F109" s="46"/>
      <c r="G109" s="30">
        <v>70000</v>
      </c>
      <c r="H109" s="30">
        <f t="shared" si="7"/>
        <v>70000</v>
      </c>
      <c r="I109" s="28"/>
      <c r="J109" s="28"/>
      <c r="K109" s="28"/>
      <c r="L109" s="28"/>
      <c r="M109" s="28"/>
      <c r="N109" s="28"/>
      <c r="O109" s="28"/>
    </row>
    <row r="110" spans="1:15" ht="15.75" thickBot="1" x14ac:dyDescent="0.3">
      <c r="A110" s="26"/>
      <c r="B110" s="31" t="s">
        <v>49</v>
      </c>
      <c r="C110" s="44"/>
      <c r="D110" s="44"/>
      <c r="E110" s="44"/>
      <c r="F110" s="46"/>
      <c r="G110" s="30">
        <v>165004.35999999999</v>
      </c>
      <c r="H110" s="30">
        <f t="shared" si="7"/>
        <v>165004.35999999999</v>
      </c>
      <c r="I110" s="28"/>
      <c r="J110" s="28"/>
      <c r="K110" s="28"/>
      <c r="L110" s="28"/>
      <c r="M110" s="28"/>
      <c r="N110" s="28"/>
      <c r="O110" s="28"/>
    </row>
    <row r="111" spans="1:15" ht="15.75" thickBot="1" x14ac:dyDescent="0.3">
      <c r="A111" s="26"/>
      <c r="B111" s="31" t="s">
        <v>50</v>
      </c>
      <c r="C111" s="44"/>
      <c r="D111" s="44"/>
      <c r="E111" s="44"/>
      <c r="F111" s="46"/>
      <c r="G111" s="30">
        <v>93000</v>
      </c>
      <c r="H111" s="30">
        <f t="shared" si="7"/>
        <v>93000</v>
      </c>
      <c r="I111" s="28"/>
      <c r="J111" s="28"/>
      <c r="K111" s="28"/>
      <c r="L111" s="28"/>
      <c r="M111" s="28"/>
      <c r="N111" s="28"/>
      <c r="O111" s="28"/>
    </row>
    <row r="112" spans="1:15" ht="15.75" thickBot="1" x14ac:dyDescent="0.3">
      <c r="A112" s="26"/>
      <c r="B112" s="31" t="s">
        <v>51</v>
      </c>
      <c r="C112" s="44"/>
      <c r="D112" s="44"/>
      <c r="E112" s="44"/>
      <c r="F112" s="46"/>
      <c r="G112" s="30">
        <v>200000</v>
      </c>
      <c r="H112" s="30">
        <f t="shared" si="7"/>
        <v>200000</v>
      </c>
      <c r="I112" s="28"/>
      <c r="J112" s="28"/>
      <c r="K112" s="28"/>
      <c r="L112" s="28"/>
      <c r="M112" s="28"/>
      <c r="N112" s="28"/>
      <c r="O112" s="28"/>
    </row>
    <row r="113" spans="1:15" ht="30" customHeight="1" x14ac:dyDescent="0.25">
      <c r="A113" s="98">
        <v>6</v>
      </c>
      <c r="B113" s="4" t="s">
        <v>78</v>
      </c>
      <c r="C113" s="95"/>
      <c r="D113" s="95"/>
      <c r="E113" s="118" t="s">
        <v>39</v>
      </c>
      <c r="F113" s="98">
        <v>2019</v>
      </c>
      <c r="G113" s="112">
        <f>SUM(G116:G117)</f>
        <v>247300</v>
      </c>
      <c r="H113" s="112">
        <f>G113</f>
        <v>247300</v>
      </c>
      <c r="I113" s="98"/>
      <c r="J113" s="98"/>
      <c r="K113" s="98"/>
      <c r="L113" s="98" t="s">
        <v>58</v>
      </c>
      <c r="M113" s="98" t="s">
        <v>33</v>
      </c>
      <c r="N113" s="98" t="s">
        <v>33</v>
      </c>
      <c r="O113" s="98"/>
    </row>
    <row r="114" spans="1:15" x14ac:dyDescent="0.25">
      <c r="A114" s="99"/>
      <c r="B114" s="10"/>
      <c r="C114" s="96"/>
      <c r="D114" s="96"/>
      <c r="E114" s="119"/>
      <c r="F114" s="99"/>
      <c r="G114" s="113"/>
      <c r="H114" s="113"/>
      <c r="I114" s="99"/>
      <c r="J114" s="99"/>
      <c r="K114" s="99"/>
      <c r="L114" s="99"/>
      <c r="M114" s="99"/>
      <c r="N114" s="99"/>
      <c r="O114" s="99"/>
    </row>
    <row r="115" spans="1:15" ht="27" customHeight="1" thickBot="1" x14ac:dyDescent="0.3">
      <c r="A115" s="100"/>
      <c r="B115" s="6" t="s">
        <v>38</v>
      </c>
      <c r="C115" s="97"/>
      <c r="D115" s="97"/>
      <c r="E115" s="120"/>
      <c r="F115" s="100"/>
      <c r="G115" s="114"/>
      <c r="H115" s="114"/>
      <c r="I115" s="100"/>
      <c r="J115" s="100"/>
      <c r="K115" s="100"/>
      <c r="L115" s="100"/>
      <c r="M115" s="100"/>
      <c r="N115" s="100"/>
      <c r="O115" s="100"/>
    </row>
    <row r="116" spans="1:15" ht="15.75" thickBot="1" x14ac:dyDescent="0.3">
      <c r="A116" s="26"/>
      <c r="B116" s="27" t="s">
        <v>53</v>
      </c>
      <c r="C116" s="25"/>
      <c r="D116" s="25"/>
      <c r="E116" s="25"/>
      <c r="F116" s="28"/>
      <c r="G116" s="32">
        <v>53800</v>
      </c>
      <c r="H116" s="32">
        <f>G116</f>
        <v>53800</v>
      </c>
      <c r="I116" s="28"/>
      <c r="J116" s="28"/>
      <c r="K116" s="28"/>
      <c r="L116" s="28"/>
      <c r="M116" s="28"/>
      <c r="N116" s="28"/>
      <c r="O116" s="28"/>
    </row>
    <row r="117" spans="1:15" ht="15.75" thickBot="1" x14ac:dyDescent="0.3">
      <c r="A117" s="26"/>
      <c r="B117" s="27" t="s">
        <v>54</v>
      </c>
      <c r="C117" s="25"/>
      <c r="D117" s="25"/>
      <c r="E117" s="25"/>
      <c r="F117" s="28"/>
      <c r="G117" s="30">
        <v>193500</v>
      </c>
      <c r="H117" s="30">
        <f>G117</f>
        <v>193500</v>
      </c>
      <c r="I117" s="28"/>
      <c r="J117" s="28"/>
      <c r="K117" s="28"/>
      <c r="L117" s="28"/>
      <c r="M117" s="28"/>
      <c r="N117" s="28"/>
      <c r="O117" s="28"/>
    </row>
    <row r="118" spans="1:15" ht="45" x14ac:dyDescent="0.25">
      <c r="A118" s="95">
        <v>7</v>
      </c>
      <c r="B118" s="4" t="s">
        <v>73</v>
      </c>
      <c r="C118" s="163"/>
      <c r="D118" s="95"/>
      <c r="E118" s="95" t="s">
        <v>32</v>
      </c>
      <c r="F118" s="98">
        <v>2020</v>
      </c>
      <c r="G118" s="147">
        <f>SUM(G122:G123)</f>
        <v>2200000</v>
      </c>
      <c r="H118" s="147"/>
      <c r="I118" s="111">
        <f>G118</f>
        <v>2200000</v>
      </c>
      <c r="J118" s="95"/>
      <c r="K118" s="95"/>
      <c r="L118" s="98" t="s">
        <v>74</v>
      </c>
      <c r="M118" s="98" t="s">
        <v>33</v>
      </c>
      <c r="N118" s="98" t="s">
        <v>33</v>
      </c>
      <c r="O118" s="95"/>
    </row>
    <row r="119" spans="1:15" x14ac:dyDescent="0.25">
      <c r="A119" s="96"/>
      <c r="B119" s="5"/>
      <c r="C119" s="164"/>
      <c r="D119" s="96"/>
      <c r="E119" s="96"/>
      <c r="F119" s="99"/>
      <c r="G119" s="151"/>
      <c r="H119" s="148"/>
      <c r="I119" s="99"/>
      <c r="J119" s="96"/>
      <c r="K119" s="96"/>
      <c r="L119" s="99"/>
      <c r="M119" s="99"/>
      <c r="N119" s="99"/>
      <c r="O119" s="96"/>
    </row>
    <row r="120" spans="1:15" x14ac:dyDescent="0.25">
      <c r="A120" s="96"/>
      <c r="B120" s="5"/>
      <c r="C120" s="164"/>
      <c r="D120" s="96"/>
      <c r="E120" s="96"/>
      <c r="F120" s="99"/>
      <c r="G120" s="151"/>
      <c r="H120" s="148"/>
      <c r="I120" s="99"/>
      <c r="J120" s="96"/>
      <c r="K120" s="96"/>
      <c r="L120" s="99"/>
      <c r="M120" s="99"/>
      <c r="N120" s="99"/>
      <c r="O120" s="96"/>
    </row>
    <row r="121" spans="1:15" ht="15.75" thickBot="1" x14ac:dyDescent="0.3">
      <c r="A121" s="97"/>
      <c r="B121" s="6"/>
      <c r="C121" s="165"/>
      <c r="D121" s="97"/>
      <c r="E121" s="97"/>
      <c r="F121" s="100"/>
      <c r="G121" s="152"/>
      <c r="H121" s="149"/>
      <c r="I121" s="100"/>
      <c r="J121" s="97"/>
      <c r="K121" s="97"/>
      <c r="L121" s="100"/>
      <c r="M121" s="100"/>
      <c r="N121" s="100"/>
      <c r="O121" s="97"/>
    </row>
    <row r="122" spans="1:15" ht="132.75" thickBot="1" x14ac:dyDescent="0.3">
      <c r="A122" s="39"/>
      <c r="B122" s="87" t="s">
        <v>71</v>
      </c>
      <c r="C122" s="47" t="s">
        <v>64</v>
      </c>
      <c r="D122" s="40" t="s">
        <v>67</v>
      </c>
      <c r="E122" s="40"/>
      <c r="F122" s="41"/>
      <c r="G122" s="42">
        <v>250000</v>
      </c>
      <c r="H122" s="42"/>
      <c r="I122" s="42">
        <f t="shared" ref="I122:I132" si="8">G122</f>
        <v>250000</v>
      </c>
      <c r="J122" s="40"/>
      <c r="K122" s="40"/>
      <c r="L122" s="41"/>
      <c r="M122" s="41"/>
      <c r="N122" s="41"/>
      <c r="O122" s="40"/>
    </row>
    <row r="123" spans="1:15" ht="108" thickBot="1" x14ac:dyDescent="0.3">
      <c r="A123" s="26"/>
      <c r="B123" s="25" t="s">
        <v>36</v>
      </c>
      <c r="C123" s="47" t="s">
        <v>30</v>
      </c>
      <c r="D123" s="25" t="s">
        <v>31</v>
      </c>
      <c r="E123" s="25"/>
      <c r="F123" s="28"/>
      <c r="G123" s="43">
        <v>1950000</v>
      </c>
      <c r="H123" s="42"/>
      <c r="I123" s="43">
        <f t="shared" si="8"/>
        <v>1950000</v>
      </c>
      <c r="J123" s="25"/>
      <c r="K123" s="25"/>
      <c r="L123" s="28"/>
      <c r="M123" s="28"/>
      <c r="N123" s="28"/>
      <c r="O123" s="25"/>
    </row>
    <row r="124" spans="1:15" ht="46.5" thickBot="1" x14ac:dyDescent="0.3">
      <c r="A124" s="56">
        <v>8</v>
      </c>
      <c r="B124" s="74" t="s">
        <v>75</v>
      </c>
      <c r="C124" s="57"/>
      <c r="D124" s="75"/>
      <c r="E124" s="75" t="s">
        <v>55</v>
      </c>
      <c r="F124" s="76">
        <v>2020</v>
      </c>
      <c r="G124" s="77">
        <f>SUM(G125:G127)</f>
        <v>1639100</v>
      </c>
      <c r="H124" s="78"/>
      <c r="I124" s="91">
        <f t="shared" si="8"/>
        <v>1639100</v>
      </c>
      <c r="J124" s="79"/>
      <c r="K124" s="79"/>
      <c r="L124" s="54" t="s">
        <v>74</v>
      </c>
      <c r="M124" s="79" t="s">
        <v>33</v>
      </c>
      <c r="N124" s="79" t="s">
        <v>33</v>
      </c>
      <c r="O124" s="79"/>
    </row>
    <row r="125" spans="1:15" ht="108" thickBot="1" x14ac:dyDescent="0.3">
      <c r="A125" s="26"/>
      <c r="B125" s="66" t="s">
        <v>36</v>
      </c>
      <c r="C125" s="47" t="s">
        <v>30</v>
      </c>
      <c r="D125" s="67" t="s">
        <v>31</v>
      </c>
      <c r="E125" s="82"/>
      <c r="F125" s="83"/>
      <c r="G125" s="36">
        <v>670000</v>
      </c>
      <c r="H125" s="36"/>
      <c r="I125" s="42">
        <f t="shared" si="8"/>
        <v>670000</v>
      </c>
      <c r="J125" s="41"/>
      <c r="K125" s="71"/>
      <c r="L125" s="73"/>
      <c r="M125" s="41"/>
      <c r="N125" s="41"/>
      <c r="O125" s="41"/>
    </row>
    <row r="126" spans="1:15" ht="108" thickBot="1" x14ac:dyDescent="0.3">
      <c r="A126" s="26"/>
      <c r="B126" s="64" t="s">
        <v>37</v>
      </c>
      <c r="C126" s="58" t="s">
        <v>30</v>
      </c>
      <c r="D126" s="80" t="s">
        <v>31</v>
      </c>
      <c r="E126" s="59"/>
      <c r="F126" s="60"/>
      <c r="G126" s="61">
        <v>669100</v>
      </c>
      <c r="H126" s="61"/>
      <c r="I126" s="92">
        <f t="shared" si="8"/>
        <v>669100</v>
      </c>
      <c r="J126" s="63"/>
      <c r="K126" s="62"/>
      <c r="L126" s="81"/>
      <c r="M126" s="63"/>
      <c r="N126" s="63"/>
      <c r="O126" s="63"/>
    </row>
    <row r="127" spans="1:15" ht="132.75" thickBot="1" x14ac:dyDescent="0.3">
      <c r="A127" s="26"/>
      <c r="B127" s="87" t="s">
        <v>71</v>
      </c>
      <c r="C127" s="47" t="s">
        <v>64</v>
      </c>
      <c r="D127" s="67" t="s">
        <v>67</v>
      </c>
      <c r="E127" s="68"/>
      <c r="F127" s="69"/>
      <c r="G127" s="70">
        <v>300000</v>
      </c>
      <c r="H127" s="36"/>
      <c r="I127" s="42">
        <f t="shared" si="8"/>
        <v>300000</v>
      </c>
      <c r="J127" s="71"/>
      <c r="K127" s="72"/>
      <c r="L127" s="73"/>
      <c r="M127" s="72"/>
      <c r="N127" s="41"/>
      <c r="O127" s="41"/>
    </row>
    <row r="128" spans="1:15" ht="57.75" thickBot="1" x14ac:dyDescent="0.3">
      <c r="A128" s="56">
        <v>9</v>
      </c>
      <c r="B128" s="84" t="s">
        <v>82</v>
      </c>
      <c r="C128" s="58" t="s">
        <v>59</v>
      </c>
      <c r="D128" s="80" t="s">
        <v>60</v>
      </c>
      <c r="E128" s="85" t="s">
        <v>55</v>
      </c>
      <c r="F128" s="86">
        <v>2020</v>
      </c>
      <c r="G128" s="77">
        <f>SUM(G129)</f>
        <v>0</v>
      </c>
      <c r="H128" s="77"/>
      <c r="I128" s="91">
        <f t="shared" si="8"/>
        <v>0</v>
      </c>
      <c r="J128" s="79"/>
      <c r="K128" s="79"/>
      <c r="L128" s="55" t="s">
        <v>74</v>
      </c>
      <c r="M128" s="79" t="s">
        <v>33</v>
      </c>
      <c r="N128" s="79" t="s">
        <v>33</v>
      </c>
      <c r="O128" s="79"/>
    </row>
    <row r="129" spans="1:15" ht="15.75" thickBot="1" x14ac:dyDescent="0.3">
      <c r="A129" s="26"/>
      <c r="B129" s="66" t="s">
        <v>35</v>
      </c>
      <c r="C129" s="82"/>
      <c r="D129" s="82"/>
      <c r="E129" s="82"/>
      <c r="F129" s="83"/>
      <c r="G129" s="36" t="s">
        <v>70</v>
      </c>
      <c r="H129" s="36"/>
      <c r="I129" s="42" t="str">
        <f t="shared" si="8"/>
        <v>отменена</v>
      </c>
      <c r="J129" s="41"/>
      <c r="K129" s="71"/>
      <c r="L129" s="73"/>
      <c r="M129" s="41"/>
      <c r="N129" s="41"/>
      <c r="O129" s="41"/>
    </row>
    <row r="130" spans="1:15" ht="132.75" thickBot="1" x14ac:dyDescent="0.3">
      <c r="A130" s="56">
        <v>10</v>
      </c>
      <c r="B130" s="74" t="s">
        <v>76</v>
      </c>
      <c r="C130" s="57" t="s">
        <v>64</v>
      </c>
      <c r="D130" s="65" t="s">
        <v>65</v>
      </c>
      <c r="E130" s="75" t="s">
        <v>66</v>
      </c>
      <c r="F130" s="76">
        <v>2020</v>
      </c>
      <c r="G130" s="77">
        <f>SUM(G131)</f>
        <v>688000</v>
      </c>
      <c r="H130" s="78"/>
      <c r="I130" s="91">
        <f t="shared" si="8"/>
        <v>688000</v>
      </c>
      <c r="J130" s="79"/>
      <c r="K130" s="79"/>
      <c r="L130" s="54" t="s">
        <v>74</v>
      </c>
      <c r="M130" s="79" t="s">
        <v>33</v>
      </c>
      <c r="N130" s="79" t="s">
        <v>33</v>
      </c>
      <c r="O130" s="79"/>
    </row>
    <row r="131" spans="1:15" ht="15.75" thickBot="1" x14ac:dyDescent="0.3">
      <c r="A131" s="26"/>
      <c r="B131" s="87" t="s">
        <v>71</v>
      </c>
      <c r="C131" s="82"/>
      <c r="D131" s="82"/>
      <c r="E131" s="82"/>
      <c r="F131" s="83"/>
      <c r="G131" s="36">
        <v>688000</v>
      </c>
      <c r="H131" s="36"/>
      <c r="I131" s="42">
        <f t="shared" si="8"/>
        <v>688000</v>
      </c>
      <c r="J131" s="41"/>
      <c r="K131" s="71"/>
      <c r="L131" s="73"/>
      <c r="M131" s="41"/>
      <c r="N131" s="41"/>
      <c r="O131" s="41"/>
    </row>
    <row r="132" spans="1:15" ht="30" customHeight="1" x14ac:dyDescent="0.25">
      <c r="A132" s="95">
        <v>11</v>
      </c>
      <c r="B132" s="15" t="s">
        <v>79</v>
      </c>
      <c r="C132" s="121"/>
      <c r="D132" s="121"/>
      <c r="E132" s="124" t="s">
        <v>39</v>
      </c>
      <c r="F132" s="127">
        <v>2020</v>
      </c>
      <c r="G132" s="108">
        <f>SUM(G135:G145)</f>
        <v>713831.36</v>
      </c>
      <c r="H132" s="108"/>
      <c r="I132" s="111">
        <f t="shared" si="8"/>
        <v>713831.36</v>
      </c>
      <c r="J132" s="98"/>
      <c r="K132" s="98"/>
      <c r="L132" s="98" t="s">
        <v>74</v>
      </c>
      <c r="M132" s="98" t="s">
        <v>33</v>
      </c>
      <c r="N132" s="98" t="s">
        <v>33</v>
      </c>
      <c r="O132" s="98"/>
    </row>
    <row r="133" spans="1:15" x14ac:dyDescent="0.25">
      <c r="A133" s="96"/>
      <c r="B133" s="16"/>
      <c r="C133" s="122"/>
      <c r="D133" s="122"/>
      <c r="E133" s="125"/>
      <c r="F133" s="128"/>
      <c r="G133" s="109"/>
      <c r="H133" s="109"/>
      <c r="I133" s="99"/>
      <c r="J133" s="99"/>
      <c r="K133" s="99"/>
      <c r="L133" s="99"/>
      <c r="M133" s="99"/>
      <c r="N133" s="99"/>
      <c r="O133" s="99"/>
    </row>
    <row r="134" spans="1:15" ht="30" customHeight="1" thickBot="1" x14ac:dyDescent="0.3">
      <c r="A134" s="97"/>
      <c r="B134" s="12" t="s">
        <v>38</v>
      </c>
      <c r="C134" s="123"/>
      <c r="D134" s="123"/>
      <c r="E134" s="126"/>
      <c r="F134" s="129"/>
      <c r="G134" s="110"/>
      <c r="H134" s="110"/>
      <c r="I134" s="100"/>
      <c r="J134" s="100"/>
      <c r="K134" s="100"/>
      <c r="L134" s="100"/>
      <c r="M134" s="100"/>
      <c r="N134" s="100"/>
      <c r="O134" s="100"/>
    </row>
    <row r="135" spans="1:15" ht="15.75" thickBot="1" x14ac:dyDescent="0.3">
      <c r="A135" s="26"/>
      <c r="B135" s="31" t="s">
        <v>42</v>
      </c>
      <c r="C135" s="44"/>
      <c r="D135" s="44"/>
      <c r="E135" s="44"/>
      <c r="F135" s="46"/>
      <c r="G135" s="30">
        <v>5000</v>
      </c>
      <c r="H135" s="30"/>
      <c r="I135" s="43">
        <f>G135</f>
        <v>5000</v>
      </c>
      <c r="J135" s="28"/>
      <c r="K135" s="28"/>
      <c r="L135" s="28"/>
      <c r="M135" s="28"/>
      <c r="N135" s="28"/>
      <c r="O135" s="28"/>
    </row>
    <row r="136" spans="1:15" ht="15.75" thickBot="1" x14ac:dyDescent="0.3">
      <c r="A136" s="26"/>
      <c r="B136" s="31" t="s">
        <v>43</v>
      </c>
      <c r="C136" s="44"/>
      <c r="D136" s="44"/>
      <c r="E136" s="44"/>
      <c r="F136" s="46"/>
      <c r="G136" s="30">
        <v>45000</v>
      </c>
      <c r="H136" s="30"/>
      <c r="I136" s="43">
        <f t="shared" ref="I136:I145" si="9">G136</f>
        <v>45000</v>
      </c>
      <c r="J136" s="28"/>
      <c r="K136" s="28"/>
      <c r="L136" s="28"/>
      <c r="M136" s="28"/>
      <c r="N136" s="28"/>
      <c r="O136" s="28"/>
    </row>
    <row r="137" spans="1:15" ht="15.75" thickBot="1" x14ac:dyDescent="0.3">
      <c r="A137" s="26"/>
      <c r="B137" s="31" t="s">
        <v>44</v>
      </c>
      <c r="C137" s="44"/>
      <c r="D137" s="44"/>
      <c r="E137" s="44"/>
      <c r="F137" s="46"/>
      <c r="G137" s="30">
        <v>290000</v>
      </c>
      <c r="H137" s="30"/>
      <c r="I137" s="43">
        <f t="shared" si="9"/>
        <v>290000</v>
      </c>
      <c r="J137" s="28"/>
      <c r="K137" s="28"/>
      <c r="L137" s="28"/>
      <c r="M137" s="28"/>
      <c r="N137" s="28"/>
      <c r="O137" s="28"/>
    </row>
    <row r="138" spans="1:15" ht="15.75" thickBot="1" x14ac:dyDescent="0.3">
      <c r="A138" s="26"/>
      <c r="B138" s="31" t="s">
        <v>45</v>
      </c>
      <c r="C138" s="44"/>
      <c r="D138" s="44"/>
      <c r="E138" s="44"/>
      <c r="F138" s="46"/>
      <c r="G138" s="30" t="s">
        <v>70</v>
      </c>
      <c r="H138" s="30"/>
      <c r="I138" s="43" t="str">
        <f t="shared" si="9"/>
        <v>отменена</v>
      </c>
      <c r="J138" s="28"/>
      <c r="K138" s="28"/>
      <c r="L138" s="28"/>
      <c r="M138" s="28"/>
      <c r="N138" s="28"/>
      <c r="O138" s="28"/>
    </row>
    <row r="139" spans="1:15" ht="15.75" thickBot="1" x14ac:dyDescent="0.3">
      <c r="A139" s="26"/>
      <c r="B139" s="31" t="s">
        <v>46</v>
      </c>
      <c r="C139" s="44"/>
      <c r="D139" s="44"/>
      <c r="E139" s="44"/>
      <c r="F139" s="46"/>
      <c r="G139" s="30">
        <v>400</v>
      </c>
      <c r="H139" s="30"/>
      <c r="I139" s="43">
        <f t="shared" si="9"/>
        <v>400</v>
      </c>
      <c r="J139" s="28"/>
      <c r="K139" s="28"/>
      <c r="L139" s="28"/>
      <c r="M139" s="28"/>
      <c r="N139" s="28"/>
      <c r="O139" s="28"/>
    </row>
    <row r="140" spans="1:15" ht="15.75" thickBot="1" x14ac:dyDescent="0.3">
      <c r="A140" s="26"/>
      <c r="B140" s="31" t="s">
        <v>47</v>
      </c>
      <c r="C140" s="44"/>
      <c r="D140" s="44"/>
      <c r="E140" s="44"/>
      <c r="F140" s="46"/>
      <c r="G140" s="30">
        <v>10000</v>
      </c>
      <c r="H140" s="30"/>
      <c r="I140" s="43">
        <f t="shared" si="9"/>
        <v>10000</v>
      </c>
      <c r="J140" s="28"/>
      <c r="K140" s="28"/>
      <c r="L140" s="28"/>
      <c r="M140" s="28"/>
      <c r="N140" s="28"/>
      <c r="O140" s="28"/>
    </row>
    <row r="141" spans="1:15" ht="15.75" thickBot="1" x14ac:dyDescent="0.3">
      <c r="A141" s="26"/>
      <c r="B141" s="31" t="s">
        <v>48</v>
      </c>
      <c r="C141" s="44"/>
      <c r="D141" s="44"/>
      <c r="E141" s="44"/>
      <c r="F141" s="46"/>
      <c r="G141" s="30" t="s">
        <v>70</v>
      </c>
      <c r="H141" s="30"/>
      <c r="I141" s="43" t="str">
        <f t="shared" si="9"/>
        <v>отменена</v>
      </c>
      <c r="J141" s="28"/>
      <c r="K141" s="28"/>
      <c r="L141" s="28"/>
      <c r="M141" s="28"/>
      <c r="N141" s="28"/>
      <c r="O141" s="28"/>
    </row>
    <row r="142" spans="1:15" ht="15.75" thickBot="1" x14ac:dyDescent="0.3">
      <c r="A142" s="26"/>
      <c r="B142" s="31" t="s">
        <v>52</v>
      </c>
      <c r="C142" s="44"/>
      <c r="D142" s="44"/>
      <c r="E142" s="44"/>
      <c r="F142" s="46"/>
      <c r="G142" s="30">
        <v>60000</v>
      </c>
      <c r="H142" s="30"/>
      <c r="I142" s="43">
        <f t="shared" si="9"/>
        <v>60000</v>
      </c>
      <c r="J142" s="28"/>
      <c r="K142" s="28"/>
      <c r="L142" s="28"/>
      <c r="M142" s="28"/>
      <c r="N142" s="28"/>
      <c r="O142" s="28"/>
    </row>
    <row r="143" spans="1:15" ht="15.75" thickBot="1" x14ac:dyDescent="0.3">
      <c r="A143" s="26"/>
      <c r="B143" s="31" t="s">
        <v>49</v>
      </c>
      <c r="C143" s="44"/>
      <c r="D143" s="44"/>
      <c r="E143" s="44"/>
      <c r="F143" s="46"/>
      <c r="G143" s="30">
        <v>133431.35999999999</v>
      </c>
      <c r="H143" s="30"/>
      <c r="I143" s="43">
        <f t="shared" si="9"/>
        <v>133431.35999999999</v>
      </c>
      <c r="J143" s="28"/>
      <c r="K143" s="28"/>
      <c r="L143" s="28"/>
      <c r="M143" s="28"/>
      <c r="N143" s="28"/>
      <c r="O143" s="28"/>
    </row>
    <row r="144" spans="1:15" ht="15.75" thickBot="1" x14ac:dyDescent="0.3">
      <c r="A144" s="26"/>
      <c r="B144" s="31" t="s">
        <v>50</v>
      </c>
      <c r="C144" s="44"/>
      <c r="D144" s="44"/>
      <c r="E144" s="44"/>
      <c r="F144" s="46"/>
      <c r="G144" s="30">
        <v>70000</v>
      </c>
      <c r="H144" s="30"/>
      <c r="I144" s="43">
        <f t="shared" si="9"/>
        <v>70000</v>
      </c>
      <c r="J144" s="28"/>
      <c r="K144" s="28"/>
      <c r="L144" s="28"/>
      <c r="M144" s="28"/>
      <c r="N144" s="28"/>
      <c r="O144" s="28"/>
    </row>
    <row r="145" spans="1:15" ht="15.75" thickBot="1" x14ac:dyDescent="0.3">
      <c r="A145" s="26"/>
      <c r="B145" s="31" t="s">
        <v>51</v>
      </c>
      <c r="C145" s="44"/>
      <c r="D145" s="44"/>
      <c r="E145" s="44"/>
      <c r="F145" s="46"/>
      <c r="G145" s="30">
        <v>100000</v>
      </c>
      <c r="H145" s="30"/>
      <c r="I145" s="43">
        <f t="shared" si="9"/>
        <v>100000</v>
      </c>
      <c r="J145" s="28"/>
      <c r="K145" s="28"/>
      <c r="L145" s="28"/>
      <c r="M145" s="28"/>
      <c r="N145" s="28"/>
      <c r="O145" s="28"/>
    </row>
    <row r="146" spans="1:15" ht="30" x14ac:dyDescent="0.25">
      <c r="A146" s="98">
        <v>12</v>
      </c>
      <c r="B146" s="4" t="s">
        <v>80</v>
      </c>
      <c r="C146" s="95"/>
      <c r="D146" s="95"/>
      <c r="E146" s="118" t="s">
        <v>39</v>
      </c>
      <c r="F146" s="98">
        <v>2020</v>
      </c>
      <c r="G146" s="112">
        <f>SUM(G149:G150)</f>
        <v>145000</v>
      </c>
      <c r="H146" s="112"/>
      <c r="I146" s="111">
        <f>G146</f>
        <v>145000</v>
      </c>
      <c r="J146" s="98"/>
      <c r="K146" s="98"/>
      <c r="L146" s="98" t="s">
        <v>74</v>
      </c>
      <c r="M146" s="98" t="s">
        <v>33</v>
      </c>
      <c r="N146" s="98" t="s">
        <v>33</v>
      </c>
      <c r="O146" s="98"/>
    </row>
    <row r="147" spans="1:15" x14ac:dyDescent="0.25">
      <c r="A147" s="99"/>
      <c r="B147" s="10"/>
      <c r="C147" s="96"/>
      <c r="D147" s="96"/>
      <c r="E147" s="119"/>
      <c r="F147" s="99"/>
      <c r="G147" s="113"/>
      <c r="H147" s="113"/>
      <c r="I147" s="99"/>
      <c r="J147" s="99"/>
      <c r="K147" s="99"/>
      <c r="L147" s="99"/>
      <c r="M147" s="99"/>
      <c r="N147" s="99"/>
      <c r="O147" s="99"/>
    </row>
    <row r="148" spans="1:15" ht="34.5" customHeight="1" thickBot="1" x14ac:dyDescent="0.3">
      <c r="A148" s="100"/>
      <c r="B148" s="6" t="s">
        <v>38</v>
      </c>
      <c r="C148" s="97"/>
      <c r="D148" s="97"/>
      <c r="E148" s="120"/>
      <c r="F148" s="100"/>
      <c r="G148" s="114"/>
      <c r="H148" s="114"/>
      <c r="I148" s="100"/>
      <c r="J148" s="100"/>
      <c r="K148" s="100"/>
      <c r="L148" s="100"/>
      <c r="M148" s="100"/>
      <c r="N148" s="100"/>
      <c r="O148" s="100"/>
    </row>
    <row r="149" spans="1:15" ht="15.75" thickBot="1" x14ac:dyDescent="0.3">
      <c r="A149" s="26"/>
      <c r="B149" s="27" t="s">
        <v>53</v>
      </c>
      <c r="C149" s="25"/>
      <c r="D149" s="25"/>
      <c r="E149" s="25"/>
      <c r="F149" s="28"/>
      <c r="G149" s="32">
        <v>45000</v>
      </c>
      <c r="H149" s="32"/>
      <c r="I149" s="43">
        <f>G149</f>
        <v>45000</v>
      </c>
      <c r="J149" s="28"/>
      <c r="K149" s="28"/>
      <c r="L149" s="28"/>
      <c r="M149" s="28"/>
      <c r="N149" s="28"/>
      <c r="O149" s="28"/>
    </row>
    <row r="150" spans="1:15" ht="30" customHeight="1" thickBot="1" x14ac:dyDescent="0.3">
      <c r="A150" s="26"/>
      <c r="B150" s="27" t="s">
        <v>54</v>
      </c>
      <c r="C150" s="25"/>
      <c r="D150" s="25"/>
      <c r="E150" s="25"/>
      <c r="F150" s="28"/>
      <c r="G150" s="30">
        <v>100000</v>
      </c>
      <c r="H150" s="30"/>
      <c r="I150" s="43">
        <f>G150</f>
        <v>100000</v>
      </c>
      <c r="J150" s="63"/>
      <c r="K150" s="63"/>
      <c r="L150" s="28"/>
      <c r="M150" s="63"/>
      <c r="N150" s="63"/>
      <c r="O150" s="63"/>
    </row>
    <row r="151" spans="1:15" x14ac:dyDescent="0.25">
      <c r="H151">
        <v>2019</v>
      </c>
      <c r="I151" s="101">
        <f>G85+G91+G97+G99+G113</f>
        <v>5817583.1600000001</v>
      </c>
      <c r="J151" s="102"/>
      <c r="K151" s="103"/>
      <c r="L151">
        <v>2020</v>
      </c>
      <c r="M151" s="101">
        <f>G118+G124+G130+G132+G146</f>
        <v>5385931.3600000003</v>
      </c>
      <c r="N151" s="102"/>
      <c r="O151" s="103"/>
    </row>
    <row r="153" spans="1:15" x14ac:dyDescent="0.25">
      <c r="A153" s="48"/>
      <c r="B153" s="49" t="s">
        <v>86</v>
      </c>
      <c r="C153" s="49"/>
      <c r="D153" s="49"/>
      <c r="E153" s="49"/>
      <c r="F153" s="49"/>
      <c r="G153" s="50"/>
      <c r="H153" s="50"/>
      <c r="I153" s="49"/>
      <c r="J153" s="49"/>
      <c r="K153" s="49"/>
      <c r="L153" s="49"/>
      <c r="M153" s="49"/>
      <c r="N153" s="49"/>
      <c r="O153" s="49"/>
    </row>
    <row r="154" spans="1:15" ht="15.75" x14ac:dyDescent="0.25">
      <c r="A154" s="51"/>
      <c r="B154" s="49"/>
      <c r="C154" s="49"/>
      <c r="D154" s="49"/>
      <c r="E154" s="49"/>
      <c r="F154" s="49"/>
      <c r="G154" s="50"/>
      <c r="H154" s="50"/>
      <c r="I154" s="49"/>
      <c r="J154" s="49"/>
      <c r="L154" s="49"/>
      <c r="M154" s="49"/>
      <c r="N154" s="49"/>
      <c r="O154" s="49"/>
    </row>
    <row r="155" spans="1:15" ht="15.75" x14ac:dyDescent="0.25">
      <c r="A155" s="52"/>
      <c r="B155" s="49" t="s">
        <v>68</v>
      </c>
      <c r="C155" s="49"/>
      <c r="D155" s="49"/>
      <c r="E155" s="49"/>
      <c r="F155" s="49"/>
      <c r="G155" s="50"/>
      <c r="H155" s="50"/>
      <c r="I155" s="49"/>
      <c r="J155" s="49"/>
      <c r="K155" s="49"/>
      <c r="L155" s="49"/>
      <c r="M155" s="49"/>
      <c r="N155" s="49"/>
      <c r="O155" s="49"/>
    </row>
    <row r="156" spans="1:15" ht="15.75" x14ac:dyDescent="0.25">
      <c r="A156" s="52"/>
      <c r="B156" s="49"/>
      <c r="C156" s="49"/>
      <c r="D156" s="49"/>
      <c r="E156" s="49"/>
      <c r="F156" s="49"/>
      <c r="G156" s="50"/>
      <c r="H156" s="50"/>
      <c r="I156" s="49"/>
      <c r="J156" s="49"/>
      <c r="K156" s="49"/>
      <c r="L156" s="49"/>
      <c r="M156" s="49"/>
      <c r="N156" s="49"/>
      <c r="O156" s="49"/>
    </row>
    <row r="157" spans="1:15" ht="15.75" x14ac:dyDescent="0.25">
      <c r="A157" s="52"/>
      <c r="B157" s="49"/>
      <c r="C157" s="49"/>
      <c r="D157" s="49"/>
      <c r="E157" s="49"/>
      <c r="F157" s="49"/>
      <c r="G157" s="50"/>
      <c r="H157" s="50"/>
      <c r="I157" s="49" t="s">
        <v>69</v>
      </c>
      <c r="J157" s="49"/>
      <c r="K157" s="49"/>
      <c r="L157" s="49"/>
      <c r="M157" s="49"/>
      <c r="N157" s="49"/>
      <c r="O157" s="49"/>
    </row>
    <row r="158" spans="1:15" ht="15.75" x14ac:dyDescent="0.25">
      <c r="A158" s="52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</row>
    <row r="159" spans="1:15" ht="211.5" customHeight="1" x14ac:dyDescent="0.25"/>
  </sheetData>
  <mergeCells count="208">
    <mergeCell ref="A146:A148"/>
    <mergeCell ref="C146:C148"/>
    <mergeCell ref="D146:D148"/>
    <mergeCell ref="E146:E148"/>
    <mergeCell ref="F146:F148"/>
    <mergeCell ref="G146:G148"/>
    <mergeCell ref="H146:H148"/>
    <mergeCell ref="I146:I148"/>
    <mergeCell ref="J146:J148"/>
    <mergeCell ref="O79:O81"/>
    <mergeCell ref="K99:K101"/>
    <mergeCell ref="L99:L101"/>
    <mergeCell ref="M99:M101"/>
    <mergeCell ref="O113:O115"/>
    <mergeCell ref="K146:K148"/>
    <mergeCell ref="L146:L148"/>
    <mergeCell ref="M146:M148"/>
    <mergeCell ref="N146:N148"/>
    <mergeCell ref="O146:O148"/>
    <mergeCell ref="K118:K121"/>
    <mergeCell ref="L118:L121"/>
    <mergeCell ref="M118:M121"/>
    <mergeCell ref="N118:N121"/>
    <mergeCell ref="O118:O121"/>
    <mergeCell ref="K132:K134"/>
    <mergeCell ref="L132:L134"/>
    <mergeCell ref="M132:M134"/>
    <mergeCell ref="N132:N134"/>
    <mergeCell ref="O132:O134"/>
    <mergeCell ref="C113:C115"/>
    <mergeCell ref="D113:D115"/>
    <mergeCell ref="E113:E115"/>
    <mergeCell ref="F113:F115"/>
    <mergeCell ref="G113:G115"/>
    <mergeCell ref="H113:H115"/>
    <mergeCell ref="L79:L81"/>
    <mergeCell ref="M79:M81"/>
    <mergeCell ref="N79:N81"/>
    <mergeCell ref="N113:N115"/>
    <mergeCell ref="N99:N101"/>
    <mergeCell ref="M113:M115"/>
    <mergeCell ref="L113:L115"/>
    <mergeCell ref="K113:K115"/>
    <mergeCell ref="I132:I134"/>
    <mergeCell ref="J132:J134"/>
    <mergeCell ref="A118:A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A132:A134"/>
    <mergeCell ref="C132:C134"/>
    <mergeCell ref="D132:D134"/>
    <mergeCell ref="E132:E134"/>
    <mergeCell ref="F132:F134"/>
    <mergeCell ref="G132:G134"/>
    <mergeCell ref="H132:H134"/>
    <mergeCell ref="A65:A67"/>
    <mergeCell ref="C65:C67"/>
    <mergeCell ref="L52:L55"/>
    <mergeCell ref="M52:M55"/>
    <mergeCell ref="G52:G55"/>
    <mergeCell ref="B65:B66"/>
    <mergeCell ref="L65:L67"/>
    <mergeCell ref="M65:M67"/>
    <mergeCell ref="D65:D67"/>
    <mergeCell ref="E65:E67"/>
    <mergeCell ref="F65:F67"/>
    <mergeCell ref="G65:G67"/>
    <mergeCell ref="H65:H67"/>
    <mergeCell ref="I65:I67"/>
    <mergeCell ref="J65:J67"/>
    <mergeCell ref="K65:K67"/>
    <mergeCell ref="D52:D55"/>
    <mergeCell ref="E52:E55"/>
    <mergeCell ref="F52:F55"/>
    <mergeCell ref="H52:H55"/>
    <mergeCell ref="A52:A55"/>
    <mergeCell ref="C52:C55"/>
    <mergeCell ref="I113:I115"/>
    <mergeCell ref="J113:J115"/>
    <mergeCell ref="O99:O101"/>
    <mergeCell ref="A85:A88"/>
    <mergeCell ref="D85:D88"/>
    <mergeCell ref="E85:E88"/>
    <mergeCell ref="F85:F88"/>
    <mergeCell ref="H85:H88"/>
    <mergeCell ref="I85:I88"/>
    <mergeCell ref="A99:A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O85:O88"/>
    <mergeCell ref="L85:L88"/>
    <mergeCell ref="M85:M88"/>
    <mergeCell ref="N85:N88"/>
    <mergeCell ref="C85:C88"/>
    <mergeCell ref="A113:A115"/>
    <mergeCell ref="G85:G88"/>
    <mergeCell ref="A12:F12"/>
    <mergeCell ref="A33:A35"/>
    <mergeCell ref="C33:C35"/>
    <mergeCell ref="N47:N49"/>
    <mergeCell ref="C14:C16"/>
    <mergeCell ref="D14:D16"/>
    <mergeCell ref="G14:G16"/>
    <mergeCell ref="H14:K14"/>
    <mergeCell ref="H15:H16"/>
    <mergeCell ref="A13:A16"/>
    <mergeCell ref="B13:B16"/>
    <mergeCell ref="C13:D13"/>
    <mergeCell ref="N52:N55"/>
    <mergeCell ref="A84:O84"/>
    <mergeCell ref="B79:B80"/>
    <mergeCell ref="N65:N67"/>
    <mergeCell ref="O65:O67"/>
    <mergeCell ref="A79:A81"/>
    <mergeCell ref="C79:C81"/>
    <mergeCell ref="J85:J88"/>
    <mergeCell ref="K85:K88"/>
    <mergeCell ref="A19:A22"/>
    <mergeCell ref="O52:O55"/>
    <mergeCell ref="D79:D81"/>
    <mergeCell ref="E79:E81"/>
    <mergeCell ref="F79:F81"/>
    <mergeCell ref="G79:G81"/>
    <mergeCell ref="H79:H81"/>
    <mergeCell ref="I79:I81"/>
    <mergeCell ref="J79:J81"/>
    <mergeCell ref="K79:K81"/>
    <mergeCell ref="I47:I49"/>
    <mergeCell ref="J47:J49"/>
    <mergeCell ref="K47:K49"/>
    <mergeCell ref="I52:I55"/>
    <mergeCell ref="J52:J55"/>
    <mergeCell ref="K52:K55"/>
    <mergeCell ref="A2:O2"/>
    <mergeCell ref="A3:O3"/>
    <mergeCell ref="A4:O4"/>
    <mergeCell ref="A5:O5"/>
    <mergeCell ref="A6:L8"/>
    <mergeCell ref="M6:N6"/>
    <mergeCell ref="M7:N7"/>
    <mergeCell ref="O11:O12"/>
    <mergeCell ref="E13:E16"/>
    <mergeCell ref="F13:F16"/>
    <mergeCell ref="G13:K13"/>
    <mergeCell ref="L13:L16"/>
    <mergeCell ref="M13:M16"/>
    <mergeCell ref="N13:N16"/>
    <mergeCell ref="M8:O8"/>
    <mergeCell ref="M9:O9"/>
    <mergeCell ref="A9:L9"/>
    <mergeCell ref="A10:L10"/>
    <mergeCell ref="M10:N10"/>
    <mergeCell ref="A11:L11"/>
    <mergeCell ref="M11:N12"/>
    <mergeCell ref="O13:O16"/>
    <mergeCell ref="G12:L12"/>
    <mergeCell ref="D47:D49"/>
    <mergeCell ref="E47:E49"/>
    <mergeCell ref="O47:O49"/>
    <mergeCell ref="D33:D35"/>
    <mergeCell ref="E33:E35"/>
    <mergeCell ref="F33:F35"/>
    <mergeCell ref="A47:A49"/>
    <mergeCell ref="C19:C22"/>
    <mergeCell ref="D19:D22"/>
    <mergeCell ref="E19:E22"/>
    <mergeCell ref="F19:F22"/>
    <mergeCell ref="H19:H22"/>
    <mergeCell ref="I19:I22"/>
    <mergeCell ref="J19:J22"/>
    <mergeCell ref="K19:K22"/>
    <mergeCell ref="N19:N22"/>
    <mergeCell ref="K1:O1"/>
    <mergeCell ref="O19:O22"/>
    <mergeCell ref="F47:F49"/>
    <mergeCell ref="N33:N35"/>
    <mergeCell ref="O33:O35"/>
    <mergeCell ref="M151:O151"/>
    <mergeCell ref="I151:K151"/>
    <mergeCell ref="L47:L49"/>
    <mergeCell ref="M47:M49"/>
    <mergeCell ref="L19:L22"/>
    <mergeCell ref="K33:K35"/>
    <mergeCell ref="L33:L35"/>
    <mergeCell ref="I15:J15"/>
    <mergeCell ref="K15:K16"/>
    <mergeCell ref="M19:M22"/>
    <mergeCell ref="G33:G35"/>
    <mergeCell ref="H33:H35"/>
    <mergeCell ref="I33:I35"/>
    <mergeCell ref="G47:G49"/>
    <mergeCell ref="M33:M35"/>
    <mergeCell ref="J33:J35"/>
    <mergeCell ref="H47:H49"/>
    <mergeCell ref="A18:O18"/>
    <mergeCell ref="C47:C49"/>
  </mergeCells>
  <hyperlinks>
    <hyperlink ref="O13" location="_edn1" display="_edn1"/>
  </hyperlinks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Лист1!_ednref1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2018-12-26T09:28:23Z</dcterms:modified>
</cp:coreProperties>
</file>