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628" yWindow="252" windowWidth="14136" windowHeight="12384" activeTab="1"/>
  </bookViews>
  <sheets>
    <sheet name="МОО" sheetId="1" r:id="rId1"/>
    <sheet name="МДОО" sheetId="2" r:id="rId2"/>
    <sheet name="МОДО" sheetId="3" r:id="rId3"/>
    <sheet name="МО АТТ 2022" sheetId="4" r:id="rId4"/>
  </sheets>
  <definedNames>
    <definedName name="_xlnm.Print_Area" localSheetId="1">МДОО!$A$1:$Z$32</definedName>
    <definedName name="_xlnm.Print_Area" localSheetId="2">МОДО!$A$1:$Z$20</definedName>
    <definedName name="_xlnm.Print_Area" localSheetId="0">МОО!$A$1:$Y$29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4"/>
  <c r="F9"/>
  <c r="J9"/>
  <c r="K9" s="1"/>
  <c r="M9"/>
  <c r="O9"/>
  <c r="P9" s="1"/>
  <c r="R9"/>
  <c r="S9" s="1"/>
  <c r="T9"/>
  <c r="U9" s="1"/>
  <c r="W9"/>
  <c r="Y9"/>
  <c r="Z9" s="1"/>
  <c r="B12"/>
  <c r="S24" i="2"/>
  <c r="Y9" i="3"/>
  <c r="W9"/>
  <c r="T9"/>
  <c r="R9"/>
  <c r="O9"/>
  <c r="M9"/>
  <c r="J9"/>
  <c r="H9"/>
  <c r="F9"/>
  <c r="E9"/>
  <c r="I12"/>
  <c r="I11"/>
  <c r="I10"/>
  <c r="X9" i="1"/>
  <c r="V9"/>
  <c r="S9"/>
  <c r="Q9"/>
  <c r="N9"/>
  <c r="L9"/>
  <c r="I9"/>
  <c r="G9"/>
  <c r="E9"/>
  <c r="D9"/>
  <c r="W9" s="1"/>
  <c r="Y9" i="2"/>
  <c r="W9"/>
  <c r="T9"/>
  <c r="R9"/>
  <c r="O9"/>
  <c r="M9"/>
  <c r="J9"/>
  <c r="H9"/>
  <c r="F9"/>
  <c r="U9" s="1"/>
  <c r="E9"/>
  <c r="S9" s="1"/>
  <c r="Z9"/>
  <c r="U9" i="3"/>
  <c r="S9"/>
  <c r="Z9"/>
  <c r="X9"/>
  <c r="P9"/>
  <c r="N9"/>
  <c r="K9"/>
  <c r="X12"/>
  <c r="V12"/>
  <c r="S12"/>
  <c r="Q12"/>
  <c r="N12"/>
  <c r="L12"/>
  <c r="G12"/>
  <c r="D12"/>
  <c r="Z11"/>
  <c r="X11"/>
  <c r="V11"/>
  <c r="U11"/>
  <c r="S11"/>
  <c r="Q11"/>
  <c r="P11"/>
  <c r="N11"/>
  <c r="L11"/>
  <c r="K11"/>
  <c r="G11"/>
  <c r="D11"/>
  <c r="Z25" i="2"/>
  <c r="X25"/>
  <c r="V25"/>
  <c r="U25"/>
  <c r="S25"/>
  <c r="Q25"/>
  <c r="P25"/>
  <c r="N25"/>
  <c r="L25"/>
  <c r="K25"/>
  <c r="I25"/>
  <c r="G25"/>
  <c r="D25"/>
  <c r="X24"/>
  <c r="V24"/>
  <c r="Q24"/>
  <c r="N24"/>
  <c r="L24"/>
  <c r="I24"/>
  <c r="G24"/>
  <c r="D24"/>
  <c r="Z23"/>
  <c r="X23"/>
  <c r="V23"/>
  <c r="U23"/>
  <c r="S23"/>
  <c r="Q23"/>
  <c r="P23"/>
  <c r="N23"/>
  <c r="L23"/>
  <c r="K23"/>
  <c r="I23"/>
  <c r="G23"/>
  <c r="D23"/>
  <c r="Z22"/>
  <c r="X22"/>
  <c r="V22"/>
  <c r="U22"/>
  <c r="S22"/>
  <c r="Q22"/>
  <c r="P22"/>
  <c r="N22"/>
  <c r="L22"/>
  <c r="K22"/>
  <c r="I22"/>
  <c r="G22"/>
  <c r="D22"/>
  <c r="Z21"/>
  <c r="X21"/>
  <c r="V21"/>
  <c r="U21"/>
  <c r="S21"/>
  <c r="Q21"/>
  <c r="P21"/>
  <c r="N21"/>
  <c r="L21"/>
  <c r="K21"/>
  <c r="I21"/>
  <c r="G21"/>
  <c r="D21"/>
  <c r="Z20"/>
  <c r="X20"/>
  <c r="V20"/>
  <c r="U20"/>
  <c r="S20"/>
  <c r="Q20"/>
  <c r="P20"/>
  <c r="N20"/>
  <c r="L20"/>
  <c r="K20"/>
  <c r="I20"/>
  <c r="G20"/>
  <c r="D20"/>
  <c r="Z19"/>
  <c r="X19"/>
  <c r="V19"/>
  <c r="U19"/>
  <c r="S19"/>
  <c r="Q19"/>
  <c r="P19"/>
  <c r="N19"/>
  <c r="L19"/>
  <c r="K19"/>
  <c r="I19"/>
  <c r="G19"/>
  <c r="D19"/>
  <c r="Z18"/>
  <c r="X18"/>
  <c r="V18"/>
  <c r="U18"/>
  <c r="S18"/>
  <c r="Q18"/>
  <c r="P18"/>
  <c r="N18"/>
  <c r="L18"/>
  <c r="K18"/>
  <c r="I18"/>
  <c r="G18"/>
  <c r="D18"/>
  <c r="Z17"/>
  <c r="X17"/>
  <c r="V17"/>
  <c r="U17"/>
  <c r="S17"/>
  <c r="Q17"/>
  <c r="P17"/>
  <c r="N17"/>
  <c r="L17"/>
  <c r="K17"/>
  <c r="I17"/>
  <c r="G17"/>
  <c r="D17"/>
  <c r="Z16"/>
  <c r="X16"/>
  <c r="V16"/>
  <c r="U16"/>
  <c r="S16"/>
  <c r="Q16"/>
  <c r="P16"/>
  <c r="N16"/>
  <c r="L16"/>
  <c r="K16"/>
  <c r="I16"/>
  <c r="G16"/>
  <c r="D16"/>
  <c r="Z15"/>
  <c r="X15"/>
  <c r="V15"/>
  <c r="U15"/>
  <c r="S15"/>
  <c r="Q15"/>
  <c r="P15"/>
  <c r="N15"/>
  <c r="L15"/>
  <c r="K15"/>
  <c r="I15"/>
  <c r="G15"/>
  <c r="D15"/>
  <c r="Z14"/>
  <c r="X14"/>
  <c r="V14"/>
  <c r="U14"/>
  <c r="S14"/>
  <c r="Q14"/>
  <c r="P14"/>
  <c r="N14"/>
  <c r="L14"/>
  <c r="K14"/>
  <c r="I14"/>
  <c r="G14"/>
  <c r="D14"/>
  <c r="Z13"/>
  <c r="X13"/>
  <c r="V13"/>
  <c r="U13"/>
  <c r="S13"/>
  <c r="Q13"/>
  <c r="P13"/>
  <c r="N13"/>
  <c r="L13"/>
  <c r="K13"/>
  <c r="I13"/>
  <c r="G13"/>
  <c r="D13"/>
  <c r="X12"/>
  <c r="V12"/>
  <c r="S12"/>
  <c r="Q12"/>
  <c r="N12"/>
  <c r="L12"/>
  <c r="I12"/>
  <c r="G12"/>
  <c r="B12" s="1"/>
  <c r="D12"/>
  <c r="X11"/>
  <c r="V11"/>
  <c r="S11"/>
  <c r="Q11"/>
  <c r="N11"/>
  <c r="L11"/>
  <c r="I11"/>
  <c r="G11"/>
  <c r="Y22" i="1"/>
  <c r="W22"/>
  <c r="U22"/>
  <c r="T22"/>
  <c r="R22"/>
  <c r="P22"/>
  <c r="O22"/>
  <c r="M22"/>
  <c r="K22"/>
  <c r="J22"/>
  <c r="H22"/>
  <c r="F22"/>
  <c r="C22"/>
  <c r="Y21"/>
  <c r="W21"/>
  <c r="U21"/>
  <c r="T21"/>
  <c r="R21"/>
  <c r="P21"/>
  <c r="O21"/>
  <c r="M21"/>
  <c r="K21"/>
  <c r="J21"/>
  <c r="H21"/>
  <c r="F21"/>
  <c r="C21"/>
  <c r="Y20"/>
  <c r="W20"/>
  <c r="U20"/>
  <c r="T20"/>
  <c r="R20"/>
  <c r="P20"/>
  <c r="O20"/>
  <c r="M20"/>
  <c r="K20"/>
  <c r="J20"/>
  <c r="H20"/>
  <c r="F20"/>
  <c r="C20"/>
  <c r="Y19"/>
  <c r="W19"/>
  <c r="U19"/>
  <c r="T19"/>
  <c r="R19"/>
  <c r="P19"/>
  <c r="O19"/>
  <c r="M19"/>
  <c r="K19"/>
  <c r="J19"/>
  <c r="H19"/>
  <c r="F19"/>
  <c r="C19"/>
  <c r="Y18"/>
  <c r="W18"/>
  <c r="U18"/>
  <c r="T18"/>
  <c r="R18"/>
  <c r="P18"/>
  <c r="O18"/>
  <c r="M18"/>
  <c r="K18"/>
  <c r="J18"/>
  <c r="H18"/>
  <c r="F18"/>
  <c r="C18"/>
  <c r="Y17"/>
  <c r="W17"/>
  <c r="U17"/>
  <c r="T17"/>
  <c r="R17"/>
  <c r="P17"/>
  <c r="O17"/>
  <c r="M17"/>
  <c r="K17"/>
  <c r="J17"/>
  <c r="H17"/>
  <c r="F17"/>
  <c r="C17"/>
  <c r="Y16"/>
  <c r="W16"/>
  <c r="U16"/>
  <c r="T16"/>
  <c r="R16"/>
  <c r="P16"/>
  <c r="O16"/>
  <c r="M16"/>
  <c r="K16"/>
  <c r="J16"/>
  <c r="H16"/>
  <c r="F16"/>
  <c r="C16"/>
  <c r="Y15"/>
  <c r="W15"/>
  <c r="U15"/>
  <c r="T15"/>
  <c r="R15"/>
  <c r="P15"/>
  <c r="O15"/>
  <c r="M15"/>
  <c r="K15"/>
  <c r="J15"/>
  <c r="H15"/>
  <c r="F15"/>
  <c r="C15"/>
  <c r="Y14"/>
  <c r="W14"/>
  <c r="U14"/>
  <c r="T14"/>
  <c r="R14"/>
  <c r="P14"/>
  <c r="O14"/>
  <c r="M14"/>
  <c r="K14"/>
  <c r="J14"/>
  <c r="H14"/>
  <c r="F14"/>
  <c r="C14"/>
  <c r="W13"/>
  <c r="U13"/>
  <c r="R13"/>
  <c r="P13"/>
  <c r="M13"/>
  <c r="K13"/>
  <c r="H13"/>
  <c r="F13"/>
  <c r="C13"/>
  <c r="Y12"/>
  <c r="W12"/>
  <c r="U12"/>
  <c r="T12"/>
  <c r="R12"/>
  <c r="P12"/>
  <c r="O12"/>
  <c r="M12"/>
  <c r="K12"/>
  <c r="J12"/>
  <c r="H12"/>
  <c r="F12"/>
  <c r="C12"/>
  <c r="Y11"/>
  <c r="W11"/>
  <c r="U11"/>
  <c r="T11"/>
  <c r="R11"/>
  <c r="P11"/>
  <c r="O11"/>
  <c r="M11"/>
  <c r="K11"/>
  <c r="J11"/>
  <c r="H11"/>
  <c r="F11"/>
  <c r="C11"/>
  <c r="Y10"/>
  <c r="W10"/>
  <c r="U10"/>
  <c r="T10"/>
  <c r="R10"/>
  <c r="P10"/>
  <c r="O10"/>
  <c r="M10"/>
  <c r="K10"/>
  <c r="J10"/>
  <c r="H10"/>
  <c r="F10"/>
  <c r="C10"/>
  <c r="V9" i="4" l="1"/>
  <c r="L9"/>
  <c r="H9"/>
  <c r="G9" s="1"/>
  <c r="D9"/>
  <c r="Q9"/>
  <c r="X9"/>
  <c r="N9"/>
  <c r="B11"/>
  <c r="B25" i="2"/>
  <c r="B24"/>
  <c r="B23"/>
  <c r="B22"/>
  <c r="B21"/>
  <c r="B20"/>
  <c r="B19"/>
  <c r="B11"/>
  <c r="B18"/>
  <c r="B17"/>
  <c r="B15"/>
  <c r="B16"/>
  <c r="B14"/>
  <c r="B13"/>
  <c r="L9"/>
  <c r="G9"/>
  <c r="K9"/>
  <c r="Q9"/>
  <c r="X9"/>
  <c r="N9"/>
  <c r="B11" i="3"/>
  <c r="B12"/>
  <c r="Q9"/>
  <c r="D9"/>
  <c r="V9" i="2"/>
  <c r="P9"/>
  <c r="D9"/>
  <c r="I9"/>
  <c r="V9" i="3"/>
  <c r="L9"/>
  <c r="G9"/>
  <c r="I9"/>
  <c r="Z10"/>
  <c r="X10"/>
  <c r="U10"/>
  <c r="S10"/>
  <c r="P10"/>
  <c r="N10"/>
  <c r="K10"/>
  <c r="V10"/>
  <c r="Q10"/>
  <c r="L10"/>
  <c r="G10"/>
  <c r="D10"/>
  <c r="Z10" i="2"/>
  <c r="X10"/>
  <c r="U10"/>
  <c r="S10"/>
  <c r="P10"/>
  <c r="N10"/>
  <c r="K10"/>
  <c r="I10"/>
  <c r="V10"/>
  <c r="Q10"/>
  <c r="L10"/>
  <c r="G10"/>
  <c r="D10"/>
  <c r="Y9" i="1"/>
  <c r="T9"/>
  <c r="R9"/>
  <c r="O9"/>
  <c r="M9"/>
  <c r="J9"/>
  <c r="H9"/>
  <c r="U9"/>
  <c r="P9"/>
  <c r="K9"/>
  <c r="F9"/>
  <c r="C9"/>
  <c r="I9" i="4" l="1"/>
  <c r="B10"/>
  <c r="B10" i="2"/>
  <c r="B10" i="3"/>
</calcChain>
</file>

<file path=xl/sharedStrings.xml><?xml version="1.0" encoding="utf-8"?>
<sst xmlns="http://schemas.openxmlformats.org/spreadsheetml/2006/main" count="234" uniqueCount="79">
  <si>
    <t>прочие педработники</t>
  </si>
  <si>
    <t>учителя</t>
  </si>
  <si>
    <t xml:space="preserve">Информация </t>
  </si>
  <si>
    <t>доля (%)</t>
  </si>
  <si>
    <t>кол-во</t>
  </si>
  <si>
    <t>Всего</t>
  </si>
  <si>
    <t>Всего имеют первую категорию</t>
  </si>
  <si>
    <t>Всего имеют высшую категорию</t>
  </si>
  <si>
    <t>Из них подтвердили соответствие занимаемой должности</t>
  </si>
  <si>
    <t>Всего подтвердили соответствие занимаемой должности</t>
  </si>
  <si>
    <t>Всего не имеют категорий</t>
  </si>
  <si>
    <t>Из них не имеют категорий</t>
  </si>
  <si>
    <t>*прочие педработники</t>
  </si>
  <si>
    <t>** доля педработников, имеющих квалификационную категорию, определяется от общего числа педработников.</t>
  </si>
  <si>
    <t>**доля (%)</t>
  </si>
  <si>
    <t>Примечание:</t>
  </si>
  <si>
    <r>
      <t xml:space="preserve">Из них имеют </t>
    </r>
    <r>
      <rPr>
        <b/>
        <sz val="10"/>
        <color indexed="8"/>
        <rFont val="Times New Roman"/>
        <family val="1"/>
        <charset val="204"/>
      </rPr>
      <t>первую</t>
    </r>
    <r>
      <rPr>
        <sz val="10"/>
        <color indexed="8"/>
        <rFont val="Times New Roman"/>
        <family val="1"/>
        <charset val="204"/>
      </rPr>
      <t xml:space="preserve"> квалификационную категорию</t>
    </r>
  </si>
  <si>
    <r>
      <t xml:space="preserve">Из них имеют </t>
    </r>
    <r>
      <rPr>
        <b/>
        <sz val="10"/>
        <color indexed="8"/>
        <rFont val="Times New Roman"/>
        <family val="1"/>
        <charset val="204"/>
      </rPr>
      <t>высшую</t>
    </r>
    <r>
      <rPr>
        <sz val="10"/>
        <color indexed="8"/>
        <rFont val="Times New Roman"/>
        <family val="1"/>
        <charset val="204"/>
      </rPr>
      <t xml:space="preserve"> квалификационную категорию</t>
    </r>
  </si>
  <si>
    <t>№ п/п</t>
  </si>
  <si>
    <t>* к прочим педагогическим работникам следует отнести педагогов-психологов, учителей-логопедов, учителей-дефектологов, социальных педагогов, вожатых, педагогов-организаторов, педагогов дополнительного образования, педагогов-библиотекарей.</t>
  </si>
  <si>
    <t>* к прочим педагогическим работникам следует отнести педагогов-психологов, учителей-логопедов, учителей-дефектологов, социальных педагогов, педагогов дополнительного образования, музыкальных руководителей, инструкторов по физической культуре.</t>
  </si>
  <si>
    <t>воспитатели/старшие воспитатели</t>
  </si>
  <si>
    <t>педагоги дополнительного образования</t>
  </si>
  <si>
    <t>* к прочим педагогическим работникам следует отнести концертмейстеров, педагогов-организаторов, методистов/старших методистов, педагогов-психологов</t>
  </si>
  <si>
    <t>Наименование муниципального образования</t>
  </si>
  <si>
    <t xml:space="preserve">                                                                                                                                                                                                                                  подпись               Ф.И.О.</t>
  </si>
  <si>
    <t>от ________________ № ________________</t>
  </si>
  <si>
    <t>Приложение</t>
  </si>
  <si>
    <t>Общее число педагогических работников ДОО на
1 октября  2022 года</t>
  </si>
  <si>
    <t>к письму министерства образования, науки 
и молодёжной политики Краснодарского края</t>
  </si>
  <si>
    <t>Начальник управления образования                                                                                                                                                                                                                                ______________/_______________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</si>
  <si>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подпись               Ф.И.О.</t>
  </si>
  <si>
    <t>Начальник управления образования                                                                                                                                                                                                                         ______________/_______________</t>
  </si>
  <si>
    <t xml:space="preserve">                                                                                                                                                                                                                                подпись               Ф.И.О.</t>
  </si>
  <si>
    <t>Общее число педагогических работников МОДО на 
1 октября  2022 года</t>
  </si>
  <si>
    <r>
      <t xml:space="preserve">о наличии квалификационных категорий у педагогических работников </t>
    </r>
    <r>
      <rPr>
        <b/>
        <sz val="10"/>
        <color rgb="FF000000"/>
        <rFont val="Times New Roman"/>
        <family val="1"/>
        <charset val="204"/>
      </rPr>
      <t>муниципальных дошкольных образовательных организаций</t>
    </r>
  </si>
  <si>
    <r>
      <t xml:space="preserve">о наличии квалификационных категорий у педагогических работников </t>
    </r>
    <r>
      <rPr>
        <b/>
        <sz val="10"/>
        <color rgb="FF000000"/>
        <rFont val="Times New Roman"/>
        <family val="1"/>
        <charset val="204"/>
      </rPr>
      <t>муниципальных организаций дополнительного образования</t>
    </r>
  </si>
  <si>
    <r>
      <t xml:space="preserve">о наличии квалификационных категорий у педагогических работников </t>
    </r>
    <r>
      <rPr>
        <b/>
        <sz val="10"/>
        <color rgb="FF000000"/>
        <rFont val="Times New Roman"/>
        <family val="1"/>
        <charset val="204"/>
      </rPr>
      <t>муниципальных общеобразовательных организаций</t>
    </r>
  </si>
  <si>
    <t>Общее число педагогических работников МОО на 
1 октября  2022 года</t>
  </si>
  <si>
    <t>сош 1</t>
  </si>
  <si>
    <t>сош 2</t>
  </si>
  <si>
    <t>сош 3</t>
  </si>
  <si>
    <t>сош 4</t>
  </si>
  <si>
    <t>сош 5</t>
  </si>
  <si>
    <t>сош 6</t>
  </si>
  <si>
    <t>сош 7</t>
  </si>
  <si>
    <t>сош 8</t>
  </si>
  <si>
    <t>сош 9</t>
  </si>
  <si>
    <t>сош 10</t>
  </si>
  <si>
    <t>сош 11</t>
  </si>
  <si>
    <t>сош 12</t>
  </si>
  <si>
    <t>сош 13</t>
  </si>
  <si>
    <t>доу 1</t>
  </si>
  <si>
    <t>доу 2</t>
  </si>
  <si>
    <t>доу 3</t>
  </si>
  <si>
    <t>доу 4</t>
  </si>
  <si>
    <t>доу 5</t>
  </si>
  <si>
    <t>доу 6</t>
  </si>
  <si>
    <t>доу 7</t>
  </si>
  <si>
    <t>доу 8</t>
  </si>
  <si>
    <t>доу 9</t>
  </si>
  <si>
    <t>доу 10</t>
  </si>
  <si>
    <t>доу 11</t>
  </si>
  <si>
    <t>доу 12</t>
  </si>
  <si>
    <t>доу 13</t>
  </si>
  <si>
    <t>доу 14</t>
  </si>
  <si>
    <t>доу 16</t>
  </si>
  <si>
    <t>доу 18</t>
  </si>
  <si>
    <t>ДДТ</t>
  </si>
  <si>
    <t>ДЮСШ</t>
  </si>
  <si>
    <t>ЦР</t>
  </si>
  <si>
    <t xml:space="preserve">всего </t>
  </si>
  <si>
    <t xml:space="preserve">всего педагогических работников </t>
  </si>
  <si>
    <t>всего СОШ</t>
  </si>
  <si>
    <r>
      <t xml:space="preserve">о наличии квалификационных категорий у педагогических работников </t>
    </r>
    <r>
      <rPr>
        <b/>
        <sz val="10"/>
        <color rgb="FF000000"/>
        <rFont val="Times New Roman"/>
        <family val="1"/>
        <charset val="204"/>
      </rPr>
      <t xml:space="preserve">муниципальных ОБРАЗОВАТЕЛЬНЫХ организаций </t>
    </r>
  </si>
  <si>
    <t>СОШ</t>
  </si>
  <si>
    <t>ДОУ</t>
  </si>
  <si>
    <t>ДОП</t>
  </si>
  <si>
    <t>педагоги (учителя, воспитатели, педагоги доп.образования)</t>
  </si>
</sst>
</file>

<file path=xl/styles.xml><?xml version="1.0" encoding="utf-8"?>
<styleSheet xmlns="http://schemas.openxmlformats.org/spreadsheetml/2006/main">
  <numFmts count="1">
    <numFmt numFmtId="164" formatCode="0.0%"/>
  </numFmts>
  <fonts count="1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b/>
      <sz val="8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2DDD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75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1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4" fillId="0" borderId="0" xfId="1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vertical="top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1" applyFont="1" applyBorder="1" applyAlignment="1">
      <alignment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0" fontId="11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9" fillId="0" borderId="5" xfId="0" applyFont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10" fontId="13" fillId="3" borderId="9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10" fontId="14" fillId="3" borderId="9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6" fillId="3" borderId="9" xfId="0" applyFont="1" applyFill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10" fontId="16" fillId="3" borderId="9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82"/>
  <sheetViews>
    <sheetView view="pageBreakPreview" zoomScale="63" zoomScaleSheetLayoutView="63" workbookViewId="0">
      <selection activeCell="C9" sqref="C9:Y9"/>
    </sheetView>
  </sheetViews>
  <sheetFormatPr defaultRowHeight="14.4"/>
  <cols>
    <col min="1" max="1" width="3.88671875" style="12" customWidth="1"/>
    <col min="2" max="2" width="25.33203125" style="12" customWidth="1"/>
    <col min="3" max="3" width="6.44140625" style="12" customWidth="1"/>
    <col min="4" max="4" width="7.33203125" style="12" customWidth="1"/>
    <col min="5" max="5" width="8" style="12" customWidth="1"/>
    <col min="6" max="6" width="9.5546875" style="12" customWidth="1"/>
    <col min="7" max="7" width="5.33203125" style="12" customWidth="1"/>
    <col min="8" max="8" width="9.77734375" style="12" customWidth="1"/>
    <col min="9" max="9" width="4.88671875" style="12" customWidth="1"/>
    <col min="10" max="10" width="7.33203125" style="12" customWidth="1"/>
    <col min="11" max="11" width="8.88671875" style="12" customWidth="1"/>
    <col min="12" max="12" width="4.6640625" style="12" customWidth="1"/>
    <col min="13" max="13" width="10.6640625" style="12" customWidth="1"/>
    <col min="14" max="14" width="4.6640625" style="12" customWidth="1"/>
    <col min="15" max="15" width="11.109375" style="12" customWidth="1"/>
    <col min="16" max="16" width="9" style="12" customWidth="1"/>
    <col min="17" max="17" width="5.44140625" style="12" customWidth="1"/>
    <col min="18" max="18" width="11.21875" style="12" customWidth="1"/>
    <col min="19" max="19" width="4.6640625" style="12" customWidth="1"/>
    <col min="20" max="20" width="10.44140625" style="12" customWidth="1"/>
    <col min="21" max="21" width="8.6640625" style="12" customWidth="1"/>
    <col min="22" max="22" width="4" style="12" customWidth="1"/>
    <col min="23" max="23" width="11.109375" style="12" customWidth="1"/>
    <col min="24" max="24" width="5.33203125" style="12" customWidth="1"/>
    <col min="25" max="25" width="8.5546875" style="12" customWidth="1"/>
  </cols>
  <sheetData>
    <row r="1" spans="1:25">
      <c r="R1" s="57" t="s">
        <v>27</v>
      </c>
      <c r="S1" s="57"/>
      <c r="T1" s="57"/>
      <c r="U1" s="57"/>
      <c r="V1" s="57"/>
      <c r="W1" s="57"/>
      <c r="X1" s="57"/>
      <c r="Y1" s="57"/>
    </row>
    <row r="2" spans="1:25" ht="25.5" customHeight="1">
      <c r="R2" s="58" t="s">
        <v>29</v>
      </c>
      <c r="S2" s="58"/>
      <c r="T2" s="58"/>
      <c r="U2" s="58"/>
      <c r="V2" s="58"/>
      <c r="W2" s="58"/>
      <c r="X2" s="58"/>
      <c r="Y2" s="58"/>
    </row>
    <row r="3" spans="1:25">
      <c r="R3" s="58" t="s">
        <v>26</v>
      </c>
      <c r="S3" s="58"/>
      <c r="T3" s="58"/>
      <c r="U3" s="58"/>
      <c r="V3" s="58"/>
      <c r="W3" s="58"/>
      <c r="X3" s="58"/>
      <c r="Y3" s="58"/>
    </row>
    <row r="4" spans="1:25" ht="15" customHeight="1">
      <c r="A4" s="61" t="s">
        <v>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</row>
    <row r="5" spans="1:25" ht="21" customHeight="1">
      <c r="A5" s="62" t="s">
        <v>37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</row>
    <row r="6" spans="1:25" ht="66.599999999999994" customHeight="1">
      <c r="A6" s="65" t="s">
        <v>18</v>
      </c>
      <c r="B6" s="64" t="s">
        <v>24</v>
      </c>
      <c r="C6" s="64" t="s">
        <v>38</v>
      </c>
      <c r="D6" s="64"/>
      <c r="E6" s="64"/>
      <c r="F6" s="64" t="s">
        <v>16</v>
      </c>
      <c r="G6" s="64"/>
      <c r="H6" s="64"/>
      <c r="I6" s="64"/>
      <c r="J6" s="64"/>
      <c r="K6" s="64" t="s">
        <v>17</v>
      </c>
      <c r="L6" s="64"/>
      <c r="M6" s="64"/>
      <c r="N6" s="64"/>
      <c r="O6" s="64"/>
      <c r="P6" s="64" t="s">
        <v>8</v>
      </c>
      <c r="Q6" s="64"/>
      <c r="R6" s="64"/>
      <c r="S6" s="64"/>
      <c r="T6" s="64"/>
      <c r="U6" s="64" t="s">
        <v>11</v>
      </c>
      <c r="V6" s="64"/>
      <c r="W6" s="64"/>
      <c r="X6" s="64"/>
      <c r="Y6" s="64"/>
    </row>
    <row r="7" spans="1:25" ht="121.5" customHeight="1">
      <c r="A7" s="66"/>
      <c r="B7" s="64"/>
      <c r="C7" s="63" t="s">
        <v>5</v>
      </c>
      <c r="D7" s="64" t="s">
        <v>1</v>
      </c>
      <c r="E7" s="64" t="s">
        <v>12</v>
      </c>
      <c r="F7" s="63" t="s">
        <v>6</v>
      </c>
      <c r="G7" s="64" t="s">
        <v>1</v>
      </c>
      <c r="H7" s="64"/>
      <c r="I7" s="64" t="s">
        <v>0</v>
      </c>
      <c r="J7" s="64"/>
      <c r="K7" s="63" t="s">
        <v>7</v>
      </c>
      <c r="L7" s="64" t="s">
        <v>1</v>
      </c>
      <c r="M7" s="64"/>
      <c r="N7" s="64" t="s">
        <v>0</v>
      </c>
      <c r="O7" s="64"/>
      <c r="P7" s="68" t="s">
        <v>9</v>
      </c>
      <c r="Q7" s="64" t="s">
        <v>1</v>
      </c>
      <c r="R7" s="64"/>
      <c r="S7" s="64" t="s">
        <v>0</v>
      </c>
      <c r="T7" s="64"/>
      <c r="U7" s="68" t="s">
        <v>10</v>
      </c>
      <c r="V7" s="64" t="s">
        <v>1</v>
      </c>
      <c r="W7" s="64"/>
      <c r="X7" s="64" t="s">
        <v>0</v>
      </c>
      <c r="Y7" s="64"/>
    </row>
    <row r="8" spans="1:25" ht="26.4">
      <c r="A8" s="67"/>
      <c r="B8" s="64"/>
      <c r="C8" s="63"/>
      <c r="D8" s="64"/>
      <c r="E8" s="64"/>
      <c r="F8" s="63"/>
      <c r="G8" s="2" t="s">
        <v>4</v>
      </c>
      <c r="H8" s="8" t="s">
        <v>14</v>
      </c>
      <c r="I8" s="2" t="s">
        <v>4</v>
      </c>
      <c r="J8" s="8" t="s">
        <v>3</v>
      </c>
      <c r="K8" s="63"/>
      <c r="L8" s="2" t="s">
        <v>4</v>
      </c>
      <c r="M8" s="8" t="s">
        <v>3</v>
      </c>
      <c r="N8" s="2" t="s">
        <v>4</v>
      </c>
      <c r="O8" s="8" t="s">
        <v>3</v>
      </c>
      <c r="P8" s="69"/>
      <c r="Q8" s="2" t="s">
        <v>4</v>
      </c>
      <c r="R8" s="8" t="s">
        <v>3</v>
      </c>
      <c r="S8" s="2" t="s">
        <v>4</v>
      </c>
      <c r="T8" s="8" t="s">
        <v>3</v>
      </c>
      <c r="U8" s="69"/>
      <c r="V8" s="2" t="s">
        <v>4</v>
      </c>
      <c r="W8" s="8" t="s">
        <v>3</v>
      </c>
      <c r="X8" s="2" t="s">
        <v>4</v>
      </c>
      <c r="Y8" s="8" t="s">
        <v>3</v>
      </c>
    </row>
    <row r="9" spans="1:25" s="43" customFormat="1" ht="39" customHeight="1">
      <c r="A9" s="37"/>
      <c r="B9" s="38" t="s">
        <v>73</v>
      </c>
      <c r="C9" s="39">
        <f>D9+E9</f>
        <v>307</v>
      </c>
      <c r="D9" s="40">
        <f>SUM(D10:D22)</f>
        <v>270</v>
      </c>
      <c r="E9" s="40">
        <f>SUM(E10:E22)</f>
        <v>37</v>
      </c>
      <c r="F9" s="39">
        <f>G9+I9</f>
        <v>48</v>
      </c>
      <c r="G9" s="40">
        <f>SUM(G10:G22)</f>
        <v>45</v>
      </c>
      <c r="H9" s="41">
        <f>G9/D9</f>
        <v>0.16666666666666666</v>
      </c>
      <c r="I9" s="40">
        <f>SUM(I10:I22)</f>
        <v>3</v>
      </c>
      <c r="J9" s="41">
        <f>I9/E9</f>
        <v>8.1081081081081086E-2</v>
      </c>
      <c r="K9" s="39">
        <f>L9+N9</f>
        <v>92</v>
      </c>
      <c r="L9" s="40">
        <f>SUM(L10:L22)</f>
        <v>87</v>
      </c>
      <c r="M9" s="41">
        <f>L9/D9</f>
        <v>0.32222222222222224</v>
      </c>
      <c r="N9" s="40">
        <f>SUM(N10:N22)</f>
        <v>5</v>
      </c>
      <c r="O9" s="41">
        <f>N9/E9</f>
        <v>0.13513513513513514</v>
      </c>
      <c r="P9" s="39">
        <f>Q9+S9</f>
        <v>111</v>
      </c>
      <c r="Q9" s="40">
        <f>SUM(Q10:Q22)</f>
        <v>103</v>
      </c>
      <c r="R9" s="42">
        <f>Q9/D9</f>
        <v>0.38148148148148148</v>
      </c>
      <c r="S9" s="40">
        <f>SUM(S10:S22)</f>
        <v>8</v>
      </c>
      <c r="T9" s="41">
        <f>S9/E9</f>
        <v>0.21621621621621623</v>
      </c>
      <c r="U9" s="39">
        <f>V9+X9</f>
        <v>58</v>
      </c>
      <c r="V9" s="40">
        <f>SUM(V10:V22)</f>
        <v>37</v>
      </c>
      <c r="W9" s="41">
        <f>V9/D9</f>
        <v>0.13703703703703704</v>
      </c>
      <c r="X9" s="40">
        <f>SUM(X10:X22)</f>
        <v>21</v>
      </c>
      <c r="Y9" s="41">
        <f>X9/E9</f>
        <v>0.56756756756756754</v>
      </c>
    </row>
    <row r="10" spans="1:25">
      <c r="A10" s="6">
        <v>1</v>
      </c>
      <c r="B10" s="7" t="s">
        <v>39</v>
      </c>
      <c r="C10" s="17">
        <f t="shared" ref="C10:C22" si="0">D10+E10</f>
        <v>45</v>
      </c>
      <c r="D10" s="16">
        <v>41</v>
      </c>
      <c r="E10" s="16">
        <v>4</v>
      </c>
      <c r="F10" s="17">
        <f t="shared" ref="F10:F22" si="1">G10+I10</f>
        <v>7</v>
      </c>
      <c r="G10" s="16">
        <v>7</v>
      </c>
      <c r="H10" s="15">
        <f t="shared" ref="H10:H22" si="2">G10/D10</f>
        <v>0.17073170731707318</v>
      </c>
      <c r="I10" s="16">
        <v>0</v>
      </c>
      <c r="J10" s="15">
        <f t="shared" ref="J10:J22" si="3">I10/E10</f>
        <v>0</v>
      </c>
      <c r="K10" s="17">
        <f t="shared" ref="K10:K22" si="4">L10+N10</f>
        <v>27</v>
      </c>
      <c r="L10" s="16">
        <v>26</v>
      </c>
      <c r="M10" s="15">
        <f t="shared" ref="M10:M22" si="5">L10/D10</f>
        <v>0.63414634146341464</v>
      </c>
      <c r="N10" s="16">
        <v>1</v>
      </c>
      <c r="O10" s="15">
        <f t="shared" ref="O10:O22" si="6">N10/E10</f>
        <v>0.25</v>
      </c>
      <c r="P10" s="17">
        <f t="shared" ref="P10:P22" si="7">Q10+S10</f>
        <v>6</v>
      </c>
      <c r="Q10" s="16">
        <v>6</v>
      </c>
      <c r="R10" s="33">
        <f t="shared" ref="R10:R22" si="8">Q10/D10</f>
        <v>0.14634146341463414</v>
      </c>
      <c r="S10" s="16">
        <v>0</v>
      </c>
      <c r="T10" s="15">
        <f t="shared" ref="T10:T22" si="9">S10/E10</f>
        <v>0</v>
      </c>
      <c r="U10" s="17">
        <f t="shared" ref="U10:U22" si="10">V10+X10</f>
        <v>6</v>
      </c>
      <c r="V10" s="16">
        <v>3</v>
      </c>
      <c r="W10" s="15">
        <f t="shared" ref="W10:W22" si="11">V10/D10</f>
        <v>7.3170731707317069E-2</v>
      </c>
      <c r="X10" s="16">
        <v>3</v>
      </c>
      <c r="Y10" s="15">
        <f t="shared" ref="Y10:Y22" si="12">X10/E10</f>
        <v>0.75</v>
      </c>
    </row>
    <row r="11" spans="1:25">
      <c r="A11" s="6">
        <v>2</v>
      </c>
      <c r="B11" s="7" t="s">
        <v>40</v>
      </c>
      <c r="C11" s="17">
        <f t="shared" si="0"/>
        <v>43</v>
      </c>
      <c r="D11" s="16">
        <v>40</v>
      </c>
      <c r="E11" s="16">
        <v>3</v>
      </c>
      <c r="F11" s="17">
        <f t="shared" si="1"/>
        <v>7</v>
      </c>
      <c r="G11" s="16">
        <v>7</v>
      </c>
      <c r="H11" s="15">
        <f t="shared" si="2"/>
        <v>0.17499999999999999</v>
      </c>
      <c r="I11" s="16">
        <v>0</v>
      </c>
      <c r="J11" s="15">
        <f t="shared" si="3"/>
        <v>0</v>
      </c>
      <c r="K11" s="17">
        <f t="shared" si="4"/>
        <v>21</v>
      </c>
      <c r="L11" s="16">
        <v>20</v>
      </c>
      <c r="M11" s="15">
        <f t="shared" si="5"/>
        <v>0.5</v>
      </c>
      <c r="N11" s="16">
        <v>1</v>
      </c>
      <c r="O11" s="15">
        <f t="shared" si="6"/>
        <v>0.33333333333333331</v>
      </c>
      <c r="P11" s="17">
        <f t="shared" si="7"/>
        <v>11</v>
      </c>
      <c r="Q11" s="16">
        <v>11</v>
      </c>
      <c r="R11" s="33">
        <f t="shared" si="8"/>
        <v>0.27500000000000002</v>
      </c>
      <c r="S11" s="16">
        <v>0</v>
      </c>
      <c r="T11" s="15">
        <f t="shared" si="9"/>
        <v>0</v>
      </c>
      <c r="U11" s="17">
        <f t="shared" si="10"/>
        <v>4</v>
      </c>
      <c r="V11" s="16">
        <v>2</v>
      </c>
      <c r="W11" s="15">
        <f t="shared" si="11"/>
        <v>0.05</v>
      </c>
      <c r="X11" s="16">
        <v>2</v>
      </c>
      <c r="Y11" s="15">
        <f t="shared" si="12"/>
        <v>0.66666666666666663</v>
      </c>
    </row>
    <row r="12" spans="1:25">
      <c r="A12" s="6">
        <v>3</v>
      </c>
      <c r="B12" s="7" t="s">
        <v>41</v>
      </c>
      <c r="C12" s="17">
        <f t="shared" si="0"/>
        <v>45</v>
      </c>
      <c r="D12" s="16">
        <v>40</v>
      </c>
      <c r="E12" s="16">
        <v>5</v>
      </c>
      <c r="F12" s="17">
        <f t="shared" si="1"/>
        <v>8</v>
      </c>
      <c r="G12" s="16">
        <v>7</v>
      </c>
      <c r="H12" s="15">
        <f t="shared" si="2"/>
        <v>0.17499999999999999</v>
      </c>
      <c r="I12" s="16">
        <v>1</v>
      </c>
      <c r="J12" s="15">
        <f t="shared" si="3"/>
        <v>0.2</v>
      </c>
      <c r="K12" s="17">
        <f t="shared" si="4"/>
        <v>24</v>
      </c>
      <c r="L12" s="16">
        <v>22</v>
      </c>
      <c r="M12" s="15">
        <f t="shared" si="5"/>
        <v>0.55000000000000004</v>
      </c>
      <c r="N12" s="16">
        <v>2</v>
      </c>
      <c r="O12" s="15">
        <f t="shared" si="6"/>
        <v>0.4</v>
      </c>
      <c r="P12" s="17">
        <f t="shared" si="7"/>
        <v>1</v>
      </c>
      <c r="Q12" s="16">
        <v>1</v>
      </c>
      <c r="R12" s="33">
        <f t="shared" si="8"/>
        <v>2.5000000000000001E-2</v>
      </c>
      <c r="S12" s="16">
        <v>0</v>
      </c>
      <c r="T12" s="15">
        <f t="shared" si="9"/>
        <v>0</v>
      </c>
      <c r="U12" s="17">
        <f t="shared" si="10"/>
        <v>12</v>
      </c>
      <c r="V12" s="16">
        <v>10</v>
      </c>
      <c r="W12" s="15">
        <f t="shared" si="11"/>
        <v>0.25</v>
      </c>
      <c r="X12" s="16">
        <v>2</v>
      </c>
      <c r="Y12" s="15">
        <f t="shared" si="12"/>
        <v>0.4</v>
      </c>
    </row>
    <row r="13" spans="1:25">
      <c r="A13" s="6">
        <v>4</v>
      </c>
      <c r="B13" s="7" t="s">
        <v>42</v>
      </c>
      <c r="C13" s="17">
        <f t="shared" si="0"/>
        <v>2</v>
      </c>
      <c r="D13" s="16">
        <v>2</v>
      </c>
      <c r="E13" s="16">
        <v>0</v>
      </c>
      <c r="F13" s="17">
        <f t="shared" si="1"/>
        <v>0</v>
      </c>
      <c r="G13" s="16">
        <v>0</v>
      </c>
      <c r="H13" s="15">
        <f t="shared" si="2"/>
        <v>0</v>
      </c>
      <c r="I13" s="16">
        <v>0</v>
      </c>
      <c r="J13" s="15">
        <v>0</v>
      </c>
      <c r="K13" s="17">
        <f t="shared" si="4"/>
        <v>0</v>
      </c>
      <c r="L13" s="16">
        <v>0</v>
      </c>
      <c r="M13" s="15">
        <f t="shared" si="5"/>
        <v>0</v>
      </c>
      <c r="N13" s="16">
        <v>0</v>
      </c>
      <c r="O13" s="15">
        <v>0</v>
      </c>
      <c r="P13" s="17">
        <f t="shared" si="7"/>
        <v>2</v>
      </c>
      <c r="Q13" s="16">
        <v>2</v>
      </c>
      <c r="R13" s="33">
        <f t="shared" si="8"/>
        <v>1</v>
      </c>
      <c r="S13" s="16">
        <v>0</v>
      </c>
      <c r="T13" s="15">
        <v>0</v>
      </c>
      <c r="U13" s="17">
        <f t="shared" si="10"/>
        <v>0</v>
      </c>
      <c r="V13" s="16">
        <v>0</v>
      </c>
      <c r="W13" s="15">
        <f t="shared" si="11"/>
        <v>0</v>
      </c>
      <c r="X13" s="16">
        <v>0</v>
      </c>
      <c r="Y13" s="15">
        <v>0</v>
      </c>
    </row>
    <row r="14" spans="1:25">
      <c r="A14" s="6">
        <v>5</v>
      </c>
      <c r="B14" s="7" t="s">
        <v>43</v>
      </c>
      <c r="C14" s="17">
        <f t="shared" si="0"/>
        <v>22</v>
      </c>
      <c r="D14" s="16">
        <v>18</v>
      </c>
      <c r="E14" s="16">
        <v>4</v>
      </c>
      <c r="F14" s="17">
        <f t="shared" si="1"/>
        <v>6</v>
      </c>
      <c r="G14" s="16">
        <v>5</v>
      </c>
      <c r="H14" s="15">
        <f t="shared" si="2"/>
        <v>0.27777777777777779</v>
      </c>
      <c r="I14" s="16">
        <v>1</v>
      </c>
      <c r="J14" s="15">
        <f t="shared" si="3"/>
        <v>0.25</v>
      </c>
      <c r="K14" s="17">
        <f t="shared" si="4"/>
        <v>2</v>
      </c>
      <c r="L14" s="16">
        <v>1</v>
      </c>
      <c r="M14" s="15">
        <f t="shared" si="5"/>
        <v>5.5555555555555552E-2</v>
      </c>
      <c r="N14" s="16">
        <v>1</v>
      </c>
      <c r="O14" s="15">
        <f t="shared" si="6"/>
        <v>0.25</v>
      </c>
      <c r="P14" s="17">
        <f t="shared" si="7"/>
        <v>8</v>
      </c>
      <c r="Q14" s="16">
        <v>8</v>
      </c>
      <c r="R14" s="33">
        <f t="shared" si="8"/>
        <v>0.44444444444444442</v>
      </c>
      <c r="S14" s="16">
        <v>0</v>
      </c>
      <c r="T14" s="15">
        <f t="shared" si="9"/>
        <v>0</v>
      </c>
      <c r="U14" s="17">
        <f t="shared" si="10"/>
        <v>7</v>
      </c>
      <c r="V14" s="16">
        <v>5</v>
      </c>
      <c r="W14" s="15">
        <f t="shared" si="11"/>
        <v>0.27777777777777779</v>
      </c>
      <c r="X14" s="16">
        <v>2</v>
      </c>
      <c r="Y14" s="15">
        <f t="shared" si="12"/>
        <v>0.5</v>
      </c>
    </row>
    <row r="15" spans="1:25">
      <c r="A15" s="6">
        <v>6</v>
      </c>
      <c r="B15" s="7" t="s">
        <v>44</v>
      </c>
      <c r="C15" s="17">
        <f t="shared" si="0"/>
        <v>24</v>
      </c>
      <c r="D15" s="16">
        <v>21</v>
      </c>
      <c r="E15" s="16">
        <v>3</v>
      </c>
      <c r="F15" s="17">
        <f t="shared" si="1"/>
        <v>0</v>
      </c>
      <c r="G15" s="16">
        <v>0</v>
      </c>
      <c r="H15" s="15">
        <f t="shared" si="2"/>
        <v>0</v>
      </c>
      <c r="I15" s="16">
        <v>0</v>
      </c>
      <c r="J15" s="15">
        <f t="shared" si="3"/>
        <v>0</v>
      </c>
      <c r="K15" s="17">
        <f t="shared" si="4"/>
        <v>1</v>
      </c>
      <c r="L15" s="16">
        <v>1</v>
      </c>
      <c r="M15" s="15">
        <f t="shared" si="5"/>
        <v>4.7619047619047616E-2</v>
      </c>
      <c r="N15" s="16">
        <v>0</v>
      </c>
      <c r="O15" s="15">
        <f t="shared" si="6"/>
        <v>0</v>
      </c>
      <c r="P15" s="17">
        <f t="shared" si="7"/>
        <v>21</v>
      </c>
      <c r="Q15" s="16">
        <v>18</v>
      </c>
      <c r="R15" s="33">
        <f t="shared" si="8"/>
        <v>0.8571428571428571</v>
      </c>
      <c r="S15" s="16">
        <v>3</v>
      </c>
      <c r="T15" s="15">
        <f t="shared" si="9"/>
        <v>1</v>
      </c>
      <c r="U15" s="17">
        <f t="shared" si="10"/>
        <v>2</v>
      </c>
      <c r="V15" s="16">
        <v>2</v>
      </c>
      <c r="W15" s="15">
        <f t="shared" si="11"/>
        <v>9.5238095238095233E-2</v>
      </c>
      <c r="X15" s="16">
        <v>0</v>
      </c>
      <c r="Y15" s="15">
        <f t="shared" si="12"/>
        <v>0</v>
      </c>
    </row>
    <row r="16" spans="1:25">
      <c r="A16" s="6">
        <v>7</v>
      </c>
      <c r="B16" s="7" t="s">
        <v>45</v>
      </c>
      <c r="C16" s="17">
        <f t="shared" si="0"/>
        <v>19</v>
      </c>
      <c r="D16" s="16">
        <v>15</v>
      </c>
      <c r="E16" s="16">
        <v>4</v>
      </c>
      <c r="F16" s="17">
        <f t="shared" si="1"/>
        <v>0</v>
      </c>
      <c r="G16" s="16">
        <v>0</v>
      </c>
      <c r="H16" s="15">
        <f t="shared" si="2"/>
        <v>0</v>
      </c>
      <c r="I16" s="16">
        <v>0</v>
      </c>
      <c r="J16" s="15">
        <f t="shared" si="3"/>
        <v>0</v>
      </c>
      <c r="K16" s="17">
        <f t="shared" si="4"/>
        <v>0</v>
      </c>
      <c r="L16" s="16">
        <v>0</v>
      </c>
      <c r="M16" s="15">
        <f t="shared" si="5"/>
        <v>0</v>
      </c>
      <c r="N16" s="16">
        <v>0</v>
      </c>
      <c r="O16" s="15">
        <f t="shared" si="6"/>
        <v>0</v>
      </c>
      <c r="P16" s="17">
        <f t="shared" si="7"/>
        <v>11</v>
      </c>
      <c r="Q16" s="16">
        <v>11</v>
      </c>
      <c r="R16" s="33">
        <f t="shared" si="8"/>
        <v>0.73333333333333328</v>
      </c>
      <c r="S16" s="16">
        <v>0</v>
      </c>
      <c r="T16" s="15">
        <f t="shared" si="9"/>
        <v>0</v>
      </c>
      <c r="U16" s="17">
        <f t="shared" si="10"/>
        <v>8</v>
      </c>
      <c r="V16" s="16">
        <v>4</v>
      </c>
      <c r="W16" s="15">
        <f t="shared" si="11"/>
        <v>0.26666666666666666</v>
      </c>
      <c r="X16" s="16">
        <v>4</v>
      </c>
      <c r="Y16" s="15">
        <f t="shared" si="12"/>
        <v>1</v>
      </c>
    </row>
    <row r="17" spans="1:25">
      <c r="A17" s="6">
        <v>8</v>
      </c>
      <c r="B17" s="7" t="s">
        <v>46</v>
      </c>
      <c r="C17" s="17">
        <f t="shared" si="0"/>
        <v>18</v>
      </c>
      <c r="D17" s="16">
        <v>14</v>
      </c>
      <c r="E17" s="16">
        <v>4</v>
      </c>
      <c r="F17" s="17">
        <f t="shared" si="1"/>
        <v>6</v>
      </c>
      <c r="G17" s="16">
        <v>5</v>
      </c>
      <c r="H17" s="15">
        <f t="shared" si="2"/>
        <v>0.35714285714285715</v>
      </c>
      <c r="I17" s="16">
        <v>1</v>
      </c>
      <c r="J17" s="15">
        <f t="shared" si="3"/>
        <v>0.25</v>
      </c>
      <c r="K17" s="17">
        <f t="shared" si="4"/>
        <v>3</v>
      </c>
      <c r="L17" s="16">
        <v>3</v>
      </c>
      <c r="M17" s="15">
        <f t="shared" si="5"/>
        <v>0.21428571428571427</v>
      </c>
      <c r="N17" s="16">
        <v>0</v>
      </c>
      <c r="O17" s="15">
        <f t="shared" si="6"/>
        <v>0</v>
      </c>
      <c r="P17" s="17">
        <f t="shared" si="7"/>
        <v>4</v>
      </c>
      <c r="Q17" s="16">
        <v>4</v>
      </c>
      <c r="R17" s="33">
        <f t="shared" si="8"/>
        <v>0.2857142857142857</v>
      </c>
      <c r="S17" s="16">
        <v>0</v>
      </c>
      <c r="T17" s="15">
        <f t="shared" si="9"/>
        <v>0</v>
      </c>
      <c r="U17" s="17">
        <f t="shared" si="10"/>
        <v>5</v>
      </c>
      <c r="V17" s="16">
        <v>1</v>
      </c>
      <c r="W17" s="15">
        <f t="shared" si="11"/>
        <v>7.1428571428571425E-2</v>
      </c>
      <c r="X17" s="16">
        <v>4</v>
      </c>
      <c r="Y17" s="15">
        <f t="shared" si="12"/>
        <v>1</v>
      </c>
    </row>
    <row r="18" spans="1:25">
      <c r="A18" s="6">
        <v>9</v>
      </c>
      <c r="B18" s="7" t="s">
        <v>47</v>
      </c>
      <c r="C18" s="17">
        <f t="shared" si="0"/>
        <v>21</v>
      </c>
      <c r="D18" s="16">
        <v>17</v>
      </c>
      <c r="E18" s="16">
        <v>4</v>
      </c>
      <c r="F18" s="17">
        <f t="shared" si="1"/>
        <v>4</v>
      </c>
      <c r="G18" s="16">
        <v>4</v>
      </c>
      <c r="H18" s="15">
        <f t="shared" si="2"/>
        <v>0.23529411764705882</v>
      </c>
      <c r="I18" s="16">
        <v>0</v>
      </c>
      <c r="J18" s="15">
        <f t="shared" si="3"/>
        <v>0</v>
      </c>
      <c r="K18" s="17">
        <f t="shared" si="4"/>
        <v>4</v>
      </c>
      <c r="L18" s="16">
        <v>4</v>
      </c>
      <c r="M18" s="15">
        <f t="shared" si="5"/>
        <v>0.23529411764705882</v>
      </c>
      <c r="N18" s="16">
        <v>0</v>
      </c>
      <c r="O18" s="15">
        <f t="shared" si="6"/>
        <v>0</v>
      </c>
      <c r="P18" s="17">
        <f t="shared" si="7"/>
        <v>11</v>
      </c>
      <c r="Q18" s="16">
        <v>8</v>
      </c>
      <c r="R18" s="33">
        <f t="shared" si="8"/>
        <v>0.47058823529411764</v>
      </c>
      <c r="S18" s="16">
        <v>3</v>
      </c>
      <c r="T18" s="15">
        <f t="shared" si="9"/>
        <v>0.75</v>
      </c>
      <c r="U18" s="17">
        <f t="shared" si="10"/>
        <v>2</v>
      </c>
      <c r="V18" s="16">
        <v>1</v>
      </c>
      <c r="W18" s="15">
        <f t="shared" si="11"/>
        <v>5.8823529411764705E-2</v>
      </c>
      <c r="X18" s="16">
        <v>1</v>
      </c>
      <c r="Y18" s="15">
        <f t="shared" si="12"/>
        <v>0.25</v>
      </c>
    </row>
    <row r="19" spans="1:25">
      <c r="A19" s="6">
        <v>10</v>
      </c>
      <c r="B19" s="7" t="s">
        <v>48</v>
      </c>
      <c r="C19" s="17">
        <f t="shared" si="0"/>
        <v>16</v>
      </c>
      <c r="D19" s="16">
        <v>14</v>
      </c>
      <c r="E19" s="16">
        <v>2</v>
      </c>
      <c r="F19" s="17">
        <f t="shared" si="1"/>
        <v>0</v>
      </c>
      <c r="G19" s="16">
        <v>0</v>
      </c>
      <c r="H19" s="15">
        <f t="shared" si="2"/>
        <v>0</v>
      </c>
      <c r="I19" s="16">
        <v>0</v>
      </c>
      <c r="J19" s="15">
        <f t="shared" si="3"/>
        <v>0</v>
      </c>
      <c r="K19" s="17">
        <f t="shared" si="4"/>
        <v>4</v>
      </c>
      <c r="L19" s="16">
        <v>4</v>
      </c>
      <c r="M19" s="15">
        <f t="shared" si="5"/>
        <v>0.2857142857142857</v>
      </c>
      <c r="N19" s="16">
        <v>0</v>
      </c>
      <c r="O19" s="15">
        <f t="shared" si="6"/>
        <v>0</v>
      </c>
      <c r="P19" s="17">
        <f t="shared" si="7"/>
        <v>11</v>
      </c>
      <c r="Q19" s="16">
        <v>10</v>
      </c>
      <c r="R19" s="33">
        <f t="shared" si="8"/>
        <v>0.7142857142857143</v>
      </c>
      <c r="S19" s="16">
        <v>1</v>
      </c>
      <c r="T19" s="15">
        <f t="shared" si="9"/>
        <v>0.5</v>
      </c>
      <c r="U19" s="17">
        <f t="shared" si="10"/>
        <v>1</v>
      </c>
      <c r="V19" s="16">
        <v>1</v>
      </c>
      <c r="W19" s="15">
        <f t="shared" si="11"/>
        <v>7.1428571428571425E-2</v>
      </c>
      <c r="X19" s="16">
        <v>0</v>
      </c>
      <c r="Y19" s="15">
        <f t="shared" si="12"/>
        <v>0</v>
      </c>
    </row>
    <row r="20" spans="1:25">
      <c r="A20" s="6">
        <v>11</v>
      </c>
      <c r="B20" s="7" t="s">
        <v>49</v>
      </c>
      <c r="C20" s="17">
        <f t="shared" si="0"/>
        <v>17</v>
      </c>
      <c r="D20" s="16">
        <v>16</v>
      </c>
      <c r="E20" s="16">
        <v>1</v>
      </c>
      <c r="F20" s="17">
        <f t="shared" si="1"/>
        <v>2</v>
      </c>
      <c r="G20" s="16">
        <v>2</v>
      </c>
      <c r="H20" s="15">
        <f t="shared" si="2"/>
        <v>0.125</v>
      </c>
      <c r="I20" s="16">
        <v>0</v>
      </c>
      <c r="J20" s="15">
        <f t="shared" si="3"/>
        <v>0</v>
      </c>
      <c r="K20" s="17">
        <f t="shared" si="4"/>
        <v>4</v>
      </c>
      <c r="L20" s="16">
        <v>4</v>
      </c>
      <c r="M20" s="15">
        <f t="shared" si="5"/>
        <v>0.25</v>
      </c>
      <c r="N20" s="16">
        <v>0</v>
      </c>
      <c r="O20" s="15">
        <f t="shared" si="6"/>
        <v>0</v>
      </c>
      <c r="P20" s="17">
        <f t="shared" si="7"/>
        <v>9</v>
      </c>
      <c r="Q20" s="16">
        <v>8</v>
      </c>
      <c r="R20" s="33">
        <f t="shared" si="8"/>
        <v>0.5</v>
      </c>
      <c r="S20" s="16">
        <v>1</v>
      </c>
      <c r="T20" s="15">
        <f t="shared" si="9"/>
        <v>1</v>
      </c>
      <c r="U20" s="17">
        <f t="shared" si="10"/>
        <v>2</v>
      </c>
      <c r="V20" s="16">
        <v>2</v>
      </c>
      <c r="W20" s="15">
        <f t="shared" si="11"/>
        <v>0.125</v>
      </c>
      <c r="X20" s="16">
        <v>0</v>
      </c>
      <c r="Y20" s="15">
        <f t="shared" si="12"/>
        <v>0</v>
      </c>
    </row>
    <row r="21" spans="1:25">
      <c r="A21" s="6">
        <v>12</v>
      </c>
      <c r="B21" s="7" t="s">
        <v>50</v>
      </c>
      <c r="C21" s="17">
        <f t="shared" si="0"/>
        <v>15</v>
      </c>
      <c r="D21" s="16">
        <v>14</v>
      </c>
      <c r="E21" s="16">
        <v>1</v>
      </c>
      <c r="F21" s="17">
        <f t="shared" si="1"/>
        <v>4</v>
      </c>
      <c r="G21" s="16">
        <v>4</v>
      </c>
      <c r="H21" s="15">
        <f t="shared" si="2"/>
        <v>0.2857142857142857</v>
      </c>
      <c r="I21" s="16">
        <v>0</v>
      </c>
      <c r="J21" s="15">
        <f t="shared" si="3"/>
        <v>0</v>
      </c>
      <c r="K21" s="17">
        <f t="shared" si="4"/>
        <v>0</v>
      </c>
      <c r="L21" s="16">
        <v>0</v>
      </c>
      <c r="M21" s="15">
        <f t="shared" si="5"/>
        <v>0</v>
      </c>
      <c r="N21" s="16">
        <v>0</v>
      </c>
      <c r="O21" s="15">
        <f t="shared" si="6"/>
        <v>0</v>
      </c>
      <c r="P21" s="17">
        <f t="shared" si="7"/>
        <v>7</v>
      </c>
      <c r="Q21" s="16">
        <v>7</v>
      </c>
      <c r="R21" s="33">
        <f t="shared" si="8"/>
        <v>0.5</v>
      </c>
      <c r="S21" s="16">
        <v>0</v>
      </c>
      <c r="T21" s="15">
        <f t="shared" si="9"/>
        <v>0</v>
      </c>
      <c r="U21" s="17">
        <f t="shared" si="10"/>
        <v>4</v>
      </c>
      <c r="V21" s="16">
        <v>3</v>
      </c>
      <c r="W21" s="15">
        <f t="shared" si="11"/>
        <v>0.21428571428571427</v>
      </c>
      <c r="X21" s="16">
        <v>1</v>
      </c>
      <c r="Y21" s="15">
        <f t="shared" si="12"/>
        <v>1</v>
      </c>
    </row>
    <row r="22" spans="1:25">
      <c r="A22" s="6">
        <v>13</v>
      </c>
      <c r="B22" s="7" t="s">
        <v>51</v>
      </c>
      <c r="C22" s="17">
        <f t="shared" si="0"/>
        <v>20</v>
      </c>
      <c r="D22" s="16">
        <v>18</v>
      </c>
      <c r="E22" s="16">
        <v>2</v>
      </c>
      <c r="F22" s="17">
        <f t="shared" si="1"/>
        <v>4</v>
      </c>
      <c r="G22" s="16">
        <v>4</v>
      </c>
      <c r="H22" s="15">
        <f t="shared" si="2"/>
        <v>0.22222222222222221</v>
      </c>
      <c r="I22" s="16">
        <v>0</v>
      </c>
      <c r="J22" s="15">
        <f t="shared" si="3"/>
        <v>0</v>
      </c>
      <c r="K22" s="17">
        <f t="shared" si="4"/>
        <v>2</v>
      </c>
      <c r="L22" s="16">
        <v>2</v>
      </c>
      <c r="M22" s="15">
        <f t="shared" si="5"/>
        <v>0.1111111111111111</v>
      </c>
      <c r="N22" s="16">
        <v>0</v>
      </c>
      <c r="O22" s="15">
        <f t="shared" si="6"/>
        <v>0</v>
      </c>
      <c r="P22" s="17">
        <f t="shared" si="7"/>
        <v>9</v>
      </c>
      <c r="Q22" s="16">
        <v>9</v>
      </c>
      <c r="R22" s="33">
        <f t="shared" si="8"/>
        <v>0.5</v>
      </c>
      <c r="S22" s="16">
        <v>0</v>
      </c>
      <c r="T22" s="15">
        <f t="shared" si="9"/>
        <v>0</v>
      </c>
      <c r="U22" s="17">
        <f t="shared" si="10"/>
        <v>5</v>
      </c>
      <c r="V22" s="16">
        <v>3</v>
      </c>
      <c r="W22" s="15">
        <f t="shared" si="11"/>
        <v>0.16666666666666666</v>
      </c>
      <c r="X22" s="16">
        <v>2</v>
      </c>
      <c r="Y22" s="15">
        <f t="shared" si="12"/>
        <v>1</v>
      </c>
    </row>
    <row r="23" spans="1:25">
      <c r="A23" s="70" t="s">
        <v>32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</row>
    <row r="24" spans="1:25">
      <c r="A24" s="71" t="s">
        <v>25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</row>
    <row r="25" spans="1: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25" s="1" customFormat="1" ht="15" customHeight="1">
      <c r="A26" s="59" t="s">
        <v>15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4"/>
      <c r="Q26" s="5"/>
      <c r="R26" s="5"/>
      <c r="S26" s="13"/>
      <c r="T26" s="13"/>
      <c r="U26" s="13"/>
      <c r="V26" s="13"/>
      <c r="W26" s="13"/>
      <c r="X26" s="13"/>
      <c r="Y26" s="13"/>
    </row>
    <row r="27" spans="1:25" ht="33" customHeight="1">
      <c r="A27" s="60" t="s">
        <v>19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</row>
    <row r="28" spans="1:25" ht="15" customHeight="1">
      <c r="A28" s="60" t="s">
        <v>13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</row>
    <row r="29" spans="1: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2:18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18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2:18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2:18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2:18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2:18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2:18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2:18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2:18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2:18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2:18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2:18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2:18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2:18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2:18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2:18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2:18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2:18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2:18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2:18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2:18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2:18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2:18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2:18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2:18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2:18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2:18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2:18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2:18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</row>
    <row r="62" spans="2:18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</row>
    <row r="63" spans="2:18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</row>
    <row r="64" spans="2:18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</row>
    <row r="65" spans="2:18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</row>
    <row r="66" spans="2:18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</row>
    <row r="67" spans="2:18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</row>
    <row r="68" spans="2:18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</row>
    <row r="69" spans="2:18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</row>
    <row r="70" spans="2:18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</row>
    <row r="71" spans="2:18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</row>
    <row r="72" spans="2:18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</row>
    <row r="73" spans="2:18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</row>
    <row r="74" spans="2:18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</row>
    <row r="75" spans="2:18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</row>
    <row r="76" spans="2:18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</row>
    <row r="77" spans="2:18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</row>
    <row r="78" spans="2:18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</row>
    <row r="79" spans="2:18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</row>
    <row r="80" spans="2:18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</row>
    <row r="81" spans="2:18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</row>
    <row r="82" spans="2:18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</row>
  </sheetData>
  <mergeCells count="32">
    <mergeCell ref="A28:Y28"/>
    <mergeCell ref="L7:M7"/>
    <mergeCell ref="A6:A8"/>
    <mergeCell ref="Q7:R7"/>
    <mergeCell ref="S7:T7"/>
    <mergeCell ref="I7:J7"/>
    <mergeCell ref="B6:B8"/>
    <mergeCell ref="P7:P8"/>
    <mergeCell ref="U7:U8"/>
    <mergeCell ref="A23:Y23"/>
    <mergeCell ref="A24:Y24"/>
    <mergeCell ref="P6:T6"/>
    <mergeCell ref="U6:Y6"/>
    <mergeCell ref="V7:W7"/>
    <mergeCell ref="X7:Y7"/>
    <mergeCell ref="C7:C8"/>
    <mergeCell ref="R1:Y1"/>
    <mergeCell ref="R2:Y2"/>
    <mergeCell ref="R3:Y3"/>
    <mergeCell ref="A26:O26"/>
    <mergeCell ref="A27:Y27"/>
    <mergeCell ref="A4:Y4"/>
    <mergeCell ref="A5:Y5"/>
    <mergeCell ref="F7:F8"/>
    <mergeCell ref="C6:E6"/>
    <mergeCell ref="F6:J6"/>
    <mergeCell ref="K6:O6"/>
    <mergeCell ref="N7:O7"/>
    <mergeCell ref="D7:D8"/>
    <mergeCell ref="E7:E8"/>
    <mergeCell ref="G7:H7"/>
    <mergeCell ref="K7:K8"/>
  </mergeCells>
  <phoneticPr fontId="0" type="noConversion"/>
  <pageMargins left="0.25" right="0.25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85"/>
  <sheetViews>
    <sheetView tabSelected="1" view="pageBreakPreview" zoomScale="73" zoomScaleSheetLayoutView="73" workbookViewId="0">
      <selection activeCell="L28" sqref="L28"/>
    </sheetView>
  </sheetViews>
  <sheetFormatPr defaultRowHeight="14.4"/>
  <cols>
    <col min="1" max="1" width="3.88671875" style="12" customWidth="1"/>
    <col min="2" max="2" width="3.88671875" style="34" customWidth="1"/>
    <col min="3" max="3" width="25.33203125" style="12" customWidth="1"/>
    <col min="4" max="4" width="6.44140625" style="12" customWidth="1"/>
    <col min="5" max="5" width="7.33203125" style="12" customWidth="1"/>
    <col min="6" max="6" width="8" style="12" customWidth="1"/>
    <col min="7" max="7" width="9.5546875" style="12" customWidth="1"/>
    <col min="8" max="8" width="5.33203125" style="12" customWidth="1"/>
    <col min="9" max="9" width="10.77734375" style="12" customWidth="1"/>
    <col min="10" max="10" width="4.88671875" style="12" customWidth="1"/>
    <col min="11" max="11" width="8.21875" style="12" customWidth="1"/>
    <col min="12" max="12" width="8.88671875" style="12" customWidth="1"/>
    <col min="13" max="13" width="5.33203125" style="12" customWidth="1"/>
    <col min="14" max="14" width="10" style="12" customWidth="1"/>
    <col min="15" max="15" width="4.6640625" style="12" customWidth="1"/>
    <col min="16" max="16" width="8.21875" style="12" customWidth="1"/>
    <col min="17" max="17" width="9" style="12" customWidth="1"/>
    <col min="18" max="18" width="4.88671875" style="12" customWidth="1"/>
    <col min="19" max="19" width="8.5546875" style="12" customWidth="1"/>
    <col min="20" max="20" width="4.6640625" style="12" customWidth="1"/>
    <col min="21" max="21" width="9.44140625" style="12" customWidth="1"/>
    <col min="22" max="22" width="8.6640625" style="12" customWidth="1"/>
    <col min="23" max="23" width="5.44140625" style="12" customWidth="1"/>
    <col min="24" max="24" width="9.33203125" style="12" customWidth="1"/>
    <col min="25" max="25" width="5.33203125" style="12" customWidth="1"/>
    <col min="26" max="26" width="10.33203125" style="12" customWidth="1"/>
  </cols>
  <sheetData>
    <row r="1" spans="1:26" ht="15.75" customHeight="1">
      <c r="S1" s="57" t="s">
        <v>27</v>
      </c>
      <c r="T1" s="57"/>
      <c r="U1" s="57"/>
      <c r="V1" s="57"/>
      <c r="W1" s="57"/>
      <c r="X1" s="57"/>
      <c r="Y1" s="57"/>
      <c r="Z1" s="57"/>
    </row>
    <row r="2" spans="1:26" ht="33" customHeight="1">
      <c r="S2" s="58" t="s">
        <v>29</v>
      </c>
      <c r="T2" s="58"/>
      <c r="U2" s="58"/>
      <c r="V2" s="58"/>
      <c r="W2" s="58"/>
      <c r="X2" s="58"/>
      <c r="Y2" s="58"/>
      <c r="Z2" s="58"/>
    </row>
    <row r="3" spans="1:26" ht="15.75" customHeight="1">
      <c r="S3" s="58" t="s">
        <v>26</v>
      </c>
      <c r="T3" s="58"/>
      <c r="U3" s="58"/>
      <c r="V3" s="58"/>
      <c r="W3" s="58"/>
      <c r="X3" s="58"/>
      <c r="Y3" s="58"/>
      <c r="Z3" s="58"/>
    </row>
    <row r="4" spans="1:26" ht="15" customHeight="1">
      <c r="A4" s="61" t="s">
        <v>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ht="21" customHeight="1">
      <c r="A5" s="62" t="s">
        <v>35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spans="1:26" ht="48.75" customHeight="1">
      <c r="A6" s="65" t="s">
        <v>18</v>
      </c>
      <c r="B6" s="35"/>
      <c r="C6" s="64" t="s">
        <v>24</v>
      </c>
      <c r="D6" s="64" t="s">
        <v>28</v>
      </c>
      <c r="E6" s="64"/>
      <c r="F6" s="64"/>
      <c r="G6" s="64" t="s">
        <v>16</v>
      </c>
      <c r="H6" s="64"/>
      <c r="I6" s="64"/>
      <c r="J6" s="64"/>
      <c r="K6" s="64"/>
      <c r="L6" s="64" t="s">
        <v>17</v>
      </c>
      <c r="M6" s="64"/>
      <c r="N6" s="64"/>
      <c r="O6" s="64"/>
      <c r="P6" s="64"/>
      <c r="Q6" s="64" t="s">
        <v>8</v>
      </c>
      <c r="R6" s="64"/>
      <c r="S6" s="64"/>
      <c r="T6" s="64"/>
      <c r="U6" s="64"/>
      <c r="V6" s="64" t="s">
        <v>11</v>
      </c>
      <c r="W6" s="64"/>
      <c r="X6" s="64"/>
      <c r="Y6" s="64"/>
      <c r="Z6" s="64"/>
    </row>
    <row r="7" spans="1:26" ht="121.5" customHeight="1">
      <c r="A7" s="66"/>
      <c r="B7" s="36" t="s">
        <v>72</v>
      </c>
      <c r="C7" s="64"/>
      <c r="D7" s="63" t="s">
        <v>5</v>
      </c>
      <c r="E7" s="64" t="s">
        <v>21</v>
      </c>
      <c r="F7" s="64" t="s">
        <v>12</v>
      </c>
      <c r="G7" s="63" t="s">
        <v>6</v>
      </c>
      <c r="H7" s="64" t="s">
        <v>21</v>
      </c>
      <c r="I7" s="64"/>
      <c r="J7" s="64" t="s">
        <v>0</v>
      </c>
      <c r="K7" s="64"/>
      <c r="L7" s="63" t="s">
        <v>7</v>
      </c>
      <c r="M7" s="64" t="s">
        <v>21</v>
      </c>
      <c r="N7" s="64"/>
      <c r="O7" s="64" t="s">
        <v>0</v>
      </c>
      <c r="P7" s="64"/>
      <c r="Q7" s="68" t="s">
        <v>9</v>
      </c>
      <c r="R7" s="64" t="s">
        <v>21</v>
      </c>
      <c r="S7" s="64"/>
      <c r="T7" s="64" t="s">
        <v>0</v>
      </c>
      <c r="U7" s="64"/>
      <c r="V7" s="68" t="s">
        <v>10</v>
      </c>
      <c r="W7" s="64" t="s">
        <v>21</v>
      </c>
      <c r="X7" s="64"/>
      <c r="Y7" s="64" t="s">
        <v>0</v>
      </c>
      <c r="Z7" s="64"/>
    </row>
    <row r="8" spans="1:26" ht="26.4">
      <c r="A8" s="67"/>
      <c r="B8" s="23"/>
      <c r="C8" s="64"/>
      <c r="D8" s="63"/>
      <c r="E8" s="64"/>
      <c r="F8" s="64"/>
      <c r="G8" s="63"/>
      <c r="H8" s="2" t="s">
        <v>4</v>
      </c>
      <c r="I8" s="8" t="s">
        <v>14</v>
      </c>
      <c r="J8" s="2" t="s">
        <v>4</v>
      </c>
      <c r="K8" s="8" t="s">
        <v>3</v>
      </c>
      <c r="L8" s="63"/>
      <c r="M8" s="2" t="s">
        <v>4</v>
      </c>
      <c r="N8" s="8" t="s">
        <v>3</v>
      </c>
      <c r="O8" s="2" t="s">
        <v>4</v>
      </c>
      <c r="P8" s="8" t="s">
        <v>3</v>
      </c>
      <c r="Q8" s="69"/>
      <c r="R8" s="2" t="s">
        <v>4</v>
      </c>
      <c r="S8" s="8" t="s">
        <v>3</v>
      </c>
      <c r="T8" s="2" t="s">
        <v>4</v>
      </c>
      <c r="U8" s="8" t="s">
        <v>3</v>
      </c>
      <c r="V8" s="69"/>
      <c r="W8" s="2" t="s">
        <v>4</v>
      </c>
      <c r="X8" s="8" t="s">
        <v>3</v>
      </c>
      <c r="Y8" s="2" t="s">
        <v>4</v>
      </c>
      <c r="Z8" s="8" t="s">
        <v>3</v>
      </c>
    </row>
    <row r="9" spans="1:26" s="43" customFormat="1" ht="18">
      <c r="A9" s="44"/>
      <c r="B9" s="44"/>
      <c r="C9" s="40" t="s">
        <v>71</v>
      </c>
      <c r="D9" s="39">
        <f>E9+F9</f>
        <v>189</v>
      </c>
      <c r="E9" s="40">
        <f>SUM(E10:E25)</f>
        <v>151</v>
      </c>
      <c r="F9" s="40">
        <f>SUM(F10:F25)</f>
        <v>38</v>
      </c>
      <c r="G9" s="39">
        <f>H9+J9</f>
        <v>50</v>
      </c>
      <c r="H9" s="40">
        <f>SUM(H10:H25)</f>
        <v>39</v>
      </c>
      <c r="I9" s="41">
        <f>H9/E9</f>
        <v>0.25827814569536423</v>
      </c>
      <c r="J9" s="40">
        <f>SUM(J10:J25)</f>
        <v>11</v>
      </c>
      <c r="K9" s="41">
        <f>J9/F9</f>
        <v>0.28947368421052633</v>
      </c>
      <c r="L9" s="39">
        <f>M9+O9</f>
        <v>44</v>
      </c>
      <c r="M9" s="40">
        <f>SUM(M10:M25)</f>
        <v>30</v>
      </c>
      <c r="N9" s="41">
        <f>M9/E9</f>
        <v>0.19867549668874171</v>
      </c>
      <c r="O9" s="40">
        <f>SUM(O10:O25)</f>
        <v>14</v>
      </c>
      <c r="P9" s="41">
        <f>O9/F9</f>
        <v>0.36842105263157893</v>
      </c>
      <c r="Q9" s="39">
        <f>R9+T9</f>
        <v>60</v>
      </c>
      <c r="R9" s="40">
        <f>SUM(R10:R25)</f>
        <v>56</v>
      </c>
      <c r="S9" s="41">
        <f>R9/E9</f>
        <v>0.37086092715231789</v>
      </c>
      <c r="T9" s="40">
        <f>SUM(T10:T25)</f>
        <v>4</v>
      </c>
      <c r="U9" s="41">
        <f>T9/F9</f>
        <v>0.10526315789473684</v>
      </c>
      <c r="V9" s="39">
        <f>W9+Y9</f>
        <v>36</v>
      </c>
      <c r="W9" s="40">
        <f>SUM(W10:W25)</f>
        <v>27</v>
      </c>
      <c r="X9" s="41">
        <f>W9/E9</f>
        <v>0.17880794701986755</v>
      </c>
      <c r="Y9" s="40">
        <f>SUM(Y10:Y25)</f>
        <v>9</v>
      </c>
      <c r="Z9" s="41">
        <f>Y9/F9</f>
        <v>0.23684210526315788</v>
      </c>
    </row>
    <row r="10" spans="1:26">
      <c r="A10" s="6">
        <v>1</v>
      </c>
      <c r="B10" s="21">
        <f>SUM(G10+L10+Q10+V10)</f>
        <v>13</v>
      </c>
      <c r="C10" s="7" t="s">
        <v>52</v>
      </c>
      <c r="D10" s="8">
        <f>E10+F10</f>
        <v>13</v>
      </c>
      <c r="E10" s="2">
        <v>10</v>
      </c>
      <c r="F10" s="2">
        <v>3</v>
      </c>
      <c r="G10" s="8">
        <f>H10+J10</f>
        <v>6</v>
      </c>
      <c r="H10" s="2">
        <v>6</v>
      </c>
      <c r="I10" s="15">
        <f>H10/E10</f>
        <v>0.6</v>
      </c>
      <c r="J10" s="2">
        <v>0</v>
      </c>
      <c r="K10" s="15">
        <f>J10/F10</f>
        <v>0</v>
      </c>
      <c r="L10" s="8">
        <f>M10+O10</f>
        <v>6</v>
      </c>
      <c r="M10" s="2">
        <v>3</v>
      </c>
      <c r="N10" s="15">
        <f>M10/E10</f>
        <v>0.3</v>
      </c>
      <c r="O10" s="2">
        <v>3</v>
      </c>
      <c r="P10" s="15">
        <f>O10/F10</f>
        <v>1</v>
      </c>
      <c r="Q10" s="8">
        <f>R10+T10</f>
        <v>0</v>
      </c>
      <c r="R10" s="2">
        <v>0</v>
      </c>
      <c r="S10" s="15">
        <f>R10/E10</f>
        <v>0</v>
      </c>
      <c r="T10" s="2">
        <v>0</v>
      </c>
      <c r="U10" s="15">
        <f>T10/F10</f>
        <v>0</v>
      </c>
      <c r="V10" s="8">
        <f>W10+Y10</f>
        <v>1</v>
      </c>
      <c r="W10" s="2">
        <v>1</v>
      </c>
      <c r="X10" s="15">
        <f>W10/E10</f>
        <v>0.1</v>
      </c>
      <c r="Y10" s="2">
        <v>0</v>
      </c>
      <c r="Z10" s="15">
        <f>Y10/F10</f>
        <v>0</v>
      </c>
    </row>
    <row r="11" spans="1:26">
      <c r="A11" s="6">
        <v>2</v>
      </c>
      <c r="B11" s="21">
        <f t="shared" ref="B11:B25" si="0">SUM(G11+L11+Q11+V11)</f>
        <v>2</v>
      </c>
      <c r="C11" s="7" t="s">
        <v>53</v>
      </c>
      <c r="D11" s="17">
        <v>2</v>
      </c>
      <c r="E11" s="16">
        <v>2</v>
      </c>
      <c r="F11" s="16">
        <v>0</v>
      </c>
      <c r="G11" s="17">
        <f t="shared" ref="G11:G25" si="1">H11+J11</f>
        <v>0</v>
      </c>
      <c r="H11" s="16">
        <v>0</v>
      </c>
      <c r="I11" s="15">
        <f t="shared" ref="I11:I25" si="2">H11/E11</f>
        <v>0</v>
      </c>
      <c r="J11" s="16">
        <v>0</v>
      </c>
      <c r="K11" s="15">
        <v>0</v>
      </c>
      <c r="L11" s="17">
        <f t="shared" ref="L11:L25" si="3">M11+O11</f>
        <v>0</v>
      </c>
      <c r="M11" s="16">
        <v>0</v>
      </c>
      <c r="N11" s="15">
        <f t="shared" ref="N11:N25" si="4">M11/E11</f>
        <v>0</v>
      </c>
      <c r="O11" s="16">
        <v>0</v>
      </c>
      <c r="P11" s="15">
        <v>0</v>
      </c>
      <c r="Q11" s="17">
        <f t="shared" ref="Q11:Q25" si="5">R11+T11</f>
        <v>2</v>
      </c>
      <c r="R11" s="16">
        <v>2</v>
      </c>
      <c r="S11" s="15">
        <f t="shared" ref="S11:S25" si="6">R11/E11</f>
        <v>1</v>
      </c>
      <c r="T11" s="16">
        <v>0</v>
      </c>
      <c r="U11" s="15">
        <v>0</v>
      </c>
      <c r="V11" s="17">
        <f t="shared" ref="V11:V25" si="7">W11+Y11</f>
        <v>0</v>
      </c>
      <c r="W11" s="16">
        <v>0</v>
      </c>
      <c r="X11" s="15">
        <f t="shared" ref="X11:X25" si="8">W11/E11</f>
        <v>0</v>
      </c>
      <c r="Y11" s="16">
        <v>0</v>
      </c>
      <c r="Z11" s="15">
        <v>0</v>
      </c>
    </row>
    <row r="12" spans="1:26">
      <c r="A12" s="6">
        <v>3</v>
      </c>
      <c r="B12" s="21">
        <f t="shared" si="0"/>
        <v>3</v>
      </c>
      <c r="C12" s="7" t="s">
        <v>54</v>
      </c>
      <c r="D12" s="17">
        <f t="shared" ref="D12:D25" si="9">E12+F12</f>
        <v>3</v>
      </c>
      <c r="E12" s="16">
        <v>3</v>
      </c>
      <c r="F12" s="16">
        <v>0</v>
      </c>
      <c r="G12" s="17">
        <f t="shared" si="1"/>
        <v>1</v>
      </c>
      <c r="H12" s="16">
        <v>1</v>
      </c>
      <c r="I12" s="15">
        <f t="shared" si="2"/>
        <v>0.33333333333333331</v>
      </c>
      <c r="J12" s="16">
        <v>0</v>
      </c>
      <c r="K12" s="15">
        <v>0</v>
      </c>
      <c r="L12" s="17">
        <f t="shared" si="3"/>
        <v>0</v>
      </c>
      <c r="M12" s="16">
        <v>0</v>
      </c>
      <c r="N12" s="15">
        <f t="shared" si="4"/>
        <v>0</v>
      </c>
      <c r="O12" s="16">
        <v>0</v>
      </c>
      <c r="P12" s="15">
        <v>0</v>
      </c>
      <c r="Q12" s="17">
        <f t="shared" si="5"/>
        <v>1</v>
      </c>
      <c r="R12" s="16">
        <v>1</v>
      </c>
      <c r="S12" s="15">
        <f t="shared" si="6"/>
        <v>0.33333333333333331</v>
      </c>
      <c r="T12" s="16">
        <v>0</v>
      </c>
      <c r="U12" s="15">
        <v>0</v>
      </c>
      <c r="V12" s="17">
        <f t="shared" si="7"/>
        <v>1</v>
      </c>
      <c r="W12" s="16">
        <v>1</v>
      </c>
      <c r="X12" s="15">
        <f t="shared" si="8"/>
        <v>0.33333333333333331</v>
      </c>
      <c r="Y12" s="16">
        <v>0</v>
      </c>
      <c r="Z12" s="15">
        <v>0</v>
      </c>
    </row>
    <row r="13" spans="1:26">
      <c r="A13" s="6">
        <v>4</v>
      </c>
      <c r="B13" s="21">
        <f t="shared" si="0"/>
        <v>11</v>
      </c>
      <c r="C13" s="7" t="s">
        <v>55</v>
      </c>
      <c r="D13" s="17">
        <f t="shared" si="9"/>
        <v>11</v>
      </c>
      <c r="E13" s="16">
        <v>9</v>
      </c>
      <c r="F13" s="16">
        <v>2</v>
      </c>
      <c r="G13" s="17">
        <f t="shared" si="1"/>
        <v>2</v>
      </c>
      <c r="H13" s="16">
        <v>0</v>
      </c>
      <c r="I13" s="15">
        <f t="shared" si="2"/>
        <v>0</v>
      </c>
      <c r="J13" s="16">
        <v>2</v>
      </c>
      <c r="K13" s="15">
        <f t="shared" ref="K13:K25" si="10">J13/F13</f>
        <v>1</v>
      </c>
      <c r="L13" s="17">
        <f t="shared" si="3"/>
        <v>0</v>
      </c>
      <c r="M13" s="16">
        <v>0</v>
      </c>
      <c r="N13" s="15">
        <f t="shared" si="4"/>
        <v>0</v>
      </c>
      <c r="O13" s="16">
        <v>0</v>
      </c>
      <c r="P13" s="15">
        <f t="shared" ref="P13:P25" si="11">O13/F13</f>
        <v>0</v>
      </c>
      <c r="Q13" s="17">
        <f t="shared" si="5"/>
        <v>9</v>
      </c>
      <c r="R13" s="16">
        <v>9</v>
      </c>
      <c r="S13" s="15">
        <f t="shared" si="6"/>
        <v>1</v>
      </c>
      <c r="T13" s="16">
        <v>0</v>
      </c>
      <c r="U13" s="15">
        <f t="shared" ref="U13:U25" si="12">T13/F13</f>
        <v>0</v>
      </c>
      <c r="V13" s="17">
        <f t="shared" si="7"/>
        <v>0</v>
      </c>
      <c r="W13" s="16">
        <v>0</v>
      </c>
      <c r="X13" s="15">
        <f t="shared" si="8"/>
        <v>0</v>
      </c>
      <c r="Y13" s="16">
        <v>0</v>
      </c>
      <c r="Z13" s="15">
        <f t="shared" ref="Z13:Z25" si="13">Y13/F13</f>
        <v>0</v>
      </c>
    </row>
    <row r="14" spans="1:26">
      <c r="A14" s="6">
        <v>5</v>
      </c>
      <c r="B14" s="21">
        <f t="shared" si="0"/>
        <v>17</v>
      </c>
      <c r="C14" s="7" t="s">
        <v>56</v>
      </c>
      <c r="D14" s="17">
        <f t="shared" si="9"/>
        <v>17</v>
      </c>
      <c r="E14" s="16">
        <v>12</v>
      </c>
      <c r="F14" s="16">
        <v>5</v>
      </c>
      <c r="G14" s="17">
        <f t="shared" si="1"/>
        <v>7</v>
      </c>
      <c r="H14" s="16">
        <v>5</v>
      </c>
      <c r="I14" s="15">
        <f t="shared" si="2"/>
        <v>0.41666666666666669</v>
      </c>
      <c r="J14" s="16">
        <v>2</v>
      </c>
      <c r="K14" s="15">
        <f t="shared" si="10"/>
        <v>0.4</v>
      </c>
      <c r="L14" s="17">
        <f t="shared" si="3"/>
        <v>4</v>
      </c>
      <c r="M14" s="16">
        <v>2</v>
      </c>
      <c r="N14" s="15">
        <f t="shared" si="4"/>
        <v>0.16666666666666666</v>
      </c>
      <c r="O14" s="16">
        <v>2</v>
      </c>
      <c r="P14" s="15">
        <f t="shared" si="11"/>
        <v>0.4</v>
      </c>
      <c r="Q14" s="17">
        <f t="shared" si="5"/>
        <v>5</v>
      </c>
      <c r="R14" s="16">
        <v>5</v>
      </c>
      <c r="S14" s="15">
        <f t="shared" si="6"/>
        <v>0.41666666666666669</v>
      </c>
      <c r="T14" s="16">
        <v>0</v>
      </c>
      <c r="U14" s="15">
        <f t="shared" si="12"/>
        <v>0</v>
      </c>
      <c r="V14" s="17">
        <f t="shared" si="7"/>
        <v>1</v>
      </c>
      <c r="W14" s="16">
        <v>0</v>
      </c>
      <c r="X14" s="15">
        <f t="shared" si="8"/>
        <v>0</v>
      </c>
      <c r="Y14" s="16">
        <v>1</v>
      </c>
      <c r="Z14" s="15">
        <f t="shared" si="13"/>
        <v>0.2</v>
      </c>
    </row>
    <row r="15" spans="1:26">
      <c r="A15" s="6">
        <v>6</v>
      </c>
      <c r="B15" s="21">
        <f t="shared" si="0"/>
        <v>16</v>
      </c>
      <c r="C15" s="7" t="s">
        <v>57</v>
      </c>
      <c r="D15" s="17">
        <f t="shared" si="9"/>
        <v>16</v>
      </c>
      <c r="E15" s="16">
        <v>11</v>
      </c>
      <c r="F15" s="16">
        <v>5</v>
      </c>
      <c r="G15" s="17">
        <f t="shared" si="1"/>
        <v>6</v>
      </c>
      <c r="H15" s="16">
        <v>4</v>
      </c>
      <c r="I15" s="15">
        <f t="shared" si="2"/>
        <v>0.36363636363636365</v>
      </c>
      <c r="J15" s="16">
        <v>2</v>
      </c>
      <c r="K15" s="15">
        <f t="shared" si="10"/>
        <v>0.4</v>
      </c>
      <c r="L15" s="17">
        <f t="shared" si="3"/>
        <v>6</v>
      </c>
      <c r="M15" s="16">
        <v>4</v>
      </c>
      <c r="N15" s="15">
        <f t="shared" si="4"/>
        <v>0.36363636363636365</v>
      </c>
      <c r="O15" s="16">
        <v>2</v>
      </c>
      <c r="P15" s="15">
        <f t="shared" si="11"/>
        <v>0.4</v>
      </c>
      <c r="Q15" s="17">
        <f t="shared" si="5"/>
        <v>2</v>
      </c>
      <c r="R15" s="16">
        <v>2</v>
      </c>
      <c r="S15" s="15">
        <f t="shared" si="6"/>
        <v>0.18181818181818182</v>
      </c>
      <c r="T15" s="16">
        <v>0</v>
      </c>
      <c r="U15" s="15">
        <f t="shared" si="12"/>
        <v>0</v>
      </c>
      <c r="V15" s="17">
        <f t="shared" si="7"/>
        <v>2</v>
      </c>
      <c r="W15" s="16">
        <v>1</v>
      </c>
      <c r="X15" s="15">
        <f t="shared" si="8"/>
        <v>9.0909090909090912E-2</v>
      </c>
      <c r="Y15" s="16">
        <v>1</v>
      </c>
      <c r="Z15" s="15">
        <f t="shared" si="13"/>
        <v>0.2</v>
      </c>
    </row>
    <row r="16" spans="1:26">
      <c r="A16" s="6">
        <v>7</v>
      </c>
      <c r="B16" s="21">
        <f t="shared" si="0"/>
        <v>14</v>
      </c>
      <c r="C16" s="7" t="s">
        <v>58</v>
      </c>
      <c r="D16" s="17">
        <f t="shared" si="9"/>
        <v>14</v>
      </c>
      <c r="E16" s="16">
        <v>12</v>
      </c>
      <c r="F16" s="16">
        <v>2</v>
      </c>
      <c r="G16" s="17">
        <f t="shared" si="1"/>
        <v>4</v>
      </c>
      <c r="H16" s="16">
        <v>4</v>
      </c>
      <c r="I16" s="15">
        <f t="shared" si="2"/>
        <v>0.33333333333333331</v>
      </c>
      <c r="J16" s="16">
        <v>0</v>
      </c>
      <c r="K16" s="15">
        <f t="shared" si="10"/>
        <v>0</v>
      </c>
      <c r="L16" s="17">
        <f t="shared" si="3"/>
        <v>7</v>
      </c>
      <c r="M16" s="16">
        <v>5</v>
      </c>
      <c r="N16" s="15">
        <f t="shared" si="4"/>
        <v>0.41666666666666669</v>
      </c>
      <c r="O16" s="16">
        <v>2</v>
      </c>
      <c r="P16" s="15">
        <f t="shared" si="11"/>
        <v>1</v>
      </c>
      <c r="Q16" s="17">
        <f t="shared" si="5"/>
        <v>0</v>
      </c>
      <c r="R16" s="16">
        <v>0</v>
      </c>
      <c r="S16" s="15">
        <f t="shared" si="6"/>
        <v>0</v>
      </c>
      <c r="T16" s="16">
        <v>0</v>
      </c>
      <c r="U16" s="15">
        <f t="shared" si="12"/>
        <v>0</v>
      </c>
      <c r="V16" s="17">
        <f t="shared" si="7"/>
        <v>3</v>
      </c>
      <c r="W16" s="16">
        <v>3</v>
      </c>
      <c r="X16" s="15">
        <f t="shared" si="8"/>
        <v>0.25</v>
      </c>
      <c r="Y16" s="16">
        <v>0</v>
      </c>
      <c r="Z16" s="15">
        <f t="shared" si="13"/>
        <v>0</v>
      </c>
    </row>
    <row r="17" spans="1:26">
      <c r="A17" s="6">
        <v>8</v>
      </c>
      <c r="B17" s="21">
        <f t="shared" si="0"/>
        <v>28</v>
      </c>
      <c r="C17" s="7" t="s">
        <v>59</v>
      </c>
      <c r="D17" s="17">
        <f t="shared" si="9"/>
        <v>28</v>
      </c>
      <c r="E17" s="16">
        <v>23</v>
      </c>
      <c r="F17" s="16">
        <v>5</v>
      </c>
      <c r="G17" s="17">
        <f t="shared" si="1"/>
        <v>2</v>
      </c>
      <c r="H17" s="16">
        <v>2</v>
      </c>
      <c r="I17" s="15">
        <f t="shared" si="2"/>
        <v>8.6956521739130432E-2</v>
      </c>
      <c r="J17" s="16">
        <v>0</v>
      </c>
      <c r="K17" s="15">
        <f t="shared" si="10"/>
        <v>0</v>
      </c>
      <c r="L17" s="17">
        <f t="shared" si="3"/>
        <v>6</v>
      </c>
      <c r="M17" s="16">
        <v>4</v>
      </c>
      <c r="N17" s="15">
        <f t="shared" si="4"/>
        <v>0.17391304347826086</v>
      </c>
      <c r="O17" s="16">
        <v>2</v>
      </c>
      <c r="P17" s="15">
        <f t="shared" si="11"/>
        <v>0.4</v>
      </c>
      <c r="Q17" s="17">
        <f t="shared" si="5"/>
        <v>15</v>
      </c>
      <c r="R17" s="16">
        <v>13</v>
      </c>
      <c r="S17" s="15">
        <f t="shared" si="6"/>
        <v>0.56521739130434778</v>
      </c>
      <c r="T17" s="16">
        <v>2</v>
      </c>
      <c r="U17" s="15">
        <f t="shared" si="12"/>
        <v>0.4</v>
      </c>
      <c r="V17" s="17">
        <f t="shared" si="7"/>
        <v>5</v>
      </c>
      <c r="W17" s="16">
        <v>4</v>
      </c>
      <c r="X17" s="15">
        <f t="shared" si="8"/>
        <v>0.17391304347826086</v>
      </c>
      <c r="Y17" s="16">
        <v>1</v>
      </c>
      <c r="Z17" s="15">
        <f t="shared" si="13"/>
        <v>0.2</v>
      </c>
    </row>
    <row r="18" spans="1:26">
      <c r="A18" s="6">
        <v>9</v>
      </c>
      <c r="B18" s="21">
        <f t="shared" si="0"/>
        <v>20</v>
      </c>
      <c r="C18" s="7" t="s">
        <v>60</v>
      </c>
      <c r="D18" s="17">
        <f t="shared" si="9"/>
        <v>20</v>
      </c>
      <c r="E18" s="16">
        <v>15</v>
      </c>
      <c r="F18" s="16">
        <v>5</v>
      </c>
      <c r="G18" s="17">
        <f t="shared" si="1"/>
        <v>8</v>
      </c>
      <c r="H18" s="16">
        <v>7</v>
      </c>
      <c r="I18" s="15">
        <f t="shared" si="2"/>
        <v>0.46666666666666667</v>
      </c>
      <c r="J18" s="16">
        <v>1</v>
      </c>
      <c r="K18" s="15">
        <f t="shared" si="10"/>
        <v>0.2</v>
      </c>
      <c r="L18" s="17">
        <f t="shared" si="3"/>
        <v>8</v>
      </c>
      <c r="M18" s="16">
        <v>6</v>
      </c>
      <c r="N18" s="15">
        <f t="shared" si="4"/>
        <v>0.4</v>
      </c>
      <c r="O18" s="16">
        <v>2</v>
      </c>
      <c r="P18" s="15">
        <f t="shared" si="11"/>
        <v>0.4</v>
      </c>
      <c r="Q18" s="17">
        <f t="shared" si="5"/>
        <v>3</v>
      </c>
      <c r="R18" s="16">
        <v>3</v>
      </c>
      <c r="S18" s="15">
        <f t="shared" si="6"/>
        <v>0.2</v>
      </c>
      <c r="T18" s="16">
        <v>0</v>
      </c>
      <c r="U18" s="15">
        <f t="shared" si="12"/>
        <v>0</v>
      </c>
      <c r="V18" s="17">
        <f t="shared" si="7"/>
        <v>1</v>
      </c>
      <c r="W18" s="16">
        <v>0</v>
      </c>
      <c r="X18" s="15">
        <f t="shared" si="8"/>
        <v>0</v>
      </c>
      <c r="Y18" s="16">
        <v>1</v>
      </c>
      <c r="Z18" s="15">
        <f t="shared" si="13"/>
        <v>0.2</v>
      </c>
    </row>
    <row r="19" spans="1:26">
      <c r="A19" s="6">
        <v>10</v>
      </c>
      <c r="B19" s="21">
        <f t="shared" si="0"/>
        <v>10</v>
      </c>
      <c r="C19" s="7" t="s">
        <v>61</v>
      </c>
      <c r="D19" s="17">
        <f t="shared" si="9"/>
        <v>10</v>
      </c>
      <c r="E19" s="16">
        <v>9</v>
      </c>
      <c r="F19" s="16">
        <v>1</v>
      </c>
      <c r="G19" s="17">
        <f t="shared" si="1"/>
        <v>3</v>
      </c>
      <c r="H19" s="16">
        <v>3</v>
      </c>
      <c r="I19" s="15">
        <f t="shared" si="2"/>
        <v>0.33333333333333331</v>
      </c>
      <c r="J19" s="16">
        <v>0</v>
      </c>
      <c r="K19" s="15">
        <f t="shared" si="10"/>
        <v>0</v>
      </c>
      <c r="L19" s="17">
        <f t="shared" si="3"/>
        <v>1</v>
      </c>
      <c r="M19" s="16">
        <v>1</v>
      </c>
      <c r="N19" s="15">
        <f t="shared" si="4"/>
        <v>0.1111111111111111</v>
      </c>
      <c r="O19" s="16">
        <v>0</v>
      </c>
      <c r="P19" s="15">
        <f t="shared" si="11"/>
        <v>0</v>
      </c>
      <c r="Q19" s="17">
        <f t="shared" si="5"/>
        <v>6</v>
      </c>
      <c r="R19" s="16">
        <v>5</v>
      </c>
      <c r="S19" s="15">
        <f t="shared" si="6"/>
        <v>0.55555555555555558</v>
      </c>
      <c r="T19" s="16">
        <v>1</v>
      </c>
      <c r="U19" s="15">
        <f t="shared" si="12"/>
        <v>1</v>
      </c>
      <c r="V19" s="17">
        <f t="shared" si="7"/>
        <v>0</v>
      </c>
      <c r="W19" s="16">
        <v>0</v>
      </c>
      <c r="X19" s="15">
        <f t="shared" si="8"/>
        <v>0</v>
      </c>
      <c r="Y19" s="16">
        <v>0</v>
      </c>
      <c r="Z19" s="15">
        <f t="shared" si="13"/>
        <v>0</v>
      </c>
    </row>
    <row r="20" spans="1:26">
      <c r="A20" s="6">
        <v>11</v>
      </c>
      <c r="B20" s="21">
        <f t="shared" si="0"/>
        <v>15</v>
      </c>
      <c r="C20" s="7" t="s">
        <v>62</v>
      </c>
      <c r="D20" s="17">
        <f t="shared" si="9"/>
        <v>15</v>
      </c>
      <c r="E20" s="16">
        <v>11</v>
      </c>
      <c r="F20" s="16">
        <v>4</v>
      </c>
      <c r="G20" s="17">
        <f t="shared" si="1"/>
        <v>2</v>
      </c>
      <c r="H20" s="16">
        <v>1</v>
      </c>
      <c r="I20" s="15">
        <f t="shared" si="2"/>
        <v>9.0909090909090912E-2</v>
      </c>
      <c r="J20" s="16">
        <v>1</v>
      </c>
      <c r="K20" s="15">
        <f t="shared" si="10"/>
        <v>0.25</v>
      </c>
      <c r="L20" s="17">
        <f t="shared" si="3"/>
        <v>2</v>
      </c>
      <c r="M20" s="16">
        <v>2</v>
      </c>
      <c r="N20" s="15">
        <f t="shared" si="4"/>
        <v>0.18181818181818182</v>
      </c>
      <c r="O20" s="16">
        <v>0</v>
      </c>
      <c r="P20" s="15">
        <f t="shared" si="11"/>
        <v>0</v>
      </c>
      <c r="Q20" s="17">
        <f t="shared" si="5"/>
        <v>5</v>
      </c>
      <c r="R20" s="16">
        <v>5</v>
      </c>
      <c r="S20" s="15">
        <f t="shared" si="6"/>
        <v>0.45454545454545453</v>
      </c>
      <c r="T20" s="16">
        <v>0</v>
      </c>
      <c r="U20" s="15">
        <f t="shared" si="12"/>
        <v>0</v>
      </c>
      <c r="V20" s="17">
        <f t="shared" si="7"/>
        <v>6</v>
      </c>
      <c r="W20" s="16">
        <v>3</v>
      </c>
      <c r="X20" s="15">
        <f t="shared" si="8"/>
        <v>0.27272727272727271</v>
      </c>
      <c r="Y20" s="16">
        <v>3</v>
      </c>
      <c r="Z20" s="15">
        <f t="shared" si="13"/>
        <v>0.75</v>
      </c>
    </row>
    <row r="21" spans="1:26">
      <c r="A21" s="6">
        <v>12</v>
      </c>
      <c r="B21" s="21">
        <f t="shared" si="0"/>
        <v>10</v>
      </c>
      <c r="C21" s="7" t="s">
        <v>63</v>
      </c>
      <c r="D21" s="17">
        <f t="shared" si="9"/>
        <v>10</v>
      </c>
      <c r="E21" s="16">
        <v>8</v>
      </c>
      <c r="F21" s="16">
        <v>2</v>
      </c>
      <c r="G21" s="17">
        <f t="shared" si="1"/>
        <v>3</v>
      </c>
      <c r="H21" s="16">
        <v>3</v>
      </c>
      <c r="I21" s="15">
        <f t="shared" si="2"/>
        <v>0.375</v>
      </c>
      <c r="J21" s="16">
        <v>0</v>
      </c>
      <c r="K21" s="15">
        <f t="shared" si="10"/>
        <v>0</v>
      </c>
      <c r="L21" s="17">
        <f t="shared" si="3"/>
        <v>0</v>
      </c>
      <c r="M21" s="16">
        <v>0</v>
      </c>
      <c r="N21" s="15">
        <f t="shared" si="4"/>
        <v>0</v>
      </c>
      <c r="O21" s="16">
        <v>0</v>
      </c>
      <c r="P21" s="15">
        <f t="shared" si="11"/>
        <v>0</v>
      </c>
      <c r="Q21" s="17">
        <f t="shared" si="5"/>
        <v>3</v>
      </c>
      <c r="R21" s="16">
        <v>2</v>
      </c>
      <c r="S21" s="15">
        <f t="shared" si="6"/>
        <v>0.25</v>
      </c>
      <c r="T21" s="16">
        <v>1</v>
      </c>
      <c r="U21" s="15">
        <f t="shared" si="12"/>
        <v>0.5</v>
      </c>
      <c r="V21" s="17">
        <f t="shared" si="7"/>
        <v>4</v>
      </c>
      <c r="W21" s="16">
        <v>3</v>
      </c>
      <c r="X21" s="15">
        <f t="shared" si="8"/>
        <v>0.375</v>
      </c>
      <c r="Y21" s="16">
        <v>1</v>
      </c>
      <c r="Z21" s="15">
        <f t="shared" si="13"/>
        <v>0.5</v>
      </c>
    </row>
    <row r="22" spans="1:26">
      <c r="A22" s="6">
        <v>13</v>
      </c>
      <c r="B22" s="21">
        <f t="shared" si="0"/>
        <v>11</v>
      </c>
      <c r="C22" s="7" t="s">
        <v>64</v>
      </c>
      <c r="D22" s="17">
        <f t="shared" si="9"/>
        <v>10</v>
      </c>
      <c r="E22" s="16">
        <v>8</v>
      </c>
      <c r="F22" s="16">
        <v>2</v>
      </c>
      <c r="G22" s="17">
        <f t="shared" si="1"/>
        <v>4</v>
      </c>
      <c r="H22" s="16">
        <v>2</v>
      </c>
      <c r="I22" s="15">
        <f t="shared" si="2"/>
        <v>0.25</v>
      </c>
      <c r="J22" s="16">
        <v>2</v>
      </c>
      <c r="K22" s="15">
        <f t="shared" si="10"/>
        <v>1</v>
      </c>
      <c r="L22" s="17">
        <f t="shared" si="3"/>
        <v>1</v>
      </c>
      <c r="M22" s="16">
        <v>0</v>
      </c>
      <c r="N22" s="15">
        <f t="shared" si="4"/>
        <v>0</v>
      </c>
      <c r="O22" s="16">
        <v>1</v>
      </c>
      <c r="P22" s="15">
        <f t="shared" si="11"/>
        <v>0.5</v>
      </c>
      <c r="Q22" s="17">
        <f t="shared" si="5"/>
        <v>6</v>
      </c>
      <c r="R22" s="16">
        <v>6</v>
      </c>
      <c r="S22" s="15">
        <f t="shared" si="6"/>
        <v>0.75</v>
      </c>
      <c r="T22" s="16">
        <v>0</v>
      </c>
      <c r="U22" s="15">
        <f t="shared" si="12"/>
        <v>0</v>
      </c>
      <c r="V22" s="17">
        <f t="shared" si="7"/>
        <v>0</v>
      </c>
      <c r="W22" s="16">
        <v>0</v>
      </c>
      <c r="X22" s="15">
        <f t="shared" si="8"/>
        <v>0</v>
      </c>
      <c r="Y22" s="16">
        <v>0</v>
      </c>
      <c r="Z22" s="15">
        <f t="shared" si="13"/>
        <v>0</v>
      </c>
    </row>
    <row r="23" spans="1:26">
      <c r="A23" s="6">
        <v>14</v>
      </c>
      <c r="B23" s="21">
        <f t="shared" si="0"/>
        <v>7</v>
      </c>
      <c r="C23" s="7" t="s">
        <v>65</v>
      </c>
      <c r="D23" s="17">
        <f t="shared" si="9"/>
        <v>7</v>
      </c>
      <c r="E23" s="16">
        <v>6</v>
      </c>
      <c r="F23" s="16">
        <v>1</v>
      </c>
      <c r="G23" s="17">
        <f t="shared" si="1"/>
        <v>1</v>
      </c>
      <c r="H23" s="16">
        <v>1</v>
      </c>
      <c r="I23" s="15">
        <f t="shared" si="2"/>
        <v>0.16666666666666666</v>
      </c>
      <c r="J23" s="16">
        <v>0</v>
      </c>
      <c r="K23" s="15">
        <f t="shared" si="10"/>
        <v>0</v>
      </c>
      <c r="L23" s="17">
        <f t="shared" si="3"/>
        <v>0</v>
      </c>
      <c r="M23" s="16">
        <v>0</v>
      </c>
      <c r="N23" s="15">
        <f t="shared" si="4"/>
        <v>0</v>
      </c>
      <c r="O23" s="16">
        <v>0</v>
      </c>
      <c r="P23" s="15">
        <f t="shared" si="11"/>
        <v>0</v>
      </c>
      <c r="Q23" s="17">
        <f t="shared" si="5"/>
        <v>0</v>
      </c>
      <c r="R23" s="16">
        <v>0</v>
      </c>
      <c r="S23" s="15">
        <f t="shared" si="6"/>
        <v>0</v>
      </c>
      <c r="T23" s="16">
        <v>0</v>
      </c>
      <c r="U23" s="15">
        <f t="shared" si="12"/>
        <v>0</v>
      </c>
      <c r="V23" s="17">
        <f t="shared" si="7"/>
        <v>6</v>
      </c>
      <c r="W23" s="16">
        <v>5</v>
      </c>
      <c r="X23" s="15">
        <f t="shared" si="8"/>
        <v>0.83333333333333337</v>
      </c>
      <c r="Y23" s="16">
        <v>1</v>
      </c>
      <c r="Z23" s="15">
        <f t="shared" si="13"/>
        <v>1</v>
      </c>
    </row>
    <row r="24" spans="1:26">
      <c r="A24" s="6">
        <v>15</v>
      </c>
      <c r="B24" s="21">
        <f t="shared" si="0"/>
        <v>5</v>
      </c>
      <c r="C24" s="7" t="s">
        <v>66</v>
      </c>
      <c r="D24" s="17">
        <f t="shared" si="9"/>
        <v>5</v>
      </c>
      <c r="E24" s="16">
        <v>5</v>
      </c>
      <c r="F24" s="16">
        <v>0</v>
      </c>
      <c r="G24" s="17">
        <f t="shared" si="1"/>
        <v>0</v>
      </c>
      <c r="H24" s="16">
        <v>0</v>
      </c>
      <c r="I24" s="15">
        <f t="shared" si="2"/>
        <v>0</v>
      </c>
      <c r="J24" s="16">
        <v>0</v>
      </c>
      <c r="K24" s="15">
        <v>0</v>
      </c>
      <c r="L24" s="17">
        <f t="shared" si="3"/>
        <v>0</v>
      </c>
      <c r="M24" s="16">
        <v>0</v>
      </c>
      <c r="N24" s="15">
        <f t="shared" si="4"/>
        <v>0</v>
      </c>
      <c r="O24" s="16">
        <v>0</v>
      </c>
      <c r="P24" s="15">
        <v>0</v>
      </c>
      <c r="Q24" s="17">
        <f t="shared" si="5"/>
        <v>3</v>
      </c>
      <c r="R24" s="16">
        <v>3</v>
      </c>
      <c r="S24" s="15">
        <f t="shared" si="6"/>
        <v>0.6</v>
      </c>
      <c r="T24" s="16">
        <v>0</v>
      </c>
      <c r="U24" s="15">
        <v>0</v>
      </c>
      <c r="V24" s="17">
        <f t="shared" si="7"/>
        <v>2</v>
      </c>
      <c r="W24" s="16">
        <v>2</v>
      </c>
      <c r="X24" s="15">
        <f t="shared" si="8"/>
        <v>0.4</v>
      </c>
      <c r="Y24" s="16">
        <v>0</v>
      </c>
      <c r="Z24" s="15">
        <v>0</v>
      </c>
    </row>
    <row r="25" spans="1:26">
      <c r="A25" s="6">
        <v>16</v>
      </c>
      <c r="B25" s="21">
        <f t="shared" si="0"/>
        <v>8</v>
      </c>
      <c r="C25" s="7" t="s">
        <v>67</v>
      </c>
      <c r="D25" s="17">
        <f t="shared" si="9"/>
        <v>8</v>
      </c>
      <c r="E25" s="16">
        <v>7</v>
      </c>
      <c r="F25" s="16">
        <v>1</v>
      </c>
      <c r="G25" s="17">
        <f t="shared" si="1"/>
        <v>1</v>
      </c>
      <c r="H25" s="16">
        <v>0</v>
      </c>
      <c r="I25" s="15">
        <f t="shared" si="2"/>
        <v>0</v>
      </c>
      <c r="J25" s="16">
        <v>1</v>
      </c>
      <c r="K25" s="15">
        <f t="shared" si="10"/>
        <v>1</v>
      </c>
      <c r="L25" s="17">
        <f t="shared" si="3"/>
        <v>3</v>
      </c>
      <c r="M25" s="16">
        <v>3</v>
      </c>
      <c r="N25" s="15">
        <f t="shared" si="4"/>
        <v>0.42857142857142855</v>
      </c>
      <c r="O25" s="16">
        <v>0</v>
      </c>
      <c r="P25" s="15">
        <f t="shared" si="11"/>
        <v>0</v>
      </c>
      <c r="Q25" s="17">
        <f t="shared" si="5"/>
        <v>0</v>
      </c>
      <c r="R25" s="16">
        <v>0</v>
      </c>
      <c r="S25" s="15">
        <f t="shared" si="6"/>
        <v>0</v>
      </c>
      <c r="T25" s="16">
        <v>0</v>
      </c>
      <c r="U25" s="15">
        <f t="shared" si="12"/>
        <v>0</v>
      </c>
      <c r="V25" s="17">
        <f t="shared" si="7"/>
        <v>4</v>
      </c>
      <c r="W25" s="16">
        <v>4</v>
      </c>
      <c r="X25" s="15">
        <f t="shared" si="8"/>
        <v>0.5714285714285714</v>
      </c>
      <c r="Y25" s="16">
        <v>0</v>
      </c>
      <c r="Z25" s="15">
        <f t="shared" si="13"/>
        <v>0</v>
      </c>
    </row>
    <row r="26" spans="1:26">
      <c r="A26" s="70" t="s">
        <v>30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</row>
    <row r="27" spans="1:26">
      <c r="A27" s="71" t="s">
        <v>31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1:26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26" s="1" customFormat="1" ht="15" customHeight="1">
      <c r="A29" s="59" t="s">
        <v>15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4"/>
      <c r="R29" s="5"/>
      <c r="S29" s="5"/>
      <c r="T29" s="13"/>
      <c r="U29" s="13"/>
      <c r="V29" s="13"/>
      <c r="W29" s="13"/>
      <c r="X29" s="13"/>
      <c r="Y29" s="13"/>
      <c r="Z29" s="13"/>
    </row>
    <row r="30" spans="1:26" ht="33" customHeight="1">
      <c r="A30" s="60" t="s">
        <v>20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</row>
    <row r="31" spans="1:26" ht="15" customHeight="1">
      <c r="A31" s="60" t="s">
        <v>13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</row>
    <row r="32" spans="1:26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3:19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3:19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3:19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3:19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3:19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3:19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3:19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3:19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3:19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3:19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3:19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3:19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3:19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3:19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3:19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3:19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3:19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3:19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3:19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3:19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3:19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3:19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3:19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3:19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3:19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3:19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3:19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3:19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3:19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3:19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3:19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3:19"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</row>
    <row r="65" spans="3:19"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</row>
    <row r="66" spans="3:19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</row>
    <row r="67" spans="3:19"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</row>
    <row r="68" spans="3:19"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3:19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</row>
    <row r="70" spans="3:19"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3:19"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</row>
    <row r="72" spans="3:19"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3:19"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  <row r="74" spans="3:19"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</row>
    <row r="75" spans="3:19"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</row>
    <row r="76" spans="3:19"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3:19"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3:19"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</row>
    <row r="79" spans="3:19"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3:19"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3:19"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</row>
    <row r="82" spans="3:19"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3:19"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  <row r="84" spans="3:19"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</row>
    <row r="85" spans="3:19"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</row>
  </sheetData>
  <mergeCells count="32">
    <mergeCell ref="A29:P29"/>
    <mergeCell ref="A30:Z30"/>
    <mergeCell ref="A31:Z31"/>
    <mergeCell ref="M7:N7"/>
    <mergeCell ref="O7:P7"/>
    <mergeCell ref="R7:S7"/>
    <mergeCell ref="T7:U7"/>
    <mergeCell ref="W7:X7"/>
    <mergeCell ref="Y7:Z7"/>
    <mergeCell ref="E7:E8"/>
    <mergeCell ref="F7:F8"/>
    <mergeCell ref="G7:G8"/>
    <mergeCell ref="H7:I7"/>
    <mergeCell ref="J7:K7"/>
    <mergeCell ref="L7:L8"/>
    <mergeCell ref="Q7:Q8"/>
    <mergeCell ref="A26:Z26"/>
    <mergeCell ref="A27:Z27"/>
    <mergeCell ref="S1:Z1"/>
    <mergeCell ref="S2:Z2"/>
    <mergeCell ref="S3:Z3"/>
    <mergeCell ref="A4:Z4"/>
    <mergeCell ref="A5:Z5"/>
    <mergeCell ref="A6:A8"/>
    <mergeCell ref="C6:C8"/>
    <mergeCell ref="D6:F6"/>
    <mergeCell ref="G6:K6"/>
    <mergeCell ref="L6:P6"/>
    <mergeCell ref="Q6:U6"/>
    <mergeCell ref="V6:Z6"/>
    <mergeCell ref="D7:D8"/>
    <mergeCell ref="V7:V8"/>
  </mergeCells>
  <pageMargins left="0.25" right="0.25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73"/>
  <sheetViews>
    <sheetView view="pageBreakPreview" zoomScale="60" workbookViewId="0">
      <selection activeCell="A15" sqref="A15:Z15"/>
    </sheetView>
  </sheetViews>
  <sheetFormatPr defaultRowHeight="14.4"/>
  <cols>
    <col min="1" max="2" width="3.88671875" style="12" customWidth="1"/>
    <col min="3" max="3" width="25.33203125" style="12" customWidth="1"/>
    <col min="4" max="4" width="6.44140625" style="12" customWidth="1"/>
    <col min="5" max="5" width="8.33203125" style="12" customWidth="1"/>
    <col min="6" max="6" width="8" style="12" customWidth="1"/>
    <col min="7" max="7" width="9.5546875" style="12" customWidth="1"/>
    <col min="8" max="8" width="5.33203125" style="12" customWidth="1"/>
    <col min="9" max="9" width="10.77734375" style="12" customWidth="1"/>
    <col min="10" max="10" width="4.88671875" style="12" customWidth="1"/>
    <col min="11" max="11" width="7.109375" style="12" customWidth="1"/>
    <col min="12" max="12" width="8.88671875" style="12" customWidth="1"/>
    <col min="13" max="13" width="5.33203125" style="12" customWidth="1"/>
    <col min="14" max="14" width="10.44140625" style="12" customWidth="1"/>
    <col min="15" max="15" width="4.6640625" style="12" customWidth="1"/>
    <col min="16" max="16" width="7.77734375" style="12" customWidth="1"/>
    <col min="17" max="17" width="9" style="12" customWidth="1"/>
    <col min="18" max="18" width="4.88671875" style="12" customWidth="1"/>
    <col min="19" max="19" width="9.109375" style="12" customWidth="1"/>
    <col min="20" max="20" width="4.6640625" style="12" customWidth="1"/>
    <col min="21" max="21" width="10.5546875" style="12" customWidth="1"/>
    <col min="22" max="22" width="8.6640625" style="12" customWidth="1"/>
    <col min="23" max="23" width="5.44140625" style="12" customWidth="1"/>
    <col min="24" max="24" width="11.88671875" style="12" customWidth="1"/>
    <col min="25" max="25" width="5.33203125" style="12" customWidth="1"/>
    <col min="26" max="26" width="12.6640625" style="12" customWidth="1"/>
  </cols>
  <sheetData>
    <row r="1" spans="1:26">
      <c r="S1" s="57" t="s">
        <v>27</v>
      </c>
      <c r="T1" s="57"/>
      <c r="U1" s="57"/>
      <c r="V1" s="57"/>
      <c r="W1" s="57"/>
      <c r="X1" s="57"/>
      <c r="Y1" s="57"/>
      <c r="Z1" s="57"/>
    </row>
    <row r="2" spans="1:26" ht="25.5" customHeight="1">
      <c r="S2" s="58" t="s">
        <v>29</v>
      </c>
      <c r="T2" s="58"/>
      <c r="U2" s="58"/>
      <c r="V2" s="58"/>
      <c r="W2" s="58"/>
      <c r="X2" s="58"/>
      <c r="Y2" s="58"/>
      <c r="Z2" s="58"/>
    </row>
    <row r="3" spans="1:26">
      <c r="S3" s="58" t="s">
        <v>26</v>
      </c>
      <c r="T3" s="58"/>
      <c r="U3" s="58"/>
      <c r="V3" s="58"/>
      <c r="W3" s="58"/>
      <c r="X3" s="58"/>
      <c r="Y3" s="58"/>
      <c r="Z3" s="58"/>
    </row>
    <row r="4" spans="1:26" ht="15" customHeight="1">
      <c r="A4" s="61" t="s">
        <v>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s="14" customFormat="1" ht="18.75" customHeight="1">
      <c r="A5" s="62" t="s">
        <v>36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spans="1:26" ht="48.75" customHeight="1">
      <c r="A6" s="65" t="s">
        <v>18</v>
      </c>
      <c r="B6" s="18"/>
      <c r="C6" s="64" t="s">
        <v>24</v>
      </c>
      <c r="D6" s="72" t="s">
        <v>34</v>
      </c>
      <c r="E6" s="73"/>
      <c r="F6" s="74"/>
      <c r="G6" s="72" t="s">
        <v>16</v>
      </c>
      <c r="H6" s="73"/>
      <c r="I6" s="73"/>
      <c r="J6" s="73"/>
      <c r="K6" s="74"/>
      <c r="L6" s="72" t="s">
        <v>17</v>
      </c>
      <c r="M6" s="73"/>
      <c r="N6" s="73"/>
      <c r="O6" s="73"/>
      <c r="P6" s="74"/>
      <c r="Q6" s="72" t="s">
        <v>8</v>
      </c>
      <c r="R6" s="73"/>
      <c r="S6" s="73"/>
      <c r="T6" s="73"/>
      <c r="U6" s="74"/>
      <c r="V6" s="72" t="s">
        <v>11</v>
      </c>
      <c r="W6" s="73"/>
      <c r="X6" s="73"/>
      <c r="Y6" s="73"/>
      <c r="Z6" s="74"/>
    </row>
    <row r="7" spans="1:26" ht="121.5" customHeight="1">
      <c r="A7" s="66"/>
      <c r="B7" s="19" t="s">
        <v>72</v>
      </c>
      <c r="C7" s="64"/>
      <c r="D7" s="63" t="s">
        <v>5</v>
      </c>
      <c r="E7" s="64" t="s">
        <v>22</v>
      </c>
      <c r="F7" s="64" t="s">
        <v>12</v>
      </c>
      <c r="G7" s="63" t="s">
        <v>6</v>
      </c>
      <c r="H7" s="64" t="s">
        <v>22</v>
      </c>
      <c r="I7" s="64"/>
      <c r="J7" s="64" t="s">
        <v>0</v>
      </c>
      <c r="K7" s="64"/>
      <c r="L7" s="63" t="s">
        <v>7</v>
      </c>
      <c r="M7" s="64" t="s">
        <v>22</v>
      </c>
      <c r="N7" s="64"/>
      <c r="O7" s="64" t="s">
        <v>0</v>
      </c>
      <c r="P7" s="64"/>
      <c r="Q7" s="68" t="s">
        <v>9</v>
      </c>
      <c r="R7" s="64" t="s">
        <v>22</v>
      </c>
      <c r="S7" s="64"/>
      <c r="T7" s="64" t="s">
        <v>0</v>
      </c>
      <c r="U7" s="64"/>
      <c r="V7" s="68" t="s">
        <v>10</v>
      </c>
      <c r="W7" s="64" t="s">
        <v>22</v>
      </c>
      <c r="X7" s="64"/>
      <c r="Y7" s="64" t="s">
        <v>0</v>
      </c>
      <c r="Z7" s="64"/>
    </row>
    <row r="8" spans="1:26" ht="26.4">
      <c r="A8" s="67"/>
      <c r="B8" s="20"/>
      <c r="C8" s="64"/>
      <c r="D8" s="63"/>
      <c r="E8" s="64"/>
      <c r="F8" s="64"/>
      <c r="G8" s="63"/>
      <c r="H8" s="2" t="s">
        <v>4</v>
      </c>
      <c r="I8" s="8" t="s">
        <v>14</v>
      </c>
      <c r="J8" s="2" t="s">
        <v>4</v>
      </c>
      <c r="K8" s="8" t="s">
        <v>3</v>
      </c>
      <c r="L8" s="63"/>
      <c r="M8" s="2" t="s">
        <v>4</v>
      </c>
      <c r="N8" s="8" t="s">
        <v>3</v>
      </c>
      <c r="O8" s="2" t="s">
        <v>4</v>
      </c>
      <c r="P8" s="8" t="s">
        <v>3</v>
      </c>
      <c r="Q8" s="69"/>
      <c r="R8" s="2" t="s">
        <v>4</v>
      </c>
      <c r="S8" s="8" t="s">
        <v>3</v>
      </c>
      <c r="T8" s="2" t="s">
        <v>4</v>
      </c>
      <c r="U8" s="8" t="s">
        <v>3</v>
      </c>
      <c r="V8" s="69"/>
      <c r="W8" s="2" t="s">
        <v>4</v>
      </c>
      <c r="X8" s="8" t="s">
        <v>3</v>
      </c>
      <c r="Y8" s="2" t="s">
        <v>4</v>
      </c>
      <c r="Z8" s="8" t="s">
        <v>3</v>
      </c>
    </row>
    <row r="9" spans="1:26" s="43" customFormat="1" ht="18">
      <c r="A9" s="44"/>
      <c r="B9" s="44"/>
      <c r="C9" s="40" t="s">
        <v>71</v>
      </c>
      <c r="D9" s="39">
        <f>E9+F9</f>
        <v>33</v>
      </c>
      <c r="E9" s="40">
        <f>SUM(E10:E12)</f>
        <v>28</v>
      </c>
      <c r="F9" s="40">
        <f>SUM(F10:F12)</f>
        <v>5</v>
      </c>
      <c r="G9" s="39">
        <f>H9+J9</f>
        <v>5</v>
      </c>
      <c r="H9" s="40">
        <f>SUM(H10:H12)</f>
        <v>5</v>
      </c>
      <c r="I9" s="41">
        <f>H9/E9</f>
        <v>0.17857142857142858</v>
      </c>
      <c r="J9" s="40">
        <f>SUM(J10:J12)</f>
        <v>0</v>
      </c>
      <c r="K9" s="41">
        <f>J9/F9</f>
        <v>0</v>
      </c>
      <c r="L9" s="39">
        <f>M9+O9</f>
        <v>5</v>
      </c>
      <c r="M9" s="40">
        <f>SUM(M10:M12)</f>
        <v>5</v>
      </c>
      <c r="N9" s="41">
        <f>M9/E9</f>
        <v>0.17857142857142858</v>
      </c>
      <c r="O9" s="40">
        <f>SUM(O10:O12)</f>
        <v>0</v>
      </c>
      <c r="P9" s="41">
        <f>O9/F9</f>
        <v>0</v>
      </c>
      <c r="Q9" s="39">
        <f>R9+T9</f>
        <v>7</v>
      </c>
      <c r="R9" s="40">
        <f>SUM(R10:R12)</f>
        <v>6</v>
      </c>
      <c r="S9" s="41">
        <f>R9/E9</f>
        <v>0.21428571428571427</v>
      </c>
      <c r="T9" s="40">
        <f>SUM(T10:T12)</f>
        <v>1</v>
      </c>
      <c r="U9" s="41">
        <f>T9/F9</f>
        <v>0.2</v>
      </c>
      <c r="V9" s="39">
        <f>W9+Y9</f>
        <v>16</v>
      </c>
      <c r="W9" s="40">
        <f>SUM(W10:W12)</f>
        <v>12</v>
      </c>
      <c r="X9" s="41">
        <f>W9/E9</f>
        <v>0.42857142857142855</v>
      </c>
      <c r="Y9" s="40">
        <f>SUM(Y10:Y12)</f>
        <v>4</v>
      </c>
      <c r="Z9" s="41">
        <f>Y9/F9</f>
        <v>0.8</v>
      </c>
    </row>
    <row r="10" spans="1:26">
      <c r="A10" s="6">
        <v>1</v>
      </c>
      <c r="B10" s="6">
        <f>SUM(G10+L10+Q10+V10)</f>
        <v>18</v>
      </c>
      <c r="C10" s="7" t="s">
        <v>68</v>
      </c>
      <c r="D10" s="8">
        <f>E10+F10</f>
        <v>18</v>
      </c>
      <c r="E10" s="2">
        <v>14</v>
      </c>
      <c r="F10" s="2">
        <v>4</v>
      </c>
      <c r="G10" s="8">
        <f>H10+J10</f>
        <v>3</v>
      </c>
      <c r="H10" s="2">
        <v>3</v>
      </c>
      <c r="I10" s="22">
        <f t="shared" ref="I10:I12" si="0">H10/E10</f>
        <v>0.21428571428571427</v>
      </c>
      <c r="J10" s="2">
        <v>0</v>
      </c>
      <c r="K10" s="15">
        <f>J10/F10</f>
        <v>0</v>
      </c>
      <c r="L10" s="8">
        <f>M10+O10</f>
        <v>0</v>
      </c>
      <c r="M10" s="2"/>
      <c r="N10" s="15">
        <f>M10/E10</f>
        <v>0</v>
      </c>
      <c r="O10" s="2"/>
      <c r="P10" s="15">
        <f>O10/F10</f>
        <v>0</v>
      </c>
      <c r="Q10" s="8">
        <f>R10+T10</f>
        <v>6</v>
      </c>
      <c r="R10" s="2">
        <v>5</v>
      </c>
      <c r="S10" s="15">
        <f>R10/E10</f>
        <v>0.35714285714285715</v>
      </c>
      <c r="T10" s="2">
        <v>1</v>
      </c>
      <c r="U10" s="15">
        <f>T10/F10</f>
        <v>0.25</v>
      </c>
      <c r="V10" s="8">
        <f>W10+Y10</f>
        <v>9</v>
      </c>
      <c r="W10" s="2">
        <v>6</v>
      </c>
      <c r="X10" s="15">
        <f>W10/E10</f>
        <v>0.42857142857142855</v>
      </c>
      <c r="Y10" s="2">
        <v>3</v>
      </c>
      <c r="Z10" s="15">
        <f>Y10/F10</f>
        <v>0.75</v>
      </c>
    </row>
    <row r="11" spans="1:26">
      <c r="A11" s="6">
        <v>2</v>
      </c>
      <c r="B11" s="6">
        <f t="shared" ref="B11:B12" si="1">SUM(G11+L11+Q11+V11)</f>
        <v>13</v>
      </c>
      <c r="C11" s="7" t="s">
        <v>69</v>
      </c>
      <c r="D11" s="17">
        <f t="shared" ref="D11:D12" si="2">E11+F11</f>
        <v>13</v>
      </c>
      <c r="E11" s="16">
        <v>12</v>
      </c>
      <c r="F11" s="16">
        <v>1</v>
      </c>
      <c r="G11" s="17">
        <f t="shared" ref="G11:G12" si="3">H11+J11</f>
        <v>2</v>
      </c>
      <c r="H11" s="16">
        <v>2</v>
      </c>
      <c r="I11" s="22">
        <f t="shared" si="0"/>
        <v>0.16666666666666666</v>
      </c>
      <c r="J11" s="16">
        <v>0</v>
      </c>
      <c r="K11" s="15">
        <f t="shared" ref="K11" si="4">J11/F11</f>
        <v>0</v>
      </c>
      <c r="L11" s="17">
        <f t="shared" ref="L11:L12" si="5">M11+O11</f>
        <v>5</v>
      </c>
      <c r="M11" s="16">
        <v>5</v>
      </c>
      <c r="N11" s="15">
        <f t="shared" ref="N11:N12" si="6">M11/E11</f>
        <v>0.41666666666666669</v>
      </c>
      <c r="O11" s="16">
        <v>0</v>
      </c>
      <c r="P11" s="15">
        <f t="shared" ref="P11" si="7">O11/F11</f>
        <v>0</v>
      </c>
      <c r="Q11" s="17">
        <f t="shared" ref="Q11:Q12" si="8">R11+T11</f>
        <v>1</v>
      </c>
      <c r="R11" s="16">
        <v>1</v>
      </c>
      <c r="S11" s="15">
        <f t="shared" ref="S11:S12" si="9">R11/E11</f>
        <v>8.3333333333333329E-2</v>
      </c>
      <c r="T11" s="16">
        <v>0</v>
      </c>
      <c r="U11" s="15">
        <f t="shared" ref="U11" si="10">T11/F11</f>
        <v>0</v>
      </c>
      <c r="V11" s="17">
        <f t="shared" ref="V11:V12" si="11">W11+Y11</f>
        <v>5</v>
      </c>
      <c r="W11" s="16">
        <v>4</v>
      </c>
      <c r="X11" s="15">
        <f t="shared" ref="X11:X12" si="12">W11/E11</f>
        <v>0.33333333333333331</v>
      </c>
      <c r="Y11" s="16">
        <v>1</v>
      </c>
      <c r="Z11" s="15">
        <f t="shared" ref="Z11" si="13">Y11/F11</f>
        <v>1</v>
      </c>
    </row>
    <row r="12" spans="1:26">
      <c r="A12" s="6">
        <v>3</v>
      </c>
      <c r="B12" s="6">
        <f t="shared" si="1"/>
        <v>2</v>
      </c>
      <c r="C12" s="7" t="s">
        <v>70</v>
      </c>
      <c r="D12" s="17">
        <f t="shared" si="2"/>
        <v>2</v>
      </c>
      <c r="E12" s="16">
        <v>2</v>
      </c>
      <c r="F12" s="16">
        <v>0</v>
      </c>
      <c r="G12" s="17">
        <f t="shared" si="3"/>
        <v>0</v>
      </c>
      <c r="H12" s="16">
        <v>0</v>
      </c>
      <c r="I12" s="22">
        <f t="shared" si="0"/>
        <v>0</v>
      </c>
      <c r="J12" s="16">
        <v>0</v>
      </c>
      <c r="K12" s="15">
        <v>0</v>
      </c>
      <c r="L12" s="17">
        <f t="shared" si="5"/>
        <v>0</v>
      </c>
      <c r="M12" s="16">
        <v>0</v>
      </c>
      <c r="N12" s="15">
        <f t="shared" si="6"/>
        <v>0</v>
      </c>
      <c r="O12" s="16">
        <v>0</v>
      </c>
      <c r="P12" s="15">
        <v>0</v>
      </c>
      <c r="Q12" s="17">
        <f t="shared" si="8"/>
        <v>0</v>
      </c>
      <c r="R12" s="16">
        <v>0</v>
      </c>
      <c r="S12" s="15">
        <f t="shared" si="9"/>
        <v>0</v>
      </c>
      <c r="T12" s="16">
        <v>0</v>
      </c>
      <c r="U12" s="15">
        <v>0</v>
      </c>
      <c r="V12" s="17">
        <f t="shared" si="11"/>
        <v>2</v>
      </c>
      <c r="W12" s="16">
        <v>2</v>
      </c>
      <c r="X12" s="15">
        <f t="shared" si="12"/>
        <v>1</v>
      </c>
      <c r="Y12" s="16">
        <v>0</v>
      </c>
      <c r="Z12" s="15">
        <v>0</v>
      </c>
    </row>
    <row r="13" spans="1:26">
      <c r="A13" s="9"/>
      <c r="B13" s="9"/>
      <c r="C13" s="10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>
      <c r="A14" s="70" t="s">
        <v>32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</row>
    <row r="15" spans="1:26" ht="15" customHeight="1">
      <c r="A15" s="71" t="s">
        <v>33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26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26" s="1" customFormat="1" ht="15" customHeight="1">
      <c r="A17" s="59" t="s">
        <v>15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4">
        <v>0</v>
      </c>
      <c r="R17" s="5"/>
      <c r="S17" s="5"/>
      <c r="T17" s="13"/>
      <c r="U17" s="13"/>
      <c r="V17" s="13"/>
      <c r="W17" s="13"/>
      <c r="X17" s="13"/>
      <c r="Y17" s="13"/>
      <c r="Z17" s="13"/>
    </row>
    <row r="18" spans="1:26" ht="33" customHeight="1">
      <c r="A18" s="60" t="s">
        <v>23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</row>
    <row r="19" spans="1:26" ht="15" customHeight="1">
      <c r="A19" s="60" t="s">
        <v>13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26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26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26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26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26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26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26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26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26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26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26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26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3:19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3:19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3:19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3:19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3:19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3:19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3:19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3:19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3:19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3:19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3:19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3:19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3:19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3:19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3:19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3:19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3:19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3:19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3:19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3:19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3:19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3:19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3:19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3:19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</row>
    <row r="57" spans="3:19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</row>
    <row r="58" spans="3:19"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</row>
    <row r="59" spans="3:19"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</row>
    <row r="60" spans="3:19"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3:19"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</row>
    <row r="62" spans="3:19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  <row r="63" spans="3:19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</row>
    <row r="64" spans="3:19"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</row>
    <row r="65" spans="3:19"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</row>
    <row r="66" spans="3:19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</row>
    <row r="67" spans="3:19"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</row>
    <row r="68" spans="3:19"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3:19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</row>
    <row r="70" spans="3:19"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3:19"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</row>
    <row r="72" spans="3:19"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3:19"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mergeCells count="32">
    <mergeCell ref="A17:P17"/>
    <mergeCell ref="A18:Z18"/>
    <mergeCell ref="A19:Z19"/>
    <mergeCell ref="M7:N7"/>
    <mergeCell ref="O7:P7"/>
    <mergeCell ref="R7:S7"/>
    <mergeCell ref="T7:U7"/>
    <mergeCell ref="W7:X7"/>
    <mergeCell ref="Y7:Z7"/>
    <mergeCell ref="E7:E8"/>
    <mergeCell ref="F7:F8"/>
    <mergeCell ref="G7:G8"/>
    <mergeCell ref="H7:I7"/>
    <mergeCell ref="J7:K7"/>
    <mergeCell ref="L7:L8"/>
    <mergeCell ref="Q7:Q8"/>
    <mergeCell ref="S1:Z1"/>
    <mergeCell ref="S2:Z2"/>
    <mergeCell ref="S3:Z3"/>
    <mergeCell ref="A14:Z14"/>
    <mergeCell ref="A15:Z15"/>
    <mergeCell ref="A4:Z4"/>
    <mergeCell ref="A5:Z5"/>
    <mergeCell ref="A6:A8"/>
    <mergeCell ref="C6:C8"/>
    <mergeCell ref="D6:F6"/>
    <mergeCell ref="G6:K6"/>
    <mergeCell ref="L6:P6"/>
    <mergeCell ref="Q6:U6"/>
    <mergeCell ref="V6:Z6"/>
    <mergeCell ref="D7:D8"/>
    <mergeCell ref="V7:V8"/>
  </mergeCells>
  <pageMargins left="0.25" right="0.25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73"/>
  <sheetViews>
    <sheetView topLeftCell="B1" zoomScale="78" zoomScaleNormal="78" workbookViewId="0">
      <selection activeCell="A19" sqref="A19:Z19"/>
    </sheetView>
  </sheetViews>
  <sheetFormatPr defaultRowHeight="14.4"/>
  <cols>
    <col min="1" max="2" width="3.88671875" style="12" customWidth="1"/>
    <col min="3" max="3" width="25.33203125" style="12" customWidth="1"/>
    <col min="4" max="4" width="6.44140625" style="12" customWidth="1"/>
    <col min="5" max="5" width="8.33203125" style="12" customWidth="1"/>
    <col min="6" max="6" width="8" style="12" customWidth="1"/>
    <col min="7" max="7" width="9.5546875" style="12" customWidth="1"/>
    <col min="8" max="8" width="5.33203125" style="12" customWidth="1"/>
    <col min="9" max="9" width="10.77734375" style="12" customWidth="1"/>
    <col min="10" max="10" width="4.88671875" style="12" customWidth="1"/>
    <col min="11" max="11" width="9.109375" style="12" customWidth="1"/>
    <col min="12" max="12" width="8.88671875" style="12" customWidth="1"/>
    <col min="13" max="13" width="5.33203125" style="12" customWidth="1"/>
    <col min="14" max="14" width="10.44140625" style="12" customWidth="1"/>
    <col min="15" max="15" width="4.6640625" style="12" customWidth="1"/>
    <col min="16" max="16" width="10.88671875" style="12" customWidth="1"/>
    <col min="17" max="17" width="9" style="12" customWidth="1"/>
    <col min="18" max="18" width="4.88671875" style="12" customWidth="1"/>
    <col min="19" max="19" width="9.109375" style="12" customWidth="1"/>
    <col min="20" max="20" width="4.6640625" style="12" customWidth="1"/>
    <col min="21" max="21" width="10.5546875" style="12" customWidth="1"/>
    <col min="22" max="22" width="8.6640625" style="12" customWidth="1"/>
    <col min="23" max="23" width="5.44140625" style="12" customWidth="1"/>
    <col min="24" max="24" width="11.88671875" style="12" customWidth="1"/>
    <col min="25" max="25" width="5.33203125" style="12" customWidth="1"/>
    <col min="26" max="26" width="12.6640625" style="12" customWidth="1"/>
  </cols>
  <sheetData>
    <row r="1" spans="1:26">
      <c r="S1" s="57" t="s">
        <v>27</v>
      </c>
      <c r="T1" s="57"/>
      <c r="U1" s="57"/>
      <c r="V1" s="57"/>
      <c r="W1" s="57"/>
      <c r="X1" s="57"/>
      <c r="Y1" s="57"/>
      <c r="Z1" s="57"/>
    </row>
    <row r="2" spans="1:26" ht="25.5" customHeight="1">
      <c r="S2" s="58" t="s">
        <v>29</v>
      </c>
      <c r="T2" s="58"/>
      <c r="U2" s="58"/>
      <c r="V2" s="58"/>
      <c r="W2" s="58"/>
      <c r="X2" s="58"/>
      <c r="Y2" s="58"/>
      <c r="Z2" s="58"/>
    </row>
    <row r="3" spans="1:26">
      <c r="S3" s="58" t="s">
        <v>26</v>
      </c>
      <c r="T3" s="58"/>
      <c r="U3" s="58"/>
      <c r="V3" s="58"/>
      <c r="W3" s="58"/>
      <c r="X3" s="58"/>
      <c r="Y3" s="58"/>
      <c r="Z3" s="58"/>
    </row>
    <row r="4" spans="1:26" ht="15" customHeight="1">
      <c r="A4" s="61" t="s">
        <v>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s="14" customFormat="1" ht="18.75" customHeight="1">
      <c r="A5" s="62" t="s">
        <v>74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spans="1:26" ht="48.75" customHeight="1">
      <c r="A6" s="65" t="s">
        <v>18</v>
      </c>
      <c r="B6" s="26"/>
      <c r="C6" s="64" t="s">
        <v>24</v>
      </c>
      <c r="D6" s="72" t="s">
        <v>34</v>
      </c>
      <c r="E6" s="73"/>
      <c r="F6" s="74"/>
      <c r="G6" s="72" t="s">
        <v>16</v>
      </c>
      <c r="H6" s="73"/>
      <c r="I6" s="73"/>
      <c r="J6" s="73"/>
      <c r="K6" s="74"/>
      <c r="L6" s="72" t="s">
        <v>17</v>
      </c>
      <c r="M6" s="73"/>
      <c r="N6" s="73"/>
      <c r="O6" s="73"/>
      <c r="P6" s="74"/>
      <c r="Q6" s="72" t="s">
        <v>8</v>
      </c>
      <c r="R6" s="73"/>
      <c r="S6" s="73"/>
      <c r="T6" s="73"/>
      <c r="U6" s="74"/>
      <c r="V6" s="72" t="s">
        <v>11</v>
      </c>
      <c r="W6" s="73"/>
      <c r="X6" s="73"/>
      <c r="Y6" s="73"/>
      <c r="Z6" s="74"/>
    </row>
    <row r="7" spans="1:26" ht="121.5" customHeight="1">
      <c r="A7" s="66"/>
      <c r="B7" s="27" t="s">
        <v>72</v>
      </c>
      <c r="C7" s="64"/>
      <c r="D7" s="63" t="s">
        <v>5</v>
      </c>
      <c r="E7" s="64" t="s">
        <v>78</v>
      </c>
      <c r="F7" s="64" t="s">
        <v>12</v>
      </c>
      <c r="G7" s="63" t="s">
        <v>6</v>
      </c>
      <c r="H7" s="64" t="s">
        <v>78</v>
      </c>
      <c r="I7" s="64"/>
      <c r="J7" s="64" t="s">
        <v>0</v>
      </c>
      <c r="K7" s="64"/>
      <c r="L7" s="63" t="s">
        <v>7</v>
      </c>
      <c r="M7" s="64" t="s">
        <v>78</v>
      </c>
      <c r="N7" s="64"/>
      <c r="O7" s="64" t="s">
        <v>0</v>
      </c>
      <c r="P7" s="64"/>
      <c r="Q7" s="68" t="s">
        <v>9</v>
      </c>
      <c r="R7" s="64" t="s">
        <v>78</v>
      </c>
      <c r="S7" s="64"/>
      <c r="T7" s="64" t="s">
        <v>0</v>
      </c>
      <c r="U7" s="64"/>
      <c r="V7" s="68" t="s">
        <v>10</v>
      </c>
      <c r="W7" s="64" t="s">
        <v>78</v>
      </c>
      <c r="X7" s="64"/>
      <c r="Y7" s="64" t="s">
        <v>0</v>
      </c>
      <c r="Z7" s="64"/>
    </row>
    <row r="8" spans="1:26" ht="26.4">
      <c r="A8" s="67"/>
      <c r="B8" s="28"/>
      <c r="C8" s="64"/>
      <c r="D8" s="63"/>
      <c r="E8" s="64"/>
      <c r="F8" s="64"/>
      <c r="G8" s="63"/>
      <c r="H8" s="25" t="s">
        <v>4</v>
      </c>
      <c r="I8" s="29" t="s">
        <v>14</v>
      </c>
      <c r="J8" s="25" t="s">
        <v>4</v>
      </c>
      <c r="K8" s="29" t="s">
        <v>3</v>
      </c>
      <c r="L8" s="63"/>
      <c r="M8" s="25" t="s">
        <v>4</v>
      </c>
      <c r="N8" s="29" t="s">
        <v>3</v>
      </c>
      <c r="O8" s="25" t="s">
        <v>4</v>
      </c>
      <c r="P8" s="29" t="s">
        <v>3</v>
      </c>
      <c r="Q8" s="69"/>
      <c r="R8" s="25" t="s">
        <v>4</v>
      </c>
      <c r="S8" s="29" t="s">
        <v>3</v>
      </c>
      <c r="T8" s="25" t="s">
        <v>4</v>
      </c>
      <c r="U8" s="29" t="s">
        <v>3</v>
      </c>
      <c r="V8" s="69"/>
      <c r="W8" s="25" t="s">
        <v>4</v>
      </c>
      <c r="X8" s="29" t="s">
        <v>3</v>
      </c>
      <c r="Y8" s="25" t="s">
        <v>4</v>
      </c>
      <c r="Z8" s="29" t="s">
        <v>3</v>
      </c>
    </row>
    <row r="9" spans="1:26" s="53" customFormat="1" ht="13.8">
      <c r="A9" s="23"/>
      <c r="B9" s="23"/>
      <c r="C9" s="51" t="s">
        <v>71</v>
      </c>
      <c r="D9" s="52">
        <f>E9+F9</f>
        <v>529</v>
      </c>
      <c r="E9" s="51">
        <f>SUM(E10:E12)</f>
        <v>449</v>
      </c>
      <c r="F9" s="51">
        <f>SUM(F10:F12)</f>
        <v>80</v>
      </c>
      <c r="G9" s="52">
        <f>H9+J9</f>
        <v>103</v>
      </c>
      <c r="H9" s="51">
        <f>SUM(H10:H12)</f>
        <v>89</v>
      </c>
      <c r="I9" s="22">
        <f>H9/E9</f>
        <v>0.19821826280623608</v>
      </c>
      <c r="J9" s="51">
        <f>SUM(J10:J12)</f>
        <v>14</v>
      </c>
      <c r="K9" s="22">
        <f>J9/F9</f>
        <v>0.17499999999999999</v>
      </c>
      <c r="L9" s="52">
        <f>M9+O9</f>
        <v>141</v>
      </c>
      <c r="M9" s="51">
        <f>SUM(M10:M12)</f>
        <v>122</v>
      </c>
      <c r="N9" s="22">
        <f>M9/E9</f>
        <v>0.27171492204899778</v>
      </c>
      <c r="O9" s="51">
        <f>SUM(O10:O12)</f>
        <v>19</v>
      </c>
      <c r="P9" s="22">
        <f>O9/F9</f>
        <v>0.23749999999999999</v>
      </c>
      <c r="Q9" s="52">
        <f>R9+T9</f>
        <v>178</v>
      </c>
      <c r="R9" s="51">
        <f>SUM(R10:R12)</f>
        <v>165</v>
      </c>
      <c r="S9" s="22">
        <f>R9/E9</f>
        <v>0.36748329621380849</v>
      </c>
      <c r="T9" s="51">
        <f>SUM(T10:T12)</f>
        <v>13</v>
      </c>
      <c r="U9" s="22">
        <f>T9/F9</f>
        <v>0.16250000000000001</v>
      </c>
      <c r="V9" s="52">
        <f>W9+Y9</f>
        <v>110</v>
      </c>
      <c r="W9" s="51">
        <f>SUM(W10:W12)</f>
        <v>76</v>
      </c>
      <c r="X9" s="22">
        <f>W9/E9</f>
        <v>0.16926503340757237</v>
      </c>
      <c r="Y9" s="51">
        <f>SUM(Y10:Y12)</f>
        <v>34</v>
      </c>
      <c r="Z9" s="22">
        <f>Y9/F9</f>
        <v>0.42499999999999999</v>
      </c>
    </row>
    <row r="10" spans="1:26" ht="15" thickBot="1">
      <c r="A10" s="6">
        <v>1</v>
      </c>
      <c r="B10" s="6">
        <f>SUM(G10+L10+Q10+V10)</f>
        <v>309</v>
      </c>
      <c r="C10" s="7" t="s">
        <v>75</v>
      </c>
      <c r="D10" s="54">
        <v>307</v>
      </c>
      <c r="E10" s="55">
        <v>270</v>
      </c>
      <c r="F10" s="55">
        <v>37</v>
      </c>
      <c r="G10" s="54">
        <v>48</v>
      </c>
      <c r="H10" s="55">
        <v>45</v>
      </c>
      <c r="I10" s="56">
        <v>0.16700000000000001</v>
      </c>
      <c r="J10" s="55">
        <v>3</v>
      </c>
      <c r="K10" s="56">
        <v>8.1000000000000003E-2</v>
      </c>
      <c r="L10" s="54">
        <v>92</v>
      </c>
      <c r="M10" s="55">
        <v>87</v>
      </c>
      <c r="N10" s="56">
        <v>0.32200000000000001</v>
      </c>
      <c r="O10" s="55">
        <v>5</v>
      </c>
      <c r="P10" s="54">
        <v>13.5</v>
      </c>
      <c r="Q10" s="54">
        <v>111</v>
      </c>
      <c r="R10" s="55">
        <v>103</v>
      </c>
      <c r="S10" s="54">
        <v>38.15</v>
      </c>
      <c r="T10" s="55">
        <v>8</v>
      </c>
      <c r="U10" s="54">
        <v>21.6</v>
      </c>
      <c r="V10" s="54">
        <v>58</v>
      </c>
      <c r="W10" s="55">
        <v>37</v>
      </c>
      <c r="X10" s="56">
        <v>0.13700000000000001</v>
      </c>
      <c r="Y10" s="55">
        <v>21</v>
      </c>
      <c r="Z10" s="54">
        <v>56.8</v>
      </c>
    </row>
    <row r="11" spans="1:26" ht="15" thickBot="1">
      <c r="A11" s="6">
        <v>2</v>
      </c>
      <c r="B11" s="6">
        <f t="shared" ref="B11:B12" si="0">SUM(G11+L11+Q11+V11)</f>
        <v>190</v>
      </c>
      <c r="C11" s="7" t="s">
        <v>76</v>
      </c>
      <c r="D11" s="45">
        <v>189</v>
      </c>
      <c r="E11" s="46">
        <v>151</v>
      </c>
      <c r="F11" s="46">
        <v>38</v>
      </c>
      <c r="G11" s="45">
        <v>50</v>
      </c>
      <c r="H11" s="46">
        <v>39</v>
      </c>
      <c r="I11" s="47">
        <v>0.25800000000000001</v>
      </c>
      <c r="J11" s="46">
        <v>11</v>
      </c>
      <c r="K11" s="47">
        <v>0.28899999999999998</v>
      </c>
      <c r="L11" s="45">
        <v>44</v>
      </c>
      <c r="M11" s="46">
        <v>30</v>
      </c>
      <c r="N11" s="47">
        <v>0.19900000000000001</v>
      </c>
      <c r="O11" s="46">
        <v>14</v>
      </c>
      <c r="P11" s="47">
        <v>0.36799999999999999</v>
      </c>
      <c r="Q11" s="45">
        <v>60</v>
      </c>
      <c r="R11" s="46">
        <v>56</v>
      </c>
      <c r="S11" s="47">
        <v>0.371</v>
      </c>
      <c r="T11" s="46">
        <v>4</v>
      </c>
      <c r="U11" s="47">
        <v>0.105</v>
      </c>
      <c r="V11" s="45">
        <v>36</v>
      </c>
      <c r="W11" s="46">
        <v>27</v>
      </c>
      <c r="X11" s="47">
        <v>0.17899999999999999</v>
      </c>
      <c r="Y11" s="46">
        <v>9</v>
      </c>
      <c r="Z11" s="47">
        <v>0.23699999999999999</v>
      </c>
    </row>
    <row r="12" spans="1:26" ht="15" thickBot="1">
      <c r="A12" s="6">
        <v>3</v>
      </c>
      <c r="B12" s="6">
        <f t="shared" si="0"/>
        <v>33</v>
      </c>
      <c r="C12" s="7" t="s">
        <v>77</v>
      </c>
      <c r="D12" s="48">
        <v>33</v>
      </c>
      <c r="E12" s="49">
        <v>28</v>
      </c>
      <c r="F12" s="49">
        <v>5</v>
      </c>
      <c r="G12" s="48">
        <v>5</v>
      </c>
      <c r="H12" s="49">
        <v>5</v>
      </c>
      <c r="I12" s="50">
        <v>0.17899999999999999</v>
      </c>
      <c r="J12" s="49">
        <v>0</v>
      </c>
      <c r="K12" s="50">
        <v>0</v>
      </c>
      <c r="L12" s="48">
        <v>5</v>
      </c>
      <c r="M12" s="49">
        <v>5</v>
      </c>
      <c r="N12" s="50">
        <v>0.17899999999999999</v>
      </c>
      <c r="O12" s="49">
        <v>0</v>
      </c>
      <c r="P12" s="50">
        <v>0</v>
      </c>
      <c r="Q12" s="48">
        <v>7</v>
      </c>
      <c r="R12" s="49">
        <v>6</v>
      </c>
      <c r="S12" s="50">
        <v>0.214</v>
      </c>
      <c r="T12" s="49">
        <v>1</v>
      </c>
      <c r="U12" s="50">
        <v>0.2</v>
      </c>
      <c r="V12" s="48">
        <v>16</v>
      </c>
      <c r="W12" s="49">
        <v>12</v>
      </c>
      <c r="X12" s="50">
        <v>0.42899999999999999</v>
      </c>
      <c r="Y12" s="49">
        <v>4</v>
      </c>
      <c r="Z12" s="50">
        <v>0.8</v>
      </c>
    </row>
    <row r="13" spans="1:26">
      <c r="A13" s="9"/>
      <c r="B13" s="9"/>
      <c r="C13" s="10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5.75" customHeight="1">
      <c r="A14" s="70" t="s">
        <v>32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</row>
    <row r="15" spans="1:26" ht="15" customHeight="1">
      <c r="A15" s="71" t="s">
        <v>33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26"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26" s="1" customFormat="1" ht="15" customHeight="1">
      <c r="A17" s="59" t="s">
        <v>15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31">
        <v>0</v>
      </c>
      <c r="R17" s="24"/>
      <c r="S17" s="24"/>
      <c r="T17" s="13"/>
      <c r="U17" s="13"/>
      <c r="V17" s="13"/>
      <c r="W17" s="13"/>
      <c r="X17" s="13"/>
      <c r="Y17" s="13"/>
      <c r="Z17" s="13"/>
    </row>
    <row r="18" spans="1:26" ht="33" customHeight="1">
      <c r="A18" s="60" t="s">
        <v>23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</row>
    <row r="19" spans="1:26" ht="15" customHeight="1">
      <c r="A19" s="60" t="s">
        <v>13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</row>
    <row r="21" spans="1:26"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</row>
    <row r="22" spans="1:26"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</row>
    <row r="23" spans="1:26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spans="1:26"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1:26"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1:26"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</row>
    <row r="27" spans="1:26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</row>
    <row r="28" spans="1:26"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</row>
    <row r="29" spans="1:26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</row>
    <row r="30" spans="1:26"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</row>
    <row r="31" spans="1:26"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1:26"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</row>
    <row r="33" spans="3:19"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3:19"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</row>
    <row r="35" spans="3:19"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  <row r="36" spans="3:19"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</row>
    <row r="37" spans="3:19"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</row>
    <row r="38" spans="3:19"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</row>
    <row r="39" spans="3:19"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3:19"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</row>
    <row r="41" spans="3:19"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</row>
    <row r="42" spans="3:19"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</row>
    <row r="43" spans="3:19"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</row>
    <row r="44" spans="3:19"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</row>
    <row r="45" spans="3:19"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</row>
    <row r="46" spans="3:19"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</row>
    <row r="47" spans="3:19"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</row>
    <row r="48" spans="3:19"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</row>
    <row r="49" spans="3:19"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</row>
    <row r="50" spans="3:19"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</row>
    <row r="51" spans="3:19"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</row>
    <row r="52" spans="3:19"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</row>
    <row r="53" spans="3:19"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</row>
    <row r="54" spans="3:19"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</row>
    <row r="55" spans="3:19"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</row>
    <row r="56" spans="3:19"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</row>
    <row r="57" spans="3:19"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</row>
    <row r="58" spans="3:19"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</row>
    <row r="59" spans="3:19"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</row>
    <row r="60" spans="3:19"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</row>
    <row r="61" spans="3:19"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</row>
    <row r="62" spans="3:19"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</row>
    <row r="63" spans="3:19"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</row>
    <row r="64" spans="3:19"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</row>
    <row r="65" spans="3:19"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</row>
    <row r="66" spans="3:19"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</row>
    <row r="67" spans="3:19"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</row>
    <row r="68" spans="3:19"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</row>
    <row r="69" spans="3:19"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</row>
    <row r="70" spans="3:19"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</row>
    <row r="71" spans="3:19"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</row>
    <row r="72" spans="3:19"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</row>
    <row r="73" spans="3:19"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</row>
  </sheetData>
  <mergeCells count="32">
    <mergeCell ref="A19:Z19"/>
    <mergeCell ref="O7:P7"/>
    <mergeCell ref="Q7:Q8"/>
    <mergeCell ref="R7:S7"/>
    <mergeCell ref="T7:U7"/>
    <mergeCell ref="V7:V8"/>
    <mergeCell ref="W7:X7"/>
    <mergeCell ref="A6:A8"/>
    <mergeCell ref="C6:C8"/>
    <mergeCell ref="Y7:Z7"/>
    <mergeCell ref="A14:Z14"/>
    <mergeCell ref="A15:Z15"/>
    <mergeCell ref="A17:P17"/>
    <mergeCell ref="A18:Z18"/>
    <mergeCell ref="Q6:U6"/>
    <mergeCell ref="V6:Z6"/>
    <mergeCell ref="D7:D8"/>
    <mergeCell ref="E7:E8"/>
    <mergeCell ref="F7:F8"/>
    <mergeCell ref="G7:G8"/>
    <mergeCell ref="H7:I7"/>
    <mergeCell ref="J7:K7"/>
    <mergeCell ref="L7:L8"/>
    <mergeCell ref="M7:N7"/>
    <mergeCell ref="D6:F6"/>
    <mergeCell ref="G6:K6"/>
    <mergeCell ref="L6:P6"/>
    <mergeCell ref="S1:Z1"/>
    <mergeCell ref="S2:Z2"/>
    <mergeCell ref="S3:Z3"/>
    <mergeCell ref="A4:Z4"/>
    <mergeCell ref="A5:Z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МОО</vt:lpstr>
      <vt:lpstr>МДОО</vt:lpstr>
      <vt:lpstr>МОДО</vt:lpstr>
      <vt:lpstr>МО АТТ 2022</vt:lpstr>
      <vt:lpstr>МДОО!Область_печати</vt:lpstr>
      <vt:lpstr>МОДО!Область_печати</vt:lpstr>
      <vt:lpstr>МОО!Область_печати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2015-02-27T08:45:16Z</cp:lastPrinted>
  <dcterms:created xsi:type="dcterms:W3CDTF">2006-09-16T00:00:00Z</dcterms:created>
  <dcterms:modified xsi:type="dcterms:W3CDTF">2023-03-02T09:38:55Z</dcterms:modified>
</cp:coreProperties>
</file>