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605" windowHeight="7620" tabRatio="838" firstSheet="1" activeTab="15"/>
  </bookViews>
  <sheets>
    <sheet name="цветовые индикаторы" sheetId="41" state="hidden" r:id="rId1"/>
    <sheet name="ТРЕБОВАНИЯ" sheetId="45" r:id="rId2"/>
    <sheet name="1.1." sheetId="20" r:id="rId3"/>
    <sheet name="1.2.8 Проф" sheetId="47" r:id="rId4"/>
    <sheet name="1.2." sheetId="21" r:id="rId5"/>
    <sheet name="1.3." sheetId="22" r:id="rId6"/>
    <sheet name="2.1.4. ВсОШ" sheetId="48" r:id="rId7"/>
    <sheet name="2.1.5. МАН" sheetId="49" r:id="rId8"/>
    <sheet name="2.1." sheetId="29" r:id="rId9"/>
    <sheet name="2.2." sheetId="34" r:id="rId10"/>
    <sheet name="2.3" sheetId="42" r:id="rId11"/>
    <sheet name="2.4" sheetId="44" r:id="rId12"/>
    <sheet name="2.5" sheetId="43" r:id="rId13"/>
    <sheet name="2.6" sheetId="46" r:id="rId14"/>
    <sheet name="III" sheetId="39" r:id="rId15"/>
    <sheet name="Справка " sheetId="40" r:id="rId16"/>
  </sheets>
  <calcPr calcId="114210"/>
</workbook>
</file>

<file path=xl/calcChain.xml><?xml version="1.0" encoding="utf-8"?>
<calcChain xmlns="http://schemas.openxmlformats.org/spreadsheetml/2006/main">
  <c r="P12" i="29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Q11"/>
  <c r="P11"/>
  <c r="N5" i="49"/>
  <c r="O5"/>
  <c r="N6"/>
  <c r="O6"/>
  <c r="N7"/>
  <c r="O7"/>
  <c r="N8"/>
  <c r="O8"/>
  <c r="N9"/>
  <c r="O9"/>
  <c r="N10"/>
  <c r="O10"/>
  <c r="N11"/>
  <c r="O11"/>
  <c r="N12"/>
  <c r="O12"/>
  <c r="N13"/>
  <c r="O13"/>
  <c r="N14"/>
  <c r="O14"/>
  <c r="N15"/>
  <c r="O15"/>
  <c r="N16"/>
  <c r="O16"/>
  <c r="N17"/>
  <c r="O17"/>
  <c r="N18"/>
  <c r="O18"/>
  <c r="N19"/>
  <c r="O19"/>
  <c r="N20"/>
  <c r="O20"/>
  <c r="N21"/>
  <c r="O21"/>
  <c r="N22"/>
  <c r="O22"/>
  <c r="N23"/>
  <c r="O23"/>
  <c r="N24"/>
  <c r="O24"/>
  <c r="N25"/>
  <c r="O25"/>
  <c r="N26"/>
  <c r="O26"/>
  <c r="N27"/>
  <c r="O27"/>
  <c r="N28"/>
  <c r="O28"/>
  <c r="N29"/>
  <c r="O29"/>
  <c r="N30"/>
  <c r="O30"/>
  <c r="N31"/>
  <c r="O31"/>
  <c r="N32"/>
  <c r="O32"/>
  <c r="N33"/>
  <c r="O33"/>
  <c r="N34"/>
  <c r="O34"/>
  <c r="N35"/>
  <c r="O35"/>
  <c r="N36"/>
  <c r="O36"/>
  <c r="N37"/>
  <c r="O37"/>
  <c r="N38"/>
  <c r="O38"/>
  <c r="N39"/>
  <c r="O39"/>
  <c r="N40"/>
  <c r="O40"/>
  <c r="N41"/>
  <c r="O41"/>
  <c r="N42"/>
  <c r="O42"/>
  <c r="O4"/>
  <c r="N4"/>
  <c r="K4"/>
  <c r="M41"/>
  <c r="J43"/>
  <c r="I43"/>
  <c r="H43"/>
  <c r="G43"/>
  <c r="F43"/>
  <c r="E43"/>
  <c r="D43"/>
  <c r="C43"/>
  <c r="L42"/>
  <c r="K42"/>
  <c r="L41"/>
  <c r="K41"/>
  <c r="L40"/>
  <c r="K40"/>
  <c r="L39"/>
  <c r="K39"/>
  <c r="L38"/>
  <c r="K38"/>
  <c r="L37"/>
  <c r="K37"/>
  <c r="L36"/>
  <c r="K36"/>
  <c r="L35"/>
  <c r="K35"/>
  <c r="L34"/>
  <c r="K34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M16"/>
  <c r="K16"/>
  <c r="L15"/>
  <c r="K15"/>
  <c r="L14"/>
  <c r="K14"/>
  <c r="L13"/>
  <c r="K13"/>
  <c r="L12"/>
  <c r="K12"/>
  <c r="L11"/>
  <c r="K11"/>
  <c r="L10"/>
  <c r="K10"/>
  <c r="L9"/>
  <c r="M9"/>
  <c r="K9"/>
  <c r="L8"/>
  <c r="M8"/>
  <c r="M43"/>
  <c r="K8"/>
  <c r="L7"/>
  <c r="K7"/>
  <c r="L6"/>
  <c r="K6"/>
  <c r="L5"/>
  <c r="K5"/>
  <c r="L4"/>
  <c r="P28"/>
  <c r="P32"/>
  <c r="P41"/>
  <c r="O43"/>
  <c r="P9"/>
  <c r="P43"/>
  <c r="K43"/>
  <c r="P16"/>
  <c r="P17"/>
  <c r="P40"/>
  <c r="L43"/>
  <c r="N43"/>
  <c r="M12" i="29"/>
  <c r="N12"/>
  <c r="O12"/>
  <c r="M13"/>
  <c r="N13"/>
  <c r="O13"/>
  <c r="M14"/>
  <c r="N14"/>
  <c r="O14"/>
  <c r="M15"/>
  <c r="O15"/>
  <c r="M16"/>
  <c r="N16"/>
  <c r="O16"/>
  <c r="M17"/>
  <c r="N17"/>
  <c r="O17"/>
  <c r="M18"/>
  <c r="N18"/>
  <c r="O18"/>
  <c r="M19"/>
  <c r="N19"/>
  <c r="O19"/>
  <c r="M20"/>
  <c r="N20"/>
  <c r="O20"/>
  <c r="M21"/>
  <c r="N21"/>
  <c r="O21"/>
  <c r="M22"/>
  <c r="O22"/>
  <c r="M23"/>
  <c r="N23"/>
  <c r="O23"/>
  <c r="M24"/>
  <c r="N24"/>
  <c r="O24"/>
  <c r="M25"/>
  <c r="N25"/>
  <c r="O25"/>
  <c r="M26"/>
  <c r="N26"/>
  <c r="O26"/>
  <c r="M27"/>
  <c r="N27"/>
  <c r="O27"/>
  <c r="M28"/>
  <c r="N28"/>
  <c r="O28"/>
  <c r="M29"/>
  <c r="N29"/>
  <c r="O29"/>
  <c r="M30"/>
  <c r="N30"/>
  <c r="O30"/>
  <c r="M31"/>
  <c r="N31"/>
  <c r="O31"/>
  <c r="M32"/>
  <c r="N32"/>
  <c r="O32"/>
  <c r="M33"/>
  <c r="N33"/>
  <c r="O33"/>
  <c r="M34"/>
  <c r="N34"/>
  <c r="O34"/>
  <c r="M35"/>
  <c r="N35"/>
  <c r="O35"/>
  <c r="M36"/>
  <c r="N36"/>
  <c r="O36"/>
  <c r="M37"/>
  <c r="N37"/>
  <c r="O37"/>
  <c r="M38"/>
  <c r="N38"/>
  <c r="O38"/>
  <c r="M39"/>
  <c r="N39"/>
  <c r="O39"/>
  <c r="M40"/>
  <c r="N40"/>
  <c r="O40"/>
  <c r="M41"/>
  <c r="N41"/>
  <c r="O41"/>
  <c r="M42"/>
  <c r="N42"/>
  <c r="O42"/>
  <c r="M43"/>
  <c r="N43"/>
  <c r="O43"/>
  <c r="M44"/>
  <c r="N44"/>
  <c r="O44"/>
  <c r="M45"/>
  <c r="O45"/>
  <c r="M46"/>
  <c r="N46"/>
  <c r="O46"/>
  <c r="M47"/>
  <c r="M48"/>
  <c r="N48"/>
  <c r="O48"/>
  <c r="M49"/>
  <c r="N49"/>
  <c r="O49"/>
  <c r="O11"/>
  <c r="N11"/>
  <c r="M11"/>
  <c r="GL44" i="48"/>
  <c r="GK44"/>
  <c r="GJ44"/>
  <c r="GI44"/>
  <c r="GH44"/>
  <c r="GG44"/>
  <c r="GF44"/>
  <c r="GE44"/>
  <c r="GD44"/>
  <c r="GC44"/>
  <c r="GB44"/>
  <c r="GA44"/>
  <c r="FZ44"/>
  <c r="FY44"/>
  <c r="FX44"/>
  <c r="FW44"/>
  <c r="FV44"/>
  <c r="FU44"/>
  <c r="FT44"/>
  <c r="FS44"/>
  <c r="FR44"/>
  <c r="FQ44"/>
  <c r="FP44"/>
  <c r="FO44"/>
  <c r="FN44"/>
  <c r="FM44"/>
  <c r="FL44"/>
  <c r="FK44"/>
  <c r="FJ44"/>
  <c r="FI44"/>
  <c r="FH44"/>
  <c r="FG44"/>
  <c r="FF44"/>
  <c r="FE44"/>
  <c r="FD44"/>
  <c r="FC44"/>
  <c r="FB44"/>
  <c r="FA44"/>
  <c r="EZ44"/>
  <c r="EY44"/>
  <c r="EX44"/>
  <c r="EW44"/>
  <c r="EV44"/>
  <c r="EU44"/>
  <c r="ET44"/>
  <c r="ES44"/>
  <c r="ER44"/>
  <c r="EQ44"/>
  <c r="EP44"/>
  <c r="EO44"/>
  <c r="EN44"/>
  <c r="EM44"/>
  <c r="EL44"/>
  <c r="EK44"/>
  <c r="EJ44"/>
  <c r="EI44"/>
  <c r="EH44"/>
  <c r="EG44"/>
  <c r="EF44"/>
  <c r="EE44"/>
  <c r="ED44"/>
  <c r="EC44"/>
  <c r="EB44"/>
  <c r="EA44"/>
  <c r="DZ44"/>
  <c r="DY44"/>
  <c r="DX44"/>
  <c r="DW44"/>
  <c r="DV44"/>
  <c r="DU44"/>
  <c r="DT44"/>
  <c r="DS44"/>
  <c r="DR44"/>
  <c r="DQ44"/>
  <c r="DP44"/>
  <c r="DO44"/>
  <c r="DN44"/>
  <c r="DM44"/>
  <c r="DL44"/>
  <c r="DK44"/>
  <c r="DJ44"/>
  <c r="DI44"/>
  <c r="DH44"/>
  <c r="DG44"/>
  <c r="DF44"/>
  <c r="DE44"/>
  <c r="DD44"/>
  <c r="DC44"/>
  <c r="DB44"/>
  <c r="DA44"/>
  <c r="CZ44"/>
  <c r="CY44"/>
  <c r="CX44"/>
  <c r="CW44"/>
  <c r="CV44"/>
  <c r="CU44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GW42"/>
  <c r="GV42"/>
  <c r="GT42"/>
  <c r="GS42"/>
  <c r="GQ42"/>
  <c r="GP42"/>
  <c r="GN42"/>
  <c r="GM42"/>
  <c r="GW41"/>
  <c r="GV41"/>
  <c r="GT41"/>
  <c r="GS41"/>
  <c r="GQ41"/>
  <c r="GP41"/>
  <c r="GN41"/>
  <c r="GM41"/>
  <c r="GW40"/>
  <c r="GV40"/>
  <c r="GT40"/>
  <c r="GS40"/>
  <c r="GQ40"/>
  <c r="GP40"/>
  <c r="GN40"/>
  <c r="GM40"/>
  <c r="GW39"/>
  <c r="GV39"/>
  <c r="GT39"/>
  <c r="GS39"/>
  <c r="GQ39"/>
  <c r="GP39"/>
  <c r="GN39"/>
  <c r="GM39"/>
  <c r="GW38"/>
  <c r="GV38"/>
  <c r="GT38"/>
  <c r="GS38"/>
  <c r="GQ38"/>
  <c r="GP38"/>
  <c r="GN38"/>
  <c r="GM38"/>
  <c r="GW37"/>
  <c r="GV37"/>
  <c r="GT37"/>
  <c r="GS37"/>
  <c r="GQ37"/>
  <c r="GP37"/>
  <c r="GN37"/>
  <c r="GM37"/>
  <c r="GW36"/>
  <c r="GV36"/>
  <c r="GT36"/>
  <c r="GS36"/>
  <c r="GQ36"/>
  <c r="GP36"/>
  <c r="GN36"/>
  <c r="GM36"/>
  <c r="GW35"/>
  <c r="GV35"/>
  <c r="GT35"/>
  <c r="GS35"/>
  <c r="GQ35"/>
  <c r="GP35"/>
  <c r="GN35"/>
  <c r="GM35"/>
  <c r="GW34"/>
  <c r="GV34"/>
  <c r="GT34"/>
  <c r="GS34"/>
  <c r="GQ34"/>
  <c r="GP34"/>
  <c r="GN34"/>
  <c r="GM34"/>
  <c r="GW33"/>
  <c r="GV33"/>
  <c r="GT33"/>
  <c r="GS33"/>
  <c r="GQ33"/>
  <c r="GP33"/>
  <c r="GN33"/>
  <c r="GM33"/>
  <c r="GW32"/>
  <c r="GV32"/>
  <c r="GT32"/>
  <c r="GS32"/>
  <c r="GQ32"/>
  <c r="GP32"/>
  <c r="GN32"/>
  <c r="GM32"/>
  <c r="GW31"/>
  <c r="GV31"/>
  <c r="GT31"/>
  <c r="GS31"/>
  <c r="GQ31"/>
  <c r="GP31"/>
  <c r="GN31"/>
  <c r="GM31"/>
  <c r="GW30"/>
  <c r="GV30"/>
  <c r="GT30"/>
  <c r="GS30"/>
  <c r="GQ30"/>
  <c r="GR30"/>
  <c r="GP30"/>
  <c r="GN30"/>
  <c r="GM30"/>
  <c r="GW29"/>
  <c r="GV29"/>
  <c r="GT29"/>
  <c r="GS29"/>
  <c r="GQ29"/>
  <c r="GR29"/>
  <c r="GP29"/>
  <c r="GN29"/>
  <c r="GM29"/>
  <c r="GW28"/>
  <c r="GX28"/>
  <c r="GV28"/>
  <c r="GT28"/>
  <c r="GS28"/>
  <c r="GQ28"/>
  <c r="GP28"/>
  <c r="GN28"/>
  <c r="GM28"/>
  <c r="GW27"/>
  <c r="GV27"/>
  <c r="GT27"/>
  <c r="GS27"/>
  <c r="GQ27"/>
  <c r="GP27"/>
  <c r="GN27"/>
  <c r="GM27"/>
  <c r="GW26"/>
  <c r="GV26"/>
  <c r="GT26"/>
  <c r="GS26"/>
  <c r="GQ26"/>
  <c r="GP26"/>
  <c r="GN26"/>
  <c r="GM26"/>
  <c r="GW25"/>
  <c r="GV25"/>
  <c r="GT25"/>
  <c r="GS25"/>
  <c r="GQ25"/>
  <c r="GP25"/>
  <c r="GN25"/>
  <c r="GM25"/>
  <c r="GW24"/>
  <c r="GV24"/>
  <c r="GT24"/>
  <c r="GS24"/>
  <c r="GQ24"/>
  <c r="GP24"/>
  <c r="GN24"/>
  <c r="GM24"/>
  <c r="GW23"/>
  <c r="GV23"/>
  <c r="GT23"/>
  <c r="GS23"/>
  <c r="GQ23"/>
  <c r="GP23"/>
  <c r="GN23"/>
  <c r="GM23"/>
  <c r="GW22"/>
  <c r="GV22"/>
  <c r="GT22"/>
  <c r="GS22"/>
  <c r="GQ22"/>
  <c r="GP22"/>
  <c r="GN22"/>
  <c r="GM22"/>
  <c r="GW21"/>
  <c r="GV21"/>
  <c r="GT21"/>
  <c r="GS21"/>
  <c r="GQ21"/>
  <c r="GP21"/>
  <c r="GN21"/>
  <c r="GM21"/>
  <c r="GW20"/>
  <c r="GV20"/>
  <c r="GT20"/>
  <c r="GS20"/>
  <c r="GQ20"/>
  <c r="GP20"/>
  <c r="GN20"/>
  <c r="GM20"/>
  <c r="GW19"/>
  <c r="GV19"/>
  <c r="GT19"/>
  <c r="GS19"/>
  <c r="GQ19"/>
  <c r="GR19"/>
  <c r="GP19"/>
  <c r="GN19"/>
  <c r="GM19"/>
  <c r="GW18"/>
  <c r="GX18"/>
  <c r="GV18"/>
  <c r="GT18"/>
  <c r="GS18"/>
  <c r="GQ18"/>
  <c r="GP18"/>
  <c r="GN18"/>
  <c r="GM18"/>
  <c r="GW17"/>
  <c r="GV17"/>
  <c r="GT17"/>
  <c r="GS17"/>
  <c r="GQ17"/>
  <c r="GR17"/>
  <c r="GP17"/>
  <c r="GN17"/>
  <c r="GM17"/>
  <c r="GW16"/>
  <c r="GX16"/>
  <c r="GV16"/>
  <c r="GT16"/>
  <c r="GS16"/>
  <c r="GQ16"/>
  <c r="GP16"/>
  <c r="GN16"/>
  <c r="GM16"/>
  <c r="GW15"/>
  <c r="GV15"/>
  <c r="GT15"/>
  <c r="GS15"/>
  <c r="GQ15"/>
  <c r="GP15"/>
  <c r="GN15"/>
  <c r="GM15"/>
  <c r="GW14"/>
  <c r="GV14"/>
  <c r="GT14"/>
  <c r="GS14"/>
  <c r="GQ14"/>
  <c r="GR14"/>
  <c r="GP14"/>
  <c r="GN14"/>
  <c r="GM14"/>
  <c r="GW13"/>
  <c r="GV13"/>
  <c r="GT13"/>
  <c r="GS13"/>
  <c r="GQ13"/>
  <c r="GR13"/>
  <c r="GP13"/>
  <c r="GN13"/>
  <c r="GM13"/>
  <c r="GW12"/>
  <c r="GX12"/>
  <c r="GV12"/>
  <c r="GT12"/>
  <c r="GS12"/>
  <c r="GQ12"/>
  <c r="GR12"/>
  <c r="GP12"/>
  <c r="GN12"/>
  <c r="GM12"/>
  <c r="GW11"/>
  <c r="GV11"/>
  <c r="GT11"/>
  <c r="GS11"/>
  <c r="GQ11"/>
  <c r="GR11"/>
  <c r="GP11"/>
  <c r="GN11"/>
  <c r="GM11"/>
  <c r="GW10"/>
  <c r="GX10"/>
  <c r="GV10"/>
  <c r="GT10"/>
  <c r="GS10"/>
  <c r="GQ10"/>
  <c r="GR10"/>
  <c r="GP10"/>
  <c r="GN10"/>
  <c r="GM10"/>
  <c r="GW9"/>
  <c r="GV9"/>
  <c r="GT9"/>
  <c r="GS9"/>
  <c r="GQ9"/>
  <c r="GN9"/>
  <c r="GM9"/>
  <c r="GW8"/>
  <c r="GV8"/>
  <c r="GT8"/>
  <c r="GS8"/>
  <c r="GQ8"/>
  <c r="GP8"/>
  <c r="GN8"/>
  <c r="GM8"/>
  <c r="GW7"/>
  <c r="GV7"/>
  <c r="GT7"/>
  <c r="GS7"/>
  <c r="GQ7"/>
  <c r="GP7"/>
  <c r="GN7"/>
  <c r="GM7"/>
  <c r="GW6"/>
  <c r="GV6"/>
  <c r="GT6"/>
  <c r="GS6"/>
  <c r="GQ6"/>
  <c r="GP6"/>
  <c r="GN6"/>
  <c r="GM6"/>
  <c r="GW5"/>
  <c r="GV5"/>
  <c r="GT5"/>
  <c r="GS5"/>
  <c r="GQ5"/>
  <c r="GP5"/>
  <c r="GN5"/>
  <c r="GM5"/>
  <c r="GR16"/>
  <c r="N22" i="29"/>
  <c r="GX36" i="48"/>
  <c r="GO7"/>
  <c r="GU7"/>
  <c r="GO8"/>
  <c r="GO9"/>
  <c r="GU9"/>
  <c r="GO10"/>
  <c r="GO21"/>
  <c r="GU21"/>
  <c r="GO22"/>
  <c r="GO23"/>
  <c r="GU23"/>
  <c r="GO24"/>
  <c r="GO25"/>
  <c r="GU25"/>
  <c r="GO26"/>
  <c r="GO29"/>
  <c r="GU29"/>
  <c r="GO30"/>
  <c r="GO31"/>
  <c r="GU31"/>
  <c r="GO32"/>
  <c r="GO33"/>
  <c r="GU33"/>
  <c r="GO34"/>
  <c r="GR38"/>
  <c r="GR42"/>
  <c r="GX42"/>
  <c r="GO13"/>
  <c r="GU13"/>
  <c r="GO15"/>
  <c r="GU15"/>
  <c r="GO16"/>
  <c r="GO17"/>
  <c r="GU17"/>
  <c r="GO18"/>
  <c r="GX20"/>
  <c r="GR21"/>
  <c r="GR24"/>
  <c r="GX24"/>
  <c r="GR25"/>
  <c r="GR26"/>
  <c r="GX26"/>
  <c r="GR27"/>
  <c r="GO37"/>
  <c r="GU37"/>
  <c r="GO39"/>
  <c r="GU39"/>
  <c r="GO40"/>
  <c r="GO41"/>
  <c r="GU41"/>
  <c r="O47" i="29"/>
  <c r="GO42" i="48"/>
  <c r="GX32"/>
  <c r="GR33"/>
  <c r="GX34"/>
  <c r="GR35"/>
  <c r="GO11"/>
  <c r="GU11"/>
  <c r="GO12"/>
  <c r="GX14"/>
  <c r="GO19"/>
  <c r="GU19"/>
  <c r="GO20"/>
  <c r="GX22"/>
  <c r="GR23"/>
  <c r="GO27"/>
  <c r="GU27"/>
  <c r="GO28"/>
  <c r="GX30"/>
  <c r="GR31"/>
  <c r="GO35"/>
  <c r="GU35"/>
  <c r="GO36"/>
  <c r="GX38"/>
  <c r="GR39"/>
  <c r="N45" i="29"/>
  <c r="GX6" i="48"/>
  <c r="GO5"/>
  <c r="GU5"/>
  <c r="GO6"/>
  <c r="GX8"/>
  <c r="GR9"/>
  <c r="N15" i="29"/>
  <c r="GO14" i="48"/>
  <c r="GO38"/>
  <c r="GX40"/>
  <c r="GR41"/>
  <c r="N47" i="29"/>
  <c r="GR7" i="48"/>
  <c r="GX7"/>
  <c r="GU8"/>
  <c r="GX9"/>
  <c r="GU10"/>
  <c r="GX11"/>
  <c r="GU12"/>
  <c r="GX13"/>
  <c r="GU14"/>
  <c r="GX15"/>
  <c r="GU16"/>
  <c r="GX17"/>
  <c r="GU18"/>
  <c r="GX19"/>
  <c r="GU20"/>
  <c r="GX21"/>
  <c r="GU22"/>
  <c r="GX23"/>
  <c r="GU24"/>
  <c r="GX25"/>
  <c r="GU26"/>
  <c r="GX27"/>
  <c r="GU28"/>
  <c r="GX29"/>
  <c r="GU30"/>
  <c r="GX31"/>
  <c r="GU32"/>
  <c r="GX33"/>
  <c r="GU34"/>
  <c r="GX35"/>
  <c r="GU36"/>
  <c r="GX37"/>
  <c r="GU38"/>
  <c r="GX39"/>
  <c r="GU40"/>
  <c r="GX41"/>
  <c r="GU42"/>
  <c r="GX5"/>
  <c r="GU6"/>
  <c r="J7" i="21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I36" i="47"/>
  <c r="J35" i="21"/>
  <c r="J36" i="47"/>
  <c r="K35" i="21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K6"/>
  <c r="J6"/>
  <c r="I8" i="47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J7"/>
  <c r="I7"/>
</calcChain>
</file>

<file path=xl/sharedStrings.xml><?xml version="1.0" encoding="utf-8"?>
<sst xmlns="http://schemas.openxmlformats.org/spreadsheetml/2006/main" count="1663" uniqueCount="401">
  <si>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</si>
  <si>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</si>
  <si>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</si>
  <si>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</si>
  <si>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</si>
  <si>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</si>
  <si>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</si>
  <si>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</si>
  <si>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</si>
  <si>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</si>
  <si>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</si>
  <si>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</si>
  <si>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</si>
  <si>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</si>
  <si>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 Кадровое обеспечение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</si>
  <si>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</si>
  <si>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</si>
  <si>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</si>
  <si>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</si>
  <si>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</si>
  <si>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</si>
  <si>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</si>
  <si>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</si>
  <si>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</si>
  <si>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</si>
  <si>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</si>
  <si>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</si>
  <si>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</si>
  <si>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</si>
  <si>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</si>
  <si>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</si>
  <si>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</si>
  <si>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</si>
  <si>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</si>
  <si>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</si>
  <si>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</si>
  <si>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</si>
  <si>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</si>
  <si>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</si>
  <si>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</si>
  <si>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</si>
  <si>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</si>
  <si>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</si>
  <si>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</si>
  <si>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</si>
  <si>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</si>
  <si>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</si>
  <si>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</si>
  <si>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</si>
  <si>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</si>
  <si>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</si>
  <si>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</si>
  <si>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1.2.1. Обеспеченность образовательного процесса пед. работниками</t>
  </si>
  <si>
    <t>1.2.4. Доля пед. работников, имеющих высшую и первую квалиф. категории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</si>
  <si>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</si>
  <si>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</si>
  <si>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</si>
  <si>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</si>
  <si>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</si>
  <si>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</si>
  <si>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</si>
  <si>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</si>
  <si>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 xml:space="preserve"> (ДАННЫЕ ПРЕДОСТАВЛЯЮТСЯ ПО МУНИЦИПАЛИТЕТУ В ЦЕЛОМ)</t>
  </si>
  <si>
    <t>Роспотребнадзора</t>
  </si>
  <si>
    <t>МЧС</t>
  </si>
  <si>
    <t>Прокуратуры</t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</si>
  <si>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</si>
  <si>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</si>
  <si>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</si>
  <si>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</si>
  <si>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</si>
  <si>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</si>
  <si>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об изменениях в сети/наименованиях ОО</t>
  </si>
  <si>
    <t>сведения о реализуемых ООП</t>
  </si>
  <si>
    <t>сведения о наличии выпускников</t>
  </si>
  <si>
    <t>1.2.2. Доля пед. работников, имеющих высшее профессиональное образоввание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</si>
  <si>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</si>
  <si>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</si>
  <si>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</si>
  <si>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</si>
  <si>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</si>
  <si>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indexed="8"/>
        <rFont val="Times New Roman"/>
        <family val="1"/>
        <charset val="204"/>
      </rPr>
      <t>участников очных</t>
    </r>
    <r>
      <rPr>
        <sz val="10"/>
        <color indexed="8"/>
        <rFont val="Times New Roman"/>
        <family val="1"/>
        <charset val="204"/>
      </rPr>
      <t xml:space="preserve"> конкурсов проф.мастерства (</t>
    </r>
    <r>
      <rPr>
        <i/>
        <sz val="10"/>
        <color indexed="8"/>
        <rFont val="Times New Roman"/>
        <family val="1"/>
        <charset val="204"/>
      </rPr>
      <t>муниц., регион. (РК), всероссийский уровни</t>
    </r>
    <r>
      <rPr>
        <sz val="10"/>
        <color indexed="8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</si>
  <si>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indexed="8"/>
        <rFont val="Times New Roman"/>
        <family val="1"/>
        <charset val="204"/>
      </rPr>
      <t xml:space="preserve">победителей и призеров очных </t>
    </r>
    <r>
      <rPr>
        <sz val="10"/>
        <color indexed="8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</si>
  <si>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</si>
  <si>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</si>
  <si>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indexed="8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indexed="8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</si>
  <si>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indexed="8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indexed="8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</si>
  <si>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indexed="8"/>
        <rFont val="Times New Roman"/>
        <family val="1"/>
        <charset val="204"/>
      </rPr>
      <t xml:space="preserve">индивидуальный итоговый проект </t>
    </r>
    <r>
      <rPr>
        <sz val="10"/>
        <color indexed="8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</si>
  <si>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indexed="8"/>
        <rFont val="Times New Roman"/>
        <family val="1"/>
        <charset val="204"/>
      </rPr>
      <t xml:space="preserve">индивидуальный итоговый проект </t>
    </r>
    <r>
      <rPr>
        <sz val="10"/>
        <color indexed="8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</si>
  <si>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</si>
  <si>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</si>
  <si>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indexed="8"/>
        <rFont val="Times New Roman"/>
        <family val="1"/>
        <charset val="204"/>
      </rPr>
      <t xml:space="preserve">участников </t>
    </r>
    <r>
      <rPr>
        <sz val="10"/>
        <color indexed="8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</si>
  <si>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</si>
  <si>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</si>
  <si>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</si>
  <si>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</si>
  <si>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</si>
  <si>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</si>
  <si>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</si>
  <si>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</si>
  <si>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</si>
  <si>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</si>
  <si>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</si>
  <si>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</si>
  <si>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</si>
  <si>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</si>
  <si>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</si>
  <si>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</si>
  <si>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</si>
  <si>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</si>
  <si>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</si>
  <si>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</si>
  <si>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</si>
  <si>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indexed="8"/>
        <rFont val="Times New Roman"/>
        <family val="1"/>
        <charset val="204"/>
      </rPr>
      <t>метапредметных</t>
    </r>
    <r>
      <rPr>
        <sz val="10"/>
        <color indexed="8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</si>
  <si>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indexed="8"/>
        <rFont val="Times New Roman"/>
        <family val="1"/>
        <charset val="204"/>
      </rPr>
      <t>победителей и призеров</t>
    </r>
    <r>
      <rPr>
        <sz val="10"/>
        <color indexed="8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</si>
  <si>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</si>
  <si>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</si>
  <si>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</si>
  <si>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</si>
  <si>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</si>
  <si>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</si>
  <si>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</si>
  <si>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</si>
  <si>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</si>
  <si>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</si>
  <si>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</si>
  <si>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</si>
  <si>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</si>
  <si>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</si>
  <si>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</si>
  <si>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</si>
  <si>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</si>
  <si>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</si>
  <si>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</si>
  <si>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</si>
  <si>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</si>
  <si>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</si>
  <si>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      СОО (81 и более баллов)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</si>
  <si>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</si>
  <si>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</si>
  <si>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</si>
  <si>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</si>
  <si>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</si>
  <si>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</si>
  <si>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</si>
  <si>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</si>
  <si>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</si>
  <si>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</si>
  <si>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</si>
  <si>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</si>
  <si>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</si>
  <si>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</si>
  <si>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t>2.3.5. Доля выпускников уровня ООО, получивших аттестат особого образца и сдавших ГИА по всем предметам на отметку "5"</t>
  </si>
  <si>
    <t>2.3.6. Доля выпускников уровня СОО, награжденных медалью "За особые успехи в учении" относительно количества претендентов на награждение медалью</t>
  </si>
  <si>
    <t>2.3.7. Доля медалистов, набравших 70 и более баллов при сдаче ГИА                по всем предметам</t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</si>
  <si>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</si>
  <si>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2.3.8. Доля медалистов, не преодолевших минимальный порог баллов по результатам ГИА (предметы по выбору)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</si>
  <si>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</si>
  <si>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</si>
  <si>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</si>
  <si>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</si>
  <si>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</si>
  <si>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</si>
  <si>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</si>
  <si>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</si>
  <si>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</si>
  <si>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базового уровня</t>
  </si>
  <si>
    <t>по математике профильного уровня</t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</si>
  <si>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</si>
  <si>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</si>
  <si>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</si>
  <si>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</si>
  <si>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</si>
  <si>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</si>
  <si>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>2.4.1. Доля общеобразовательных организаций, имеющих предписания надзорных органов:</t>
  </si>
  <si>
    <t>2.4.2. Доля обращений граждан, в ходе рассмотрения которых изложенные факты подтверждены или подтверждены частично (от общего количества обращений)</t>
  </si>
  <si>
    <t>2.4.3. Доля ОО, в которых обнаружены признаки необъективности  ВПР по информации Рособрнадзора</t>
  </si>
  <si>
    <t>2.4.4. Доля ОО, в которых обнаружены признаки необъективности федеральных оценочных процедур                             (за исключением ВПР)             по информации Рособрнадзора</t>
  </si>
  <si>
    <t>2.4.5. Доля ОО, в которых результаты внутреннего оценивания и итогов оценочных процедур (ВПР, ГИА) совпадают более чем у 75% выпускников образовательного уровня</t>
  </si>
  <si>
    <t>2.4.1.1.</t>
  </si>
  <si>
    <t>2.4.1.2.</t>
  </si>
  <si>
    <t>2.4.1.3.</t>
  </si>
  <si>
    <t>2.4.1.4.</t>
  </si>
  <si>
    <r>
      <t xml:space="preserve">Управления по надзору и контролю </t>
    </r>
    <r>
      <rPr>
        <sz val="10"/>
        <color indexed="8"/>
        <rFont val="Times New Roman"/>
        <family val="1"/>
        <charset val="204"/>
      </rPr>
      <t>за соблюдением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законодательства в сфере образования МОНМ РК</t>
    </r>
  </si>
  <si>
    <t xml:space="preserve">итог 2.3.   </t>
  </si>
  <si>
    <t>2.5. Результаты региональных (Республика Крым) мониторинговых исследований (К=1,5)</t>
  </si>
  <si>
    <t>№п/п</t>
  </si>
  <si>
    <t>2.5.1. Доля обучающихся, показавших успешное освоение программы по предмету при проведении региональных диагностических работ (в случае их проведения):</t>
  </si>
  <si>
    <t>2.5.2. Процент соответствия официальных сайтов ОО муниципалитета требованиям действующих нормативных правовых актов (по итогам мониторинга сайтов ОО)</t>
  </si>
  <si>
    <t>2.5.1.1.</t>
  </si>
  <si>
    <t>2.5.1.2.</t>
  </si>
  <si>
    <t>2.5.1.3.</t>
  </si>
  <si>
    <t>итог 2.5.</t>
  </si>
  <si>
    <t>К=1,5</t>
  </si>
  <si>
    <t>отсутствуют выпускники НОО (4 кл.)</t>
  </si>
  <si>
    <t>отсутствуют выпускники уровня ООО (9кл.)</t>
  </si>
  <si>
    <t>отсутствуют выпускники уровня СОО (11 кл)</t>
  </si>
  <si>
    <t>Раздел III</t>
  </si>
  <si>
    <t>Отдельные показатели мотивирующего мониторинга деятельности органов исполнительной власти субъектов РФ</t>
  </si>
  <si>
    <t>3.1.Фонды оплаты труда</t>
  </si>
  <si>
    <t>3.2.Педагогические кадры</t>
  </si>
  <si>
    <t>3.3. Эффективность использования материально-технического оснащения общеобразовательных организаций муниципалитета</t>
  </si>
  <si>
    <t>3.1.1. Доля фонда оплаты труда педагогических работников в общем фонде оплаты труда работников ОО муниципалитета</t>
  </si>
  <si>
    <t>3.2.1. Доля педагогических работников в общей численности работников ОО муниципалитета</t>
  </si>
  <si>
    <t>3.2.2. Доля педагогических работников в возрасте до 35 лет в общей численности педагогических работников ОО муниципалитета</t>
  </si>
  <si>
    <t>3.3.2. компьютерного оборудования кабинетов ИКТ и информатики</t>
  </si>
  <si>
    <t>3.3.1.1. биологии</t>
  </si>
  <si>
    <t>3.3.1.2. химии</t>
  </si>
  <si>
    <t>3.3.1.3. физики</t>
  </si>
  <si>
    <t>Справочная информация</t>
  </si>
  <si>
    <t>1.1.Учебно-методическое и материально-техническое обеспечение</t>
  </si>
  <si>
    <t>1.3.Условия для удовлетворения образовательных потребностей</t>
  </si>
  <si>
    <t>2.1. Предметные результаты обучения (внутреннее оценивание)</t>
  </si>
  <si>
    <t>2.2. Результаты ГИА, ВПР и других оценочных процедур (внешнее оценивание)</t>
  </si>
  <si>
    <t>соответствие площади помещений, в которых осуществляется образовательная деятельность, СанПиН</t>
  </si>
  <si>
    <t>общая численность педагогических работников</t>
  </si>
  <si>
    <t>в т.ч.внешних совместителей</t>
  </si>
  <si>
    <t>общая численность обучающихся (чел.):</t>
  </si>
  <si>
    <t>количество выпускников</t>
  </si>
  <si>
    <t>количество обучающихся по адаптированным программам</t>
  </si>
  <si>
    <t>количество выпускников по адаптированным программам</t>
  </si>
  <si>
    <t>количество выпускников по адаптированным программам, успешно освоивших программу</t>
  </si>
  <si>
    <t>средний балл по итогам годового оценивания ( 4 кл)</t>
  </si>
  <si>
    <t>средний балл по итогам годового оценивания ( 9 кл)</t>
  </si>
  <si>
    <t>обучавшихся в форме самообразования, получивших аттестат</t>
  </si>
  <si>
    <t>средний балл по итогам сдачи ГИА-9</t>
  </si>
  <si>
    <t>русский язык</t>
  </si>
  <si>
    <r>
      <t>Наименование муниципального образования</t>
    </r>
    <r>
      <rPr>
        <i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(дублируется в каждой строке)</t>
    </r>
  </si>
  <si>
    <t>матем.</t>
  </si>
  <si>
    <t>средний балл по итогам ВПР (4 кл.)</t>
  </si>
  <si>
    <t>средний балл по итогам годового оценивания (11 кл.)</t>
  </si>
  <si>
    <t>матем. базовый уровень</t>
  </si>
  <si>
    <t>матем. профильный уровень</t>
  </si>
  <si>
    <t>средний балл по итогам сдачи ГИА-11 (в пятибалльной системе оценивания)</t>
  </si>
  <si>
    <t>2.2.5.2. математика:</t>
  </si>
  <si>
    <t xml:space="preserve">2.4.5.1.                                  </t>
  </si>
  <si>
    <t xml:space="preserve">  НОО (годовое оценивание и ВПР)</t>
  </si>
  <si>
    <t xml:space="preserve">2.4.5.2.                                     </t>
  </si>
  <si>
    <t>ООО  (годовое оценивание и ГИА-9)</t>
  </si>
  <si>
    <t>2.4.5.3.</t>
  </si>
  <si>
    <t xml:space="preserve"> СОО  (годовое оценивание и ГИА-11)</t>
  </si>
  <si>
    <t>(ОБОЩЕНИЕ ОСУЩЕСТВЛЯЕТСЯ НА МУНИЦИПАЛЬНОМ УРОВНЕ, ДАННЫЕ ПРЕДОСТАВЛЯЮТСЯ ПО МУНИЦИПАЛИТЕТУ В ЦЕЛОМ) (К=2)</t>
  </si>
  <si>
    <t>показатели, которые не берутся в расчёт:</t>
  </si>
  <si>
    <t>показатели с негативным смыслом:</t>
  </si>
  <si>
    <r>
      <t>значение показателя умножается на коэффициент N</t>
    </r>
    <r>
      <rPr>
        <sz val="12"/>
        <color indexed="8"/>
        <rFont val="Calibri"/>
        <family val="2"/>
        <charset val="204"/>
      </rPr>
      <t xml:space="preserve"> = -1</t>
    </r>
  </si>
  <si>
    <t>Цветовые индикаторы</t>
  </si>
  <si>
    <t>Итого по разделу III (К=2)</t>
  </si>
  <si>
    <t>среднее</t>
  </si>
  <si>
    <r>
      <t xml:space="preserve">2.2.2. Результаты </t>
    </r>
    <r>
      <rPr>
        <b/>
        <sz val="10"/>
        <color indexed="8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indexed="8"/>
        <rFont val="Times New Roman"/>
        <family val="1"/>
        <charset val="204"/>
      </rPr>
      <t>(без учёта пересдач):</t>
    </r>
  </si>
  <si>
    <t>2.4. Результаты надзорных и контрольных мероприятий, изучение объективности на уровне муниципалитета (К= -1,5)</t>
  </si>
  <si>
    <t>не реализуются уровни ООО и СОО</t>
  </si>
  <si>
    <t>не реализуется уровень СОО</t>
  </si>
  <si>
    <t>Наименование муниципального образования</t>
  </si>
  <si>
    <t xml:space="preserve">итог 2.4.                    </t>
  </si>
  <si>
    <t xml:space="preserve"> К=-1,5</t>
  </si>
  <si>
    <t>Симферопольский район</t>
  </si>
  <si>
    <t>МБОУ «Краснозорькинская начальная школа»</t>
  </si>
  <si>
    <t>МБОУ «Перевальненская начальная школа»</t>
  </si>
  <si>
    <t>МБОУ Кизиловская начальная школа-детский сад «Росинка»</t>
  </si>
  <si>
    <t>МБОУ «Кленовская основная  школа»</t>
  </si>
  <si>
    <t>МБОУ «Краснолесская основная школа»</t>
  </si>
  <si>
    <t>МБОУ «Журавлевская школа»</t>
  </si>
  <si>
    <t>МБОУ «Винницкая школа»</t>
  </si>
  <si>
    <t>МБОУ «Гвардейская школа  № 1»</t>
  </si>
  <si>
    <t>МБОУ «Гвардейская школа-гимназия№2»</t>
  </si>
  <si>
    <t>МБОУ «Гвардейская школа-гимназия№3»</t>
  </si>
  <si>
    <t>МБОУ «Денисовская школа»</t>
  </si>
  <si>
    <t>МБОУ «Добровская школа-гимназия им. Я. М. Слонимского»</t>
  </si>
  <si>
    <t>МБОУ «Донская школа»</t>
  </si>
  <si>
    <t>МБОУ «Залесская школа»</t>
  </si>
  <si>
    <t>МБОУ «Кольчугинская  школа №1»</t>
  </si>
  <si>
    <t>МБОУ «Кольчугинская  школа №2 с крымскотатарскимя языком обучения»</t>
  </si>
  <si>
    <t>МБОУ «Константиновская школа</t>
  </si>
  <si>
    <t>МБОУ «Кубанская школа»</t>
  </si>
  <si>
    <t>МБОУ «Мазанская школа»</t>
  </si>
  <si>
    <t>МБОУ «Маленская школа»</t>
  </si>
  <si>
    <t>МБОУ «Мирновская школа №1»</t>
  </si>
  <si>
    <t>МБОУ «Мирновская школа №2»</t>
  </si>
  <si>
    <t>МБОУ «Молодежненская  школа №2»</t>
  </si>
  <si>
    <t>МБОУ «Николаевская школа»</t>
  </si>
  <si>
    <t>МБОУ Новоандреевская школа</t>
  </si>
  <si>
    <t>МБОУ «Новоселовская школа»</t>
  </si>
  <si>
    <t>МБОУ «Партизанская школа»</t>
  </si>
  <si>
    <t>МБОУ «Перовская школа-гимназия»</t>
  </si>
  <si>
    <t>МБОУ «Первомайская школа»</t>
  </si>
  <si>
    <t>МБОУ «Перевальненская  школа»</t>
  </si>
  <si>
    <t>МБОУ «Пожарская школа»</t>
  </si>
  <si>
    <t xml:space="preserve">МБОУ «Родниковская школа-гимназия» </t>
  </si>
  <si>
    <t xml:space="preserve">МБОУ «Скворцовская школа» </t>
  </si>
  <si>
    <t>МБОУ «Тепловская школа»</t>
  </si>
  <si>
    <t>МБОУ «Трудовская школа»</t>
  </si>
  <si>
    <t>МБОУ «Украинская школа»</t>
  </si>
  <si>
    <t>МБОУ «Укромновская школа»</t>
  </si>
  <si>
    <t>МБОУ «Урожайновская школа»</t>
  </si>
  <si>
    <t>МБОУ «Чайкинская школа»</t>
  </si>
  <si>
    <t>МБОУ «Чистенская школа-гимназия»</t>
  </si>
  <si>
    <t>МБОУ «Широковская школа»</t>
  </si>
  <si>
    <t>(обобщение осуществляется на республиканском уровне)</t>
  </si>
  <si>
    <t>Данные предоставляются за истекший (2020-2021) учебный год.</t>
  </si>
  <si>
    <t>1.     Все разделы формы (в т.ч. справочная информация) обязательны к заполнению.</t>
  </si>
  <si>
    <t>2.     Все, без исключения, данные являются положительными числами.</t>
  </si>
  <si>
    <t>3.     Ячейки, соответствующие показателям, не имеющим отношения к конкретным условиям функционирования общеобразовательной организации, не заполняются</t>
  </si>
  <si>
    <t xml:space="preserve"> (цветовые индикаторы показателей, которые не берутся в расчёт, - в  файле "индикаторы.xlsx")</t>
  </si>
  <si>
    <t>4. Ячейки, соответствующие показателям 2.4.3. и 2.4.4. (помечены жёлтым маркером) и раздел 2.5. заполняются на республиканском уровне.</t>
  </si>
  <si>
    <t>5.     Наименования общеобразовательных организаций отображаются в соответствии с их кратким наименованием по уставу.</t>
  </si>
  <si>
    <t xml:space="preserve">         В случае изменений в сети и (или) смены наименований ОО:</t>
  </si>
  <si>
    <t>6.    В ячейках с информацией об изменениях в сети ОО проставляется:</t>
  </si>
  <si>
    <t xml:space="preserve">         «0» - если ОО ликвидирована;</t>
  </si>
  <si>
    <t xml:space="preserve">        «111» - если ОО вновь создана (размещаем в конце списка);</t>
  </si>
  <si>
    <t xml:space="preserve">        «11» - если изменилось наименование ОО (отображаем актуальное наименование, не меняя порядка перечня);</t>
  </si>
  <si>
    <t xml:space="preserve">        «1» в случае отсутствия изменений.</t>
  </si>
  <si>
    <t>7.     В ячейках с информацией о реализуемых ООП и наличии выпускников проставляется «1» в случае утвердительного и «0» в случае отрицательного ответа.</t>
  </si>
  <si>
    <t>8.     Данные по взаимообусловленным показателям не должны быть противоречивыми.</t>
  </si>
  <si>
    <t>9.     Данные вводятся в долях, в числовом формате с тремя десятичными знаками.</t>
  </si>
  <si>
    <t>10.  Колонки и строки с итоговыми показателями не заполняются.</t>
  </si>
  <si>
    <t>УВАЖАЕМЫЕ КОЛЛЕГИ, НА ЛИСТЕ 1.1. ПОД ТАБЛИЦЕЙ УКАЗЫВАЙТЕ, ПОЖАЛУЙСТА,  ФИО (ПОЛНОСТЬЮ):</t>
  </si>
  <si>
    <t xml:space="preserve">  - ИСПОЛНИТЕЛЯ</t>
  </si>
  <si>
    <t>И ДЕЙСТВУЮЩИЕ НОМЕРА ТЕЛЕФОНОВ ДЛЯ СВЯЗИ С ВАМИ</t>
  </si>
  <si>
    <t>СПАСИБО!</t>
  </si>
  <si>
    <t xml:space="preserve">         - корректируем перечень на листе 1.1. (ПОРЯДОК НЕ МЕНЯЕМ, ЛИКВИДИРОВАННЫЕ НЕ УДАЛЯЕМ, ВНОВЬ СОЗДАННЫЕ РАЗМЕЩАЕМ В КОНЦЕ СПИСКА).</t>
  </si>
  <si>
    <t>1.2.7. Доля пед. работников, привл. в кач экспертов аккредит. экспертизы;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</si>
  <si>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</si>
  <si>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</si>
  <si>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3.1.2. Доля фонда оплаты труда руководящих работников в общем фонде оплаты труда работников ОО муниципалитета</t>
  </si>
  <si>
    <t>3.3.1. лабораторного оборудования кабинетов естественно-научных дисциплин</t>
  </si>
  <si>
    <t>1.1.2.7.</t>
  </si>
  <si>
    <t>ОБЖ</t>
  </si>
  <si>
    <t>1.1.5.Наличие в школе психологического кабинета</t>
  </si>
  <si>
    <t xml:space="preserve">  - ОТВЕТСТВЕННОГО по школе; </t>
  </si>
  <si>
    <r>
      <t>1.2.10. Доля пед. работников  привл. к проведению ВсОШ (</t>
    </r>
    <r>
      <rPr>
        <b/>
        <i/>
        <sz val="10"/>
        <color indexed="8"/>
        <rFont val="Times New Roman"/>
        <family val="1"/>
        <charset val="204"/>
      </rPr>
      <t>муниц., регион. (РК), всероссийский уровни</t>
    </r>
    <r>
      <rPr>
        <b/>
        <sz val="10"/>
        <color indexed="8"/>
        <rFont val="Times New Roman"/>
        <family val="1"/>
        <charset val="204"/>
      </rPr>
      <t xml:space="preserve">) </t>
    </r>
  </si>
  <si>
    <t>1.2.11. 10. Доля пед. работников  привл. к проведению ГИА в формате ЕГЭ и ОГЭ в качестве эксапертов предметных комиссии</t>
  </si>
  <si>
    <t>Исполнительская дисциплина</t>
  </si>
  <si>
    <t>2.6. Результаты муниципальных (Симферопольский район) мониторинговых исследований (К=1,5)</t>
  </si>
  <si>
    <t>2.6.1. Доля обучающихся, показавших успешное освоение программы по предмету при проведении муниципальных мониторинговых работ (в случае их проведения):</t>
  </si>
  <si>
    <t>2.6.1.1.</t>
  </si>
  <si>
    <t>2.6.1.2.</t>
  </si>
  <si>
    <t>2.6.1.3.</t>
  </si>
  <si>
    <t>итог 2.6.</t>
  </si>
  <si>
    <t>2.6.2. Результаты муниципального пробного экзамена</t>
  </si>
  <si>
    <t>2.6.2.1. по русскому языку</t>
  </si>
  <si>
    <t>2.6.2.2. по математике</t>
  </si>
  <si>
    <t>2.6.2.3. по обществознанию</t>
  </si>
  <si>
    <t>МБОУ «Лицей»</t>
  </si>
  <si>
    <t>Наименование общеобразовательной организации</t>
  </si>
  <si>
    <t>1.2.10. Результативность участия пед.работников в конкурсах проф.мастерства:</t>
  </si>
  <si>
    <t>S</t>
  </si>
  <si>
    <t>1.2.8. Результативность участия пед.работников в конкурсах проф.мастерства</t>
  </si>
  <si>
    <t>1.2.8.3.</t>
  </si>
  <si>
    <r>
      <rPr>
        <b/>
        <sz val="10"/>
        <color indexed="8"/>
        <rFont val="Times New Roman"/>
        <family val="1"/>
        <charset val="204"/>
      </rPr>
      <t xml:space="preserve">на муниципальном уровне </t>
    </r>
    <r>
      <rPr>
        <sz val="10"/>
        <color indexed="8"/>
        <rFont val="Times New Roman"/>
        <family val="1"/>
        <charset val="204"/>
      </rPr>
      <t>доля пед.работников-участников очных конкурсов проф.мастерства</t>
    </r>
  </si>
  <si>
    <r>
      <rPr>
        <b/>
        <sz val="10"/>
        <color indexed="8"/>
        <rFont val="Times New Roman"/>
        <family val="1"/>
        <charset val="204"/>
      </rPr>
      <t xml:space="preserve">на региональном уровне </t>
    </r>
    <r>
      <rPr>
        <sz val="10"/>
        <color indexed="8"/>
        <rFont val="Times New Roman"/>
        <family val="1"/>
        <charset val="204"/>
      </rPr>
      <t>доля пед.работников-участников очных конкурсов проф.мастерства</t>
    </r>
  </si>
  <si>
    <r>
      <rPr>
        <b/>
        <sz val="10"/>
        <color indexed="8"/>
        <rFont val="Times New Roman"/>
        <family val="1"/>
        <charset val="204"/>
      </rPr>
      <t xml:space="preserve">на региональном уровне </t>
    </r>
    <r>
      <rPr>
        <sz val="10"/>
        <color indexed="8"/>
        <rFont val="Times New Roman"/>
        <family val="1"/>
        <charset val="204"/>
      </rPr>
      <t>доля победителей и призеров очных конкурсов проф.мастерства</t>
    </r>
  </si>
  <si>
    <r>
      <t xml:space="preserve">на муниципальном уровне </t>
    </r>
    <r>
      <rPr>
        <sz val="10"/>
        <color indexed="8"/>
        <rFont val="Times New Roman"/>
        <family val="1"/>
        <charset val="204"/>
      </rPr>
      <t>доля победителей и призеров очных конкурсов проф.мастерства</t>
    </r>
  </si>
  <si>
    <r>
      <t xml:space="preserve"> на всероссийском уровне </t>
    </r>
    <r>
      <rPr>
        <sz val="10"/>
        <color indexed="8"/>
        <rFont val="Times New Roman"/>
        <family val="1"/>
        <charset val="204"/>
      </rPr>
      <t>доля пед.работников-участников очных конкурсов проф.мастерства</t>
    </r>
  </si>
  <si>
    <r>
      <t xml:space="preserve"> на всероссийском уровне </t>
    </r>
    <r>
      <rPr>
        <sz val="10"/>
        <color indexed="8"/>
        <rFont val="Times New Roman"/>
        <family val="1"/>
        <charset val="204"/>
      </rPr>
      <t>доля победителей и призеров очных конкурсов проф.мастерства</t>
    </r>
  </si>
  <si>
    <t>Предметные олимпиады 2018/2019 год</t>
  </si>
  <si>
    <t>№
п/п</t>
  </si>
  <si>
    <t>Математика</t>
  </si>
  <si>
    <t>Химия</t>
  </si>
  <si>
    <t>История</t>
  </si>
  <si>
    <t>Русский язык</t>
  </si>
  <si>
    <t>Литература</t>
  </si>
  <si>
    <t>Экология</t>
  </si>
  <si>
    <t>Биология</t>
  </si>
  <si>
    <t>Право</t>
  </si>
  <si>
    <t>Информатика и ИКТ</t>
  </si>
  <si>
    <t>География</t>
  </si>
  <si>
    <t>Иностранный язык</t>
  </si>
  <si>
    <t>Немецкий язык</t>
  </si>
  <si>
    <t>Тех. труд</t>
  </si>
  <si>
    <t>Обсл. труд</t>
  </si>
  <si>
    <t>Украинский язык и литература</t>
  </si>
  <si>
    <t>Крымскотатарский язык</t>
  </si>
  <si>
    <t>Астрономия</t>
  </si>
  <si>
    <t>Краеведение</t>
  </si>
  <si>
    <t>Обществознание</t>
  </si>
  <si>
    <t>Физкультура</t>
  </si>
  <si>
    <t>МХК</t>
  </si>
  <si>
    <t>международный уровень</t>
  </si>
  <si>
    <t xml:space="preserve">кол-во принявших </t>
  </si>
  <si>
    <t>кол-во побед. и приз.</t>
  </si>
  <si>
    <t>доля</t>
  </si>
  <si>
    <t>2.6.3. Охват приоритетных направлений деятельности психологической службы</t>
  </si>
  <si>
    <t>2.6.4. Участие в социально-психологических исследованиях,мониторинга республиканского уровня</t>
  </si>
  <si>
    <t>Физика</t>
  </si>
  <si>
    <t>Экономика</t>
  </si>
  <si>
    <t>региональный</t>
  </si>
  <si>
    <t>кол-во принявших</t>
  </si>
  <si>
    <t xml:space="preserve">   </t>
  </si>
  <si>
    <t>Итого</t>
  </si>
  <si>
    <t>МАН</t>
  </si>
  <si>
    <t>Шаг в науку</t>
  </si>
  <si>
    <t>региональный (Республика Крым) уровень</t>
  </si>
  <si>
    <t>МБОУ "Лицей"</t>
  </si>
  <si>
    <t>МБОУ «Новоандреевская школа»</t>
  </si>
  <si>
    <t>ИТОГО</t>
  </si>
  <si>
    <t>S МАН</t>
  </si>
  <si>
    <t>доля шаг в науку</t>
  </si>
  <si>
    <t xml:space="preserve"> </t>
  </si>
  <si>
    <t>е</t>
  </si>
  <si>
    <t>Трапезион Наталья</t>
  </si>
  <si>
    <t>Владимировна, зам. по УВР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</si>
</sst>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00"/>
  </numFmts>
  <fonts count="4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Calibri"/>
      <family val="2"/>
      <charset val="204"/>
    </font>
    <font>
      <sz val="12"/>
      <name val="Calibri"/>
      <family val="2"/>
      <charset val="204"/>
    </font>
    <font>
      <b/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9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0" borderId="0"/>
    <xf numFmtId="0" fontId="43" fillId="0" borderId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3">
    <xf numFmtId="0" fontId="0" fillId="0" borderId="0" xfId="0"/>
    <xf numFmtId="0" fontId="43" fillId="0" borderId="0" xfId="7"/>
    <xf numFmtId="0" fontId="5" fillId="2" borderId="1" xfId="7" applyNumberFormat="1" applyFont="1" applyFill="1" applyBorder="1" applyAlignment="1">
      <alignment horizontal="center" vertical="center"/>
    </xf>
    <xf numFmtId="0" fontId="7" fillId="2" borderId="1" xfId="7" applyFont="1" applyFill="1" applyBorder="1" applyAlignment="1">
      <alignment horizontal="center" vertical="center" wrapText="1"/>
    </xf>
    <xf numFmtId="0" fontId="43" fillId="0" borderId="0" xfId="4" applyBorder="1"/>
    <xf numFmtId="0" fontId="43" fillId="0" borderId="0" xfId="4"/>
    <xf numFmtId="0" fontId="43" fillId="0" borderId="1" xfId="4" applyBorder="1"/>
    <xf numFmtId="0" fontId="43" fillId="0" borderId="0" xfId="5"/>
    <xf numFmtId="0" fontId="4" fillId="3" borderId="2" xfId="5" applyFont="1" applyFill="1" applyBorder="1" applyAlignment="1">
      <alignment horizontal="center" vertical="center" wrapText="1"/>
    </xf>
    <xf numFmtId="0" fontId="43" fillId="0" borderId="0" xfId="5" applyFill="1"/>
    <xf numFmtId="0" fontId="3" fillId="0" borderId="0" xfId="7" applyFont="1" applyAlignment="1">
      <alignment horizontal="center"/>
    </xf>
    <xf numFmtId="0" fontId="3" fillId="0" borderId="0" xfId="7" applyFont="1" applyBorder="1" applyAlignment="1">
      <alignment horizontal="center"/>
    </xf>
    <xf numFmtId="0" fontId="10" fillId="0" borderId="0" xfId="4" applyFont="1" applyFill="1" applyBorder="1"/>
    <xf numFmtId="0" fontId="10" fillId="0" borderId="1" xfId="4" applyFont="1" applyFill="1" applyBorder="1"/>
    <xf numFmtId="0" fontId="15" fillId="0" borderId="0" xfId="4" applyFont="1" applyFill="1" applyBorder="1"/>
    <xf numFmtId="0" fontId="10" fillId="0" borderId="0" xfId="7" applyFont="1" applyFill="1" applyBorder="1"/>
    <xf numFmtId="0" fontId="10" fillId="0" borderId="0" xfId="5" applyFont="1" applyFill="1" applyBorder="1"/>
    <xf numFmtId="164" fontId="4" fillId="4" borderId="1" xfId="5" applyNumberFormat="1" applyFont="1" applyFill="1" applyBorder="1" applyAlignment="1">
      <alignment horizontal="center" vertical="center" wrapText="1"/>
    </xf>
    <xf numFmtId="164" fontId="4" fillId="5" borderId="1" xfId="5" applyNumberFormat="1" applyFont="1" applyFill="1" applyBorder="1" applyAlignment="1">
      <alignment horizontal="center" vertical="center" wrapText="1"/>
    </xf>
    <xf numFmtId="0" fontId="43" fillId="0" borderId="0" xfId="7" applyAlignment="1">
      <alignment horizontal="center" vertical="center"/>
    </xf>
    <xf numFmtId="164" fontId="7" fillId="5" borderId="3" xfId="7" applyNumberFormat="1" applyFont="1" applyFill="1" applyBorder="1" applyAlignment="1">
      <alignment horizontal="center" vertical="center" wrapText="1"/>
    </xf>
    <xf numFmtId="164" fontId="7" fillId="5" borderId="3" xfId="4" applyNumberFormat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3" fillId="0" borderId="0" xfId="4" applyFill="1"/>
    <xf numFmtId="164" fontId="7" fillId="2" borderId="1" xfId="4" applyNumberFormat="1" applyFont="1" applyFill="1" applyBorder="1" applyAlignment="1">
      <alignment horizontal="center" vertical="center" wrapText="1"/>
    </xf>
    <xf numFmtId="164" fontId="43" fillId="6" borderId="0" xfId="4" applyNumberFormat="1" applyFill="1"/>
    <xf numFmtId="0" fontId="7" fillId="2" borderId="3" xfId="4" applyFont="1" applyFill="1" applyBorder="1" applyAlignment="1">
      <alignment horizontal="center" vertical="center" wrapText="1"/>
    </xf>
    <xf numFmtId="164" fontId="4" fillId="5" borderId="3" xfId="5" applyNumberFormat="1" applyFont="1" applyFill="1" applyBorder="1" applyAlignment="1">
      <alignment horizontal="center" vertical="center" wrapText="1"/>
    </xf>
    <xf numFmtId="164" fontId="7" fillId="2" borderId="2" xfId="4" applyNumberFormat="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top" wrapText="1"/>
    </xf>
    <xf numFmtId="0" fontId="7" fillId="2" borderId="2" xfId="4" applyFont="1" applyFill="1" applyBorder="1" applyAlignment="1">
      <alignment vertical="center" wrapText="1"/>
    </xf>
    <xf numFmtId="164" fontId="4" fillId="3" borderId="1" xfId="4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43" fillId="0" borderId="0" xfId="4" applyAlignment="1">
      <alignment horizontal="center"/>
    </xf>
    <xf numFmtId="0" fontId="11" fillId="0" borderId="0" xfId="4" applyFont="1" applyFill="1" applyBorder="1" applyAlignment="1">
      <alignment horizontal="left" vertical="center" wrapText="1"/>
    </xf>
    <xf numFmtId="0" fontId="43" fillId="2" borderId="2" xfId="4" applyFill="1" applyBorder="1" applyAlignment="1">
      <alignment horizontal="center" vertical="center" wrapText="1"/>
    </xf>
    <xf numFmtId="0" fontId="43" fillId="7" borderId="0" xfId="7" applyFill="1"/>
    <xf numFmtId="0" fontId="0" fillId="0" borderId="0" xfId="7" applyFont="1"/>
    <xf numFmtId="0" fontId="43" fillId="8" borderId="0" xfId="7" applyFill="1"/>
    <xf numFmtId="0" fontId="43" fillId="9" borderId="0" xfId="7" applyFill="1"/>
    <xf numFmtId="0" fontId="43" fillId="10" borderId="0" xfId="7" applyFill="1"/>
    <xf numFmtId="0" fontId="43" fillId="11" borderId="0" xfId="7" applyFill="1"/>
    <xf numFmtId="0" fontId="20" fillId="0" borderId="0" xfId="4" applyFont="1"/>
    <xf numFmtId="0" fontId="3" fillId="0" borderId="0" xfId="4" applyFont="1" applyAlignment="1">
      <alignment horizontal="center"/>
    </xf>
    <xf numFmtId="0" fontId="17" fillId="2" borderId="1" xfId="4" applyFont="1" applyFill="1" applyBorder="1" applyAlignment="1">
      <alignment horizontal="center" vertical="center" wrapText="1"/>
    </xf>
    <xf numFmtId="164" fontId="12" fillId="2" borderId="1" xfId="4" applyNumberFormat="1" applyFont="1" applyFill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24" fillId="0" borderId="0" xfId="0" applyFont="1"/>
    <xf numFmtId="0" fontId="4" fillId="2" borderId="1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4" fillId="3" borderId="5" xfId="5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5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164" fontId="8" fillId="4" borderId="3" xfId="7" applyNumberFormat="1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164" fontId="5" fillId="3" borderId="1" xfId="7" applyNumberFormat="1" applyFont="1" applyFill="1" applyBorder="1" applyAlignment="1">
      <alignment horizontal="center" vertical="center"/>
    </xf>
    <xf numFmtId="164" fontId="17" fillId="3" borderId="1" xfId="7" applyNumberFormat="1" applyFont="1" applyFill="1" applyBorder="1" applyAlignment="1">
      <alignment horizontal="center" vertical="center"/>
    </xf>
    <xf numFmtId="164" fontId="8" fillId="4" borderId="1" xfId="7" applyNumberFormat="1" applyFont="1" applyFill="1" applyBorder="1" applyAlignment="1">
      <alignment horizontal="center" vertical="center" wrapText="1"/>
    </xf>
    <xf numFmtId="164" fontId="8" fillId="3" borderId="1" xfId="4" applyNumberFormat="1" applyFont="1" applyFill="1" applyBorder="1" applyAlignment="1">
      <alignment horizontal="center" vertical="center" wrapText="1"/>
    </xf>
    <xf numFmtId="164" fontId="6" fillId="3" borderId="1" xfId="4" applyNumberFormat="1" applyFont="1" applyFill="1" applyBorder="1" applyAlignment="1">
      <alignment horizontal="center" vertical="center" wrapText="1"/>
    </xf>
    <xf numFmtId="164" fontId="4" fillId="3" borderId="5" xfId="4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3" borderId="1" xfId="0" applyFont="1" applyFill="1" applyBorder="1"/>
    <xf numFmtId="0" fontId="25" fillId="3" borderId="1" xfId="5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/>
    <xf numFmtId="164" fontId="13" fillId="3" borderId="1" xfId="4" applyNumberFormat="1" applyFont="1" applyFill="1" applyBorder="1" applyAlignment="1">
      <alignment horizontal="center" vertical="center"/>
    </xf>
    <xf numFmtId="164" fontId="13" fillId="2" borderId="3" xfId="4" applyNumberFormat="1" applyFont="1" applyFill="1" applyBorder="1" applyAlignment="1">
      <alignment horizontal="center" vertical="center"/>
    </xf>
    <xf numFmtId="164" fontId="13" fillId="2" borderId="6" xfId="7" applyNumberFormat="1" applyFont="1" applyFill="1" applyBorder="1" applyAlignment="1">
      <alignment horizontal="left" vertical="center"/>
    </xf>
    <xf numFmtId="164" fontId="13" fillId="2" borderId="3" xfId="7" applyNumberFormat="1" applyFont="1" applyFill="1" applyBorder="1" applyAlignment="1">
      <alignment horizontal="left" vertical="center"/>
    </xf>
    <xf numFmtId="164" fontId="13" fillId="2" borderId="7" xfId="7" applyNumberFormat="1" applyFont="1" applyFill="1" applyBorder="1" applyAlignment="1">
      <alignment horizontal="left" vertical="center"/>
    </xf>
    <xf numFmtId="164" fontId="18" fillId="3" borderId="1" xfId="7" applyNumberFormat="1" applyFont="1" applyFill="1" applyBorder="1" applyAlignment="1">
      <alignment horizontal="center" vertical="center"/>
    </xf>
    <xf numFmtId="164" fontId="18" fillId="3" borderId="8" xfId="7" applyNumberFormat="1" applyFont="1" applyFill="1" applyBorder="1" applyAlignment="1">
      <alignment horizontal="center" vertical="center"/>
    </xf>
    <xf numFmtId="164" fontId="18" fillId="3" borderId="9" xfId="7" applyNumberFormat="1" applyFont="1" applyFill="1" applyBorder="1" applyAlignment="1">
      <alignment horizontal="center" vertical="center"/>
    </xf>
    <xf numFmtId="164" fontId="18" fillId="3" borderId="10" xfId="7" applyNumberFormat="1" applyFont="1" applyFill="1" applyBorder="1" applyAlignment="1">
      <alignment horizontal="center" vertical="center"/>
    </xf>
    <xf numFmtId="164" fontId="18" fillId="3" borderId="11" xfId="7" applyNumberFormat="1" applyFont="1" applyFill="1" applyBorder="1" applyAlignment="1">
      <alignment horizontal="center" vertical="center"/>
    </xf>
    <xf numFmtId="0" fontId="2" fillId="0" borderId="0" xfId="7" applyFont="1"/>
    <xf numFmtId="0" fontId="4" fillId="2" borderId="2" xfId="4" applyFont="1" applyFill="1" applyBorder="1" applyAlignment="1">
      <alignment horizontal="center" vertical="top" wrapText="1"/>
    </xf>
    <xf numFmtId="0" fontId="4" fillId="2" borderId="1" xfId="4" applyFont="1" applyFill="1" applyBorder="1" applyAlignment="1">
      <alignment horizontal="center" vertical="top" wrapText="1"/>
    </xf>
    <xf numFmtId="0" fontId="0" fillId="12" borderId="0" xfId="0" applyFill="1"/>
    <xf numFmtId="0" fontId="4" fillId="12" borderId="1" xfId="4" applyFont="1" applyFill="1" applyBorder="1" applyAlignment="1">
      <alignment horizontal="center" vertical="center" wrapText="1"/>
    </xf>
    <xf numFmtId="0" fontId="4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7" applyFont="1" applyAlignment="1">
      <alignment horizontal="center"/>
    </xf>
    <xf numFmtId="164" fontId="13" fillId="2" borderId="12" xfId="7" applyNumberFormat="1" applyFont="1" applyFill="1" applyBorder="1" applyAlignment="1">
      <alignment horizontal="left" vertical="center"/>
    </xf>
    <xf numFmtId="164" fontId="13" fillId="2" borderId="13" xfId="7" applyNumberFormat="1" applyFont="1" applyFill="1" applyBorder="1" applyAlignment="1">
      <alignment horizontal="left" vertical="center"/>
    </xf>
    <xf numFmtId="164" fontId="13" fillId="2" borderId="14" xfId="7" applyNumberFormat="1" applyFont="1" applyFill="1" applyBorder="1" applyAlignment="1">
      <alignment horizontal="left" vertical="center"/>
    </xf>
    <xf numFmtId="0" fontId="5" fillId="2" borderId="1" xfId="4" applyFont="1" applyFill="1" applyBorder="1" applyAlignment="1">
      <alignment horizontal="center" wrapText="1"/>
    </xf>
    <xf numFmtId="0" fontId="20" fillId="2" borderId="1" xfId="4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wrapText="1"/>
    </xf>
    <xf numFmtId="0" fontId="7" fillId="6" borderId="4" xfId="7" applyFont="1" applyFill="1" applyBorder="1" applyAlignment="1">
      <alignment horizontal="center" vertical="center" wrapText="1"/>
    </xf>
    <xf numFmtId="0" fontId="7" fillId="0" borderId="4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7" fillId="13" borderId="4" xfId="7" applyFont="1" applyFill="1" applyBorder="1" applyAlignment="1">
      <alignment horizontal="center" vertical="center" wrapText="1"/>
    </xf>
    <xf numFmtId="0" fontId="7" fillId="14" borderId="4" xfId="7" applyFont="1" applyFill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center" wrapText="1"/>
    </xf>
    <xf numFmtId="0" fontId="25" fillId="2" borderId="1" xfId="4" applyFont="1" applyFill="1" applyBorder="1" applyAlignment="1">
      <alignment horizontal="center" vertical="center" wrapText="1"/>
    </xf>
    <xf numFmtId="0" fontId="7" fillId="13" borderId="1" xfId="7" applyFont="1" applyFill="1" applyBorder="1" applyAlignment="1">
      <alignment horizontal="center" vertical="center" wrapText="1"/>
    </xf>
    <xf numFmtId="0" fontId="7" fillId="14" borderId="1" xfId="7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6" borderId="1" xfId="7" applyFont="1" applyFill="1" applyBorder="1" applyAlignment="1">
      <alignment horizontal="center" vertical="center" wrapText="1"/>
    </xf>
    <xf numFmtId="0" fontId="26" fillId="0" borderId="1" xfId="7" applyFont="1" applyFill="1" applyBorder="1" applyAlignment="1">
      <alignment horizontal="center" vertical="center" wrapText="1"/>
    </xf>
    <xf numFmtId="0" fontId="3" fillId="0" borderId="0" xfId="0" applyFont="1" applyAlignment="1"/>
    <xf numFmtId="0" fontId="27" fillId="0" borderId="0" xfId="4" applyFont="1"/>
    <xf numFmtId="0" fontId="27" fillId="0" borderId="0" xfId="4" applyFont="1" applyAlignment="1"/>
    <xf numFmtId="0" fontId="23" fillId="0" borderId="0" xfId="0" applyFont="1"/>
    <xf numFmtId="0" fontId="28" fillId="0" borderId="0" xfId="0" applyFont="1"/>
    <xf numFmtId="0" fontId="29" fillId="0" borderId="0" xfId="0" applyFont="1"/>
    <xf numFmtId="0" fontId="4" fillId="6" borderId="2" xfId="4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3" fillId="0" borderId="0" xfId="4" applyFont="1" applyBorder="1" applyAlignment="1">
      <alignment horizontal="center"/>
    </xf>
    <xf numFmtId="0" fontId="8" fillId="13" borderId="1" xfId="7" applyFont="1" applyFill="1" applyBorder="1" applyAlignment="1">
      <alignment horizontal="center" vertical="center" wrapText="1"/>
    </xf>
    <xf numFmtId="0" fontId="2" fillId="0" borderId="1" xfId="4" applyFont="1" applyBorder="1"/>
    <xf numFmtId="0" fontId="8" fillId="14" borderId="1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0" fontId="31" fillId="0" borderId="1" xfId="7" applyFont="1" applyFill="1" applyBorder="1" applyAlignment="1">
      <alignment horizontal="center" vertical="center" wrapText="1"/>
    </xf>
    <xf numFmtId="0" fontId="8" fillId="6" borderId="1" xfId="7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4" applyFont="1" applyBorder="1" applyAlignment="1"/>
    <xf numFmtId="164" fontId="27" fillId="0" borderId="1" xfId="0" applyNumberFormat="1" applyFont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0" fontId="34" fillId="3" borderId="4" xfId="7" applyFont="1" applyFill="1" applyBorder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 wrapText="1"/>
    </xf>
    <xf numFmtId="164" fontId="33" fillId="3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3" fillId="0" borderId="0" xfId="7" applyFont="1" applyFill="1" applyBorder="1" applyAlignment="1">
      <alignment horizontal="center"/>
    </xf>
    <xf numFmtId="0" fontId="43" fillId="0" borderId="0" xfId="7" applyFill="1"/>
    <xf numFmtId="1" fontId="13" fillId="2" borderId="14" xfId="7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39" fillId="15" borderId="17" xfId="0" applyFont="1" applyFill="1" applyBorder="1" applyAlignment="1">
      <alignment horizontal="center"/>
    </xf>
    <xf numFmtId="0" fontId="39" fillId="15" borderId="18" xfId="0" applyFont="1" applyFill="1" applyBorder="1" applyAlignment="1">
      <alignment horizontal="center"/>
    </xf>
    <xf numFmtId="0" fontId="39" fillId="15" borderId="19" xfId="0" applyFont="1" applyFill="1" applyBorder="1" applyAlignment="1">
      <alignment horizontal="center"/>
    </xf>
    <xf numFmtId="0" fontId="39" fillId="15" borderId="20" xfId="0" applyFont="1" applyFill="1" applyBorder="1" applyAlignment="1">
      <alignment horizontal="center"/>
    </xf>
    <xf numFmtId="0" fontId="37" fillId="15" borderId="18" xfId="0" applyFont="1" applyFill="1" applyBorder="1" applyAlignment="1">
      <alignment horizontal="center"/>
    </xf>
    <xf numFmtId="0" fontId="36" fillId="15" borderId="18" xfId="0" applyFont="1" applyFill="1" applyBorder="1" applyAlignment="1">
      <alignment horizontal="center"/>
    </xf>
    <xf numFmtId="0" fontId="40" fillId="16" borderId="18" xfId="0" applyFont="1" applyFill="1" applyBorder="1" applyAlignment="1">
      <alignment horizontal="center"/>
    </xf>
    <xf numFmtId="0" fontId="35" fillId="17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8" fillId="17" borderId="21" xfId="0" applyFont="1" applyFill="1" applyBorder="1" applyAlignment="1">
      <alignment horizontal="center" vertical="center" wrapText="1"/>
    </xf>
    <xf numFmtId="0" fontId="34" fillId="2" borderId="1" xfId="7" applyFont="1" applyFill="1" applyBorder="1" applyAlignment="1">
      <alignment horizontal="center" vertical="center" wrapText="1"/>
    </xf>
    <xf numFmtId="0" fontId="34" fillId="3" borderId="1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left" vertical="center" wrapText="1"/>
    </xf>
    <xf numFmtId="1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6" fillId="2" borderId="4" xfId="7" applyFont="1" applyFill="1" applyBorder="1" applyAlignment="1">
      <alignment horizontal="left" vertical="center" wrapText="1"/>
    </xf>
    <xf numFmtId="0" fontId="7" fillId="2" borderId="22" xfId="7" applyFont="1" applyFill="1" applyBorder="1" applyAlignment="1">
      <alignment horizontal="center" vertical="center" wrapText="1"/>
    </xf>
    <xf numFmtId="164" fontId="2" fillId="18" borderId="1" xfId="0" applyNumberFormat="1" applyFont="1" applyFill="1" applyBorder="1" applyAlignment="1">
      <alignment horizontal="center" vertical="center"/>
    </xf>
    <xf numFmtId="0" fontId="23" fillId="19" borderId="0" xfId="0" applyFont="1" applyFill="1"/>
    <xf numFmtId="0" fontId="28" fillId="19" borderId="0" xfId="0" applyFont="1" applyFill="1"/>
    <xf numFmtId="0" fontId="42" fillId="0" borderId="0" xfId="7" applyFont="1"/>
    <xf numFmtId="0" fontId="4" fillId="2" borderId="5" xfId="7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2" borderId="4" xfId="7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33" xfId="7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4" fillId="3" borderId="5" xfId="7" applyFont="1" applyFill="1" applyBorder="1" applyAlignment="1">
      <alignment horizontal="center" vertical="center" wrapText="1"/>
    </xf>
    <xf numFmtId="0" fontId="4" fillId="2" borderId="29" xfId="7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4" fillId="2" borderId="12" xfId="7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7" fillId="2" borderId="1" xfId="7" applyFont="1" applyFill="1" applyBorder="1" applyAlignment="1">
      <alignment horizontal="center" vertical="center" wrapText="1"/>
    </xf>
    <xf numFmtId="0" fontId="3" fillId="0" borderId="0" xfId="7" applyFont="1" applyAlignment="1">
      <alignment horizontal="center"/>
    </xf>
    <xf numFmtId="0" fontId="3" fillId="0" borderId="0" xfId="7" applyFont="1" applyBorder="1" applyAlignment="1">
      <alignment horizontal="center"/>
    </xf>
    <xf numFmtId="0" fontId="4" fillId="2" borderId="35" xfId="7" applyFont="1" applyFill="1" applyBorder="1" applyAlignment="1">
      <alignment horizontal="center" vertical="center" wrapText="1"/>
    </xf>
    <xf numFmtId="0" fontId="4" fillId="2" borderId="36" xfId="7" applyFont="1" applyFill="1" applyBorder="1" applyAlignment="1">
      <alignment horizontal="center" vertical="center" wrapText="1"/>
    </xf>
    <xf numFmtId="0" fontId="4" fillId="2" borderId="37" xfId="7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3" fillId="0" borderId="0" xfId="4" applyFont="1" applyBorder="1" applyAlignment="1">
      <alignment horizontal="center"/>
    </xf>
    <xf numFmtId="0" fontId="4" fillId="2" borderId="5" xfId="4" applyFont="1" applyFill="1" applyBorder="1" applyAlignment="1">
      <alignment horizontal="center" vertical="center" wrapText="1"/>
    </xf>
    <xf numFmtId="0" fontId="4" fillId="2" borderId="25" xfId="4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13" fillId="2" borderId="2" xfId="4" applyFont="1" applyFill="1" applyBorder="1" applyAlignment="1">
      <alignment horizontal="center" vertical="center" wrapText="1"/>
    </xf>
    <xf numFmtId="0" fontId="7" fillId="12" borderId="1" xfId="4" applyFont="1" applyFill="1" applyBorder="1" applyAlignment="1">
      <alignment horizontal="center" vertical="center" wrapText="1"/>
    </xf>
    <xf numFmtId="0" fontId="7" fillId="1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25" xfId="4" applyFont="1" applyFill="1" applyBorder="1" applyAlignment="1">
      <alignment horizontal="center" vertical="center" wrapText="1"/>
    </xf>
    <xf numFmtId="0" fontId="18" fillId="2" borderId="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23" xfId="4" applyFont="1" applyFill="1" applyBorder="1" applyAlignment="1">
      <alignment horizontal="center" vertical="center" wrapText="1"/>
    </xf>
    <xf numFmtId="0" fontId="13" fillId="2" borderId="24" xfId="4" applyFont="1" applyFill="1" applyBorder="1" applyAlignment="1">
      <alignment horizontal="center" vertical="center" wrapText="1"/>
    </xf>
    <xf numFmtId="0" fontId="13" fillId="2" borderId="25" xfId="4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4" fillId="2" borderId="3" xfId="7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2" borderId="5" xfId="4" applyFont="1" applyFill="1" applyBorder="1" applyAlignment="1">
      <alignment horizontal="center" vertical="top" wrapText="1"/>
    </xf>
    <xf numFmtId="0" fontId="4" fillId="2" borderId="25" xfId="4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 vertical="top" wrapText="1"/>
    </xf>
    <xf numFmtId="0" fontId="35" fillId="17" borderId="40" xfId="0" applyFont="1" applyFill="1" applyBorder="1" applyAlignment="1">
      <alignment horizontal="center" vertical="center" wrapText="1"/>
    </xf>
    <xf numFmtId="0" fontId="35" fillId="17" borderId="41" xfId="0" applyFont="1" applyFill="1" applyBorder="1" applyAlignment="1">
      <alignment horizontal="center" vertical="center" wrapText="1"/>
    </xf>
    <xf numFmtId="0" fontId="35" fillId="17" borderId="42" xfId="0" applyFont="1" applyFill="1" applyBorder="1" applyAlignment="1">
      <alignment horizontal="center" vertical="center" wrapText="1"/>
    </xf>
    <xf numFmtId="0" fontId="37" fillId="17" borderId="38" xfId="0" applyFont="1" applyFill="1" applyBorder="1" applyAlignment="1">
      <alignment horizontal="center" vertical="center" wrapText="1"/>
    </xf>
    <xf numFmtId="0" fontId="37" fillId="17" borderId="20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/>
    </xf>
    <xf numFmtId="0" fontId="4" fillId="2" borderId="47" xfId="7" applyFont="1" applyFill="1" applyBorder="1" applyAlignment="1">
      <alignment horizontal="center" vertical="center" wrapText="1"/>
    </xf>
    <xf numFmtId="0" fontId="4" fillId="2" borderId="48" xfId="7" applyFont="1" applyFill="1" applyBorder="1" applyAlignment="1">
      <alignment horizontal="center" vertical="center" wrapText="1"/>
    </xf>
    <xf numFmtId="0" fontId="4" fillId="2" borderId="49" xfId="7" applyFont="1" applyFill="1" applyBorder="1" applyAlignment="1">
      <alignment horizontal="center" vertical="center" wrapText="1"/>
    </xf>
    <xf numFmtId="0" fontId="4" fillId="2" borderId="4" xfId="7" applyFont="1" applyFill="1" applyBorder="1" applyAlignment="1">
      <alignment horizontal="center" vertical="center" wrapText="1"/>
    </xf>
    <xf numFmtId="0" fontId="7" fillId="2" borderId="44" xfId="7" applyFont="1" applyFill="1" applyBorder="1" applyAlignment="1">
      <alignment horizontal="center" vertical="center" wrapText="1"/>
    </xf>
    <xf numFmtId="0" fontId="7" fillId="2" borderId="45" xfId="7" applyFont="1" applyFill="1" applyBorder="1" applyAlignment="1">
      <alignment horizontal="center" vertical="center" wrapText="1"/>
    </xf>
    <xf numFmtId="0" fontId="35" fillId="17" borderId="43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4" fillId="3" borderId="4" xfId="5" applyFont="1" applyFill="1" applyBorder="1" applyAlignment="1">
      <alignment horizontal="center" vertical="center" wrapText="1"/>
    </xf>
    <xf numFmtId="0" fontId="4" fillId="3" borderId="15" xfId="5" applyFont="1" applyFill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0" fontId="37" fillId="17" borderId="39" xfId="0" applyFont="1" applyFill="1" applyBorder="1" applyAlignment="1">
      <alignment horizontal="center" vertical="center" wrapText="1"/>
    </xf>
    <xf numFmtId="0" fontId="41" fillId="3" borderId="50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center" vertical="center" wrapText="1"/>
    </xf>
    <xf numFmtId="0" fontId="17" fillId="18" borderId="4" xfId="5" applyFont="1" applyFill="1" applyBorder="1" applyAlignment="1">
      <alignment horizontal="center" vertical="center" wrapText="1"/>
    </xf>
    <xf numFmtId="0" fontId="17" fillId="18" borderId="15" xfId="5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horizontal="center"/>
    </xf>
    <xf numFmtId="0" fontId="11" fillId="0" borderId="0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4" fillId="3" borderId="5" xfId="5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17" fillId="2" borderId="25" xfId="4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7" fillId="2" borderId="15" xfId="4" applyFont="1" applyFill="1" applyBorder="1" applyAlignment="1">
      <alignment horizontal="center" vertical="center" wrapText="1"/>
    </xf>
    <xf numFmtId="0" fontId="7" fillId="2" borderId="25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12" borderId="5" xfId="4" applyFont="1" applyFill="1" applyBorder="1" applyAlignment="1">
      <alignment horizontal="center" vertical="center" wrapText="1"/>
    </xf>
    <xf numFmtId="0" fontId="7" fillId="12" borderId="25" xfId="4" applyFont="1" applyFill="1" applyBorder="1" applyAlignment="1">
      <alignment horizontal="center" vertical="center" wrapText="1"/>
    </xf>
    <xf numFmtId="0" fontId="7" fillId="12" borderId="2" xfId="4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3" xfId="4" applyFont="1" applyFill="1" applyBorder="1" applyAlignment="1">
      <alignment horizontal="center" vertical="center" wrapText="1"/>
    </xf>
    <xf numFmtId="0" fontId="5" fillId="2" borderId="23" xfId="4" applyFont="1" applyFill="1" applyBorder="1" applyAlignment="1">
      <alignment horizontal="center" vertical="center" wrapText="1"/>
    </xf>
    <xf numFmtId="0" fontId="5" fillId="2" borderId="24" xfId="4" applyFont="1" applyFill="1" applyBorder="1" applyAlignment="1">
      <alignment horizontal="center" vertical="center" wrapText="1"/>
    </xf>
    <xf numFmtId="0" fontId="13" fillId="0" borderId="25" xfId="4" applyFont="1" applyBorder="1" applyAlignment="1">
      <alignment horizontal="center" vertical="top" wrapText="1"/>
    </xf>
    <xf numFmtId="0" fontId="13" fillId="0" borderId="2" xfId="4" applyFont="1" applyBorder="1" applyAlignment="1">
      <alignment horizontal="center" wrapText="1"/>
    </xf>
    <xf numFmtId="0" fontId="4" fillId="19" borderId="5" xfId="4" applyFont="1" applyFill="1" applyBorder="1" applyAlignment="1">
      <alignment horizontal="center" vertical="top" wrapText="1"/>
    </xf>
    <xf numFmtId="0" fontId="4" fillId="19" borderId="25" xfId="4" applyFont="1" applyFill="1" applyBorder="1" applyAlignment="1">
      <alignment horizontal="center" vertical="top" wrapText="1"/>
    </xf>
    <xf numFmtId="0" fontId="13" fillId="19" borderId="2" xfId="4" applyFont="1" applyFill="1" applyBorder="1" applyAlignment="1">
      <alignment horizontal="center" vertical="top" wrapText="1"/>
    </xf>
    <xf numFmtId="0" fontId="4" fillId="19" borderId="2" xfId="4" applyFont="1" applyFill="1" applyBorder="1" applyAlignment="1">
      <alignment horizontal="center" vertical="top" wrapText="1"/>
    </xf>
    <xf numFmtId="0" fontId="4" fillId="2" borderId="1" xfId="4" applyFont="1" applyFill="1" applyBorder="1" applyAlignment="1">
      <alignment horizontal="center" vertical="top" wrapText="1"/>
    </xf>
    <xf numFmtId="0" fontId="4" fillId="3" borderId="5" xfId="4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top" wrapText="1"/>
    </xf>
    <xf numFmtId="0" fontId="6" fillId="2" borderId="25" xfId="4" applyFont="1" applyFill="1" applyBorder="1" applyAlignment="1">
      <alignment horizontal="center" vertical="top" wrapText="1"/>
    </xf>
    <xf numFmtId="0" fontId="6" fillId="2" borderId="2" xfId="4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0" fillId="0" borderId="0" xfId="0" applyAlignment="1"/>
    <xf numFmtId="0" fontId="11" fillId="6" borderId="0" xfId="4" applyFont="1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/>
    </xf>
    <xf numFmtId="0" fontId="20" fillId="2" borderId="1" xfId="4" applyFont="1" applyFill="1" applyBorder="1" applyAlignment="1">
      <alignment horizontal="center" vertical="center" wrapText="1"/>
    </xf>
    <xf numFmtId="0" fontId="25" fillId="2" borderId="1" xfId="4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5" fillId="2" borderId="5" xfId="4" applyFont="1" applyFill="1" applyBorder="1" applyAlignment="1">
      <alignment horizontal="center" vertical="center" wrapText="1"/>
    </xf>
    <xf numFmtId="0" fontId="25" fillId="2" borderId="25" xfId="4" applyFont="1" applyFill="1" applyBorder="1" applyAlignment="1">
      <alignment horizontal="center" vertical="center" wrapText="1"/>
    </xf>
    <xf numFmtId="0" fontId="25" fillId="2" borderId="2" xfId="4" applyFont="1" applyFill="1" applyBorder="1" applyAlignment="1">
      <alignment horizontal="center" vertical="center" wrapText="1"/>
    </xf>
    <xf numFmtId="0" fontId="25" fillId="2" borderId="51" xfId="4" applyFont="1" applyFill="1" applyBorder="1" applyAlignment="1">
      <alignment horizontal="center" vertical="center" wrapText="1"/>
    </xf>
    <xf numFmtId="0" fontId="25" fillId="2" borderId="45" xfId="4" applyFont="1" applyFill="1" applyBorder="1" applyAlignment="1">
      <alignment horizontal="center" vertical="center" wrapText="1"/>
    </xf>
    <xf numFmtId="0" fontId="25" fillId="2" borderId="13" xfId="4" applyFont="1" applyFill="1" applyBorder="1" applyAlignment="1">
      <alignment horizontal="center" vertical="center" wrapText="1"/>
    </xf>
    <xf numFmtId="0" fontId="25" fillId="2" borderId="4" xfId="4" applyFont="1" applyFill="1" applyBorder="1" applyAlignment="1">
      <alignment horizontal="center" vertical="center" wrapText="1"/>
    </xf>
    <xf numFmtId="0" fontId="25" fillId="2" borderId="3" xfId="4" applyFont="1" applyFill="1" applyBorder="1" applyAlignment="1">
      <alignment horizontal="center" vertical="center" wrapText="1"/>
    </xf>
    <xf numFmtId="0" fontId="4" fillId="6" borderId="5" xfId="4" applyFont="1" applyFill="1" applyBorder="1" applyAlignment="1">
      <alignment horizontal="center" vertical="center" wrapText="1"/>
    </xf>
    <xf numFmtId="0" fontId="4" fillId="6" borderId="2" xfId="4" applyFont="1" applyFill="1" applyBorder="1" applyAlignment="1">
      <alignment horizontal="center" vertical="center" wrapText="1"/>
    </xf>
    <xf numFmtId="0" fontId="4" fillId="6" borderId="1" xfId="4" applyFont="1" applyFill="1" applyBorder="1" applyAlignment="1">
      <alignment horizontal="center" vertical="center" wrapText="1"/>
    </xf>
    <xf numFmtId="16" fontId="4" fillId="6" borderId="4" xfId="4" applyNumberFormat="1" applyFont="1" applyFill="1" applyBorder="1" applyAlignment="1">
      <alignment horizontal="center" vertical="center" wrapText="1"/>
    </xf>
    <xf numFmtId="16" fontId="4" fillId="6" borderId="15" xfId="4" applyNumberFormat="1" applyFont="1" applyFill="1" applyBorder="1" applyAlignment="1">
      <alignment horizontal="center" vertical="center" wrapText="1"/>
    </xf>
    <xf numFmtId="16" fontId="4" fillId="6" borderId="3" xfId="4" applyNumberFormat="1" applyFont="1" applyFill="1" applyBorder="1" applyAlignment="1">
      <alignment horizontal="center" vertical="center" wrapText="1"/>
    </xf>
    <xf numFmtId="0" fontId="4" fillId="6" borderId="25" xfId="4" applyFont="1" applyFill="1" applyBorder="1" applyAlignment="1">
      <alignment horizontal="center" vertical="center" wrapText="1"/>
    </xf>
    <xf numFmtId="0" fontId="27" fillId="0" borderId="0" xfId="0" applyFont="1" applyAlignment="1"/>
    <xf numFmtId="0" fontId="4" fillId="6" borderId="4" xfId="4" applyFont="1" applyFill="1" applyBorder="1" applyAlignment="1">
      <alignment horizontal="center" vertical="center" wrapText="1"/>
    </xf>
    <xf numFmtId="0" fontId="4" fillId="6" borderId="3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 wrapText="1"/>
    </xf>
    <xf numFmtId="0" fontId="43" fillId="0" borderId="15" xfId="4" applyBorder="1" applyAlignment="1">
      <alignment horizontal="center" vertical="center" wrapText="1"/>
    </xf>
    <xf numFmtId="0" fontId="43" fillId="0" borderId="3" xfId="4" applyBorder="1" applyAlignment="1">
      <alignment horizontal="center" vertical="center" wrapText="1"/>
    </xf>
    <xf numFmtId="0" fontId="43" fillId="0" borderId="2" xfId="4" applyBorder="1" applyAlignment="1">
      <alignment horizontal="center" vertical="center" wrapText="1"/>
    </xf>
    <xf numFmtId="0" fontId="17" fillId="2" borderId="4" xfId="4" applyFont="1" applyFill="1" applyBorder="1" applyAlignment="1">
      <alignment horizontal="center" vertical="center" wrapText="1"/>
    </xf>
    <xf numFmtId="0" fontId="17" fillId="2" borderId="3" xfId="4" applyFont="1" applyFill="1" applyBorder="1" applyAlignment="1">
      <alignment horizontal="center" vertical="center" wrapText="1"/>
    </xf>
    <xf numFmtId="0" fontId="17" fillId="2" borderId="51" xfId="4" applyFont="1" applyFill="1" applyBorder="1" applyAlignment="1">
      <alignment horizontal="center" vertical="center" wrapText="1"/>
    </xf>
    <xf numFmtId="0" fontId="17" fillId="2" borderId="45" xfId="4" applyFont="1" applyFill="1" applyBorder="1" applyAlignment="1">
      <alignment horizontal="center" vertical="center" wrapText="1"/>
    </xf>
    <xf numFmtId="0" fontId="2" fillId="0" borderId="45" xfId="4" applyFont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15" xfId="4" applyFont="1" applyFill="1" applyBorder="1" applyAlignment="1">
      <alignment horizontal="center" vertical="center" wrapText="1"/>
    </xf>
    <xf numFmtId="0" fontId="18" fillId="2" borderId="3" xfId="4" applyFont="1" applyFill="1" applyBorder="1" applyAlignment="1">
      <alignment horizontal="center" vertical="center" wrapText="1"/>
    </xf>
    <xf numFmtId="0" fontId="18" fillId="2" borderId="15" xfId="4" applyFont="1" applyFill="1" applyBorder="1" applyAlignment="1">
      <alignment horizontal="center" vertical="center" wrapText="1"/>
    </xf>
    <xf numFmtId="0" fontId="2" fillId="0" borderId="15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</cellXfs>
  <cellStyles count="18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Обычный 4 2" xfId="5"/>
    <cellStyle name="Обычный 4 2 2" xfId="6"/>
    <cellStyle name="Обычный 4 3" xfId="7"/>
    <cellStyle name="Обычный 4 3 2" xfId="8"/>
    <cellStyle name="Обычный 4 4" xfId="9"/>
    <cellStyle name="Обычный 5" xfId="10"/>
    <cellStyle name="Обычный 5 2" xfId="11"/>
    <cellStyle name="Обычный 6" xfId="12"/>
    <cellStyle name="Обычный 7" xfId="13"/>
    <cellStyle name="Обычный 8" xfId="14"/>
    <cellStyle name="Процентный 2" xfId="15"/>
    <cellStyle name="Финансовый 2" xfId="16"/>
    <cellStyle name="Финансовый 3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20"/>
  <sheetViews>
    <sheetView workbookViewId="0">
      <selection activeCell="E27" sqref="E27"/>
    </sheetView>
  </sheetViews>
  <sheetFormatPr defaultRowHeight="15"/>
  <sheetData>
    <row r="2" spans="2:18" ht="15.75">
      <c r="C2" s="48" t="s">
        <v>245</v>
      </c>
    </row>
    <row r="3" spans="2:18" ht="15.75">
      <c r="C3" s="48"/>
    </row>
    <row r="4" spans="2:18" s="74" customFormat="1">
      <c r="B4" s="96">
        <v>1</v>
      </c>
      <c r="C4" s="74" t="s">
        <v>243</v>
      </c>
    </row>
    <row r="6" spans="2:18" ht="15.75">
      <c r="C6" s="92"/>
      <c r="E6" t="s">
        <v>244</v>
      </c>
    </row>
    <row r="8" spans="2:18" s="74" customFormat="1">
      <c r="B8" s="97">
        <v>2</v>
      </c>
      <c r="C8" s="89" t="s">
        <v>242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</row>
    <row r="9" spans="2:18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>
      <c r="B10" s="1"/>
      <c r="C10" s="37"/>
      <c r="D10" s="1"/>
      <c r="E10" s="38" t="s">
        <v>250</v>
      </c>
      <c r="F10" s="1"/>
      <c r="G10" s="1"/>
      <c r="H10" s="1"/>
      <c r="I10" s="1"/>
      <c r="J10" s="1"/>
      <c r="K10" s="38"/>
      <c r="L10" s="1"/>
      <c r="M10" s="1"/>
      <c r="N10" s="1"/>
      <c r="O10" s="1"/>
      <c r="P10" s="1"/>
      <c r="Q10" s="1"/>
      <c r="R10" s="1"/>
    </row>
    <row r="11" spans="2:18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>
      <c r="B12" s="1"/>
      <c r="C12" s="39"/>
      <c r="D12" s="1"/>
      <c r="E12" s="38" t="s">
        <v>251</v>
      </c>
      <c r="F12" s="1"/>
      <c r="G12" s="1"/>
      <c r="H12" s="1"/>
      <c r="I12" s="1"/>
      <c r="J12" s="1"/>
      <c r="K12" s="38"/>
      <c r="L12" s="1"/>
      <c r="M12" s="1"/>
      <c r="N12" s="1"/>
      <c r="O12" s="1"/>
      <c r="P12" s="1"/>
      <c r="Q12" s="1"/>
      <c r="R12" s="1"/>
    </row>
    <row r="13" spans="2:18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>
      <c r="B14" s="1"/>
      <c r="C14" s="40"/>
      <c r="D14" s="1"/>
      <c r="E14" s="38" t="s">
        <v>194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>
      <c r="B16" s="1"/>
      <c r="C16" s="41"/>
      <c r="D16" s="1"/>
      <c r="E16" s="38" t="s">
        <v>195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>
      <c r="B18" s="1"/>
      <c r="C18" s="42"/>
      <c r="D18" s="1"/>
      <c r="E18" s="38" t="s">
        <v>196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X50"/>
  <sheetViews>
    <sheetView topLeftCell="L22" zoomScale="106" zoomScaleNormal="106" workbookViewId="0">
      <selection activeCell="W36" sqref="W36"/>
    </sheetView>
  </sheetViews>
  <sheetFormatPr defaultColWidth="8.85546875" defaultRowHeight="15"/>
  <cols>
    <col min="1" max="1" width="8.85546875" style="5"/>
    <col min="2" max="2" width="22.7109375" style="5" customWidth="1"/>
    <col min="3" max="3" width="28.5703125" style="5" customWidth="1"/>
    <col min="4" max="4" width="17" style="5" customWidth="1"/>
    <col min="5" max="5" width="16.7109375" style="5" customWidth="1"/>
    <col min="6" max="6" width="16.5703125" style="5" customWidth="1"/>
    <col min="7" max="7" width="15.140625" style="5" customWidth="1"/>
    <col min="8" max="8" width="26.5703125" style="5" customWidth="1"/>
    <col min="9" max="9" width="18" style="5" customWidth="1"/>
    <col min="10" max="10" width="15.85546875" style="5" customWidth="1"/>
    <col min="11" max="11" width="17" style="5" customWidth="1"/>
    <col min="12" max="12" width="18.140625" style="5" customWidth="1"/>
    <col min="13" max="13" width="17.5703125" style="5" customWidth="1"/>
    <col min="14" max="14" width="11.85546875" style="5" customWidth="1"/>
    <col min="15" max="15" width="11.5703125" style="5" customWidth="1"/>
    <col min="16" max="16" width="12.5703125" style="5" customWidth="1"/>
    <col min="17" max="17" width="12.140625" style="5" customWidth="1"/>
    <col min="18" max="18" width="10.28515625" style="5" customWidth="1"/>
    <col min="19" max="19" width="10.42578125" style="5" customWidth="1"/>
    <col min="20" max="20" width="9.28515625" style="5" customWidth="1"/>
    <col min="21" max="21" width="13.5703125" style="5" customWidth="1"/>
    <col min="22" max="22" width="14.5703125" style="23" customWidth="1"/>
    <col min="23" max="23" width="18" style="23" customWidth="1"/>
    <col min="24" max="24" width="9.28515625" style="5" customWidth="1"/>
    <col min="25" max="16384" width="8.85546875" style="5"/>
  </cols>
  <sheetData>
    <row r="1" spans="1:24" s="34" customFormat="1" ht="15.75">
      <c r="C1" s="251" t="s">
        <v>173</v>
      </c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</row>
    <row r="2" spans="1:24" s="34" customFormat="1" ht="15.75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4" ht="37.5" customHeight="1">
      <c r="A3" s="196" t="s">
        <v>2</v>
      </c>
      <c r="B3" s="193" t="s">
        <v>105</v>
      </c>
      <c r="C3" s="258" t="s">
        <v>104</v>
      </c>
      <c r="D3" s="255" t="s">
        <v>112</v>
      </c>
      <c r="E3" s="256"/>
      <c r="F3" s="257"/>
      <c r="G3" s="260" t="s">
        <v>248</v>
      </c>
      <c r="H3" s="213"/>
      <c r="I3" s="246"/>
      <c r="J3" s="255" t="s">
        <v>127</v>
      </c>
      <c r="K3" s="246"/>
      <c r="L3" s="255" t="s">
        <v>128</v>
      </c>
      <c r="M3" s="246" t="s">
        <v>96</v>
      </c>
      <c r="N3" s="255" t="s">
        <v>129</v>
      </c>
      <c r="O3" s="213"/>
      <c r="P3" s="213"/>
      <c r="Q3" s="246"/>
      <c r="R3" s="255" t="s">
        <v>130</v>
      </c>
      <c r="S3" s="213"/>
      <c r="T3" s="213"/>
      <c r="U3" s="246"/>
      <c r="V3" s="255" t="s">
        <v>147</v>
      </c>
      <c r="W3" s="246"/>
      <c r="X3" s="254" t="s">
        <v>97</v>
      </c>
    </row>
    <row r="4" spans="1:24" ht="19.5" customHeight="1">
      <c r="A4" s="196"/>
      <c r="B4" s="194"/>
      <c r="C4" s="259"/>
      <c r="D4" s="53" t="s">
        <v>98</v>
      </c>
      <c r="E4" s="53" t="s">
        <v>99</v>
      </c>
      <c r="F4" s="53" t="s">
        <v>117</v>
      </c>
      <c r="G4" s="53" t="s">
        <v>118</v>
      </c>
      <c r="H4" s="53" t="s">
        <v>119</v>
      </c>
      <c r="I4" s="53" t="s">
        <v>120</v>
      </c>
      <c r="J4" s="53" t="s">
        <v>100</v>
      </c>
      <c r="K4" s="53" t="s">
        <v>101</v>
      </c>
      <c r="L4" s="53" t="s">
        <v>102</v>
      </c>
      <c r="M4" s="61" t="s">
        <v>103</v>
      </c>
      <c r="N4" s="255" t="s">
        <v>142</v>
      </c>
      <c r="O4" s="246"/>
      <c r="P4" s="255" t="s">
        <v>234</v>
      </c>
      <c r="Q4" s="246"/>
      <c r="R4" s="255" t="s">
        <v>143</v>
      </c>
      <c r="S4" s="246"/>
      <c r="T4" s="255" t="s">
        <v>144</v>
      </c>
      <c r="U4" s="246"/>
      <c r="V4" s="53" t="s">
        <v>145</v>
      </c>
      <c r="W4" s="61" t="s">
        <v>146</v>
      </c>
      <c r="X4" s="248"/>
    </row>
    <row r="5" spans="1:24" ht="15.75" customHeight="1">
      <c r="A5" s="196"/>
      <c r="B5" s="194"/>
      <c r="C5" s="259"/>
      <c r="D5" s="61"/>
      <c r="E5" s="61"/>
      <c r="F5" s="61"/>
      <c r="G5" s="61"/>
      <c r="H5" s="61"/>
      <c r="I5" s="61"/>
      <c r="J5" s="61"/>
      <c r="K5" s="61"/>
      <c r="L5" s="61"/>
      <c r="M5" s="61"/>
      <c r="N5" s="26" t="s">
        <v>131</v>
      </c>
      <c r="O5" s="53" t="s">
        <v>132</v>
      </c>
      <c r="P5" s="53" t="s">
        <v>133</v>
      </c>
      <c r="Q5" s="53" t="s">
        <v>134</v>
      </c>
      <c r="R5" s="53" t="s">
        <v>136</v>
      </c>
      <c r="S5" s="53" t="s">
        <v>138</v>
      </c>
      <c r="T5" s="53" t="s">
        <v>139</v>
      </c>
      <c r="U5" s="53" t="s">
        <v>141</v>
      </c>
      <c r="V5" s="61"/>
      <c r="W5" s="61"/>
      <c r="X5" s="169"/>
    </row>
    <row r="6" spans="1:24" ht="83.25" customHeight="1">
      <c r="A6" s="196"/>
      <c r="B6" s="195"/>
      <c r="C6" s="259"/>
      <c r="D6" s="30" t="s">
        <v>111</v>
      </c>
      <c r="E6" s="30" t="s">
        <v>116</v>
      </c>
      <c r="F6" s="30" t="s">
        <v>121</v>
      </c>
      <c r="G6" s="30" t="s">
        <v>122</v>
      </c>
      <c r="H6" s="30" t="s">
        <v>124</v>
      </c>
      <c r="I6" s="30" t="s">
        <v>123</v>
      </c>
      <c r="J6" s="30" t="s">
        <v>125</v>
      </c>
      <c r="K6" s="30" t="s">
        <v>126</v>
      </c>
      <c r="L6" s="30" t="s">
        <v>125</v>
      </c>
      <c r="M6" s="30" t="s">
        <v>126</v>
      </c>
      <c r="N6" s="29" t="s">
        <v>9</v>
      </c>
      <c r="O6" s="29" t="s">
        <v>10</v>
      </c>
      <c r="P6" s="29" t="s">
        <v>9</v>
      </c>
      <c r="Q6" s="29" t="s">
        <v>10</v>
      </c>
      <c r="R6" s="29" t="s">
        <v>135</v>
      </c>
      <c r="S6" s="31" t="s">
        <v>137</v>
      </c>
      <c r="T6" s="29" t="s">
        <v>135</v>
      </c>
      <c r="U6" s="29" t="s">
        <v>140</v>
      </c>
      <c r="V6" s="30" t="s">
        <v>9</v>
      </c>
      <c r="W6" s="30" t="s">
        <v>10</v>
      </c>
      <c r="X6" s="59" t="s">
        <v>59</v>
      </c>
    </row>
    <row r="7" spans="1:24" ht="25.5">
      <c r="A7" s="3">
        <v>1</v>
      </c>
      <c r="B7" s="3" t="s">
        <v>255</v>
      </c>
      <c r="C7" s="107" t="s">
        <v>256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73"/>
    </row>
    <row r="8" spans="1:24" ht="25.5">
      <c r="A8" s="3">
        <v>2</v>
      </c>
      <c r="B8" s="3" t="s">
        <v>255</v>
      </c>
      <c r="C8" s="107" t="s">
        <v>257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73"/>
    </row>
    <row r="9" spans="1:24" ht="25.5">
      <c r="A9" s="3">
        <v>3</v>
      </c>
      <c r="B9" s="3" t="s">
        <v>255</v>
      </c>
      <c r="C9" s="107" t="s">
        <v>258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73"/>
    </row>
    <row r="10" spans="1:24" ht="25.5">
      <c r="A10" s="3">
        <v>4</v>
      </c>
      <c r="B10" s="3" t="s">
        <v>255</v>
      </c>
      <c r="C10" s="108" t="s">
        <v>259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73"/>
    </row>
    <row r="11" spans="1:24" ht="25.5">
      <c r="A11" s="3">
        <v>5</v>
      </c>
      <c r="B11" s="3" t="s">
        <v>255</v>
      </c>
      <c r="C11" s="108" t="s">
        <v>260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73"/>
    </row>
    <row r="12" spans="1:24">
      <c r="A12" s="3">
        <v>6</v>
      </c>
      <c r="B12" s="3" t="s">
        <v>255</v>
      </c>
      <c r="C12" s="105" t="s">
        <v>261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73"/>
    </row>
    <row r="13" spans="1:24">
      <c r="A13" s="3">
        <v>7</v>
      </c>
      <c r="B13" s="3" t="s">
        <v>255</v>
      </c>
      <c r="C13" s="105" t="s">
        <v>262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73"/>
    </row>
    <row r="14" spans="1:24">
      <c r="A14" s="3">
        <v>8</v>
      </c>
      <c r="B14" s="3" t="s">
        <v>255</v>
      </c>
      <c r="C14" s="105" t="s">
        <v>263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73"/>
    </row>
    <row r="15" spans="1:24" ht="25.5">
      <c r="A15" s="3">
        <v>9</v>
      </c>
      <c r="B15" s="3" t="s">
        <v>255</v>
      </c>
      <c r="C15" s="105" t="s">
        <v>264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73"/>
    </row>
    <row r="16" spans="1:24" ht="25.5">
      <c r="A16" s="3">
        <v>10</v>
      </c>
      <c r="B16" s="3" t="s">
        <v>255</v>
      </c>
      <c r="C16" s="105" t="s">
        <v>265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73"/>
    </row>
    <row r="17" spans="1:24">
      <c r="A17" s="3">
        <v>11</v>
      </c>
      <c r="B17" s="3" t="s">
        <v>255</v>
      </c>
      <c r="C17" s="105" t="s">
        <v>266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73"/>
    </row>
    <row r="18" spans="1:24" ht="38.25">
      <c r="A18" s="3">
        <v>12</v>
      </c>
      <c r="B18" s="3" t="s">
        <v>255</v>
      </c>
      <c r="C18" s="105" t="s">
        <v>267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73"/>
    </row>
    <row r="19" spans="1:24">
      <c r="A19" s="3">
        <v>13</v>
      </c>
      <c r="B19" s="3" t="s">
        <v>255</v>
      </c>
      <c r="C19" s="106" t="s">
        <v>268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73"/>
    </row>
    <row r="20" spans="1:24">
      <c r="A20" s="3">
        <v>14</v>
      </c>
      <c r="B20" s="3" t="s">
        <v>255</v>
      </c>
      <c r="C20" s="105" t="s">
        <v>269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73"/>
    </row>
    <row r="21" spans="1:24" ht="25.5">
      <c r="A21" s="3">
        <v>15</v>
      </c>
      <c r="B21" s="3" t="s">
        <v>255</v>
      </c>
      <c r="C21" s="105" t="s">
        <v>270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73"/>
    </row>
    <row r="22" spans="1:24" ht="38.25">
      <c r="A22" s="3">
        <v>16</v>
      </c>
      <c r="B22" s="3" t="s">
        <v>255</v>
      </c>
      <c r="C22" s="105" t="s">
        <v>271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73"/>
    </row>
    <row r="23" spans="1:24">
      <c r="A23" s="3">
        <v>17</v>
      </c>
      <c r="B23" s="3" t="s">
        <v>255</v>
      </c>
      <c r="C23" s="105" t="s">
        <v>272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73"/>
    </row>
    <row r="24" spans="1:24">
      <c r="A24" s="3">
        <v>18</v>
      </c>
      <c r="B24" s="3" t="s">
        <v>255</v>
      </c>
      <c r="C24" s="104" t="s">
        <v>273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73"/>
    </row>
    <row r="25" spans="1:24">
      <c r="A25" s="3">
        <v>19</v>
      </c>
      <c r="B25" s="3" t="s">
        <v>255</v>
      </c>
      <c r="C25" s="105" t="s">
        <v>274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73"/>
    </row>
    <row r="26" spans="1:24">
      <c r="A26" s="3">
        <v>20</v>
      </c>
      <c r="B26" s="3" t="s">
        <v>255</v>
      </c>
      <c r="C26" s="105" t="s">
        <v>275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73"/>
    </row>
    <row r="27" spans="1:24">
      <c r="A27" s="3">
        <v>21</v>
      </c>
      <c r="B27" s="3" t="s">
        <v>255</v>
      </c>
      <c r="C27" s="105" t="s">
        <v>276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73"/>
    </row>
    <row r="28" spans="1:24">
      <c r="A28" s="3">
        <v>22</v>
      </c>
      <c r="B28" s="3" t="s">
        <v>255</v>
      </c>
      <c r="C28" s="105" t="s">
        <v>277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73"/>
    </row>
    <row r="29" spans="1:24" ht="25.5">
      <c r="A29" s="3">
        <v>23</v>
      </c>
      <c r="B29" s="3" t="s">
        <v>255</v>
      </c>
      <c r="C29" s="105" t="s">
        <v>278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73"/>
    </row>
    <row r="30" spans="1:24">
      <c r="A30" s="3">
        <v>24</v>
      </c>
      <c r="B30" s="3" t="s">
        <v>255</v>
      </c>
      <c r="C30" s="105" t="s">
        <v>279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73"/>
    </row>
    <row r="31" spans="1:24">
      <c r="A31" s="3">
        <v>25</v>
      </c>
      <c r="B31" s="3" t="s">
        <v>255</v>
      </c>
      <c r="C31" s="105" t="s">
        <v>280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73"/>
    </row>
    <row r="32" spans="1:24">
      <c r="A32" s="3">
        <v>26</v>
      </c>
      <c r="B32" s="3" t="s">
        <v>255</v>
      </c>
      <c r="C32" s="105" t="s">
        <v>281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73"/>
    </row>
    <row r="33" spans="1:24">
      <c r="A33" s="3">
        <v>27</v>
      </c>
      <c r="B33" s="3" t="s">
        <v>255</v>
      </c>
      <c r="C33" s="105" t="s">
        <v>282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73"/>
    </row>
    <row r="34" spans="1:24" ht="25.5">
      <c r="A34" s="3">
        <v>28</v>
      </c>
      <c r="B34" s="3" t="s">
        <v>255</v>
      </c>
      <c r="C34" s="105" t="s">
        <v>283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73"/>
    </row>
    <row r="35" spans="1:24">
      <c r="A35" s="3">
        <v>29</v>
      </c>
      <c r="B35" s="3" t="s">
        <v>255</v>
      </c>
      <c r="C35" s="105" t="s">
        <v>284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73"/>
    </row>
    <row r="36" spans="1:24" ht="25.5">
      <c r="A36" s="3">
        <v>30</v>
      </c>
      <c r="B36" s="3" t="s">
        <v>255</v>
      </c>
      <c r="C36" s="105" t="s">
        <v>285</v>
      </c>
      <c r="D36" s="24">
        <v>1</v>
      </c>
      <c r="E36" s="24">
        <v>0.52800000000000002</v>
      </c>
      <c r="F36" s="24">
        <v>0.77800000000000002</v>
      </c>
      <c r="G36" s="24">
        <v>1</v>
      </c>
      <c r="H36" s="24">
        <v>0.12</v>
      </c>
      <c r="I36" s="24">
        <v>0.36</v>
      </c>
      <c r="J36" s="24">
        <v>0.14799999999999999</v>
      </c>
      <c r="K36" s="24">
        <v>0.92600000000000005</v>
      </c>
      <c r="L36" s="24">
        <v>0.125</v>
      </c>
      <c r="M36" s="24">
        <v>0.91700000000000004</v>
      </c>
      <c r="N36" s="24">
        <v>0.89600000000000002</v>
      </c>
      <c r="O36" s="24">
        <v>1</v>
      </c>
      <c r="P36" s="24">
        <v>0.81599999999999995</v>
      </c>
      <c r="Q36" s="24">
        <v>1</v>
      </c>
      <c r="R36" s="24">
        <v>2.1000000000000001E-2</v>
      </c>
      <c r="S36" s="24">
        <v>8.5999999999999993E-2</v>
      </c>
      <c r="T36" s="24">
        <v>0</v>
      </c>
      <c r="U36" s="24">
        <v>0</v>
      </c>
      <c r="V36" s="24">
        <v>0.82</v>
      </c>
      <c r="W36" s="24">
        <v>0.97199999999999998</v>
      </c>
      <c r="X36" s="73"/>
    </row>
    <row r="37" spans="1:24">
      <c r="A37" s="3">
        <v>31</v>
      </c>
      <c r="B37" s="3" t="s">
        <v>255</v>
      </c>
      <c r="C37" s="105" t="s">
        <v>286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73"/>
    </row>
    <row r="38" spans="1:24" ht="25.5">
      <c r="A38" s="3">
        <v>32</v>
      </c>
      <c r="B38" s="3" t="s">
        <v>255</v>
      </c>
      <c r="C38" s="105" t="s">
        <v>287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73"/>
    </row>
    <row r="39" spans="1:24">
      <c r="A39" s="3">
        <v>33</v>
      </c>
      <c r="B39" s="3" t="s">
        <v>255</v>
      </c>
      <c r="C39" s="105" t="s">
        <v>288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73"/>
    </row>
    <row r="40" spans="1:24">
      <c r="A40" s="3">
        <v>34</v>
      </c>
      <c r="B40" s="3" t="s">
        <v>255</v>
      </c>
      <c r="C40" s="105" t="s">
        <v>289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73"/>
    </row>
    <row r="41" spans="1:24">
      <c r="A41" s="3">
        <v>35</v>
      </c>
      <c r="B41" s="3" t="s">
        <v>255</v>
      </c>
      <c r="C41" s="105" t="s">
        <v>290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73"/>
    </row>
    <row r="42" spans="1:24">
      <c r="A42" s="3">
        <v>36</v>
      </c>
      <c r="B42" s="3" t="s">
        <v>255</v>
      </c>
      <c r="C42" s="105" t="s">
        <v>291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73"/>
    </row>
    <row r="43" spans="1:24">
      <c r="A43" s="3">
        <v>37</v>
      </c>
      <c r="B43" s="3" t="s">
        <v>255</v>
      </c>
      <c r="C43" s="105" t="s">
        <v>292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73"/>
    </row>
    <row r="44" spans="1:24">
      <c r="A44" s="3">
        <v>38</v>
      </c>
      <c r="B44" s="3" t="s">
        <v>255</v>
      </c>
      <c r="C44" s="105" t="s">
        <v>293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73"/>
    </row>
    <row r="45" spans="1:24">
      <c r="A45" s="3">
        <v>39</v>
      </c>
      <c r="B45" s="3" t="s">
        <v>255</v>
      </c>
      <c r="C45" s="105" t="s">
        <v>294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73"/>
    </row>
    <row r="46" spans="1:24" ht="25.5">
      <c r="A46" s="3">
        <v>40</v>
      </c>
      <c r="B46" s="3" t="s">
        <v>255</v>
      </c>
      <c r="C46" s="105" t="s">
        <v>295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73"/>
    </row>
    <row r="47" spans="1:24">
      <c r="A47" s="3">
        <v>41</v>
      </c>
      <c r="B47" s="3" t="s">
        <v>255</v>
      </c>
      <c r="C47" s="105" t="s">
        <v>296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73"/>
    </row>
    <row r="48" spans="1:24">
      <c r="A48" s="3">
        <v>42</v>
      </c>
      <c r="B48" s="3" t="s">
        <v>255</v>
      </c>
      <c r="C48" s="105" t="s">
        <v>342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73"/>
    </row>
    <row r="49" spans="1:24">
      <c r="A49" s="84" t="s">
        <v>247</v>
      </c>
      <c r="B49" s="66" t="s">
        <v>255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2"/>
    </row>
    <row r="50" spans="1:24">
      <c r="X50" s="25"/>
    </row>
  </sheetData>
  <mergeCells count="16">
    <mergeCell ref="C1:W1"/>
    <mergeCell ref="A3:A6"/>
    <mergeCell ref="B3:B6"/>
    <mergeCell ref="C3:C6"/>
    <mergeCell ref="G3:I3"/>
    <mergeCell ref="N4:O4"/>
    <mergeCell ref="P4:Q4"/>
    <mergeCell ref="R3:U3"/>
    <mergeCell ref="R4:S4"/>
    <mergeCell ref="J3:K3"/>
    <mergeCell ref="X3:X5"/>
    <mergeCell ref="T4:U4"/>
    <mergeCell ref="V3:W3"/>
    <mergeCell ref="D3:F3"/>
    <mergeCell ref="L3:M3"/>
    <mergeCell ref="N3:Q3"/>
  </mergeCells>
  <phoneticPr fontId="0" type="noConversion"/>
  <pageMargins left="0" right="0" top="0" bottom="0" header="0" footer="0"/>
  <pageSetup paperSize="9" scale="55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P48"/>
  <sheetViews>
    <sheetView topLeftCell="E19" workbookViewId="0">
      <selection activeCell="M35" sqref="M35"/>
    </sheetView>
  </sheetViews>
  <sheetFormatPr defaultRowHeight="15"/>
  <cols>
    <col min="2" max="2" width="22" customWidth="1"/>
    <col min="3" max="3" width="32.28515625" customWidth="1"/>
    <col min="4" max="4" width="13.7109375" customWidth="1"/>
    <col min="5" max="7" width="14.28515625" customWidth="1"/>
    <col min="8" max="9" width="12.7109375" customWidth="1"/>
    <col min="10" max="10" width="12.85546875" customWidth="1"/>
    <col min="11" max="11" width="19.140625" customWidth="1"/>
    <col min="12" max="12" width="19.28515625" customWidth="1"/>
    <col min="13" max="13" width="13.85546875" customWidth="1"/>
    <col min="14" max="14" width="20.140625" customWidth="1"/>
    <col min="15" max="15" width="18.85546875" customWidth="1"/>
    <col min="16" max="16" width="9.85546875" customWidth="1"/>
  </cols>
  <sheetData>
    <row r="1" spans="1:16" s="116" customFormat="1" ht="15.75">
      <c r="A1" s="265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3" spans="1:16" ht="60" customHeight="1">
      <c r="A3" s="196" t="s">
        <v>2</v>
      </c>
      <c r="B3" s="193" t="s">
        <v>105</v>
      </c>
      <c r="C3" s="258" t="s">
        <v>104</v>
      </c>
      <c r="D3" s="255" t="s">
        <v>149</v>
      </c>
      <c r="E3" s="261"/>
      <c r="F3" s="255" t="s">
        <v>150</v>
      </c>
      <c r="G3" s="261"/>
      <c r="H3" s="255" t="s">
        <v>151</v>
      </c>
      <c r="I3" s="262"/>
      <c r="J3" s="261"/>
      <c r="K3" s="258" t="s">
        <v>152</v>
      </c>
      <c r="L3" s="258" t="s">
        <v>153</v>
      </c>
      <c r="M3" s="258" t="s">
        <v>154</v>
      </c>
      <c r="N3" s="267" t="s">
        <v>155</v>
      </c>
      <c r="O3" s="267" t="s">
        <v>156</v>
      </c>
      <c r="P3" s="270" t="s">
        <v>184</v>
      </c>
    </row>
    <row r="4" spans="1:16">
      <c r="A4" s="196"/>
      <c r="B4" s="194"/>
      <c r="C4" s="259"/>
      <c r="D4" s="53" t="s">
        <v>157</v>
      </c>
      <c r="E4" s="53" t="s">
        <v>158</v>
      </c>
      <c r="F4" s="53" t="s">
        <v>159</v>
      </c>
      <c r="G4" s="53" t="s">
        <v>160</v>
      </c>
      <c r="H4" s="53" t="s">
        <v>161</v>
      </c>
      <c r="I4" s="53" t="s">
        <v>162</v>
      </c>
      <c r="J4" s="53" t="s">
        <v>163</v>
      </c>
      <c r="K4" s="263"/>
      <c r="L4" s="263"/>
      <c r="M4" s="263"/>
      <c r="N4" s="268"/>
      <c r="O4" s="268"/>
      <c r="P4" s="271"/>
    </row>
    <row r="5" spans="1:16" ht="44.25" customHeight="1">
      <c r="A5" s="196"/>
      <c r="B5" s="195"/>
      <c r="C5" s="259"/>
      <c r="D5" s="61" t="s">
        <v>164</v>
      </c>
      <c r="E5" s="61" t="s">
        <v>165</v>
      </c>
      <c r="F5" s="61" t="s">
        <v>164</v>
      </c>
      <c r="G5" s="61" t="s">
        <v>165</v>
      </c>
      <c r="H5" s="61" t="s">
        <v>164</v>
      </c>
      <c r="I5" s="61" t="s">
        <v>166</v>
      </c>
      <c r="J5" s="61" t="s">
        <v>167</v>
      </c>
      <c r="K5" s="264"/>
      <c r="L5" s="264"/>
      <c r="M5" s="264"/>
      <c r="N5" s="269"/>
      <c r="O5" s="269"/>
      <c r="P5" s="77" t="s">
        <v>59</v>
      </c>
    </row>
    <row r="6" spans="1:16" ht="25.5">
      <c r="A6" s="3">
        <v>1</v>
      </c>
      <c r="B6" s="3" t="s">
        <v>255</v>
      </c>
      <c r="C6" s="107" t="s">
        <v>256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78"/>
    </row>
    <row r="7" spans="1:16" ht="25.5">
      <c r="A7" s="3">
        <v>2</v>
      </c>
      <c r="B7" s="3" t="s">
        <v>255</v>
      </c>
      <c r="C7" s="107" t="s">
        <v>257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75"/>
    </row>
    <row r="8" spans="1:16" ht="25.5">
      <c r="A8" s="3">
        <v>3</v>
      </c>
      <c r="B8" s="3" t="s">
        <v>255</v>
      </c>
      <c r="C8" s="107" t="s">
        <v>258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75"/>
    </row>
    <row r="9" spans="1:16">
      <c r="A9" s="3">
        <v>4</v>
      </c>
      <c r="B9" s="3" t="s">
        <v>255</v>
      </c>
      <c r="C9" s="108" t="s">
        <v>259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75"/>
    </row>
    <row r="10" spans="1:16" ht="25.5">
      <c r="A10" s="3">
        <v>5</v>
      </c>
      <c r="B10" s="3" t="s">
        <v>255</v>
      </c>
      <c r="C10" s="108" t="s">
        <v>260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75"/>
    </row>
    <row r="11" spans="1:16">
      <c r="A11" s="3">
        <v>6</v>
      </c>
      <c r="B11" s="3" t="s">
        <v>255</v>
      </c>
      <c r="C11" s="105" t="s">
        <v>261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75"/>
    </row>
    <row r="12" spans="1:16">
      <c r="A12" s="3">
        <v>7</v>
      </c>
      <c r="B12" s="3" t="s">
        <v>255</v>
      </c>
      <c r="C12" s="105" t="s">
        <v>262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75"/>
    </row>
    <row r="13" spans="1:16">
      <c r="A13" s="3">
        <v>8</v>
      </c>
      <c r="B13" s="3" t="s">
        <v>255</v>
      </c>
      <c r="C13" s="105" t="s">
        <v>263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75"/>
    </row>
    <row r="14" spans="1:16" ht="25.5">
      <c r="A14" s="3">
        <v>9</v>
      </c>
      <c r="B14" s="3" t="s">
        <v>255</v>
      </c>
      <c r="C14" s="105" t="s">
        <v>264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75"/>
    </row>
    <row r="15" spans="1:16" ht="25.5">
      <c r="A15" s="3">
        <v>10</v>
      </c>
      <c r="B15" s="3" t="s">
        <v>255</v>
      </c>
      <c r="C15" s="105" t="s">
        <v>265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75"/>
    </row>
    <row r="16" spans="1:16">
      <c r="A16" s="3">
        <v>11</v>
      </c>
      <c r="B16" s="3" t="s">
        <v>255</v>
      </c>
      <c r="C16" s="105" t="s">
        <v>266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75"/>
    </row>
    <row r="17" spans="1:16" ht="25.5">
      <c r="A17" s="3">
        <v>12</v>
      </c>
      <c r="B17" s="3" t="s">
        <v>255</v>
      </c>
      <c r="C17" s="105" t="s">
        <v>267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75"/>
    </row>
    <row r="18" spans="1:16">
      <c r="A18" s="3">
        <v>13</v>
      </c>
      <c r="B18" s="3" t="s">
        <v>255</v>
      </c>
      <c r="C18" s="106" t="s">
        <v>268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75"/>
    </row>
    <row r="19" spans="1:16">
      <c r="A19" s="3">
        <v>14</v>
      </c>
      <c r="B19" s="3" t="s">
        <v>255</v>
      </c>
      <c r="C19" s="105" t="s">
        <v>269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75"/>
    </row>
    <row r="20" spans="1:16">
      <c r="A20" s="3">
        <v>15</v>
      </c>
      <c r="B20" s="3" t="s">
        <v>255</v>
      </c>
      <c r="C20" s="105" t="s">
        <v>270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75"/>
    </row>
    <row r="21" spans="1:16" ht="38.25">
      <c r="A21" s="3">
        <v>16</v>
      </c>
      <c r="B21" s="3" t="s">
        <v>255</v>
      </c>
      <c r="C21" s="105" t="s">
        <v>271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75"/>
    </row>
    <row r="22" spans="1:16">
      <c r="A22" s="3">
        <v>17</v>
      </c>
      <c r="B22" s="3" t="s">
        <v>255</v>
      </c>
      <c r="C22" s="105" t="s">
        <v>272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75"/>
    </row>
    <row r="23" spans="1:16">
      <c r="A23" s="3">
        <v>18</v>
      </c>
      <c r="B23" s="3" t="s">
        <v>255</v>
      </c>
      <c r="C23" s="104" t="s">
        <v>273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75"/>
    </row>
    <row r="24" spans="1:16">
      <c r="A24" s="3">
        <v>19</v>
      </c>
      <c r="B24" s="3" t="s">
        <v>255</v>
      </c>
      <c r="C24" s="105" t="s">
        <v>274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75"/>
    </row>
    <row r="25" spans="1:16">
      <c r="A25" s="3">
        <v>20</v>
      </c>
      <c r="B25" s="3" t="s">
        <v>255</v>
      </c>
      <c r="C25" s="105" t="s">
        <v>275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75"/>
    </row>
    <row r="26" spans="1:16">
      <c r="A26" s="3">
        <v>21</v>
      </c>
      <c r="B26" s="3" t="s">
        <v>255</v>
      </c>
      <c r="C26" s="105" t="s">
        <v>276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75"/>
    </row>
    <row r="27" spans="1:16">
      <c r="A27" s="3">
        <v>22</v>
      </c>
      <c r="B27" s="3" t="s">
        <v>255</v>
      </c>
      <c r="C27" s="105" t="s">
        <v>277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75"/>
    </row>
    <row r="28" spans="1:16">
      <c r="A28" s="3">
        <v>23</v>
      </c>
      <c r="B28" s="3" t="s">
        <v>255</v>
      </c>
      <c r="C28" s="105" t="s">
        <v>278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75"/>
    </row>
    <row r="29" spans="1:16">
      <c r="A29" s="3">
        <v>24</v>
      </c>
      <c r="B29" s="3" t="s">
        <v>255</v>
      </c>
      <c r="C29" s="105" t="s">
        <v>279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75"/>
    </row>
    <row r="30" spans="1:16">
      <c r="A30" s="3">
        <v>25</v>
      </c>
      <c r="B30" s="3" t="s">
        <v>255</v>
      </c>
      <c r="C30" s="105" t="s">
        <v>280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75"/>
    </row>
    <row r="31" spans="1:16">
      <c r="A31" s="3">
        <v>26</v>
      </c>
      <c r="B31" s="3" t="s">
        <v>255</v>
      </c>
      <c r="C31" s="105" t="s">
        <v>281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75"/>
    </row>
    <row r="32" spans="1:16">
      <c r="A32" s="3">
        <v>27</v>
      </c>
      <c r="B32" s="3" t="s">
        <v>255</v>
      </c>
      <c r="C32" s="105" t="s">
        <v>282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75"/>
    </row>
    <row r="33" spans="1:16">
      <c r="A33" s="3">
        <v>28</v>
      </c>
      <c r="B33" s="3" t="s">
        <v>255</v>
      </c>
      <c r="C33" s="105" t="s">
        <v>283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75"/>
    </row>
    <row r="34" spans="1:16">
      <c r="A34" s="3">
        <v>29</v>
      </c>
      <c r="B34" s="3" t="s">
        <v>255</v>
      </c>
      <c r="C34" s="105" t="s">
        <v>284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75"/>
    </row>
    <row r="35" spans="1:16">
      <c r="A35" s="3">
        <v>30</v>
      </c>
      <c r="B35" s="3" t="s">
        <v>255</v>
      </c>
      <c r="C35" s="105" t="s">
        <v>285</v>
      </c>
      <c r="D35" s="24">
        <v>0.92600000000000005</v>
      </c>
      <c r="E35" s="24">
        <v>0.95799999999999996</v>
      </c>
      <c r="F35" s="24">
        <v>0.62</v>
      </c>
      <c r="G35" s="24">
        <v>0.52</v>
      </c>
      <c r="H35" s="24">
        <v>0.72199999999999998</v>
      </c>
      <c r="I35" s="24">
        <v>0.16700000000000001</v>
      </c>
      <c r="J35" s="24">
        <v>0.2</v>
      </c>
      <c r="K35" s="24">
        <v>0</v>
      </c>
      <c r="L35" s="24">
        <v>0.5</v>
      </c>
      <c r="M35" s="24">
        <v>0</v>
      </c>
      <c r="N35" s="24">
        <v>0</v>
      </c>
      <c r="O35" s="24">
        <v>0</v>
      </c>
      <c r="P35" s="75"/>
    </row>
    <row r="36" spans="1:16">
      <c r="A36" s="3">
        <v>31</v>
      </c>
      <c r="B36" s="3" t="s">
        <v>255</v>
      </c>
      <c r="C36" s="105" t="s">
        <v>286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75"/>
    </row>
    <row r="37" spans="1:16" ht="25.5">
      <c r="A37" s="3">
        <v>32</v>
      </c>
      <c r="B37" s="3" t="s">
        <v>255</v>
      </c>
      <c r="C37" s="105" t="s">
        <v>287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75"/>
    </row>
    <row r="38" spans="1:16">
      <c r="A38" s="3">
        <v>33</v>
      </c>
      <c r="B38" s="3" t="s">
        <v>255</v>
      </c>
      <c r="C38" s="105" t="s">
        <v>288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75"/>
    </row>
    <row r="39" spans="1:16">
      <c r="A39" s="3">
        <v>34</v>
      </c>
      <c r="B39" s="3" t="s">
        <v>255</v>
      </c>
      <c r="C39" s="105" t="s">
        <v>289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75"/>
    </row>
    <row r="40" spans="1:16">
      <c r="A40" s="3">
        <v>35</v>
      </c>
      <c r="B40" s="3" t="s">
        <v>255</v>
      </c>
      <c r="C40" s="105" t="s">
        <v>290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75"/>
    </row>
    <row r="41" spans="1:16">
      <c r="A41" s="3">
        <v>36</v>
      </c>
      <c r="B41" s="3" t="s">
        <v>255</v>
      </c>
      <c r="C41" s="105" t="s">
        <v>291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75"/>
    </row>
    <row r="42" spans="1:16">
      <c r="A42" s="3">
        <v>37</v>
      </c>
      <c r="B42" s="3" t="s">
        <v>255</v>
      </c>
      <c r="C42" s="105" t="s">
        <v>292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75"/>
    </row>
    <row r="43" spans="1:16">
      <c r="A43" s="3">
        <v>38</v>
      </c>
      <c r="B43" s="3" t="s">
        <v>255</v>
      </c>
      <c r="C43" s="105" t="s">
        <v>293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75"/>
    </row>
    <row r="44" spans="1:16">
      <c r="A44" s="3">
        <v>39</v>
      </c>
      <c r="B44" s="3" t="s">
        <v>255</v>
      </c>
      <c r="C44" s="105" t="s">
        <v>294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75"/>
    </row>
    <row r="45" spans="1:16">
      <c r="A45" s="3">
        <v>40</v>
      </c>
      <c r="B45" s="3" t="s">
        <v>255</v>
      </c>
      <c r="C45" s="105" t="s">
        <v>295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75"/>
    </row>
    <row r="46" spans="1:16">
      <c r="A46" s="3">
        <v>41</v>
      </c>
      <c r="B46" s="3" t="s">
        <v>255</v>
      </c>
      <c r="C46" s="105" t="s">
        <v>296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75"/>
    </row>
    <row r="47" spans="1:16">
      <c r="A47" s="3">
        <v>42</v>
      </c>
      <c r="B47" s="3" t="s">
        <v>255</v>
      </c>
      <c r="C47" s="105" t="s">
        <v>342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75"/>
    </row>
    <row r="48" spans="1:16">
      <c r="A48" s="84" t="s">
        <v>247</v>
      </c>
      <c r="B48" s="66" t="s">
        <v>255</v>
      </c>
      <c r="C48" s="71"/>
      <c r="D48" s="71"/>
      <c r="E48" s="71"/>
      <c r="F48" s="71"/>
      <c r="G48" s="71"/>
      <c r="H48" s="71"/>
      <c r="I48" s="84"/>
      <c r="J48" s="71"/>
      <c r="K48" s="71"/>
      <c r="L48" s="71"/>
      <c r="M48" s="71"/>
      <c r="N48" s="71"/>
      <c r="O48" s="71"/>
      <c r="P48" s="75"/>
    </row>
  </sheetData>
  <mergeCells count="13">
    <mergeCell ref="A1:P1"/>
    <mergeCell ref="N3:N5"/>
    <mergeCell ref="O3:O5"/>
    <mergeCell ref="P3:P4"/>
    <mergeCell ref="A3:A5"/>
    <mergeCell ref="B3:B5"/>
    <mergeCell ref="C3:C5"/>
    <mergeCell ref="D3:E3"/>
    <mergeCell ref="F3:G3"/>
    <mergeCell ref="H3:J3"/>
    <mergeCell ref="K3:K5"/>
    <mergeCell ref="L3:L5"/>
    <mergeCell ref="M3:M5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49"/>
  <sheetViews>
    <sheetView topLeftCell="C4" zoomScale="90" zoomScaleNormal="90" workbookViewId="0">
      <selection activeCell="M37" sqref="M37"/>
    </sheetView>
  </sheetViews>
  <sheetFormatPr defaultRowHeight="15"/>
  <cols>
    <col min="1" max="1" width="9.140625" style="5"/>
    <col min="2" max="2" width="22.28515625" style="5" customWidth="1"/>
    <col min="3" max="3" width="15.7109375" style="5" customWidth="1"/>
    <col min="4" max="4" width="11.42578125" style="5" customWidth="1"/>
    <col min="5" max="5" width="12.85546875" style="5" customWidth="1"/>
    <col min="6" max="6" width="20.5703125" style="5" customWidth="1"/>
    <col min="7" max="7" width="21.5703125" style="5" customWidth="1"/>
    <col min="8" max="9" width="19.7109375" style="5" customWidth="1"/>
    <col min="10" max="10" width="12.7109375" style="5" customWidth="1"/>
    <col min="11" max="11" width="10.85546875" style="5" customWidth="1"/>
    <col min="12" max="13" width="14.5703125" style="5" customWidth="1"/>
    <col min="14" max="14" width="11.28515625" style="5" customWidth="1"/>
    <col min="15" max="16384" width="9.140625" style="5"/>
  </cols>
  <sheetData>
    <row r="1" spans="1:14" s="117" customFormat="1" ht="15.75">
      <c r="A1" s="272" t="s">
        <v>249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s="117" customFormat="1" ht="15.75">
      <c r="A2" s="272" t="s">
        <v>62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</row>
    <row r="4" spans="1:14" ht="64.5" customHeight="1">
      <c r="A4" s="275" t="s">
        <v>2</v>
      </c>
      <c r="B4" s="275" t="s">
        <v>252</v>
      </c>
      <c r="C4" s="196" t="s">
        <v>174</v>
      </c>
      <c r="D4" s="196"/>
      <c r="E4" s="196"/>
      <c r="F4" s="196"/>
      <c r="G4" s="214" t="s">
        <v>175</v>
      </c>
      <c r="H4" s="280" t="s">
        <v>176</v>
      </c>
      <c r="I4" s="280" t="s">
        <v>177</v>
      </c>
      <c r="J4" s="284" t="s">
        <v>178</v>
      </c>
      <c r="K4" s="284"/>
      <c r="L4" s="284"/>
      <c r="M4" s="287" t="s">
        <v>331</v>
      </c>
      <c r="N4" s="285" t="s">
        <v>253</v>
      </c>
    </row>
    <row r="5" spans="1:14" ht="15.75" customHeight="1">
      <c r="A5" s="276"/>
      <c r="B5" s="276"/>
      <c r="C5" s="52" t="s">
        <v>179</v>
      </c>
      <c r="D5" s="52" t="s">
        <v>180</v>
      </c>
      <c r="E5" s="52" t="s">
        <v>181</v>
      </c>
      <c r="F5" s="52" t="s">
        <v>182</v>
      </c>
      <c r="G5" s="278"/>
      <c r="H5" s="281"/>
      <c r="I5" s="281"/>
      <c r="J5" s="91" t="s">
        <v>235</v>
      </c>
      <c r="K5" s="91" t="s">
        <v>237</v>
      </c>
      <c r="L5" s="91" t="s">
        <v>239</v>
      </c>
      <c r="M5" s="288"/>
      <c r="N5" s="286"/>
    </row>
    <row r="6" spans="1:14" ht="81" customHeight="1">
      <c r="A6" s="277"/>
      <c r="B6" s="277"/>
      <c r="C6" s="52" t="s">
        <v>63</v>
      </c>
      <c r="D6" s="52" t="s">
        <v>64</v>
      </c>
      <c r="E6" s="52" t="s">
        <v>65</v>
      </c>
      <c r="F6" s="52" t="s">
        <v>183</v>
      </c>
      <c r="G6" s="279"/>
      <c r="H6" s="282"/>
      <c r="I6" s="283"/>
      <c r="J6" s="90" t="s">
        <v>236</v>
      </c>
      <c r="K6" s="90" t="s">
        <v>238</v>
      </c>
      <c r="L6" s="90" t="s">
        <v>240</v>
      </c>
      <c r="M6" s="289"/>
      <c r="N6" s="62" t="s">
        <v>254</v>
      </c>
    </row>
    <row r="7" spans="1:14" ht="18.75" customHeight="1">
      <c r="A7" s="101"/>
      <c r="B7" s="101" t="s">
        <v>255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32"/>
    </row>
    <row r="8" spans="1:14" ht="38.25">
      <c r="A8" s="45">
        <v>1</v>
      </c>
      <c r="B8" s="126" t="s">
        <v>256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ht="38.25">
      <c r="A9" s="45">
        <v>2</v>
      </c>
      <c r="B9" s="126" t="s">
        <v>257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ht="38.25">
      <c r="A10" s="45">
        <v>3</v>
      </c>
      <c r="B10" s="126" t="s">
        <v>258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ht="25.5">
      <c r="A11" s="45">
        <v>4</v>
      </c>
      <c r="B11" s="128" t="s">
        <v>259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ht="25.5">
      <c r="A12" s="45">
        <v>5</v>
      </c>
      <c r="B12" s="128" t="s">
        <v>260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25.5">
      <c r="A13" s="45">
        <v>6</v>
      </c>
      <c r="B13" s="129" t="s">
        <v>261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ht="25.5">
      <c r="A14" s="45">
        <v>7</v>
      </c>
      <c r="B14" s="129" t="s">
        <v>262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ht="25.5">
      <c r="A15" s="45">
        <v>8</v>
      </c>
      <c r="B15" s="129" t="s">
        <v>263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25.5">
      <c r="A16" s="45">
        <v>9</v>
      </c>
      <c r="B16" s="129" t="s">
        <v>264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25.5">
      <c r="A17" s="45">
        <v>10</v>
      </c>
      <c r="B17" s="129" t="s">
        <v>265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1:14" ht="25.5">
      <c r="A18" s="45">
        <v>11</v>
      </c>
      <c r="B18" s="129" t="s">
        <v>266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</row>
    <row r="19" spans="1:14" ht="38.25">
      <c r="A19" s="45">
        <v>12</v>
      </c>
      <c r="B19" s="129" t="s">
        <v>267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</row>
    <row r="20" spans="1:14" ht="28.5">
      <c r="A20" s="45">
        <v>13</v>
      </c>
      <c r="B20" s="130" t="s">
        <v>268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</row>
    <row r="21" spans="1:14" ht="25.5">
      <c r="A21" s="45">
        <v>14</v>
      </c>
      <c r="B21" s="129" t="s">
        <v>269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1:14" ht="25.5">
      <c r="A22" s="45">
        <v>15</v>
      </c>
      <c r="B22" s="129" t="s">
        <v>270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</row>
    <row r="23" spans="1:14" ht="51">
      <c r="A23" s="45">
        <v>16</v>
      </c>
      <c r="B23" s="129" t="s">
        <v>271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</row>
    <row r="24" spans="1:14" ht="38.25">
      <c r="A24" s="45">
        <v>17</v>
      </c>
      <c r="B24" s="129" t="s">
        <v>272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</row>
    <row r="25" spans="1:14" ht="25.5">
      <c r="A25" s="45">
        <v>18</v>
      </c>
      <c r="B25" s="131" t="s">
        <v>273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</row>
    <row r="26" spans="1:14" ht="25.5">
      <c r="A26" s="45">
        <v>19</v>
      </c>
      <c r="B26" s="129" t="s">
        <v>274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</row>
    <row r="27" spans="1:14" ht="25.5">
      <c r="A27" s="45">
        <v>20</v>
      </c>
      <c r="B27" s="129" t="s">
        <v>275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</row>
    <row r="28" spans="1:14" ht="25.5">
      <c r="A28" s="45">
        <v>21</v>
      </c>
      <c r="B28" s="129" t="s">
        <v>276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4" ht="25.5">
      <c r="A29" s="45">
        <v>22</v>
      </c>
      <c r="B29" s="129" t="s">
        <v>277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</row>
    <row r="30" spans="1:14" ht="38.25">
      <c r="A30" s="45">
        <v>23</v>
      </c>
      <c r="B30" s="129" t="s">
        <v>278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</row>
    <row r="31" spans="1:14" ht="25.5">
      <c r="A31" s="45">
        <v>24</v>
      </c>
      <c r="B31" s="129" t="s">
        <v>279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1:14" ht="25.5">
      <c r="A32" s="45">
        <v>25</v>
      </c>
      <c r="B32" s="129" t="s">
        <v>280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</row>
    <row r="33" spans="1:14" ht="25.5">
      <c r="A33" s="45">
        <v>26</v>
      </c>
      <c r="B33" s="129" t="s">
        <v>281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</row>
    <row r="34" spans="1:14" ht="25.5">
      <c r="A34" s="45">
        <v>27</v>
      </c>
      <c r="B34" s="129" t="s">
        <v>282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</row>
    <row r="35" spans="1:14" ht="25.5">
      <c r="A35" s="45">
        <v>28</v>
      </c>
      <c r="B35" s="129" t="s">
        <v>283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</row>
    <row r="36" spans="1:14" ht="25.5">
      <c r="A36" s="45">
        <v>29</v>
      </c>
      <c r="B36" s="129" t="s">
        <v>284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</row>
    <row r="37" spans="1:14" ht="38.25">
      <c r="A37" s="45">
        <v>30</v>
      </c>
      <c r="B37" s="129" t="s">
        <v>285</v>
      </c>
      <c r="C37" s="127">
        <v>1</v>
      </c>
      <c r="D37" s="127">
        <v>1</v>
      </c>
      <c r="E37" s="127">
        <v>0</v>
      </c>
      <c r="F37" s="127">
        <v>0</v>
      </c>
      <c r="G37" s="127">
        <v>0</v>
      </c>
      <c r="H37" s="127"/>
      <c r="I37" s="127"/>
      <c r="J37" s="127">
        <v>1</v>
      </c>
      <c r="K37" s="127">
        <v>0</v>
      </c>
      <c r="L37" s="127">
        <v>0</v>
      </c>
      <c r="M37" s="127">
        <v>1</v>
      </c>
      <c r="N37" s="127"/>
    </row>
    <row r="38" spans="1:14" ht="25.5">
      <c r="A38" s="45">
        <v>31</v>
      </c>
      <c r="B38" s="129" t="s">
        <v>286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</row>
    <row r="39" spans="1:14" ht="25.5">
      <c r="A39" s="45">
        <v>32</v>
      </c>
      <c r="B39" s="129" t="s">
        <v>287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</row>
    <row r="40" spans="1:14" ht="25.5">
      <c r="A40" s="45">
        <v>33</v>
      </c>
      <c r="B40" s="129" t="s">
        <v>288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</row>
    <row r="41" spans="1:14" ht="25.5">
      <c r="A41" s="45">
        <v>34</v>
      </c>
      <c r="B41" s="129" t="s">
        <v>289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</row>
    <row r="42" spans="1:14" ht="25.5">
      <c r="A42" s="45">
        <v>35</v>
      </c>
      <c r="B42" s="129" t="s">
        <v>290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</row>
    <row r="43" spans="1:14" ht="25.5">
      <c r="A43" s="45">
        <v>36</v>
      </c>
      <c r="B43" s="129" t="s">
        <v>291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</row>
    <row r="44" spans="1:14" ht="25.5">
      <c r="A44" s="45">
        <v>37</v>
      </c>
      <c r="B44" s="129" t="s">
        <v>292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</row>
    <row r="45" spans="1:14" ht="25.5">
      <c r="A45" s="45">
        <v>38</v>
      </c>
      <c r="B45" s="129" t="s">
        <v>293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</row>
    <row r="46" spans="1:14" ht="25.5">
      <c r="A46" s="45">
        <v>39</v>
      </c>
      <c r="B46" s="129" t="s">
        <v>294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</row>
    <row r="47" spans="1:14" ht="25.5">
      <c r="A47" s="45">
        <v>40</v>
      </c>
      <c r="B47" s="129" t="s">
        <v>295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</row>
    <row r="48" spans="1:14" ht="25.5">
      <c r="A48" s="45">
        <v>41</v>
      </c>
      <c r="B48" s="129" t="s">
        <v>296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</row>
    <row r="49" spans="1:14">
      <c r="A49" s="45">
        <v>42</v>
      </c>
      <c r="B49" s="129" t="s">
        <v>342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</row>
  </sheetData>
  <mergeCells count="11">
    <mergeCell ref="M4:M6"/>
    <mergeCell ref="A1:N1"/>
    <mergeCell ref="A2:N2"/>
    <mergeCell ref="A4:A6"/>
    <mergeCell ref="B4:B6"/>
    <mergeCell ref="C4:F4"/>
    <mergeCell ref="G4:G6"/>
    <mergeCell ref="H4:H6"/>
    <mergeCell ref="I4:I6"/>
    <mergeCell ref="J4:L4"/>
    <mergeCell ref="N4:N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H48"/>
  <sheetViews>
    <sheetView workbookViewId="0">
      <selection activeCell="C36" sqref="C36"/>
    </sheetView>
  </sheetViews>
  <sheetFormatPr defaultRowHeight="15"/>
  <cols>
    <col min="2" max="2" width="35.7109375" customWidth="1"/>
    <col min="3" max="3" width="14.140625" customWidth="1"/>
    <col min="4" max="4" width="14" customWidth="1"/>
    <col min="5" max="5" width="13.5703125" customWidth="1"/>
    <col min="6" max="6" width="29.28515625" customWidth="1"/>
  </cols>
  <sheetData>
    <row r="1" spans="1:8">
      <c r="A1" s="290" t="s">
        <v>185</v>
      </c>
      <c r="B1" s="291"/>
      <c r="C1" s="291"/>
      <c r="D1" s="291"/>
      <c r="E1" s="291"/>
      <c r="F1" s="291"/>
      <c r="G1" s="291"/>
    </row>
    <row r="2" spans="1:8" ht="18.75" customHeight="1">
      <c r="A2" s="292" t="s">
        <v>297</v>
      </c>
      <c r="B2" s="293"/>
      <c r="C2" s="293"/>
      <c r="D2" s="293"/>
      <c r="E2" s="293"/>
      <c r="F2" s="293"/>
      <c r="G2" s="293"/>
      <c r="H2" s="35"/>
    </row>
    <row r="3" spans="1:8" ht="75" customHeight="1">
      <c r="A3" s="294" t="s">
        <v>186</v>
      </c>
      <c r="B3" s="294" t="s">
        <v>252</v>
      </c>
      <c r="C3" s="295" t="s">
        <v>187</v>
      </c>
      <c r="D3" s="295"/>
      <c r="E3" s="295"/>
      <c r="F3" s="295" t="s">
        <v>188</v>
      </c>
      <c r="G3" s="76" t="s">
        <v>192</v>
      </c>
    </row>
    <row r="4" spans="1:8" ht="17.25" customHeight="1">
      <c r="A4" s="294"/>
      <c r="B4" s="294"/>
      <c r="C4" s="110" t="s">
        <v>189</v>
      </c>
      <c r="D4" s="110" t="s">
        <v>190</v>
      </c>
      <c r="E4" s="110" t="s">
        <v>191</v>
      </c>
      <c r="F4" s="296"/>
      <c r="G4" s="297" t="s">
        <v>193</v>
      </c>
    </row>
    <row r="5" spans="1:8" ht="15.75" customHeight="1">
      <c r="A5" s="294"/>
      <c r="B5" s="294"/>
      <c r="C5" s="110" t="s">
        <v>8</v>
      </c>
      <c r="D5" s="110" t="s">
        <v>9</v>
      </c>
      <c r="E5" s="110" t="s">
        <v>10</v>
      </c>
      <c r="F5" s="296"/>
      <c r="G5" s="298"/>
    </row>
    <row r="6" spans="1:8" ht="18" customHeight="1">
      <c r="A6" s="102"/>
      <c r="B6" s="101" t="s">
        <v>255</v>
      </c>
      <c r="C6" s="102"/>
      <c r="D6" s="102"/>
      <c r="E6" s="102"/>
      <c r="F6" s="102"/>
      <c r="G6" s="103"/>
    </row>
    <row r="7" spans="1:8" ht="25.5">
      <c r="A7" s="45">
        <v>1</v>
      </c>
      <c r="B7" s="126" t="s">
        <v>256</v>
      </c>
      <c r="C7" s="132"/>
      <c r="D7" s="132"/>
      <c r="E7" s="132"/>
      <c r="F7" s="132"/>
      <c r="G7" s="132"/>
    </row>
    <row r="8" spans="1:8" ht="25.5">
      <c r="A8" s="45">
        <v>2</v>
      </c>
      <c r="B8" s="126" t="s">
        <v>257</v>
      </c>
      <c r="C8" s="132"/>
      <c r="D8" s="132"/>
      <c r="E8" s="132"/>
      <c r="F8" s="132"/>
      <c r="G8" s="132"/>
    </row>
    <row r="9" spans="1:8" ht="25.5">
      <c r="A9" s="45">
        <v>3</v>
      </c>
      <c r="B9" s="126" t="s">
        <v>258</v>
      </c>
      <c r="C9" s="132"/>
      <c r="D9" s="132"/>
      <c r="E9" s="132"/>
      <c r="F9" s="132"/>
      <c r="G9" s="132"/>
    </row>
    <row r="10" spans="1:8">
      <c r="A10" s="45">
        <v>4</v>
      </c>
      <c r="B10" s="128" t="s">
        <v>259</v>
      </c>
      <c r="C10" s="132"/>
      <c r="D10" s="132"/>
      <c r="E10" s="132"/>
      <c r="F10" s="132"/>
      <c r="G10" s="132"/>
    </row>
    <row r="11" spans="1:8">
      <c r="A11" s="45">
        <v>5</v>
      </c>
      <c r="B11" s="128" t="s">
        <v>260</v>
      </c>
      <c r="C11" s="132"/>
      <c r="D11" s="132"/>
      <c r="E11" s="132"/>
      <c r="F11" s="132"/>
      <c r="G11" s="132"/>
    </row>
    <row r="12" spans="1:8">
      <c r="A12" s="45">
        <v>6</v>
      </c>
      <c r="B12" s="129" t="s">
        <v>261</v>
      </c>
      <c r="C12" s="132"/>
      <c r="D12" s="132"/>
      <c r="E12" s="132"/>
      <c r="F12" s="132"/>
      <c r="G12" s="132"/>
    </row>
    <row r="13" spans="1:8">
      <c r="A13" s="45">
        <v>7</v>
      </c>
      <c r="B13" s="129" t="s">
        <v>262</v>
      </c>
      <c r="C13" s="132"/>
      <c r="D13" s="132"/>
      <c r="E13" s="132"/>
      <c r="F13" s="132"/>
      <c r="G13" s="132"/>
    </row>
    <row r="14" spans="1:8">
      <c r="A14" s="45">
        <v>8</v>
      </c>
      <c r="B14" s="129" t="s">
        <v>263</v>
      </c>
      <c r="C14" s="132"/>
      <c r="D14" s="132"/>
      <c r="E14" s="132"/>
      <c r="F14" s="132"/>
      <c r="G14" s="132"/>
    </row>
    <row r="15" spans="1:8" ht="25.5">
      <c r="A15" s="45">
        <v>9</v>
      </c>
      <c r="B15" s="129" t="s">
        <v>264</v>
      </c>
      <c r="C15" s="132"/>
      <c r="D15" s="132"/>
      <c r="E15" s="132"/>
      <c r="F15" s="132"/>
      <c r="G15" s="132"/>
    </row>
    <row r="16" spans="1:8" ht="25.5">
      <c r="A16" s="45">
        <v>10</v>
      </c>
      <c r="B16" s="129" t="s">
        <v>265</v>
      </c>
      <c r="C16" s="132"/>
      <c r="D16" s="132"/>
      <c r="E16" s="132"/>
      <c r="F16" s="132"/>
      <c r="G16" s="132"/>
    </row>
    <row r="17" spans="1:7">
      <c r="A17" s="45">
        <v>11</v>
      </c>
      <c r="B17" s="129" t="s">
        <v>266</v>
      </c>
      <c r="C17" s="132"/>
      <c r="D17" s="132"/>
      <c r="E17" s="132"/>
      <c r="F17" s="132"/>
      <c r="G17" s="132"/>
    </row>
    <row r="18" spans="1:7" ht="25.5">
      <c r="A18" s="45">
        <v>12</v>
      </c>
      <c r="B18" s="129" t="s">
        <v>267</v>
      </c>
      <c r="C18" s="132"/>
      <c r="D18" s="132"/>
      <c r="E18" s="132"/>
      <c r="F18" s="132"/>
      <c r="G18" s="132"/>
    </row>
    <row r="19" spans="1:7">
      <c r="A19" s="45">
        <v>13</v>
      </c>
      <c r="B19" s="130" t="s">
        <v>268</v>
      </c>
      <c r="C19" s="132"/>
      <c r="D19" s="132"/>
      <c r="E19" s="132"/>
      <c r="F19" s="132"/>
      <c r="G19" s="132"/>
    </row>
    <row r="20" spans="1:7">
      <c r="A20" s="45">
        <v>14</v>
      </c>
      <c r="B20" s="129" t="s">
        <v>269</v>
      </c>
      <c r="C20" s="132"/>
      <c r="D20" s="132"/>
      <c r="E20" s="132"/>
      <c r="F20" s="132"/>
      <c r="G20" s="132"/>
    </row>
    <row r="21" spans="1:7">
      <c r="A21" s="45">
        <v>15</v>
      </c>
      <c r="B21" s="129" t="s">
        <v>270</v>
      </c>
      <c r="C21" s="132"/>
      <c r="D21" s="132"/>
      <c r="E21" s="132"/>
      <c r="F21" s="132"/>
      <c r="G21" s="132"/>
    </row>
    <row r="22" spans="1:7" ht="25.5">
      <c r="A22" s="45">
        <v>16</v>
      </c>
      <c r="B22" s="129" t="s">
        <v>271</v>
      </c>
      <c r="C22" s="132"/>
      <c r="D22" s="132"/>
      <c r="E22" s="132"/>
      <c r="F22" s="132"/>
      <c r="G22" s="132"/>
    </row>
    <row r="23" spans="1:7">
      <c r="A23" s="45">
        <v>17</v>
      </c>
      <c r="B23" s="129" t="s">
        <v>272</v>
      </c>
      <c r="C23" s="132"/>
      <c r="D23" s="132"/>
      <c r="E23" s="132"/>
      <c r="F23" s="132"/>
      <c r="G23" s="132"/>
    </row>
    <row r="24" spans="1:7">
      <c r="A24" s="45">
        <v>18</v>
      </c>
      <c r="B24" s="131" t="s">
        <v>273</v>
      </c>
      <c r="C24" s="132"/>
      <c r="D24" s="132"/>
      <c r="E24" s="132"/>
      <c r="F24" s="132"/>
      <c r="G24" s="132"/>
    </row>
    <row r="25" spans="1:7">
      <c r="A25" s="45">
        <v>19</v>
      </c>
      <c r="B25" s="129" t="s">
        <v>274</v>
      </c>
      <c r="C25" s="132"/>
      <c r="D25" s="132"/>
      <c r="E25" s="132"/>
      <c r="F25" s="132"/>
      <c r="G25" s="132"/>
    </row>
    <row r="26" spans="1:7">
      <c r="A26" s="45">
        <v>20</v>
      </c>
      <c r="B26" s="129" t="s">
        <v>275</v>
      </c>
      <c r="C26" s="132"/>
      <c r="D26" s="132"/>
      <c r="E26" s="132"/>
      <c r="F26" s="132"/>
      <c r="G26" s="132"/>
    </row>
    <row r="27" spans="1:7">
      <c r="A27" s="45">
        <v>21</v>
      </c>
      <c r="B27" s="129" t="s">
        <v>276</v>
      </c>
      <c r="C27" s="132"/>
      <c r="D27" s="132"/>
      <c r="E27" s="132"/>
      <c r="F27" s="132"/>
      <c r="G27" s="132"/>
    </row>
    <row r="28" spans="1:7">
      <c r="A28" s="45">
        <v>22</v>
      </c>
      <c r="B28" s="129" t="s">
        <v>277</v>
      </c>
      <c r="C28" s="132"/>
      <c r="D28" s="132"/>
      <c r="E28" s="132"/>
      <c r="F28" s="132"/>
      <c r="G28" s="132"/>
    </row>
    <row r="29" spans="1:7">
      <c r="A29" s="45">
        <v>23</v>
      </c>
      <c r="B29" s="129" t="s">
        <v>278</v>
      </c>
      <c r="C29" s="132"/>
      <c r="D29" s="132"/>
      <c r="E29" s="132"/>
      <c r="F29" s="132"/>
      <c r="G29" s="132"/>
    </row>
    <row r="30" spans="1:7">
      <c r="A30" s="45">
        <v>24</v>
      </c>
      <c r="B30" s="129" t="s">
        <v>279</v>
      </c>
      <c r="C30" s="132"/>
      <c r="D30" s="132"/>
      <c r="E30" s="132"/>
      <c r="F30" s="132"/>
      <c r="G30" s="132"/>
    </row>
    <row r="31" spans="1:7">
      <c r="A31" s="45">
        <v>25</v>
      </c>
      <c r="B31" s="129" t="s">
        <v>280</v>
      </c>
      <c r="C31" s="132"/>
      <c r="D31" s="132"/>
      <c r="E31" s="132"/>
      <c r="F31" s="132"/>
      <c r="G31" s="132"/>
    </row>
    <row r="32" spans="1:7">
      <c r="A32" s="45">
        <v>26</v>
      </c>
      <c r="B32" s="129" t="s">
        <v>281</v>
      </c>
      <c r="C32" s="132"/>
      <c r="D32" s="132"/>
      <c r="E32" s="132"/>
      <c r="F32" s="132"/>
      <c r="G32" s="132"/>
    </row>
    <row r="33" spans="1:7">
      <c r="A33" s="45">
        <v>27</v>
      </c>
      <c r="B33" s="129" t="s">
        <v>282</v>
      </c>
      <c r="C33" s="132"/>
      <c r="D33" s="132"/>
      <c r="E33" s="132"/>
      <c r="F33" s="132"/>
      <c r="G33" s="132"/>
    </row>
    <row r="34" spans="1:7">
      <c r="A34" s="45">
        <v>28</v>
      </c>
      <c r="B34" s="129" t="s">
        <v>283</v>
      </c>
      <c r="C34" s="132"/>
      <c r="D34" s="132"/>
      <c r="E34" s="132"/>
      <c r="F34" s="132"/>
      <c r="G34" s="132"/>
    </row>
    <row r="35" spans="1:7">
      <c r="A35" s="45">
        <v>29</v>
      </c>
      <c r="B35" s="129" t="s">
        <v>284</v>
      </c>
      <c r="C35" s="132"/>
      <c r="D35" s="132"/>
      <c r="E35" s="132"/>
      <c r="F35" s="132"/>
      <c r="G35" s="132"/>
    </row>
    <row r="36" spans="1:7">
      <c r="A36" s="45">
        <v>30</v>
      </c>
      <c r="B36" s="129" t="s">
        <v>285</v>
      </c>
      <c r="C36" s="132"/>
      <c r="D36" s="132"/>
      <c r="E36" s="132"/>
      <c r="F36" s="132"/>
      <c r="G36" s="132"/>
    </row>
    <row r="37" spans="1:7">
      <c r="A37" s="45">
        <v>31</v>
      </c>
      <c r="B37" s="129" t="s">
        <v>286</v>
      </c>
      <c r="C37" s="132"/>
      <c r="D37" s="132"/>
      <c r="E37" s="132"/>
      <c r="F37" s="132"/>
      <c r="G37" s="132"/>
    </row>
    <row r="38" spans="1:7">
      <c r="A38" s="45">
        <v>32</v>
      </c>
      <c r="B38" s="129" t="s">
        <v>287</v>
      </c>
      <c r="C38" s="132"/>
      <c r="D38" s="132"/>
      <c r="E38" s="132"/>
      <c r="F38" s="132"/>
      <c r="G38" s="132"/>
    </row>
    <row r="39" spans="1:7">
      <c r="A39" s="45">
        <v>33</v>
      </c>
      <c r="B39" s="129" t="s">
        <v>288</v>
      </c>
      <c r="C39" s="132"/>
      <c r="D39" s="132"/>
      <c r="E39" s="132"/>
      <c r="F39" s="132"/>
      <c r="G39" s="132"/>
    </row>
    <row r="40" spans="1:7">
      <c r="A40" s="45">
        <v>34</v>
      </c>
      <c r="B40" s="129" t="s">
        <v>289</v>
      </c>
      <c r="C40" s="132"/>
      <c r="D40" s="132"/>
      <c r="E40" s="132"/>
      <c r="F40" s="132"/>
      <c r="G40" s="132"/>
    </row>
    <row r="41" spans="1:7">
      <c r="A41" s="45">
        <v>35</v>
      </c>
      <c r="B41" s="129" t="s">
        <v>290</v>
      </c>
      <c r="C41" s="132"/>
      <c r="D41" s="132"/>
      <c r="E41" s="132"/>
      <c r="F41" s="132"/>
      <c r="G41" s="132"/>
    </row>
    <row r="42" spans="1:7">
      <c r="A42" s="45">
        <v>36</v>
      </c>
      <c r="B42" s="129" t="s">
        <v>291</v>
      </c>
      <c r="C42" s="132"/>
      <c r="D42" s="132"/>
      <c r="E42" s="132"/>
      <c r="F42" s="132"/>
      <c r="G42" s="132"/>
    </row>
    <row r="43" spans="1:7">
      <c r="A43" s="45">
        <v>37</v>
      </c>
      <c r="B43" s="129" t="s">
        <v>292</v>
      </c>
      <c r="C43" s="132"/>
      <c r="D43" s="132"/>
      <c r="E43" s="132"/>
      <c r="F43" s="132"/>
      <c r="G43" s="132"/>
    </row>
    <row r="44" spans="1:7">
      <c r="A44" s="45">
        <v>38</v>
      </c>
      <c r="B44" s="129" t="s">
        <v>293</v>
      </c>
      <c r="C44" s="132"/>
      <c r="D44" s="132"/>
      <c r="E44" s="132"/>
      <c r="F44" s="132"/>
      <c r="G44" s="132"/>
    </row>
    <row r="45" spans="1:7">
      <c r="A45" s="45">
        <v>39</v>
      </c>
      <c r="B45" s="129" t="s">
        <v>294</v>
      </c>
      <c r="C45" s="132"/>
      <c r="D45" s="132"/>
      <c r="E45" s="132"/>
      <c r="F45" s="132"/>
      <c r="G45" s="132"/>
    </row>
    <row r="46" spans="1:7">
      <c r="A46" s="45">
        <v>40</v>
      </c>
      <c r="B46" s="129" t="s">
        <v>295</v>
      </c>
      <c r="C46" s="132"/>
      <c r="D46" s="132"/>
      <c r="E46" s="132"/>
      <c r="F46" s="132"/>
      <c r="G46" s="132"/>
    </row>
    <row r="47" spans="1:7">
      <c r="A47" s="45">
        <v>41</v>
      </c>
      <c r="B47" s="129" t="s">
        <v>296</v>
      </c>
      <c r="C47" s="132"/>
      <c r="D47" s="132"/>
      <c r="E47" s="132"/>
      <c r="F47" s="132"/>
      <c r="G47" s="132"/>
    </row>
    <row r="48" spans="1:7">
      <c r="A48" s="45">
        <v>42</v>
      </c>
      <c r="B48" s="129" t="s">
        <v>342</v>
      </c>
      <c r="C48" s="132"/>
      <c r="D48" s="132"/>
      <c r="E48" s="132"/>
      <c r="F48" s="132"/>
      <c r="G48" s="132"/>
    </row>
  </sheetData>
  <mergeCells count="7">
    <mergeCell ref="A1:G1"/>
    <mergeCell ref="A2:G2"/>
    <mergeCell ref="A3:A5"/>
    <mergeCell ref="B3:B5"/>
    <mergeCell ref="C3:E3"/>
    <mergeCell ref="F3:F5"/>
    <mergeCell ref="G4:G5"/>
  </mergeCells>
  <phoneticPr fontId="0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O48"/>
  <sheetViews>
    <sheetView topLeftCell="C7" zoomScale="70" zoomScaleNormal="70" workbookViewId="0">
      <selection activeCell="M36" sqref="M36"/>
    </sheetView>
  </sheetViews>
  <sheetFormatPr defaultRowHeight="15"/>
  <cols>
    <col min="2" max="2" width="42.42578125" customWidth="1"/>
    <col min="3" max="3" width="14.140625" customWidth="1"/>
    <col min="4" max="4" width="14" customWidth="1"/>
    <col min="5" max="5" width="13.5703125" customWidth="1"/>
    <col min="6" max="7" width="17.42578125" customWidth="1"/>
    <col min="8" max="8" width="16.7109375" customWidth="1"/>
    <col min="9" max="9" width="17.140625" customWidth="1"/>
    <col min="10" max="10" width="15.7109375" customWidth="1"/>
    <col min="11" max="11" width="19.5703125" customWidth="1"/>
    <col min="12" max="12" width="26" customWidth="1"/>
    <col min="13" max="13" width="29.28515625" customWidth="1"/>
  </cols>
  <sheetData>
    <row r="1" spans="1:15">
      <c r="A1" s="290" t="s">
        <v>332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5" ht="18.75" customHeight="1">
      <c r="A2" s="292" t="s">
        <v>297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35"/>
    </row>
    <row r="3" spans="1:15" ht="75" customHeight="1">
      <c r="A3" s="294" t="s">
        <v>186</v>
      </c>
      <c r="B3" s="294" t="s">
        <v>252</v>
      </c>
      <c r="C3" s="295" t="s">
        <v>333</v>
      </c>
      <c r="D3" s="295"/>
      <c r="E3" s="295"/>
      <c r="F3" s="302" t="s">
        <v>338</v>
      </c>
      <c r="G3" s="303"/>
      <c r="H3" s="303"/>
      <c r="I3" s="303"/>
      <c r="J3" s="303"/>
      <c r="K3" s="304"/>
      <c r="L3" s="299" t="s">
        <v>381</v>
      </c>
      <c r="M3" s="295" t="s">
        <v>382</v>
      </c>
      <c r="N3" s="76" t="s">
        <v>337</v>
      </c>
    </row>
    <row r="4" spans="1:15" ht="27.75" customHeight="1">
      <c r="A4" s="294"/>
      <c r="B4" s="294"/>
      <c r="C4" s="110" t="s">
        <v>334</v>
      </c>
      <c r="D4" s="110" t="s">
        <v>335</v>
      </c>
      <c r="E4" s="110" t="s">
        <v>336</v>
      </c>
      <c r="F4" s="305" t="s">
        <v>339</v>
      </c>
      <c r="G4" s="306"/>
      <c r="H4" s="305" t="s">
        <v>340</v>
      </c>
      <c r="I4" s="306"/>
      <c r="J4" s="305" t="s">
        <v>341</v>
      </c>
      <c r="K4" s="306"/>
      <c r="L4" s="300"/>
      <c r="M4" s="296"/>
      <c r="N4" s="297" t="s">
        <v>193</v>
      </c>
    </row>
    <row r="5" spans="1:15" ht="61.5" customHeight="1">
      <c r="A5" s="294"/>
      <c r="B5" s="294"/>
      <c r="C5" s="110" t="s">
        <v>8</v>
      </c>
      <c r="D5" s="110" t="s">
        <v>9</v>
      </c>
      <c r="E5" s="110" t="s">
        <v>10</v>
      </c>
      <c r="F5" s="30" t="s">
        <v>125</v>
      </c>
      <c r="G5" s="30" t="s">
        <v>126</v>
      </c>
      <c r="H5" s="30" t="s">
        <v>125</v>
      </c>
      <c r="I5" s="30" t="s">
        <v>126</v>
      </c>
      <c r="J5" s="30" t="s">
        <v>125</v>
      </c>
      <c r="K5" s="30" t="s">
        <v>126</v>
      </c>
      <c r="L5" s="301"/>
      <c r="M5" s="296"/>
      <c r="N5" s="298"/>
    </row>
    <row r="6" spans="1:15" ht="18" customHeight="1">
      <c r="A6" s="102"/>
      <c r="B6" s="101" t="s">
        <v>255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</row>
    <row r="7" spans="1:15">
      <c r="A7" s="45">
        <v>1</v>
      </c>
      <c r="B7" s="126" t="s">
        <v>256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1:15">
      <c r="A8" s="45">
        <v>2</v>
      </c>
      <c r="B8" s="126" t="s">
        <v>257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5" ht="25.5">
      <c r="A9" s="45">
        <v>3</v>
      </c>
      <c r="B9" s="126" t="s">
        <v>258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5">
      <c r="A10" s="45">
        <v>4</v>
      </c>
      <c r="B10" s="128" t="s">
        <v>259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5">
      <c r="A11" s="45">
        <v>5</v>
      </c>
      <c r="B11" s="128" t="s">
        <v>260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5">
      <c r="A12" s="45">
        <v>6</v>
      </c>
      <c r="B12" s="129" t="s">
        <v>261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5">
      <c r="A13" s="45">
        <v>7</v>
      </c>
      <c r="B13" s="129" t="s">
        <v>262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5">
      <c r="A14" s="45">
        <v>8</v>
      </c>
      <c r="B14" s="129" t="s">
        <v>263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5">
      <c r="A15" s="45">
        <v>9</v>
      </c>
      <c r="B15" s="129" t="s">
        <v>264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5">
      <c r="A16" s="45">
        <v>10</v>
      </c>
      <c r="B16" s="129" t="s">
        <v>265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>
      <c r="A17" s="45">
        <v>11</v>
      </c>
      <c r="B17" s="129" t="s">
        <v>266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25.5">
      <c r="A18" s="45">
        <v>12</v>
      </c>
      <c r="B18" s="129" t="s">
        <v>267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>
      <c r="A19" s="45">
        <v>13</v>
      </c>
      <c r="B19" s="130" t="s">
        <v>268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</row>
    <row r="20" spans="1:14">
      <c r="A20" s="45">
        <v>14</v>
      </c>
      <c r="B20" s="129" t="s">
        <v>269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</row>
    <row r="21" spans="1:14">
      <c r="A21" s="45">
        <v>15</v>
      </c>
      <c r="B21" s="129" t="s">
        <v>270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</row>
    <row r="22" spans="1:14" ht="25.5">
      <c r="A22" s="45">
        <v>16</v>
      </c>
      <c r="B22" s="129" t="s">
        <v>271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</row>
    <row r="23" spans="1:14">
      <c r="A23" s="45">
        <v>17</v>
      </c>
      <c r="B23" s="129" t="s">
        <v>272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</row>
    <row r="24" spans="1:14">
      <c r="A24" s="45">
        <v>18</v>
      </c>
      <c r="B24" s="131" t="s">
        <v>273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</row>
    <row r="25" spans="1:14">
      <c r="A25" s="45">
        <v>19</v>
      </c>
      <c r="B25" s="129" t="s">
        <v>274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</row>
    <row r="26" spans="1:14">
      <c r="A26" s="45">
        <v>20</v>
      </c>
      <c r="B26" s="129" t="s">
        <v>275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</row>
    <row r="27" spans="1:14">
      <c r="A27" s="45">
        <v>21</v>
      </c>
      <c r="B27" s="129" t="s">
        <v>276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>
      <c r="A28" s="45">
        <v>22</v>
      </c>
      <c r="B28" s="129" t="s">
        <v>277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>
      <c r="A29" s="45">
        <v>23</v>
      </c>
      <c r="B29" s="129" t="s">
        <v>278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14">
      <c r="A30" s="45">
        <v>24</v>
      </c>
      <c r="B30" s="129" t="s">
        <v>279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</row>
    <row r="31" spans="1:14">
      <c r="A31" s="45">
        <v>25</v>
      </c>
      <c r="B31" s="129" t="s">
        <v>280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</row>
    <row r="32" spans="1:14">
      <c r="A32" s="45">
        <v>26</v>
      </c>
      <c r="B32" s="129" t="s">
        <v>281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</row>
    <row r="33" spans="1:14">
      <c r="A33" s="45">
        <v>27</v>
      </c>
      <c r="B33" s="129" t="s">
        <v>282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>
      <c r="A34" s="45">
        <v>28</v>
      </c>
      <c r="B34" s="129" t="s">
        <v>283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</row>
    <row r="35" spans="1:14">
      <c r="A35" s="45">
        <v>29</v>
      </c>
      <c r="B35" s="129" t="s">
        <v>284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>
      <c r="A36" s="45">
        <v>30</v>
      </c>
      <c r="B36" s="129" t="s">
        <v>285</v>
      </c>
      <c r="C36" s="132">
        <v>1</v>
      </c>
      <c r="D36" s="132">
        <v>0.92200000000000004</v>
      </c>
      <c r="E36" s="132">
        <v>0.97</v>
      </c>
      <c r="F36" s="132">
        <v>0.14899999999999999</v>
      </c>
      <c r="G36" s="132">
        <v>0.93200000000000005</v>
      </c>
      <c r="H36" s="132">
        <v>0.11899999999999999</v>
      </c>
      <c r="I36" s="132">
        <v>0.88</v>
      </c>
      <c r="J36" s="132">
        <v>0.16700000000000001</v>
      </c>
      <c r="K36" s="132">
        <v>0.93300000000000005</v>
      </c>
      <c r="L36" s="132">
        <v>1</v>
      </c>
      <c r="M36" s="132">
        <v>1</v>
      </c>
      <c r="N36" s="132"/>
    </row>
    <row r="37" spans="1:14">
      <c r="A37" s="45">
        <v>31</v>
      </c>
      <c r="B37" s="129" t="s">
        <v>286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>
      <c r="A38" s="45">
        <v>32</v>
      </c>
      <c r="B38" s="129" t="s">
        <v>287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>
      <c r="A39" s="45">
        <v>33</v>
      </c>
      <c r="B39" s="129" t="s">
        <v>288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</row>
    <row r="40" spans="1:14">
      <c r="A40" s="45">
        <v>34</v>
      </c>
      <c r="B40" s="129" t="s">
        <v>289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</row>
    <row r="41" spans="1:14">
      <c r="A41" s="45">
        <v>35</v>
      </c>
      <c r="B41" s="129" t="s">
        <v>290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</row>
    <row r="42" spans="1:14">
      <c r="A42" s="45">
        <v>36</v>
      </c>
      <c r="B42" s="129" t="s">
        <v>291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</row>
    <row r="43" spans="1:14">
      <c r="A43" s="45">
        <v>37</v>
      </c>
      <c r="B43" s="129" t="s">
        <v>292</v>
      </c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</row>
    <row r="44" spans="1:14">
      <c r="A44" s="45">
        <v>38</v>
      </c>
      <c r="B44" s="129" t="s">
        <v>293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</row>
    <row r="45" spans="1:14">
      <c r="A45" s="45">
        <v>39</v>
      </c>
      <c r="B45" s="129" t="s">
        <v>294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</row>
    <row r="46" spans="1:14">
      <c r="A46" s="45">
        <v>40</v>
      </c>
      <c r="B46" s="129" t="s">
        <v>295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</row>
    <row r="47" spans="1:14">
      <c r="A47" s="45">
        <v>41</v>
      </c>
      <c r="B47" s="129" t="s">
        <v>296</v>
      </c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</row>
    <row r="48" spans="1:14">
      <c r="A48" s="45">
        <v>42</v>
      </c>
      <c r="B48" s="129" t="s">
        <v>342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</row>
  </sheetData>
  <mergeCells count="12">
    <mergeCell ref="H4:I4"/>
    <mergeCell ref="J4:K4"/>
    <mergeCell ref="A1:N1"/>
    <mergeCell ref="A2:N2"/>
    <mergeCell ref="A3:A5"/>
    <mergeCell ref="B3:B5"/>
    <mergeCell ref="C3:E3"/>
    <mergeCell ref="N4:N5"/>
    <mergeCell ref="M3:M5"/>
    <mergeCell ref="L3:L5"/>
    <mergeCell ref="F3:K3"/>
    <mergeCell ref="F4:G4"/>
  </mergeCells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</sheetPr>
  <dimension ref="A1:V50"/>
  <sheetViews>
    <sheetView topLeftCell="B1" zoomScale="90" zoomScaleNormal="90" workbookViewId="0">
      <selection activeCell="G38" sqref="G38"/>
    </sheetView>
  </sheetViews>
  <sheetFormatPr defaultColWidth="8.85546875" defaultRowHeight="15"/>
  <cols>
    <col min="1" max="1" width="8.85546875" style="5"/>
    <col min="2" max="3" width="23" style="5" customWidth="1"/>
    <col min="4" max="4" width="29.140625" style="5" customWidth="1"/>
    <col min="5" max="5" width="22.85546875" style="5" customWidth="1"/>
    <col min="6" max="6" width="24.28515625" style="5" customWidth="1"/>
    <col min="7" max="7" width="15.7109375" style="5" customWidth="1"/>
    <col min="8" max="8" width="14" style="5" customWidth="1"/>
    <col min="9" max="9" width="13.7109375" style="5" customWidth="1"/>
    <col min="10" max="10" width="15.28515625" style="5" customWidth="1"/>
    <col min="11" max="11" width="11.28515625" style="5" customWidth="1"/>
    <col min="12" max="12" width="8.85546875" style="5"/>
    <col min="13" max="13" width="11.140625" style="5" customWidth="1"/>
    <col min="14" max="14" width="11.7109375" style="5" customWidth="1"/>
    <col min="15" max="15" width="12.28515625" style="5" customWidth="1"/>
    <col min="16" max="16" width="9.42578125" style="23" customWidth="1"/>
    <col min="17" max="17" width="7.7109375" style="23" customWidth="1"/>
    <col min="18" max="18" width="8.42578125" style="23" customWidth="1"/>
    <col min="19" max="21" width="7.5703125" style="23" customWidth="1"/>
    <col min="22" max="22" width="13.85546875" style="23" customWidth="1"/>
    <col min="23" max="23" width="9.5703125" style="5" customWidth="1"/>
    <col min="24" max="24" width="8.85546875" style="5"/>
    <col min="25" max="25" width="8.28515625" style="5" customWidth="1"/>
    <col min="26" max="26" width="9.28515625" style="5" customWidth="1"/>
    <col min="27" max="16384" width="8.85546875" style="5"/>
  </cols>
  <sheetData>
    <row r="1" spans="1:22" s="118" customFormat="1" ht="15.75">
      <c r="B1" s="272" t="s">
        <v>197</v>
      </c>
      <c r="C1" s="314"/>
      <c r="D1" s="314"/>
      <c r="E1" s="314"/>
      <c r="F1" s="314"/>
      <c r="G1" s="314"/>
      <c r="H1" s="314"/>
      <c r="I1" s="314"/>
      <c r="J1" s="314"/>
      <c r="K1" s="314"/>
    </row>
    <row r="2" spans="1:22" s="118" customFormat="1" ht="15.75">
      <c r="B2" s="272" t="s">
        <v>198</v>
      </c>
      <c r="C2" s="314"/>
      <c r="D2" s="314"/>
      <c r="E2" s="314"/>
      <c r="F2" s="314"/>
      <c r="G2" s="314"/>
      <c r="H2" s="314"/>
      <c r="I2" s="314"/>
      <c r="J2" s="314"/>
      <c r="K2" s="314"/>
    </row>
    <row r="3" spans="1:22" s="118" customFormat="1" ht="15.75">
      <c r="B3" s="272" t="s">
        <v>241</v>
      </c>
      <c r="C3" s="314"/>
      <c r="D3" s="314"/>
      <c r="E3" s="314"/>
      <c r="F3" s="314"/>
      <c r="G3" s="314"/>
      <c r="H3" s="314"/>
      <c r="I3" s="314"/>
      <c r="J3" s="314"/>
      <c r="K3" s="314"/>
    </row>
    <row r="4" spans="1:22">
      <c r="B4" s="43"/>
      <c r="C4" s="43"/>
      <c r="D4" s="43"/>
      <c r="E4" s="43"/>
      <c r="F4" s="43"/>
      <c r="G4" s="43"/>
      <c r="H4" s="43"/>
      <c r="I4" s="43"/>
      <c r="J4" s="43"/>
      <c r="P4" s="5"/>
      <c r="Q4" s="5"/>
      <c r="R4" s="5"/>
      <c r="S4" s="5"/>
      <c r="T4" s="5"/>
      <c r="U4" s="5"/>
      <c r="V4" s="5"/>
    </row>
    <row r="5" spans="1:22" ht="26.45" customHeight="1">
      <c r="A5" s="307" t="s">
        <v>2</v>
      </c>
      <c r="B5" s="307" t="s">
        <v>252</v>
      </c>
      <c r="C5" s="315" t="s">
        <v>199</v>
      </c>
      <c r="D5" s="316"/>
      <c r="E5" s="309" t="s">
        <v>200</v>
      </c>
      <c r="F5" s="309"/>
      <c r="G5" s="309" t="s">
        <v>201</v>
      </c>
      <c r="H5" s="309"/>
      <c r="I5" s="309"/>
      <c r="J5" s="309"/>
      <c r="K5" s="307" t="s">
        <v>246</v>
      </c>
    </row>
    <row r="6" spans="1:22" ht="30" customHeight="1">
      <c r="A6" s="313"/>
      <c r="B6" s="313"/>
      <c r="C6" s="307" t="s">
        <v>202</v>
      </c>
      <c r="D6" s="307" t="s">
        <v>323</v>
      </c>
      <c r="E6" s="309" t="s">
        <v>203</v>
      </c>
      <c r="F6" s="309" t="s">
        <v>204</v>
      </c>
      <c r="G6" s="310" t="s">
        <v>324</v>
      </c>
      <c r="H6" s="311"/>
      <c r="I6" s="312"/>
      <c r="J6" s="307" t="s">
        <v>205</v>
      </c>
      <c r="K6" s="313"/>
    </row>
    <row r="7" spans="1:22" ht="45" customHeight="1">
      <c r="A7" s="308"/>
      <c r="B7" s="308"/>
      <c r="C7" s="308"/>
      <c r="D7" s="308"/>
      <c r="E7" s="309"/>
      <c r="F7" s="309"/>
      <c r="G7" s="122" t="s">
        <v>206</v>
      </c>
      <c r="H7" s="122" t="s">
        <v>207</v>
      </c>
      <c r="I7" s="122" t="s">
        <v>208</v>
      </c>
      <c r="J7" s="308"/>
      <c r="K7" s="308"/>
    </row>
    <row r="8" spans="1:22" ht="20.25" customHeight="1">
      <c r="A8" s="60"/>
      <c r="B8" s="101" t="s">
        <v>255</v>
      </c>
      <c r="C8" s="60"/>
      <c r="D8" s="60"/>
      <c r="E8" s="52"/>
      <c r="F8" s="52"/>
      <c r="G8" s="60"/>
      <c r="H8" s="60"/>
      <c r="I8" s="60"/>
      <c r="J8" s="60"/>
      <c r="K8" s="64"/>
    </row>
    <row r="9" spans="1:22" ht="38.25">
      <c r="A9" s="45">
        <v>1</v>
      </c>
      <c r="B9" s="126" t="s">
        <v>256</v>
      </c>
      <c r="C9" s="6"/>
      <c r="D9" s="6"/>
      <c r="E9" s="6"/>
      <c r="F9" s="6"/>
      <c r="G9" s="6"/>
      <c r="H9" s="6"/>
      <c r="I9" s="6"/>
      <c r="J9" s="6"/>
      <c r="K9" s="6"/>
    </row>
    <row r="10" spans="1:22" ht="25.5">
      <c r="A10" s="45">
        <v>2</v>
      </c>
      <c r="B10" s="126" t="s">
        <v>257</v>
      </c>
      <c r="C10" s="6"/>
      <c r="D10" s="6"/>
      <c r="E10" s="6"/>
      <c r="F10" s="6"/>
      <c r="G10" s="6"/>
      <c r="H10" s="6"/>
      <c r="I10" s="6"/>
      <c r="J10" s="6"/>
      <c r="K10" s="6"/>
    </row>
    <row r="11" spans="1:22" ht="38.25">
      <c r="A11" s="45">
        <v>3</v>
      </c>
      <c r="B11" s="126" t="s">
        <v>258</v>
      </c>
      <c r="C11" s="6"/>
      <c r="D11" s="6"/>
      <c r="E11" s="6"/>
      <c r="F11" s="6"/>
      <c r="G11" s="6"/>
      <c r="H11" s="6"/>
      <c r="I11" s="6"/>
      <c r="J11" s="6"/>
      <c r="K11" s="6"/>
    </row>
    <row r="12" spans="1:22" ht="25.5">
      <c r="A12" s="45">
        <v>4</v>
      </c>
      <c r="B12" s="128" t="s">
        <v>259</v>
      </c>
      <c r="C12" s="6"/>
      <c r="D12" s="6"/>
      <c r="E12" s="6"/>
      <c r="F12" s="6"/>
      <c r="G12" s="6"/>
      <c r="H12" s="6"/>
      <c r="I12" s="6"/>
      <c r="J12" s="6"/>
      <c r="K12" s="6"/>
    </row>
    <row r="13" spans="1:22" ht="25.5">
      <c r="A13" s="45">
        <v>5</v>
      </c>
      <c r="B13" s="128" t="s">
        <v>260</v>
      </c>
      <c r="C13" s="6"/>
      <c r="D13" s="6"/>
      <c r="E13" s="6"/>
      <c r="F13" s="6"/>
      <c r="G13" s="6"/>
      <c r="H13" s="6"/>
      <c r="I13" s="6"/>
      <c r="J13" s="6"/>
      <c r="K13" s="6"/>
    </row>
    <row r="14" spans="1:22" ht="25.5">
      <c r="A14" s="45">
        <v>6</v>
      </c>
      <c r="B14" s="129" t="s">
        <v>261</v>
      </c>
      <c r="C14" s="6"/>
      <c r="D14" s="6"/>
      <c r="E14" s="6"/>
      <c r="F14" s="6"/>
      <c r="G14" s="6"/>
      <c r="H14" s="6"/>
      <c r="I14" s="6"/>
      <c r="J14" s="6"/>
      <c r="K14" s="6"/>
    </row>
    <row r="15" spans="1:22" ht="25.5">
      <c r="A15" s="45">
        <v>7</v>
      </c>
      <c r="B15" s="129" t="s">
        <v>262</v>
      </c>
      <c r="C15" s="6"/>
      <c r="D15" s="6"/>
      <c r="E15" s="6"/>
      <c r="F15" s="6"/>
      <c r="G15" s="6"/>
      <c r="H15" s="6"/>
      <c r="I15" s="6"/>
      <c r="J15" s="6"/>
      <c r="K15" s="6"/>
    </row>
    <row r="16" spans="1:22" ht="25.5">
      <c r="A16" s="45">
        <v>8</v>
      </c>
      <c r="B16" s="129" t="s">
        <v>263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ht="25.5">
      <c r="A17" s="45">
        <v>9</v>
      </c>
      <c r="B17" s="129" t="s">
        <v>264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ht="25.5">
      <c r="A18" s="45">
        <v>10</v>
      </c>
      <c r="B18" s="129" t="s">
        <v>265</v>
      </c>
      <c r="C18" s="6"/>
      <c r="D18" s="6"/>
      <c r="E18" s="6"/>
      <c r="F18" s="6"/>
      <c r="G18" s="6"/>
      <c r="H18" s="6"/>
      <c r="I18" s="6"/>
      <c r="J18" s="6"/>
      <c r="K18" s="6"/>
    </row>
    <row r="19" spans="1:11" ht="25.5">
      <c r="A19" s="45">
        <v>11</v>
      </c>
      <c r="B19" s="129" t="s">
        <v>266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ht="38.25">
      <c r="A20" s="45">
        <v>12</v>
      </c>
      <c r="B20" s="129" t="s">
        <v>267</v>
      </c>
      <c r="C20" s="6"/>
      <c r="D20" s="6"/>
      <c r="E20" s="6"/>
      <c r="F20" s="6"/>
      <c r="G20" s="6"/>
      <c r="H20" s="6"/>
      <c r="I20" s="6"/>
      <c r="J20" s="6"/>
      <c r="K20" s="6"/>
    </row>
    <row r="21" spans="1:11" ht="28.5">
      <c r="A21" s="45">
        <v>13</v>
      </c>
      <c r="B21" s="130" t="s">
        <v>268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ht="25.5">
      <c r="A22" s="45">
        <v>14</v>
      </c>
      <c r="B22" s="129" t="s">
        <v>269</v>
      </c>
      <c r="C22" s="6"/>
      <c r="D22" s="6"/>
      <c r="E22" s="6"/>
      <c r="F22" s="6"/>
      <c r="G22" s="6"/>
      <c r="H22" s="6"/>
      <c r="I22" s="6"/>
      <c r="J22" s="6"/>
      <c r="K22" s="6"/>
    </row>
    <row r="23" spans="1:11" ht="25.5">
      <c r="A23" s="45">
        <v>15</v>
      </c>
      <c r="B23" s="129" t="s">
        <v>270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ht="51">
      <c r="A24" s="45">
        <v>16</v>
      </c>
      <c r="B24" s="129" t="s">
        <v>271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38.25">
      <c r="A25" s="45">
        <v>17</v>
      </c>
      <c r="B25" s="129" t="s">
        <v>272</v>
      </c>
      <c r="C25" s="6"/>
      <c r="D25" s="6"/>
      <c r="E25" s="6"/>
      <c r="F25" s="6"/>
      <c r="G25" s="6"/>
      <c r="H25" s="6"/>
      <c r="I25" s="6"/>
      <c r="J25" s="6"/>
      <c r="K25" s="6"/>
    </row>
    <row r="26" spans="1:11" ht="25.5">
      <c r="A26" s="45">
        <v>18</v>
      </c>
      <c r="B26" s="131" t="s">
        <v>273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25.5">
      <c r="A27" s="45">
        <v>19</v>
      </c>
      <c r="B27" s="129" t="s">
        <v>274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25.5">
      <c r="A28" s="45">
        <v>20</v>
      </c>
      <c r="B28" s="129" t="s">
        <v>275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25.5">
      <c r="A29" s="45">
        <v>21</v>
      </c>
      <c r="B29" s="129" t="s">
        <v>276</v>
      </c>
      <c r="C29" s="6"/>
      <c r="D29" s="6"/>
      <c r="E29" s="6"/>
      <c r="F29" s="6"/>
      <c r="G29" s="6"/>
      <c r="H29" s="6"/>
      <c r="I29" s="6"/>
      <c r="J29" s="6"/>
      <c r="K29" s="6"/>
    </row>
    <row r="30" spans="1:11" ht="25.5">
      <c r="A30" s="45">
        <v>22</v>
      </c>
      <c r="B30" s="129" t="s">
        <v>277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25.5">
      <c r="A31" s="45">
        <v>23</v>
      </c>
      <c r="B31" s="129" t="s">
        <v>278</v>
      </c>
      <c r="C31" s="6"/>
      <c r="D31" s="6"/>
      <c r="E31" s="6"/>
      <c r="F31" s="6"/>
      <c r="G31" s="6"/>
      <c r="H31" s="6"/>
      <c r="I31" s="6"/>
      <c r="J31" s="6"/>
      <c r="K31" s="6"/>
    </row>
    <row r="32" spans="1:11" ht="25.5">
      <c r="A32" s="45">
        <v>24</v>
      </c>
      <c r="B32" s="129" t="s">
        <v>279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25.5">
      <c r="A33" s="45">
        <v>25</v>
      </c>
      <c r="B33" s="129" t="s">
        <v>280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25.5">
      <c r="A34" s="45">
        <v>26</v>
      </c>
      <c r="B34" s="129" t="s">
        <v>281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ht="25.5">
      <c r="A35" s="45">
        <v>27</v>
      </c>
      <c r="B35" s="129" t="s">
        <v>282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25.5">
      <c r="A36" s="45">
        <v>28</v>
      </c>
      <c r="B36" s="129" t="s">
        <v>283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25.5">
      <c r="A37" s="45">
        <v>29</v>
      </c>
      <c r="B37" s="129" t="s">
        <v>284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25.5">
      <c r="A38" s="45">
        <v>30</v>
      </c>
      <c r="B38" s="129" t="s">
        <v>285</v>
      </c>
      <c r="C38" s="6">
        <v>72.415999999999997</v>
      </c>
      <c r="D38" s="6">
        <v>12.38</v>
      </c>
      <c r="E38" s="6">
        <v>0.69799999999999995</v>
      </c>
      <c r="F38" s="6">
        <v>0.27300000000000002</v>
      </c>
      <c r="G38" s="6">
        <v>1</v>
      </c>
      <c r="H38" s="6">
        <v>1</v>
      </c>
      <c r="I38" s="6">
        <v>1</v>
      </c>
      <c r="J38" s="6">
        <v>1</v>
      </c>
      <c r="K38" s="6"/>
    </row>
    <row r="39" spans="1:11" ht="25.5">
      <c r="A39" s="45">
        <v>31</v>
      </c>
      <c r="B39" s="129" t="s">
        <v>286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25.5">
      <c r="A40" s="45">
        <v>32</v>
      </c>
      <c r="B40" s="129" t="s">
        <v>287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25.5">
      <c r="A41" s="45">
        <v>33</v>
      </c>
      <c r="B41" s="129" t="s">
        <v>288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25.5">
      <c r="A42" s="45">
        <v>34</v>
      </c>
      <c r="B42" s="129" t="s">
        <v>289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 ht="25.5">
      <c r="A43" s="45">
        <v>35</v>
      </c>
      <c r="B43" s="129" t="s">
        <v>290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25.5">
      <c r="A44" s="45">
        <v>36</v>
      </c>
      <c r="B44" s="129" t="s">
        <v>291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25.5">
      <c r="A45" s="45">
        <v>37</v>
      </c>
      <c r="B45" s="129" t="s">
        <v>292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25.5">
      <c r="A46" s="45">
        <v>38</v>
      </c>
      <c r="B46" s="129" t="s">
        <v>293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25.5">
      <c r="A47" s="45">
        <v>39</v>
      </c>
      <c r="B47" s="129" t="s">
        <v>294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25.5">
      <c r="A48" s="45">
        <v>40</v>
      </c>
      <c r="B48" s="129" t="s">
        <v>295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25.5">
      <c r="A49" s="45">
        <v>41</v>
      </c>
      <c r="B49" s="129" t="s">
        <v>296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>
      <c r="A50" s="45">
        <v>42</v>
      </c>
      <c r="B50" s="129" t="s">
        <v>342</v>
      </c>
      <c r="C50" s="6"/>
      <c r="D50" s="6"/>
      <c r="E50" s="6"/>
      <c r="F50" s="6"/>
      <c r="G50" s="6"/>
      <c r="H50" s="6"/>
      <c r="I50" s="6"/>
      <c r="J50" s="6"/>
      <c r="K50" s="6"/>
    </row>
  </sheetData>
  <mergeCells count="15">
    <mergeCell ref="B1:K1"/>
    <mergeCell ref="B2:K2"/>
    <mergeCell ref="B3:K3"/>
    <mergeCell ref="B5:B7"/>
    <mergeCell ref="C5:D5"/>
    <mergeCell ref="E5:F5"/>
    <mergeCell ref="G5:J5"/>
    <mergeCell ref="K5:K7"/>
    <mergeCell ref="C6:C7"/>
    <mergeCell ref="J6:J7"/>
    <mergeCell ref="D6:D7"/>
    <mergeCell ref="E6:E7"/>
    <mergeCell ref="F6:F7"/>
    <mergeCell ref="G6:I6"/>
    <mergeCell ref="A5:A7"/>
  </mergeCells>
  <phoneticPr fontId="0" type="noConversion"/>
  <pageMargins left="0" right="0" top="0" bottom="0" header="0" footer="0"/>
  <pageSetup paperSize="9" orientation="landscape" r:id="rId1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I46"/>
  <sheetViews>
    <sheetView tabSelected="1" topLeftCell="G10" zoomScale="80" zoomScaleNormal="80" workbookViewId="0">
      <selection activeCell="AH35" sqref="AH35"/>
    </sheetView>
  </sheetViews>
  <sheetFormatPr defaultColWidth="8.85546875" defaultRowHeight="15"/>
  <cols>
    <col min="1" max="1" width="6.42578125" style="5" customWidth="1"/>
    <col min="2" max="2" width="21" style="5" customWidth="1"/>
    <col min="3" max="3" width="35.5703125" style="5" customWidth="1"/>
    <col min="4" max="4" width="28" style="5" customWidth="1"/>
    <col min="5" max="5" width="14.7109375" style="5" customWidth="1"/>
    <col min="6" max="6" width="15" style="5" customWidth="1"/>
    <col min="7" max="8" width="8" style="5" customWidth="1"/>
    <col min="9" max="18" width="6.42578125" style="5" customWidth="1"/>
    <col min="19" max="19" width="6.85546875" style="5" customWidth="1"/>
    <col min="20" max="20" width="5.7109375" style="5" customWidth="1"/>
    <col min="21" max="21" width="8.140625" style="5" customWidth="1"/>
    <col min="22" max="22" width="9.42578125" style="5" customWidth="1"/>
    <col min="23" max="23" width="9.28515625" style="5" customWidth="1"/>
    <col min="24" max="24" width="10.28515625" style="5" customWidth="1"/>
    <col min="25" max="25" width="9" style="5" customWidth="1"/>
    <col min="26" max="26" width="10.28515625" style="5" customWidth="1"/>
    <col min="27" max="27" width="8.5703125" style="5" customWidth="1"/>
    <col min="28" max="28" width="10.28515625" style="5" customWidth="1"/>
    <col min="29" max="29" width="8" style="5" customWidth="1"/>
    <col min="30" max="30" width="10.140625" style="5" customWidth="1"/>
    <col min="31" max="31" width="9.42578125" style="5" customWidth="1"/>
    <col min="32" max="32" width="9.5703125" style="5" customWidth="1"/>
    <col min="33" max="33" width="13.7109375" style="5" customWidth="1"/>
    <col min="34" max="34" width="11.7109375" style="5" customWidth="1"/>
    <col min="35" max="35" width="10.140625" style="5" customWidth="1"/>
    <col min="36" max="36" width="0.140625" style="5" customWidth="1"/>
    <col min="37" max="16384" width="8.85546875" style="5"/>
  </cols>
  <sheetData>
    <row r="1" spans="1:35" ht="15.75">
      <c r="A1" s="272" t="s">
        <v>209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44"/>
    </row>
    <row r="3" spans="1:35" ht="45" customHeight="1">
      <c r="A3" s="193" t="s">
        <v>2</v>
      </c>
      <c r="B3" s="193" t="s">
        <v>227</v>
      </c>
      <c r="C3" s="193" t="s">
        <v>104</v>
      </c>
      <c r="D3" s="45" t="s">
        <v>210</v>
      </c>
      <c r="E3" s="321" t="s">
        <v>14</v>
      </c>
      <c r="F3" s="322"/>
      <c r="G3" s="323" t="s">
        <v>211</v>
      </c>
      <c r="H3" s="324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6" t="s">
        <v>212</v>
      </c>
      <c r="W3" s="327"/>
      <c r="X3" s="327"/>
      <c r="Y3" s="327"/>
      <c r="Z3" s="327"/>
      <c r="AA3" s="328"/>
      <c r="AB3" s="326" t="s">
        <v>213</v>
      </c>
      <c r="AC3" s="329"/>
      <c r="AD3" s="329"/>
      <c r="AE3" s="329"/>
      <c r="AF3" s="330"/>
      <c r="AG3" s="330"/>
      <c r="AH3" s="331"/>
    </row>
    <row r="4" spans="1:35" ht="74.25" customHeight="1">
      <c r="A4" s="194"/>
      <c r="B4" s="194"/>
      <c r="C4" s="194"/>
      <c r="D4" s="193" t="s">
        <v>214</v>
      </c>
      <c r="E4" s="193" t="s">
        <v>215</v>
      </c>
      <c r="F4" s="193" t="s">
        <v>216</v>
      </c>
      <c r="G4" s="197" t="s">
        <v>217</v>
      </c>
      <c r="H4" s="198"/>
      <c r="I4" s="332"/>
      <c r="J4" s="197" t="s">
        <v>218</v>
      </c>
      <c r="K4" s="318"/>
      <c r="L4" s="319"/>
      <c r="M4" s="197" t="s">
        <v>219</v>
      </c>
      <c r="N4" s="318"/>
      <c r="O4" s="319"/>
      <c r="P4" s="197" t="s">
        <v>220</v>
      </c>
      <c r="Q4" s="318"/>
      <c r="R4" s="319"/>
      <c r="S4" s="197" t="s">
        <v>221</v>
      </c>
      <c r="T4" s="318"/>
      <c r="U4" s="319"/>
      <c r="V4" s="197" t="s">
        <v>222</v>
      </c>
      <c r="W4" s="319"/>
      <c r="X4" s="197" t="s">
        <v>223</v>
      </c>
      <c r="Y4" s="319"/>
      <c r="Z4" s="197" t="s">
        <v>230</v>
      </c>
      <c r="AA4" s="319" t="s">
        <v>224</v>
      </c>
      <c r="AB4" s="197" t="s">
        <v>229</v>
      </c>
      <c r="AC4" s="317"/>
      <c r="AD4" s="197" t="s">
        <v>225</v>
      </c>
      <c r="AE4" s="317"/>
      <c r="AF4" s="197" t="s">
        <v>233</v>
      </c>
      <c r="AG4" s="198"/>
      <c r="AH4" s="317"/>
    </row>
    <row r="5" spans="1:35" ht="41.25" customHeight="1">
      <c r="A5" s="320"/>
      <c r="B5" s="195"/>
      <c r="C5" s="320"/>
      <c r="D5" s="320"/>
      <c r="E5" s="320"/>
      <c r="F5" s="320"/>
      <c r="G5" s="46" t="s">
        <v>8</v>
      </c>
      <c r="H5" s="24" t="s">
        <v>9</v>
      </c>
      <c r="I5" s="24" t="s">
        <v>10</v>
      </c>
      <c r="J5" s="24" t="s">
        <v>8</v>
      </c>
      <c r="K5" s="24" t="s">
        <v>9</v>
      </c>
      <c r="L5" s="24" t="s">
        <v>10</v>
      </c>
      <c r="M5" s="24" t="s">
        <v>8</v>
      </c>
      <c r="N5" s="24" t="s">
        <v>9</v>
      </c>
      <c r="O5" s="24" t="s">
        <v>10</v>
      </c>
      <c r="P5" s="24" t="s">
        <v>8</v>
      </c>
      <c r="Q5" s="24" t="s">
        <v>9</v>
      </c>
      <c r="R5" s="24" t="s">
        <v>10</v>
      </c>
      <c r="S5" s="24" t="s">
        <v>8</v>
      </c>
      <c r="T5" s="24" t="s">
        <v>9</v>
      </c>
      <c r="U5" s="24" t="s">
        <v>10</v>
      </c>
      <c r="V5" s="28" t="s">
        <v>226</v>
      </c>
      <c r="W5" s="28" t="s">
        <v>228</v>
      </c>
      <c r="X5" s="28" t="s">
        <v>226</v>
      </c>
      <c r="Y5" s="28" t="s">
        <v>228</v>
      </c>
      <c r="Z5" s="28" t="s">
        <v>226</v>
      </c>
      <c r="AA5" s="28" t="s">
        <v>228</v>
      </c>
      <c r="AB5" s="28" t="s">
        <v>226</v>
      </c>
      <c r="AC5" s="28" t="s">
        <v>228</v>
      </c>
      <c r="AD5" s="28" t="s">
        <v>226</v>
      </c>
      <c r="AE5" s="28" t="s">
        <v>228</v>
      </c>
      <c r="AF5" s="28" t="s">
        <v>226</v>
      </c>
      <c r="AG5" s="28" t="s">
        <v>231</v>
      </c>
      <c r="AH5" s="28" t="s">
        <v>232</v>
      </c>
      <c r="AI5" s="47"/>
    </row>
    <row r="6" spans="1:35" ht="25.5">
      <c r="A6" s="3">
        <v>1</v>
      </c>
      <c r="B6" s="3" t="s">
        <v>255</v>
      </c>
      <c r="C6" s="107" t="s">
        <v>256</v>
      </c>
      <c r="D6" s="36"/>
      <c r="E6" s="36"/>
      <c r="F6" s="36"/>
      <c r="G6" s="46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47"/>
    </row>
    <row r="7" spans="1:35" ht="25.5">
      <c r="A7" s="3">
        <v>2</v>
      </c>
      <c r="B7" s="3" t="s">
        <v>255</v>
      </c>
      <c r="C7" s="107" t="s">
        <v>257</v>
      </c>
      <c r="D7" s="36"/>
      <c r="E7" s="36"/>
      <c r="F7" s="36"/>
      <c r="G7" s="46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47"/>
    </row>
    <row r="8" spans="1:35" ht="25.5">
      <c r="A8" s="3">
        <v>3</v>
      </c>
      <c r="B8" s="3" t="s">
        <v>255</v>
      </c>
      <c r="C8" s="107" t="s">
        <v>258</v>
      </c>
      <c r="D8" s="36"/>
      <c r="E8" s="36"/>
      <c r="F8" s="36"/>
      <c r="G8" s="46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47"/>
    </row>
    <row r="9" spans="1:35" ht="25.5">
      <c r="A9" s="3">
        <v>4</v>
      </c>
      <c r="B9" s="3" t="s">
        <v>255</v>
      </c>
      <c r="C9" s="108" t="s">
        <v>259</v>
      </c>
      <c r="D9" s="36"/>
      <c r="E9" s="36"/>
      <c r="F9" s="36"/>
      <c r="G9" s="46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47"/>
    </row>
    <row r="10" spans="1:35" ht="25.5">
      <c r="A10" s="3">
        <v>5</v>
      </c>
      <c r="B10" s="3" t="s">
        <v>255</v>
      </c>
      <c r="C10" s="108" t="s">
        <v>260</v>
      </c>
      <c r="D10" s="36"/>
      <c r="E10" s="36"/>
      <c r="F10" s="36"/>
      <c r="G10" s="4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47"/>
    </row>
    <row r="11" spans="1:35" ht="25.5">
      <c r="A11" s="3">
        <v>6</v>
      </c>
      <c r="B11" s="3" t="s">
        <v>255</v>
      </c>
      <c r="C11" s="105" t="s">
        <v>261</v>
      </c>
      <c r="D11" s="36"/>
      <c r="E11" s="36"/>
      <c r="F11" s="36"/>
      <c r="G11" s="46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47"/>
    </row>
    <row r="12" spans="1:35" ht="19.5" customHeight="1">
      <c r="A12" s="3">
        <v>7</v>
      </c>
      <c r="B12" s="3" t="s">
        <v>255</v>
      </c>
      <c r="C12" s="105" t="s">
        <v>262</v>
      </c>
      <c r="D12" s="36"/>
      <c r="E12" s="36"/>
      <c r="F12" s="36"/>
      <c r="G12" s="46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47"/>
    </row>
    <row r="13" spans="1:35" ht="25.5">
      <c r="A13" s="3">
        <v>8</v>
      </c>
      <c r="B13" s="3" t="s">
        <v>255</v>
      </c>
      <c r="C13" s="105" t="s">
        <v>263</v>
      </c>
      <c r="D13" s="36"/>
      <c r="E13" s="36"/>
      <c r="F13" s="36"/>
      <c r="G13" s="46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47"/>
    </row>
    <row r="14" spans="1:35" ht="25.5">
      <c r="A14" s="3">
        <v>9</v>
      </c>
      <c r="B14" s="3" t="s">
        <v>255</v>
      </c>
      <c r="C14" s="105" t="s">
        <v>264</v>
      </c>
      <c r="D14" s="36"/>
      <c r="E14" s="36"/>
      <c r="F14" s="36"/>
      <c r="G14" s="46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47"/>
    </row>
    <row r="15" spans="1:35" ht="25.5">
      <c r="A15" s="3">
        <v>10</v>
      </c>
      <c r="B15" s="3" t="s">
        <v>255</v>
      </c>
      <c r="C15" s="105" t="s">
        <v>265</v>
      </c>
      <c r="D15" s="36"/>
      <c r="E15" s="36"/>
      <c r="F15" s="36"/>
      <c r="G15" s="46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47"/>
    </row>
    <row r="16" spans="1:35" ht="25.5">
      <c r="A16" s="3">
        <v>11</v>
      </c>
      <c r="B16" s="3" t="s">
        <v>255</v>
      </c>
      <c r="C16" s="105" t="s">
        <v>266</v>
      </c>
      <c r="D16" s="36"/>
      <c r="E16" s="36"/>
      <c r="F16" s="36"/>
      <c r="G16" s="46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47"/>
    </row>
    <row r="17" spans="1:35" ht="25.5">
      <c r="A17" s="3">
        <v>12</v>
      </c>
      <c r="B17" s="3" t="s">
        <v>255</v>
      </c>
      <c r="C17" s="105" t="s">
        <v>267</v>
      </c>
      <c r="D17" s="36"/>
      <c r="E17" s="36"/>
      <c r="F17" s="36"/>
      <c r="G17" s="46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47"/>
    </row>
    <row r="18" spans="1:35" ht="25.5">
      <c r="A18" s="3">
        <v>13</v>
      </c>
      <c r="B18" s="3" t="s">
        <v>255</v>
      </c>
      <c r="C18" s="106" t="s">
        <v>268</v>
      </c>
      <c r="D18" s="36"/>
      <c r="E18" s="36"/>
      <c r="F18" s="36"/>
      <c r="G18" s="46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47"/>
    </row>
    <row r="19" spans="1:35" ht="25.5">
      <c r="A19" s="3">
        <v>14</v>
      </c>
      <c r="B19" s="3" t="s">
        <v>255</v>
      </c>
      <c r="C19" s="105" t="s">
        <v>269</v>
      </c>
      <c r="D19" s="36"/>
      <c r="E19" s="36"/>
      <c r="F19" s="36"/>
      <c r="G19" s="46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47"/>
    </row>
    <row r="20" spans="1:35" ht="25.5">
      <c r="A20" s="3">
        <v>15</v>
      </c>
      <c r="B20" s="3" t="s">
        <v>255</v>
      </c>
      <c r="C20" s="105" t="s">
        <v>270</v>
      </c>
      <c r="D20" s="36"/>
      <c r="E20" s="36"/>
      <c r="F20" s="36"/>
      <c r="G20" s="46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47"/>
    </row>
    <row r="21" spans="1:35" ht="25.5">
      <c r="A21" s="3">
        <v>16</v>
      </c>
      <c r="B21" s="3" t="s">
        <v>255</v>
      </c>
      <c r="C21" s="105" t="s">
        <v>271</v>
      </c>
      <c r="D21" s="36"/>
      <c r="E21" s="36"/>
      <c r="F21" s="36"/>
      <c r="G21" s="46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47"/>
    </row>
    <row r="22" spans="1:35" ht="25.5">
      <c r="A22" s="3">
        <v>17</v>
      </c>
      <c r="B22" s="3" t="s">
        <v>255</v>
      </c>
      <c r="C22" s="105" t="s">
        <v>272</v>
      </c>
      <c r="D22" s="36"/>
      <c r="E22" s="36"/>
      <c r="F22" s="36"/>
      <c r="G22" s="46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47"/>
    </row>
    <row r="23" spans="1:35" ht="25.5">
      <c r="A23" s="3">
        <v>18</v>
      </c>
      <c r="B23" s="3" t="s">
        <v>255</v>
      </c>
      <c r="C23" s="104" t="s">
        <v>273</v>
      </c>
      <c r="D23" s="36"/>
      <c r="E23" s="36"/>
      <c r="F23" s="36"/>
      <c r="G23" s="46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47"/>
    </row>
    <row r="24" spans="1:35" ht="25.5">
      <c r="A24" s="3">
        <v>19</v>
      </c>
      <c r="B24" s="3" t="s">
        <v>255</v>
      </c>
      <c r="C24" s="105" t="s">
        <v>274</v>
      </c>
      <c r="D24" s="36"/>
      <c r="E24" s="36"/>
      <c r="F24" s="36"/>
      <c r="G24" s="46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47"/>
    </row>
    <row r="25" spans="1:35" ht="25.5">
      <c r="A25" s="3">
        <v>20</v>
      </c>
      <c r="B25" s="3" t="s">
        <v>255</v>
      </c>
      <c r="C25" s="105" t="s">
        <v>275</v>
      </c>
      <c r="D25" s="36"/>
      <c r="E25" s="36"/>
      <c r="F25" s="36"/>
      <c r="G25" s="46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47"/>
    </row>
    <row r="26" spans="1:35" ht="25.5">
      <c r="A26" s="3">
        <v>21</v>
      </c>
      <c r="B26" s="3" t="s">
        <v>255</v>
      </c>
      <c r="C26" s="105" t="s">
        <v>276</v>
      </c>
      <c r="D26" s="36"/>
      <c r="E26" s="36"/>
      <c r="F26" s="36"/>
      <c r="G26" s="46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47"/>
    </row>
    <row r="27" spans="1:35" ht="25.5">
      <c r="A27" s="3">
        <v>22</v>
      </c>
      <c r="B27" s="3" t="s">
        <v>255</v>
      </c>
      <c r="C27" s="105" t="s">
        <v>277</v>
      </c>
      <c r="D27" s="36"/>
      <c r="E27" s="36"/>
      <c r="F27" s="36"/>
      <c r="G27" s="46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47"/>
    </row>
    <row r="28" spans="1:35" ht="25.5">
      <c r="A28" s="3">
        <v>23</v>
      </c>
      <c r="B28" s="3" t="s">
        <v>255</v>
      </c>
      <c r="C28" s="105" t="s">
        <v>278</v>
      </c>
      <c r="D28" s="36"/>
      <c r="E28" s="36"/>
      <c r="F28" s="36"/>
      <c r="G28" s="46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 t="s">
        <v>397</v>
      </c>
      <c r="U28" s="24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47"/>
    </row>
    <row r="29" spans="1:35" ht="25.5">
      <c r="A29" s="3">
        <v>24</v>
      </c>
      <c r="B29" s="3" t="s">
        <v>255</v>
      </c>
      <c r="C29" s="105" t="s">
        <v>279</v>
      </c>
      <c r="D29" s="36"/>
      <c r="E29" s="36"/>
      <c r="F29" s="36"/>
      <c r="G29" s="46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47"/>
    </row>
    <row r="30" spans="1:35" ht="25.5">
      <c r="A30" s="3">
        <v>25</v>
      </c>
      <c r="B30" s="3" t="s">
        <v>255</v>
      </c>
      <c r="C30" s="105" t="s">
        <v>280</v>
      </c>
      <c r="D30" s="36"/>
      <c r="E30" s="36"/>
      <c r="F30" s="36"/>
      <c r="G30" s="46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47"/>
    </row>
    <row r="31" spans="1:35" ht="25.5">
      <c r="A31" s="3">
        <v>26</v>
      </c>
      <c r="B31" s="3" t="s">
        <v>255</v>
      </c>
      <c r="C31" s="105" t="s">
        <v>281</v>
      </c>
      <c r="D31" s="36"/>
      <c r="E31" s="36"/>
      <c r="F31" s="36"/>
      <c r="G31" s="46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47"/>
    </row>
    <row r="32" spans="1:35" ht="25.5">
      <c r="A32" s="3">
        <v>27</v>
      </c>
      <c r="B32" s="3" t="s">
        <v>255</v>
      </c>
      <c r="C32" s="105" t="s">
        <v>282</v>
      </c>
      <c r="D32" s="36"/>
      <c r="E32" s="36"/>
      <c r="F32" s="36"/>
      <c r="G32" s="46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47"/>
    </row>
    <row r="33" spans="1:34" ht="25.5">
      <c r="A33" s="3">
        <v>28</v>
      </c>
      <c r="B33" s="3" t="s">
        <v>255</v>
      </c>
      <c r="C33" s="105" t="s">
        <v>283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:34" ht="25.5">
      <c r="A34" s="3">
        <v>29</v>
      </c>
      <c r="B34" s="3" t="s">
        <v>255</v>
      </c>
      <c r="C34" s="105" t="s">
        <v>284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</row>
    <row r="35" spans="1:34" ht="25.5">
      <c r="A35" s="3">
        <v>30</v>
      </c>
      <c r="B35" s="3" t="s">
        <v>255</v>
      </c>
      <c r="C35" s="105" t="s">
        <v>285</v>
      </c>
      <c r="D35" s="36">
        <v>0.85</v>
      </c>
      <c r="E35" s="36">
        <v>44</v>
      </c>
      <c r="F35" s="36">
        <v>1</v>
      </c>
      <c r="G35" s="36">
        <v>191</v>
      </c>
      <c r="H35" s="36">
        <v>297</v>
      </c>
      <c r="I35" s="36">
        <v>56</v>
      </c>
      <c r="J35" s="36">
        <v>28</v>
      </c>
      <c r="K35" s="36">
        <v>51</v>
      </c>
      <c r="L35" s="36">
        <v>36</v>
      </c>
      <c r="M35" s="36">
        <v>4</v>
      </c>
      <c r="N35" s="36">
        <v>5</v>
      </c>
      <c r="O35" s="36">
        <v>0</v>
      </c>
      <c r="P35" s="36">
        <v>1</v>
      </c>
      <c r="Q35" s="36">
        <v>1</v>
      </c>
      <c r="R35" s="36">
        <v>0</v>
      </c>
      <c r="S35" s="36">
        <v>1</v>
      </c>
      <c r="T35" s="36">
        <v>1</v>
      </c>
      <c r="U35" s="36">
        <v>0</v>
      </c>
      <c r="V35" s="36">
        <v>3.6419999999999999</v>
      </c>
      <c r="W35" s="36">
        <v>4.1070000000000002</v>
      </c>
      <c r="X35" s="36">
        <v>3.58</v>
      </c>
      <c r="Y35" s="36">
        <v>3.52</v>
      </c>
      <c r="Z35" s="36">
        <v>4.056</v>
      </c>
      <c r="AA35" s="36">
        <v>4.0830000000000002</v>
      </c>
      <c r="AB35" s="36">
        <v>3.5920000000000001</v>
      </c>
      <c r="AC35" s="36">
        <v>3.5830000000000002</v>
      </c>
      <c r="AD35" s="36">
        <v>3.2650000000000001</v>
      </c>
      <c r="AE35" s="36">
        <v>3.26</v>
      </c>
      <c r="AF35" s="36">
        <v>3.694</v>
      </c>
      <c r="AG35" s="36">
        <v>2.8330000000000002</v>
      </c>
      <c r="AH35" s="36">
        <v>3.6</v>
      </c>
    </row>
    <row r="36" spans="1:34" ht="25.5">
      <c r="A36" s="3">
        <v>31</v>
      </c>
      <c r="B36" s="3" t="s">
        <v>255</v>
      </c>
      <c r="C36" s="105" t="s">
        <v>286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ht="25.5">
      <c r="A37" s="3">
        <v>32</v>
      </c>
      <c r="B37" s="3" t="s">
        <v>255</v>
      </c>
      <c r="C37" s="105" t="s">
        <v>287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ht="25.5">
      <c r="A38" s="3">
        <v>33</v>
      </c>
      <c r="B38" s="3" t="s">
        <v>255</v>
      </c>
      <c r="C38" s="105" t="s">
        <v>288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ht="25.5">
      <c r="A39" s="3">
        <v>34</v>
      </c>
      <c r="B39" s="3" t="s">
        <v>255</v>
      </c>
      <c r="C39" s="105" t="s">
        <v>289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ht="25.5">
      <c r="A40" s="3">
        <v>35</v>
      </c>
      <c r="B40" s="3" t="s">
        <v>255</v>
      </c>
      <c r="C40" s="105" t="s">
        <v>290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ht="25.5">
      <c r="A41" s="3">
        <v>36</v>
      </c>
      <c r="B41" s="3" t="s">
        <v>255</v>
      </c>
      <c r="C41" s="105" t="s">
        <v>291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ht="25.5">
      <c r="A42" s="3">
        <v>37</v>
      </c>
      <c r="B42" s="3" t="s">
        <v>255</v>
      </c>
      <c r="C42" s="105" t="s">
        <v>292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ht="25.5">
      <c r="A43" s="3">
        <v>38</v>
      </c>
      <c r="B43" s="3" t="s">
        <v>255</v>
      </c>
      <c r="C43" s="105" t="s">
        <v>293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ht="25.5">
      <c r="A44" s="3">
        <v>39</v>
      </c>
      <c r="B44" s="3" t="s">
        <v>255</v>
      </c>
      <c r="C44" s="105" t="s">
        <v>294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ht="25.5">
      <c r="A45" s="3">
        <v>40</v>
      </c>
      <c r="B45" s="3" t="s">
        <v>255</v>
      </c>
      <c r="C45" s="105" t="s">
        <v>295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ht="25.5">
      <c r="A46" s="3">
        <v>41</v>
      </c>
      <c r="B46" s="3" t="s">
        <v>255</v>
      </c>
      <c r="C46" s="105" t="s">
        <v>296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</sheetData>
  <mergeCells count="22">
    <mergeCell ref="P4:R4"/>
    <mergeCell ref="E4:E5"/>
    <mergeCell ref="F4:F5"/>
    <mergeCell ref="G4:I4"/>
    <mergeCell ref="J4:L4"/>
    <mergeCell ref="M4:O4"/>
    <mergeCell ref="A1:AH1"/>
    <mergeCell ref="A3:A5"/>
    <mergeCell ref="B3:B5"/>
    <mergeCell ref="C3:C5"/>
    <mergeCell ref="E3:F3"/>
    <mergeCell ref="G3:U3"/>
    <mergeCell ref="V3:AA3"/>
    <mergeCell ref="AB3:AH3"/>
    <mergeCell ref="D4:D5"/>
    <mergeCell ref="AF4:AH4"/>
    <mergeCell ref="AB4:AC4"/>
    <mergeCell ref="AD4:AE4"/>
    <mergeCell ref="S4:U4"/>
    <mergeCell ref="V4:W4"/>
    <mergeCell ref="X4:Y4"/>
    <mergeCell ref="Z4:AA4"/>
  </mergeCells>
  <phoneticPr fontId="0" type="noConversion"/>
  <printOptions horizontalCentered="1"/>
  <pageMargins left="0" right="0" top="0" bottom="0" header="0" footer="0"/>
  <pageSetup paperSize="9" scale="77" fitToWidth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X36"/>
  <sheetViews>
    <sheetView topLeftCell="A4" workbookViewId="0">
      <selection activeCell="I20" sqref="I20"/>
    </sheetView>
  </sheetViews>
  <sheetFormatPr defaultRowHeight="15"/>
  <sheetData>
    <row r="3" spans="2:24" ht="15.75">
      <c r="B3" s="119"/>
      <c r="C3" s="119" t="s">
        <v>298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2:24" ht="15.75"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spans="2:24" ht="15.75">
      <c r="B5" s="119"/>
      <c r="C5" s="119" t="s">
        <v>299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</row>
    <row r="6" spans="2:24" ht="15.75">
      <c r="B6" s="119"/>
      <c r="C6" s="119" t="s">
        <v>300</v>
      </c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</row>
    <row r="7" spans="2:24" ht="15.75">
      <c r="B7" s="119"/>
      <c r="C7" s="119" t="s">
        <v>301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</row>
    <row r="8" spans="2:24" ht="15.75">
      <c r="B8" s="119"/>
      <c r="C8" s="120" t="s">
        <v>302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</row>
    <row r="9" spans="2:24" ht="15.75">
      <c r="B9" s="119"/>
      <c r="C9" s="121" t="s">
        <v>303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</row>
    <row r="10" spans="2:24" ht="15.75">
      <c r="B10" s="119"/>
      <c r="C10" s="119" t="s">
        <v>304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</row>
    <row r="11" spans="2:24" ht="15.75">
      <c r="B11" s="119"/>
      <c r="C11" s="119" t="s">
        <v>305</v>
      </c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</row>
    <row r="12" spans="2:24" ht="15.75">
      <c r="B12" s="119"/>
      <c r="C12" s="119" t="s">
        <v>319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</row>
    <row r="13" spans="2:24" ht="15.75">
      <c r="B13" s="119"/>
      <c r="C13" s="119" t="s">
        <v>306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</row>
    <row r="14" spans="2:24" ht="15.75">
      <c r="B14" s="119"/>
      <c r="C14" s="119" t="s">
        <v>307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</row>
    <row r="15" spans="2:24" ht="15.75">
      <c r="B15" s="119"/>
      <c r="C15" s="119" t="s">
        <v>308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</row>
    <row r="16" spans="2:24" ht="15.75">
      <c r="B16" s="119"/>
      <c r="C16" s="119" t="s">
        <v>309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</row>
    <row r="17" spans="2:24" ht="15.75">
      <c r="B17" s="119"/>
      <c r="C17" s="119" t="s">
        <v>310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</row>
    <row r="18" spans="2:24" ht="15.75">
      <c r="B18" s="119"/>
      <c r="C18" s="119" t="s">
        <v>311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</row>
    <row r="19" spans="2:24" ht="15.75">
      <c r="B19" s="119"/>
      <c r="C19" s="119" t="s">
        <v>312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</row>
    <row r="20" spans="2:24" ht="15.75">
      <c r="B20" s="119"/>
      <c r="C20" s="119" t="s">
        <v>313</v>
      </c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</row>
    <row r="21" spans="2:24" ht="15.75">
      <c r="B21" s="119"/>
      <c r="C21" s="119" t="s">
        <v>314</v>
      </c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</row>
    <row r="22" spans="2:24" ht="15.75"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2:24" ht="15.75">
      <c r="B23" s="165"/>
      <c r="C23" s="166" t="s">
        <v>315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19"/>
      <c r="P23" s="119"/>
      <c r="Q23" s="119"/>
      <c r="R23" s="119"/>
      <c r="S23" s="119"/>
      <c r="T23" s="119"/>
      <c r="U23" s="119"/>
      <c r="V23" s="119"/>
      <c r="W23" s="119"/>
      <c r="X23" s="119"/>
    </row>
    <row r="24" spans="2:24" ht="15.75">
      <c r="B24" s="165"/>
      <c r="C24" s="166" t="s">
        <v>328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19"/>
      <c r="P24" s="119"/>
      <c r="Q24" s="119"/>
      <c r="R24" s="119"/>
      <c r="S24" s="119"/>
      <c r="T24" s="119"/>
      <c r="U24" s="119"/>
      <c r="V24" s="119"/>
      <c r="W24" s="119"/>
      <c r="X24" s="119"/>
    </row>
    <row r="25" spans="2:24" ht="15.75">
      <c r="B25" s="165"/>
      <c r="C25" s="166" t="s">
        <v>316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19"/>
      <c r="P25" s="119"/>
      <c r="Q25" s="119"/>
      <c r="R25" s="119"/>
      <c r="S25" s="119"/>
      <c r="T25" s="119"/>
      <c r="U25" s="119"/>
      <c r="V25" s="119"/>
      <c r="W25" s="119"/>
      <c r="X25" s="119"/>
    </row>
    <row r="26" spans="2:24" ht="15.75">
      <c r="B26" s="165"/>
      <c r="C26" s="166" t="s">
        <v>317</v>
      </c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19"/>
      <c r="P26" s="119"/>
      <c r="Q26" s="119"/>
      <c r="R26" s="119"/>
      <c r="S26" s="119"/>
      <c r="T26" s="119"/>
      <c r="U26" s="119"/>
      <c r="V26" s="119"/>
      <c r="W26" s="119"/>
      <c r="X26" s="119"/>
    </row>
    <row r="27" spans="2:24" ht="15.75">
      <c r="B27" s="165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19"/>
      <c r="P27" s="119"/>
      <c r="Q27" s="119"/>
      <c r="R27" s="119"/>
      <c r="S27" s="119"/>
      <c r="T27" s="119"/>
      <c r="U27" s="119"/>
      <c r="V27" s="119"/>
      <c r="W27" s="119"/>
      <c r="X27" s="119"/>
    </row>
    <row r="28" spans="2:24" ht="15.75">
      <c r="B28" s="119"/>
      <c r="C28" s="120" t="s">
        <v>318</v>
      </c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19"/>
      <c r="P28" s="119"/>
      <c r="Q28" s="119"/>
      <c r="R28" s="119"/>
      <c r="S28" s="119"/>
      <c r="T28" s="119"/>
      <c r="U28" s="119"/>
      <c r="V28" s="119"/>
      <c r="W28" s="119"/>
      <c r="X28" s="119"/>
    </row>
    <row r="29" spans="2:24" ht="15.75"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</row>
    <row r="30" spans="2:24" ht="15.75"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</row>
    <row r="31" spans="2:24" ht="15.75"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</row>
    <row r="32" spans="2:24" ht="15.75"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</row>
    <row r="33" spans="2:24" ht="15.75"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</row>
    <row r="34" spans="2:24" ht="15.75"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</row>
    <row r="35" spans="2:24" ht="15.75">
      <c r="U35" s="119"/>
    </row>
    <row r="36" spans="2:24" ht="15.75">
      <c r="U36" s="119"/>
    </row>
  </sheetData>
  <phoneticPr fontId="0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Y57"/>
  <sheetViews>
    <sheetView topLeftCell="B19" zoomScale="70" zoomScaleNormal="70" workbookViewId="0">
      <selection activeCell="X37" sqref="X37"/>
    </sheetView>
  </sheetViews>
  <sheetFormatPr defaultColWidth="8.85546875" defaultRowHeight="15"/>
  <cols>
    <col min="1" max="1" width="9.140625" style="1" customWidth="1"/>
    <col min="2" max="2" width="20.7109375" style="1" customWidth="1"/>
    <col min="3" max="3" width="33.85546875" style="1" customWidth="1"/>
    <col min="4" max="4" width="17.42578125" style="1" customWidth="1"/>
    <col min="5" max="5" width="6" style="1" customWidth="1"/>
    <col min="6" max="6" width="5.42578125" style="1" customWidth="1"/>
    <col min="7" max="7" width="5.28515625" style="1" customWidth="1"/>
    <col min="8" max="8" width="6" style="1" customWidth="1"/>
    <col min="9" max="9" width="5.28515625" style="1" customWidth="1"/>
    <col min="10" max="10" width="5.5703125" style="1" customWidth="1"/>
    <col min="11" max="11" width="9.140625" style="1" customWidth="1"/>
    <col min="12" max="12" width="7.85546875" style="1" customWidth="1"/>
    <col min="13" max="13" width="7.7109375" style="1" customWidth="1"/>
    <col min="14" max="14" width="8.5703125" style="1" customWidth="1"/>
    <col min="15" max="15" width="7.7109375" style="1" customWidth="1"/>
    <col min="16" max="16" width="7" style="142" customWidth="1"/>
    <col min="17" max="17" width="7.5703125" style="1" customWidth="1"/>
    <col min="18" max="18" width="8" style="1" customWidth="1"/>
    <col min="19" max="19" width="11" style="1" customWidth="1"/>
    <col min="20" max="20" width="10" style="1" customWidth="1"/>
    <col min="21" max="21" width="10.140625" style="1" customWidth="1"/>
    <col min="22" max="22" width="16.28515625" style="1" customWidth="1"/>
    <col min="23" max="23" width="17.28515625" style="1" customWidth="1"/>
    <col min="24" max="24" width="14" style="1" customWidth="1"/>
    <col min="25" max="25" width="9.140625" style="1" customWidth="1"/>
    <col min="26" max="16384" width="8.85546875" style="1"/>
  </cols>
  <sheetData>
    <row r="1" spans="1:25" ht="15.7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0"/>
    </row>
    <row r="2" spans="1:25" ht="15.75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0"/>
    </row>
    <row r="3" spans="1:25" ht="15.75">
      <c r="A3" s="185" t="s">
        <v>169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1"/>
    </row>
    <row r="4" spans="1:25" ht="16.5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41"/>
      <c r="Q4" s="11"/>
      <c r="R4" s="11"/>
      <c r="S4" s="11"/>
      <c r="T4" s="11"/>
      <c r="U4" s="11"/>
      <c r="V4" s="11"/>
      <c r="W4" s="11"/>
      <c r="X4" s="11"/>
      <c r="Y4" s="11"/>
    </row>
    <row r="5" spans="1:25" ht="61.15" customHeight="1">
      <c r="A5" s="173" t="s">
        <v>2</v>
      </c>
      <c r="B5" s="173" t="s">
        <v>105</v>
      </c>
      <c r="C5" s="173" t="s">
        <v>104</v>
      </c>
      <c r="D5" s="186" t="s">
        <v>72</v>
      </c>
      <c r="E5" s="174" t="s">
        <v>73</v>
      </c>
      <c r="F5" s="175"/>
      <c r="G5" s="176"/>
      <c r="H5" s="174" t="s">
        <v>74</v>
      </c>
      <c r="I5" s="175"/>
      <c r="J5" s="176"/>
      <c r="K5" s="171" t="s">
        <v>37</v>
      </c>
      <c r="L5" s="171"/>
      <c r="M5" s="172"/>
      <c r="N5" s="170" t="s">
        <v>41</v>
      </c>
      <c r="O5" s="171"/>
      <c r="P5" s="171"/>
      <c r="Q5" s="171"/>
      <c r="R5" s="171"/>
      <c r="S5" s="172"/>
      <c r="T5" s="123"/>
      <c r="U5" s="170" t="s">
        <v>48</v>
      </c>
      <c r="V5" s="172"/>
      <c r="W5" s="180" t="s">
        <v>49</v>
      </c>
      <c r="X5" s="183" t="s">
        <v>327</v>
      </c>
      <c r="Y5" s="177" t="s">
        <v>18</v>
      </c>
    </row>
    <row r="6" spans="1:25" ht="21.6" customHeight="1">
      <c r="A6" s="173"/>
      <c r="B6" s="173"/>
      <c r="C6" s="173"/>
      <c r="D6" s="187"/>
      <c r="E6" s="181" t="s">
        <v>8</v>
      </c>
      <c r="F6" s="168" t="s">
        <v>9</v>
      </c>
      <c r="G6" s="178" t="s">
        <v>10</v>
      </c>
      <c r="H6" s="181" t="s">
        <v>8</v>
      </c>
      <c r="I6" s="168" t="s">
        <v>9</v>
      </c>
      <c r="J6" s="178" t="s">
        <v>10</v>
      </c>
      <c r="K6" s="54" t="s">
        <v>38</v>
      </c>
      <c r="L6" s="49" t="s">
        <v>39</v>
      </c>
      <c r="M6" s="49" t="s">
        <v>40</v>
      </c>
      <c r="N6" s="2" t="s">
        <v>3</v>
      </c>
      <c r="O6" s="49" t="s">
        <v>4</v>
      </c>
      <c r="P6" s="49" t="s">
        <v>5</v>
      </c>
      <c r="Q6" s="49" t="s">
        <v>43</v>
      </c>
      <c r="R6" s="49" t="s">
        <v>45</v>
      </c>
      <c r="S6" s="49" t="s">
        <v>46</v>
      </c>
      <c r="T6" s="124" t="s">
        <v>325</v>
      </c>
      <c r="U6" s="49" t="s">
        <v>6</v>
      </c>
      <c r="V6" s="49" t="s">
        <v>7</v>
      </c>
      <c r="W6" s="180"/>
      <c r="X6" s="183"/>
      <c r="Y6" s="169"/>
    </row>
    <row r="7" spans="1:25" ht="20.25" customHeight="1">
      <c r="A7" s="173"/>
      <c r="B7" s="173"/>
      <c r="C7" s="173"/>
      <c r="D7" s="188"/>
      <c r="E7" s="182"/>
      <c r="F7" s="169"/>
      <c r="G7" s="179"/>
      <c r="H7" s="182"/>
      <c r="I7" s="169"/>
      <c r="J7" s="179"/>
      <c r="K7" s="50" t="s">
        <v>8</v>
      </c>
      <c r="L7" s="51" t="s">
        <v>9</v>
      </c>
      <c r="M7" s="51" t="s">
        <v>10</v>
      </c>
      <c r="N7" s="51" t="s">
        <v>8</v>
      </c>
      <c r="O7" s="49" t="s">
        <v>11</v>
      </c>
      <c r="P7" s="51" t="s">
        <v>12</v>
      </c>
      <c r="Q7" s="51" t="s">
        <v>42</v>
      </c>
      <c r="R7" s="49" t="s">
        <v>44</v>
      </c>
      <c r="S7" s="49" t="s">
        <v>47</v>
      </c>
      <c r="T7" s="124" t="s">
        <v>326</v>
      </c>
      <c r="U7" s="51" t="s">
        <v>60</v>
      </c>
      <c r="V7" s="49" t="s">
        <v>13</v>
      </c>
      <c r="W7" s="180"/>
      <c r="X7" s="183"/>
      <c r="Y7" s="67" t="s">
        <v>54</v>
      </c>
    </row>
    <row r="8" spans="1:25" ht="25.5">
      <c r="A8" s="3">
        <v>1</v>
      </c>
      <c r="B8" s="3" t="s">
        <v>255</v>
      </c>
      <c r="C8" s="111" t="s">
        <v>256</v>
      </c>
      <c r="D8" s="83"/>
      <c r="E8" s="81"/>
      <c r="F8" s="82"/>
      <c r="G8" s="83"/>
      <c r="H8" s="81"/>
      <c r="I8" s="82"/>
      <c r="J8" s="83"/>
      <c r="K8" s="20"/>
      <c r="L8" s="20"/>
      <c r="M8" s="20"/>
      <c r="N8" s="20"/>
      <c r="O8" s="20"/>
      <c r="P8" s="20"/>
      <c r="Q8" s="20"/>
      <c r="R8" s="20"/>
      <c r="S8" s="20">
        <v>0.24</v>
      </c>
      <c r="T8" s="20"/>
      <c r="U8" s="20">
        <v>0.8</v>
      </c>
      <c r="V8" s="20">
        <v>0.5</v>
      </c>
      <c r="W8" s="20"/>
      <c r="X8" s="20"/>
      <c r="Y8" s="68"/>
    </row>
    <row r="9" spans="1:25" s="15" customFormat="1" ht="25.5">
      <c r="A9" s="3">
        <v>2</v>
      </c>
      <c r="B9" s="3" t="s">
        <v>255</v>
      </c>
      <c r="C9" s="111" t="s">
        <v>257</v>
      </c>
      <c r="D9" s="83"/>
      <c r="E9" s="81"/>
      <c r="F9" s="82"/>
      <c r="G9" s="83"/>
      <c r="H9" s="81"/>
      <c r="I9" s="82"/>
      <c r="J9" s="83"/>
      <c r="K9" s="20"/>
      <c r="L9" s="20"/>
      <c r="M9" s="20"/>
      <c r="N9" s="20"/>
      <c r="O9" s="20"/>
      <c r="P9" s="20"/>
      <c r="Q9" s="20"/>
      <c r="R9" s="20"/>
      <c r="S9" s="20">
        <v>0.33300000000000002</v>
      </c>
      <c r="T9" s="20"/>
      <c r="U9" s="20">
        <v>0.55000000000000004</v>
      </c>
      <c r="V9" s="20">
        <v>0.3</v>
      </c>
      <c r="W9" s="20"/>
      <c r="X9" s="20"/>
      <c r="Y9" s="68"/>
    </row>
    <row r="10" spans="1:25" s="12" customFormat="1" ht="25.5">
      <c r="A10" s="3">
        <v>3</v>
      </c>
      <c r="B10" s="3" t="s">
        <v>255</v>
      </c>
      <c r="C10" s="111" t="s">
        <v>258</v>
      </c>
      <c r="D10" s="83"/>
      <c r="E10" s="81"/>
      <c r="F10" s="82"/>
      <c r="G10" s="83"/>
      <c r="H10" s="81"/>
      <c r="I10" s="82"/>
      <c r="J10" s="83"/>
      <c r="K10" s="20"/>
      <c r="L10" s="20"/>
      <c r="M10" s="20"/>
      <c r="N10" s="20"/>
      <c r="O10" s="20"/>
      <c r="P10" s="20"/>
      <c r="Q10" s="20"/>
      <c r="R10" s="20"/>
      <c r="S10" s="20">
        <v>0.14000000000000001</v>
      </c>
      <c r="T10" s="20"/>
      <c r="U10" s="20">
        <v>0.85</v>
      </c>
      <c r="V10" s="20">
        <v>0.65</v>
      </c>
      <c r="W10" s="20"/>
      <c r="X10" s="20"/>
      <c r="Y10" s="68"/>
    </row>
    <row r="11" spans="1:25" s="12" customFormat="1" ht="25.5">
      <c r="A11" s="3">
        <v>4</v>
      </c>
      <c r="B11" s="3" t="s">
        <v>255</v>
      </c>
      <c r="C11" s="112" t="s">
        <v>259</v>
      </c>
      <c r="D11" s="83"/>
      <c r="E11" s="81"/>
      <c r="F11" s="82"/>
      <c r="G11" s="83"/>
      <c r="H11" s="81"/>
      <c r="I11" s="82"/>
      <c r="J11" s="83"/>
      <c r="K11" s="20"/>
      <c r="L11" s="20"/>
      <c r="M11" s="20"/>
      <c r="N11" s="20"/>
      <c r="O11" s="20">
        <v>0.44040000000000001</v>
      </c>
      <c r="P11" s="20">
        <v>0.4</v>
      </c>
      <c r="Q11" s="20">
        <v>0.35</v>
      </c>
      <c r="R11" s="20">
        <v>0.56000000000000005</v>
      </c>
      <c r="S11" s="20">
        <v>0.183</v>
      </c>
      <c r="T11" s="20">
        <v>0.14499999999999999</v>
      </c>
      <c r="U11" s="20">
        <v>0.35</v>
      </c>
      <c r="V11" s="20">
        <v>0.35</v>
      </c>
      <c r="W11" s="20"/>
      <c r="X11" s="20"/>
      <c r="Y11" s="68"/>
    </row>
    <row r="12" spans="1:25" s="12" customFormat="1" ht="25.5">
      <c r="A12" s="3">
        <v>5</v>
      </c>
      <c r="B12" s="3" t="s">
        <v>255</v>
      </c>
      <c r="C12" s="112" t="s">
        <v>260</v>
      </c>
      <c r="D12" s="83"/>
      <c r="E12" s="81"/>
      <c r="F12" s="82"/>
      <c r="G12" s="83"/>
      <c r="H12" s="81"/>
      <c r="I12" s="82"/>
      <c r="J12" s="83"/>
      <c r="K12" s="20"/>
      <c r="L12" s="20"/>
      <c r="M12" s="20"/>
      <c r="N12" s="20"/>
      <c r="O12" s="20">
        <v>0.44950000000000001</v>
      </c>
      <c r="P12" s="20">
        <v>0.38</v>
      </c>
      <c r="Q12" s="20">
        <v>0.28999999999999998</v>
      </c>
      <c r="R12" s="20">
        <v>0.55000000000000004</v>
      </c>
      <c r="S12" s="20">
        <v>0.24</v>
      </c>
      <c r="T12" s="20">
        <v>0.24</v>
      </c>
      <c r="U12" s="20">
        <v>0</v>
      </c>
      <c r="V12" s="20">
        <v>0.38</v>
      </c>
      <c r="W12" s="20"/>
      <c r="X12" s="20"/>
      <c r="Y12" s="68"/>
    </row>
    <row r="13" spans="1:25" s="12" customFormat="1" ht="25.5">
      <c r="A13" s="3">
        <v>6</v>
      </c>
      <c r="B13" s="3" t="s">
        <v>255</v>
      </c>
      <c r="C13" s="113" t="s">
        <v>261</v>
      </c>
      <c r="D13" s="83"/>
      <c r="E13" s="81"/>
      <c r="F13" s="82"/>
      <c r="G13" s="83"/>
      <c r="H13" s="81"/>
      <c r="I13" s="82"/>
      <c r="J13" s="83"/>
      <c r="K13" s="20"/>
      <c r="L13" s="20"/>
      <c r="M13" s="20"/>
      <c r="N13" s="20"/>
      <c r="O13" s="20">
        <v>0.55959999999999999</v>
      </c>
      <c r="P13" s="20">
        <v>0.48</v>
      </c>
      <c r="Q13" s="20">
        <v>0.74</v>
      </c>
      <c r="R13" s="20">
        <v>0.59</v>
      </c>
      <c r="S13" s="20">
        <v>0.46500000000000002</v>
      </c>
      <c r="T13" s="20">
        <v>0.6</v>
      </c>
      <c r="U13" s="20">
        <v>0.55000000000000004</v>
      </c>
      <c r="V13" s="20">
        <v>0.65</v>
      </c>
      <c r="W13" s="20"/>
      <c r="X13" s="20"/>
      <c r="Y13" s="68"/>
    </row>
    <row r="14" spans="1:25" s="12" customFormat="1" ht="25.5">
      <c r="A14" s="3">
        <v>7</v>
      </c>
      <c r="B14" s="3" t="s">
        <v>255</v>
      </c>
      <c r="C14" s="113" t="s">
        <v>262</v>
      </c>
      <c r="D14" s="83"/>
      <c r="E14" s="81"/>
      <c r="F14" s="82"/>
      <c r="G14" s="83"/>
      <c r="H14" s="81"/>
      <c r="I14" s="82"/>
      <c r="J14" s="83"/>
      <c r="K14" s="20"/>
      <c r="L14" s="20"/>
      <c r="M14" s="20"/>
      <c r="N14" s="20"/>
      <c r="O14" s="20">
        <v>0.55959999999999999</v>
      </c>
      <c r="P14" s="20">
        <v>0.55000000000000004</v>
      </c>
      <c r="Q14" s="20">
        <v>0.57999999999999996</v>
      </c>
      <c r="R14" s="20">
        <v>0.86</v>
      </c>
      <c r="S14" s="20">
        <v>0.443</v>
      </c>
      <c r="T14" s="20">
        <v>0.1</v>
      </c>
      <c r="U14" s="20">
        <v>0.8</v>
      </c>
      <c r="V14" s="20">
        <v>0.8</v>
      </c>
      <c r="W14" s="20"/>
      <c r="X14" s="20"/>
      <c r="Y14" s="68"/>
    </row>
    <row r="15" spans="1:25" s="12" customFormat="1" ht="25.5">
      <c r="A15" s="3">
        <v>8</v>
      </c>
      <c r="B15" s="3" t="s">
        <v>255</v>
      </c>
      <c r="C15" s="113" t="s">
        <v>263</v>
      </c>
      <c r="D15" s="83"/>
      <c r="E15" s="81"/>
      <c r="F15" s="82"/>
      <c r="G15" s="83"/>
      <c r="H15" s="81"/>
      <c r="I15" s="82"/>
      <c r="J15" s="83"/>
      <c r="K15" s="20"/>
      <c r="L15" s="20"/>
      <c r="M15" s="20"/>
      <c r="N15" s="20"/>
      <c r="O15" s="20">
        <v>0.91700000000000004</v>
      </c>
      <c r="P15" s="20">
        <v>0.73</v>
      </c>
      <c r="Q15" s="20">
        <v>0.88</v>
      </c>
      <c r="R15" s="20">
        <v>0.98499999999999999</v>
      </c>
      <c r="S15" s="20">
        <v>0.86099999999999999</v>
      </c>
      <c r="T15" s="20">
        <v>0.5</v>
      </c>
      <c r="U15" s="20">
        <v>0.85</v>
      </c>
      <c r="V15" s="20">
        <v>1</v>
      </c>
      <c r="W15" s="20"/>
      <c r="X15" s="20"/>
      <c r="Y15" s="68"/>
    </row>
    <row r="16" spans="1:25" s="12" customFormat="1" ht="25.5">
      <c r="A16" s="3">
        <v>9</v>
      </c>
      <c r="B16" s="3" t="s">
        <v>255</v>
      </c>
      <c r="C16" s="113" t="s">
        <v>264</v>
      </c>
      <c r="D16" s="83"/>
      <c r="E16" s="81"/>
      <c r="F16" s="82"/>
      <c r="G16" s="83"/>
      <c r="H16" s="81"/>
      <c r="I16" s="82"/>
      <c r="J16" s="83"/>
      <c r="K16" s="20"/>
      <c r="L16" s="20"/>
      <c r="M16" s="20"/>
      <c r="N16" s="20"/>
      <c r="O16" s="20">
        <v>0.97199999999999998</v>
      </c>
      <c r="P16" s="20">
        <v>0.65</v>
      </c>
      <c r="Q16" s="20">
        <v>0.72</v>
      </c>
      <c r="R16" s="20">
        <v>0.91</v>
      </c>
      <c r="S16" s="20">
        <v>0.6</v>
      </c>
      <c r="T16" s="20">
        <v>0.5</v>
      </c>
      <c r="U16" s="20">
        <v>0.78</v>
      </c>
      <c r="V16" s="20">
        <v>0.6</v>
      </c>
      <c r="W16" s="20"/>
      <c r="X16" s="20"/>
      <c r="Y16" s="68"/>
    </row>
    <row r="17" spans="1:25" s="12" customFormat="1" ht="25.5">
      <c r="A17" s="3">
        <v>10</v>
      </c>
      <c r="B17" s="3" t="s">
        <v>255</v>
      </c>
      <c r="C17" s="113" t="s">
        <v>265</v>
      </c>
      <c r="D17" s="83"/>
      <c r="E17" s="81"/>
      <c r="F17" s="82"/>
      <c r="G17" s="83"/>
      <c r="H17" s="81"/>
      <c r="I17" s="82"/>
      <c r="J17" s="83"/>
      <c r="K17" s="20"/>
      <c r="L17" s="20"/>
      <c r="M17" s="20"/>
      <c r="N17" s="20"/>
      <c r="O17" s="20">
        <v>0.82499999999999996</v>
      </c>
      <c r="P17" s="20">
        <v>0.6</v>
      </c>
      <c r="Q17" s="20">
        <v>0.72</v>
      </c>
      <c r="R17" s="20">
        <v>0.66</v>
      </c>
      <c r="S17" s="20">
        <v>0.62</v>
      </c>
      <c r="T17" s="20">
        <v>0.47499999999999998</v>
      </c>
      <c r="U17" s="20">
        <v>0.88</v>
      </c>
      <c r="V17" s="20">
        <v>0.1</v>
      </c>
      <c r="W17" s="20"/>
      <c r="X17" s="20"/>
      <c r="Y17" s="68"/>
    </row>
    <row r="18" spans="1:25" s="12" customFormat="1" ht="25.5">
      <c r="A18" s="3">
        <v>11</v>
      </c>
      <c r="B18" s="3" t="s">
        <v>255</v>
      </c>
      <c r="C18" s="113" t="s">
        <v>266</v>
      </c>
      <c r="D18" s="83"/>
      <c r="E18" s="81"/>
      <c r="F18" s="82"/>
      <c r="G18" s="83"/>
      <c r="H18" s="81"/>
      <c r="I18" s="82"/>
      <c r="J18" s="83"/>
      <c r="K18" s="20"/>
      <c r="L18" s="20"/>
      <c r="M18" s="20"/>
      <c r="N18" s="20"/>
      <c r="O18" s="20">
        <v>0.71499999999999997</v>
      </c>
      <c r="P18" s="20">
        <v>0.4</v>
      </c>
      <c r="Q18" s="20">
        <v>0.44</v>
      </c>
      <c r="R18" s="20">
        <v>0.87</v>
      </c>
      <c r="S18" s="20">
        <v>0.69</v>
      </c>
      <c r="T18" s="20">
        <v>0.6</v>
      </c>
      <c r="U18" s="20">
        <v>0.3</v>
      </c>
      <c r="V18" s="20">
        <v>0.35</v>
      </c>
      <c r="W18" s="20"/>
      <c r="X18" s="20"/>
      <c r="Y18" s="68"/>
    </row>
    <row r="19" spans="1:25" s="12" customFormat="1" ht="25.5">
      <c r="A19" s="3">
        <v>12</v>
      </c>
      <c r="B19" s="3" t="s">
        <v>255</v>
      </c>
      <c r="C19" s="113" t="s">
        <v>267</v>
      </c>
      <c r="D19" s="83"/>
      <c r="E19" s="81"/>
      <c r="F19" s="82"/>
      <c r="G19" s="83"/>
      <c r="H19" s="81"/>
      <c r="I19" s="82"/>
      <c r="J19" s="83"/>
      <c r="K19" s="20"/>
      <c r="L19" s="20"/>
      <c r="M19" s="20"/>
      <c r="N19" s="20"/>
      <c r="O19" s="20">
        <v>0.59630000000000005</v>
      </c>
      <c r="P19" s="20">
        <v>0.75</v>
      </c>
      <c r="Q19" s="20">
        <v>0.68</v>
      </c>
      <c r="R19" s="20">
        <v>0.72</v>
      </c>
      <c r="S19" s="20">
        <v>1</v>
      </c>
      <c r="T19" s="20">
        <v>0.72</v>
      </c>
      <c r="U19" s="20">
        <v>0.8</v>
      </c>
      <c r="V19" s="20">
        <v>0.6</v>
      </c>
      <c r="W19" s="20"/>
      <c r="X19" s="20"/>
      <c r="Y19" s="68"/>
    </row>
    <row r="20" spans="1:25" s="12" customFormat="1" ht="25.5">
      <c r="A20" s="3">
        <v>13</v>
      </c>
      <c r="B20" s="3" t="s">
        <v>255</v>
      </c>
      <c r="C20" s="115" t="s">
        <v>268</v>
      </c>
      <c r="D20" s="100"/>
      <c r="E20" s="98"/>
      <c r="F20" s="99"/>
      <c r="G20" s="100"/>
      <c r="H20" s="98"/>
      <c r="I20" s="99"/>
      <c r="J20" s="100"/>
      <c r="K20" s="20"/>
      <c r="L20" s="20"/>
      <c r="M20" s="20"/>
      <c r="N20" s="20"/>
      <c r="O20" s="20">
        <v>0.8165</v>
      </c>
      <c r="P20" s="20">
        <v>0.65</v>
      </c>
      <c r="Q20" s="20">
        <v>0.83</v>
      </c>
      <c r="R20" s="20">
        <v>0.64</v>
      </c>
      <c r="S20" s="20">
        <v>1</v>
      </c>
      <c r="T20" s="20">
        <v>0.51</v>
      </c>
      <c r="U20" s="20">
        <v>0.81</v>
      </c>
      <c r="V20" s="20">
        <v>0.47</v>
      </c>
      <c r="W20" s="20"/>
      <c r="X20" s="20"/>
      <c r="Y20" s="68"/>
    </row>
    <row r="21" spans="1:25" s="12" customFormat="1" ht="25.5">
      <c r="A21" s="3">
        <v>14</v>
      </c>
      <c r="B21" s="3" t="s">
        <v>255</v>
      </c>
      <c r="C21" s="113" t="s">
        <v>269</v>
      </c>
      <c r="D21" s="100"/>
      <c r="E21" s="98"/>
      <c r="F21" s="99"/>
      <c r="G21" s="100"/>
      <c r="H21" s="98"/>
      <c r="I21" s="99"/>
      <c r="J21" s="100"/>
      <c r="K21" s="20"/>
      <c r="L21" s="20"/>
      <c r="M21" s="20"/>
      <c r="N21" s="20"/>
      <c r="O21" s="20">
        <v>0.55959999999999999</v>
      </c>
      <c r="P21" s="20">
        <v>0.32</v>
      </c>
      <c r="Q21" s="20">
        <v>0.36</v>
      </c>
      <c r="R21" s="20">
        <v>0.8</v>
      </c>
      <c r="S21" s="20">
        <v>0.56000000000000005</v>
      </c>
      <c r="T21" s="20">
        <v>0.35</v>
      </c>
      <c r="U21" s="20">
        <v>0.7</v>
      </c>
      <c r="V21" s="20">
        <v>0.35</v>
      </c>
      <c r="W21" s="20"/>
      <c r="X21" s="20"/>
      <c r="Y21" s="68"/>
    </row>
    <row r="22" spans="1:25" s="12" customFormat="1" ht="25.5">
      <c r="A22" s="3">
        <v>15</v>
      </c>
      <c r="B22" s="3" t="s">
        <v>255</v>
      </c>
      <c r="C22" s="113" t="s">
        <v>270</v>
      </c>
      <c r="D22" s="100"/>
      <c r="E22" s="98"/>
      <c r="F22" s="99"/>
      <c r="G22" s="100"/>
      <c r="H22" s="98"/>
      <c r="I22" s="99"/>
      <c r="J22" s="100"/>
      <c r="K22" s="20"/>
      <c r="L22" s="20"/>
      <c r="M22" s="20"/>
      <c r="N22" s="20"/>
      <c r="O22" s="20">
        <v>0.82569999999999999</v>
      </c>
      <c r="P22" s="20">
        <v>0.76</v>
      </c>
      <c r="Q22" s="20">
        <v>0.71</v>
      </c>
      <c r="R22" s="20">
        <v>0.74</v>
      </c>
      <c r="S22" s="20">
        <v>0.78</v>
      </c>
      <c r="T22" s="20">
        <v>0.65</v>
      </c>
      <c r="U22" s="20">
        <v>0.6</v>
      </c>
      <c r="V22" s="20">
        <v>0.6</v>
      </c>
      <c r="W22" s="20"/>
      <c r="X22" s="20"/>
      <c r="Y22" s="68"/>
    </row>
    <row r="23" spans="1:25" s="12" customFormat="1" ht="25.5">
      <c r="A23" s="3">
        <v>16</v>
      </c>
      <c r="B23" s="3" t="s">
        <v>255</v>
      </c>
      <c r="C23" s="113" t="s">
        <v>271</v>
      </c>
      <c r="D23" s="100"/>
      <c r="E23" s="98"/>
      <c r="F23" s="99"/>
      <c r="G23" s="100"/>
      <c r="H23" s="98"/>
      <c r="I23" s="99"/>
      <c r="J23" s="100"/>
      <c r="K23" s="20"/>
      <c r="L23" s="20"/>
      <c r="M23" s="20"/>
      <c r="N23" s="20"/>
      <c r="O23" s="20">
        <v>0.70640000000000003</v>
      </c>
      <c r="P23" s="20">
        <v>0.51</v>
      </c>
      <c r="Q23" s="20">
        <v>0.69</v>
      </c>
      <c r="R23" s="20">
        <v>0.78</v>
      </c>
      <c r="S23" s="20">
        <v>0.83</v>
      </c>
      <c r="T23" s="20">
        <v>0.3</v>
      </c>
      <c r="U23" s="20">
        <v>0.83</v>
      </c>
      <c r="V23" s="20">
        <v>0.9</v>
      </c>
      <c r="W23" s="20"/>
      <c r="X23" s="20"/>
      <c r="Y23" s="68"/>
    </row>
    <row r="24" spans="1:25" s="12" customFormat="1" ht="25.5">
      <c r="A24" s="3">
        <v>17</v>
      </c>
      <c r="B24" s="3" t="s">
        <v>255</v>
      </c>
      <c r="C24" s="113" t="s">
        <v>272</v>
      </c>
      <c r="D24" s="100"/>
      <c r="E24" s="98"/>
      <c r="F24" s="99"/>
      <c r="G24" s="100"/>
      <c r="H24" s="98"/>
      <c r="I24" s="99"/>
      <c r="J24" s="100"/>
      <c r="K24" s="20"/>
      <c r="L24" s="20"/>
      <c r="M24" s="20"/>
      <c r="N24" s="20"/>
      <c r="O24" s="20">
        <v>0.68810000000000004</v>
      </c>
      <c r="P24" s="20">
        <v>0.5</v>
      </c>
      <c r="Q24" s="20">
        <v>0.69</v>
      </c>
      <c r="R24" s="20">
        <v>0.84</v>
      </c>
      <c r="S24" s="20">
        <v>0.72989999999999999</v>
      </c>
      <c r="T24" s="20">
        <v>0.28000000000000003</v>
      </c>
      <c r="U24" s="20">
        <v>0.89</v>
      </c>
      <c r="V24" s="20">
        <v>0.81</v>
      </c>
      <c r="W24" s="20"/>
      <c r="X24" s="20"/>
      <c r="Y24" s="68"/>
    </row>
    <row r="25" spans="1:25" s="12" customFormat="1" ht="25.5">
      <c r="A25" s="3">
        <v>18</v>
      </c>
      <c r="B25" s="3" t="s">
        <v>255</v>
      </c>
      <c r="C25" s="114" t="s">
        <v>273</v>
      </c>
      <c r="D25" s="100"/>
      <c r="E25" s="98"/>
      <c r="F25" s="99"/>
      <c r="G25" s="100"/>
      <c r="H25" s="98"/>
      <c r="I25" s="99"/>
      <c r="J25" s="100"/>
      <c r="K25" s="20"/>
      <c r="L25" s="20"/>
      <c r="M25" s="20"/>
      <c r="N25" s="20"/>
      <c r="O25" s="20">
        <v>0.44090000000000001</v>
      </c>
      <c r="P25" s="20">
        <v>0.41</v>
      </c>
      <c r="Q25" s="20">
        <v>0.42</v>
      </c>
      <c r="R25" s="20">
        <v>0.6</v>
      </c>
      <c r="S25" s="20">
        <v>0.33</v>
      </c>
      <c r="T25" s="20">
        <v>0.41</v>
      </c>
      <c r="U25" s="20">
        <v>0.43</v>
      </c>
      <c r="V25" s="20">
        <v>0.3</v>
      </c>
      <c r="W25" s="20"/>
      <c r="X25" s="20"/>
      <c r="Y25" s="68"/>
    </row>
    <row r="26" spans="1:25" s="12" customFormat="1" ht="25.5">
      <c r="A26" s="3">
        <v>19</v>
      </c>
      <c r="B26" s="3" t="s">
        <v>255</v>
      </c>
      <c r="C26" s="113" t="s">
        <v>274</v>
      </c>
      <c r="D26" s="100"/>
      <c r="E26" s="98"/>
      <c r="F26" s="99"/>
      <c r="G26" s="100"/>
      <c r="H26" s="98"/>
      <c r="I26" s="99"/>
      <c r="J26" s="100"/>
      <c r="K26" s="20"/>
      <c r="L26" s="20"/>
      <c r="M26" s="20"/>
      <c r="N26" s="20"/>
      <c r="O26" s="20">
        <v>0.70640000000000003</v>
      </c>
      <c r="P26" s="20">
        <v>0.54</v>
      </c>
      <c r="Q26" s="20">
        <v>0.56000000000000005</v>
      </c>
      <c r="R26" s="20">
        <v>0.59</v>
      </c>
      <c r="S26" s="20">
        <v>0.58799999999999997</v>
      </c>
      <c r="T26" s="20">
        <v>0.6</v>
      </c>
      <c r="U26" s="20">
        <v>0.7</v>
      </c>
      <c r="V26" s="20">
        <v>1</v>
      </c>
      <c r="W26" s="20"/>
      <c r="X26" s="20"/>
      <c r="Y26" s="68"/>
    </row>
    <row r="27" spans="1:25" s="12" customFormat="1" ht="25.5">
      <c r="A27" s="3">
        <v>20</v>
      </c>
      <c r="B27" s="3" t="s">
        <v>255</v>
      </c>
      <c r="C27" s="113" t="s">
        <v>275</v>
      </c>
      <c r="D27" s="100"/>
      <c r="E27" s="98"/>
      <c r="F27" s="99"/>
      <c r="G27" s="100"/>
      <c r="H27" s="98"/>
      <c r="I27" s="99"/>
      <c r="J27" s="100"/>
      <c r="K27" s="20"/>
      <c r="L27" s="20"/>
      <c r="M27" s="20"/>
      <c r="N27" s="20"/>
      <c r="O27" s="20">
        <v>0.7248</v>
      </c>
      <c r="P27" s="20">
        <v>0.68</v>
      </c>
      <c r="Q27" s="20">
        <v>0.54</v>
      </c>
      <c r="R27" s="20">
        <v>0.72</v>
      </c>
      <c r="S27" s="20">
        <v>0.49399999999999999</v>
      </c>
      <c r="T27" s="20">
        <v>0.51</v>
      </c>
      <c r="U27" s="20">
        <v>0.62</v>
      </c>
      <c r="V27" s="20">
        <v>0.25</v>
      </c>
      <c r="W27" s="20"/>
      <c r="X27" s="20"/>
      <c r="Y27" s="68"/>
    </row>
    <row r="28" spans="1:25" s="12" customFormat="1" ht="25.5">
      <c r="A28" s="3">
        <v>21</v>
      </c>
      <c r="B28" s="3" t="s">
        <v>255</v>
      </c>
      <c r="C28" s="113" t="s">
        <v>276</v>
      </c>
      <c r="D28" s="100"/>
      <c r="E28" s="98"/>
      <c r="F28" s="99"/>
      <c r="G28" s="100"/>
      <c r="H28" s="98"/>
      <c r="I28" s="99"/>
      <c r="J28" s="100"/>
      <c r="K28" s="20"/>
      <c r="L28" s="20"/>
      <c r="M28" s="20"/>
      <c r="N28" s="20"/>
      <c r="O28" s="20">
        <v>0.79820000000000002</v>
      </c>
      <c r="P28" s="20">
        <v>0.6</v>
      </c>
      <c r="Q28" s="20">
        <v>0.26</v>
      </c>
      <c r="R28" s="20">
        <v>0.63</v>
      </c>
      <c r="S28" s="20">
        <v>0.37</v>
      </c>
      <c r="T28" s="20">
        <v>0.5</v>
      </c>
      <c r="U28" s="20">
        <v>0.65</v>
      </c>
      <c r="V28" s="20">
        <v>0.4</v>
      </c>
      <c r="W28" s="20"/>
      <c r="X28" s="20"/>
      <c r="Y28" s="68"/>
    </row>
    <row r="29" spans="1:25" s="12" customFormat="1" ht="25.5">
      <c r="A29" s="3">
        <v>22</v>
      </c>
      <c r="B29" s="3" t="s">
        <v>255</v>
      </c>
      <c r="C29" s="113" t="s">
        <v>277</v>
      </c>
      <c r="D29" s="100"/>
      <c r="E29" s="98"/>
      <c r="F29" s="99"/>
      <c r="G29" s="100"/>
      <c r="H29" s="98"/>
      <c r="I29" s="99"/>
      <c r="J29" s="100"/>
      <c r="K29" s="20"/>
      <c r="L29" s="20"/>
      <c r="M29" s="20"/>
      <c r="N29" s="20"/>
      <c r="O29" s="20">
        <v>0.80730000000000002</v>
      </c>
      <c r="P29" s="20">
        <v>0.8</v>
      </c>
      <c r="Q29" s="20">
        <v>0.93</v>
      </c>
      <c r="R29" s="20">
        <v>0.73</v>
      </c>
      <c r="S29" s="20">
        <v>0.23</v>
      </c>
      <c r="T29" s="20">
        <v>0.9</v>
      </c>
      <c r="U29" s="20">
        <v>0.9</v>
      </c>
      <c r="V29" s="20">
        <v>0.1</v>
      </c>
      <c r="W29" s="20"/>
      <c r="X29" s="20"/>
      <c r="Y29" s="68"/>
    </row>
    <row r="30" spans="1:25" s="12" customFormat="1" ht="25.5">
      <c r="A30" s="3">
        <v>23</v>
      </c>
      <c r="B30" s="3" t="s">
        <v>255</v>
      </c>
      <c r="C30" s="113" t="s">
        <v>278</v>
      </c>
      <c r="D30" s="100"/>
      <c r="E30" s="98"/>
      <c r="F30" s="99"/>
      <c r="G30" s="100"/>
      <c r="H30" s="98"/>
      <c r="I30" s="99"/>
      <c r="J30" s="100"/>
      <c r="K30" s="20"/>
      <c r="L30" s="20"/>
      <c r="M30" s="20"/>
      <c r="N30" s="20"/>
      <c r="O30" s="20">
        <v>0.87160000000000004</v>
      </c>
      <c r="P30" s="20">
        <v>0.84</v>
      </c>
      <c r="Q30" s="20">
        <v>0.92</v>
      </c>
      <c r="R30" s="20">
        <v>0.88</v>
      </c>
      <c r="S30" s="20">
        <v>0.80500000000000005</v>
      </c>
      <c r="T30" s="20">
        <v>0.72199999999999998</v>
      </c>
      <c r="U30" s="20">
        <v>0.78300000000000003</v>
      </c>
      <c r="V30" s="20">
        <v>0.85</v>
      </c>
      <c r="W30" s="20"/>
      <c r="X30" s="20"/>
      <c r="Y30" s="68"/>
    </row>
    <row r="31" spans="1:25" s="12" customFormat="1" ht="25.5">
      <c r="A31" s="3">
        <v>24</v>
      </c>
      <c r="B31" s="3" t="s">
        <v>255</v>
      </c>
      <c r="C31" s="113" t="s">
        <v>279</v>
      </c>
      <c r="D31" s="100"/>
      <c r="E31" s="98"/>
      <c r="F31" s="99"/>
      <c r="G31" s="100"/>
      <c r="H31" s="98"/>
      <c r="I31" s="99"/>
      <c r="J31" s="100"/>
      <c r="K31" s="20"/>
      <c r="L31" s="20"/>
      <c r="M31" s="20"/>
      <c r="N31" s="20"/>
      <c r="O31" s="20">
        <v>0.65139999999999998</v>
      </c>
      <c r="P31" s="20">
        <v>0.5</v>
      </c>
      <c r="Q31" s="20">
        <v>0.55000000000000004</v>
      </c>
      <c r="R31" s="20">
        <v>0.78</v>
      </c>
      <c r="S31" s="20">
        <v>0.18</v>
      </c>
      <c r="T31" s="20">
        <v>0.54</v>
      </c>
      <c r="U31" s="20">
        <v>0.21</v>
      </c>
      <c r="V31" s="20">
        <v>0.21</v>
      </c>
      <c r="W31" s="20"/>
      <c r="X31" s="20"/>
      <c r="Y31" s="68"/>
    </row>
    <row r="32" spans="1:25" s="12" customFormat="1" ht="25.5">
      <c r="A32" s="3">
        <v>25</v>
      </c>
      <c r="B32" s="3" t="s">
        <v>255</v>
      </c>
      <c r="C32" s="113" t="s">
        <v>280</v>
      </c>
      <c r="D32" s="100"/>
      <c r="E32" s="98"/>
      <c r="F32" s="99"/>
      <c r="G32" s="100"/>
      <c r="H32" s="98"/>
      <c r="I32" s="99"/>
      <c r="J32" s="100"/>
      <c r="K32" s="20"/>
      <c r="L32" s="20"/>
      <c r="M32" s="20"/>
      <c r="N32" s="20"/>
      <c r="O32" s="20">
        <v>0.63300000000000001</v>
      </c>
      <c r="P32" s="20">
        <v>0.62</v>
      </c>
      <c r="Q32" s="20">
        <v>0.69</v>
      </c>
      <c r="R32" s="20">
        <v>0.91</v>
      </c>
      <c r="S32" s="20">
        <v>0.97</v>
      </c>
      <c r="T32" s="20">
        <v>0.5</v>
      </c>
      <c r="U32" s="20">
        <v>0.8</v>
      </c>
      <c r="V32" s="20">
        <v>0.8</v>
      </c>
      <c r="W32" s="20"/>
      <c r="X32" s="20"/>
      <c r="Y32" s="68"/>
    </row>
    <row r="33" spans="1:25" s="12" customFormat="1" ht="25.5">
      <c r="A33" s="3">
        <v>26</v>
      </c>
      <c r="B33" s="3" t="s">
        <v>255</v>
      </c>
      <c r="C33" s="113" t="s">
        <v>281</v>
      </c>
      <c r="D33" s="100"/>
      <c r="E33" s="98"/>
      <c r="F33" s="99"/>
      <c r="G33" s="100"/>
      <c r="H33" s="98"/>
      <c r="I33" s="99"/>
      <c r="J33" s="100"/>
      <c r="K33" s="20"/>
      <c r="L33" s="20"/>
      <c r="M33" s="20"/>
      <c r="N33" s="20"/>
      <c r="O33" s="20">
        <v>0.77980000000000005</v>
      </c>
      <c r="P33" s="20">
        <v>0.68</v>
      </c>
      <c r="Q33" s="20">
        <v>0.28999999999999998</v>
      </c>
      <c r="R33" s="20">
        <v>0.75</v>
      </c>
      <c r="S33" s="20">
        <v>0.61</v>
      </c>
      <c r="T33" s="20">
        <v>0.42</v>
      </c>
      <c r="U33" s="20">
        <v>0.5</v>
      </c>
      <c r="V33" s="20">
        <v>0.3</v>
      </c>
      <c r="W33" s="20"/>
      <c r="X33" s="20"/>
      <c r="Y33" s="68"/>
    </row>
    <row r="34" spans="1:25" s="12" customFormat="1" ht="25.5">
      <c r="A34" s="3">
        <v>27</v>
      </c>
      <c r="B34" s="3" t="s">
        <v>255</v>
      </c>
      <c r="C34" s="113" t="s">
        <v>282</v>
      </c>
      <c r="D34" s="100"/>
      <c r="E34" s="98"/>
      <c r="F34" s="99"/>
      <c r="G34" s="100"/>
      <c r="H34" s="98"/>
      <c r="I34" s="99"/>
      <c r="J34" s="100"/>
      <c r="K34" s="20"/>
      <c r="L34" s="20"/>
      <c r="M34" s="20"/>
      <c r="N34" s="20"/>
      <c r="O34" s="20">
        <v>0.66969999999999996</v>
      </c>
      <c r="P34" s="20">
        <v>0.63</v>
      </c>
      <c r="Q34" s="20">
        <v>0.63</v>
      </c>
      <c r="R34" s="20">
        <v>0.69</v>
      </c>
      <c r="S34" s="20">
        <v>0.4</v>
      </c>
      <c r="T34" s="20">
        <v>0.5</v>
      </c>
      <c r="U34" s="20">
        <v>0.8</v>
      </c>
      <c r="V34" s="20">
        <v>0.4</v>
      </c>
      <c r="W34" s="20"/>
      <c r="X34" s="20"/>
      <c r="Y34" s="68"/>
    </row>
    <row r="35" spans="1:25" s="12" customFormat="1" ht="25.5">
      <c r="A35" s="3">
        <v>28</v>
      </c>
      <c r="B35" s="3" t="s">
        <v>255</v>
      </c>
      <c r="C35" s="113" t="s">
        <v>283</v>
      </c>
      <c r="D35" s="100"/>
      <c r="E35" s="98"/>
      <c r="F35" s="99"/>
      <c r="G35" s="100"/>
      <c r="H35" s="98"/>
      <c r="I35" s="99"/>
      <c r="J35" s="100"/>
      <c r="K35" s="20"/>
      <c r="L35" s="20"/>
      <c r="M35" s="20"/>
      <c r="N35" s="20"/>
      <c r="O35" s="20">
        <v>0.87160000000000004</v>
      </c>
      <c r="P35" s="20">
        <v>0.75</v>
      </c>
      <c r="Q35" s="20">
        <v>0.64</v>
      </c>
      <c r="R35" s="20">
        <v>0.86</v>
      </c>
      <c r="S35" s="20">
        <v>0.75</v>
      </c>
      <c r="T35" s="20">
        <v>0.65</v>
      </c>
      <c r="U35" s="20">
        <v>0.8</v>
      </c>
      <c r="V35" s="20">
        <v>0.2</v>
      </c>
      <c r="W35" s="20"/>
      <c r="X35" s="20"/>
      <c r="Y35" s="68"/>
    </row>
    <row r="36" spans="1:25" s="12" customFormat="1" ht="25.5">
      <c r="A36" s="3">
        <v>29</v>
      </c>
      <c r="B36" s="3" t="s">
        <v>255</v>
      </c>
      <c r="C36" s="113" t="s">
        <v>284</v>
      </c>
      <c r="D36" s="100"/>
      <c r="E36" s="98"/>
      <c r="F36" s="99"/>
      <c r="G36" s="100"/>
      <c r="H36" s="98"/>
      <c r="I36" s="99"/>
      <c r="J36" s="100"/>
      <c r="K36" s="20"/>
      <c r="L36" s="20"/>
      <c r="M36" s="20"/>
      <c r="N36" s="20"/>
      <c r="O36" s="20">
        <v>0.55959999999999999</v>
      </c>
      <c r="P36" s="20">
        <v>0.57999999999999996</v>
      </c>
      <c r="Q36" s="20">
        <v>0.61</v>
      </c>
      <c r="R36" s="20">
        <v>0.6</v>
      </c>
      <c r="S36" s="20">
        <v>1</v>
      </c>
      <c r="T36" s="20">
        <v>0.5</v>
      </c>
      <c r="U36" s="20">
        <v>0.42299999999999999</v>
      </c>
      <c r="V36" s="20">
        <v>0.3</v>
      </c>
      <c r="W36" s="20"/>
      <c r="X36" s="20"/>
      <c r="Y36" s="68"/>
    </row>
    <row r="37" spans="1:25" s="12" customFormat="1" ht="25.5">
      <c r="A37" s="3">
        <v>30</v>
      </c>
      <c r="B37" s="3" t="s">
        <v>255</v>
      </c>
      <c r="C37" s="113" t="s">
        <v>285</v>
      </c>
      <c r="D37" s="100">
        <v>1</v>
      </c>
      <c r="E37" s="98">
        <v>1</v>
      </c>
      <c r="F37" s="99">
        <v>1</v>
      </c>
      <c r="G37" s="100">
        <v>1</v>
      </c>
      <c r="H37" s="98">
        <v>1</v>
      </c>
      <c r="I37" s="99">
        <v>1</v>
      </c>
      <c r="J37" s="100">
        <v>1</v>
      </c>
      <c r="K37" s="20">
        <v>1</v>
      </c>
      <c r="L37" s="20">
        <v>0.98</v>
      </c>
      <c r="M37" s="20">
        <v>0.99</v>
      </c>
      <c r="N37" s="20">
        <v>0.7</v>
      </c>
      <c r="O37" s="20">
        <v>0.76149999999999995</v>
      </c>
      <c r="P37" s="20">
        <v>0.55000000000000004</v>
      </c>
      <c r="Q37" s="20">
        <v>0.41</v>
      </c>
      <c r="R37" s="20">
        <v>0.74</v>
      </c>
      <c r="S37" s="20">
        <v>0.84</v>
      </c>
      <c r="T37" s="20">
        <v>0.6</v>
      </c>
      <c r="U37" s="20">
        <v>0.77</v>
      </c>
      <c r="V37" s="20">
        <v>0.77</v>
      </c>
      <c r="W37" s="20">
        <v>0.75</v>
      </c>
      <c r="X37" s="20">
        <v>1</v>
      </c>
      <c r="Y37" s="68"/>
    </row>
    <row r="38" spans="1:25" s="12" customFormat="1" ht="25.5">
      <c r="A38" s="3">
        <v>31</v>
      </c>
      <c r="B38" s="3" t="s">
        <v>255</v>
      </c>
      <c r="C38" s="113" t="s">
        <v>286</v>
      </c>
      <c r="D38" s="100"/>
      <c r="E38" s="98"/>
      <c r="F38" s="99"/>
      <c r="G38" s="100"/>
      <c r="H38" s="98"/>
      <c r="I38" s="99"/>
      <c r="J38" s="100"/>
      <c r="K38" s="20"/>
      <c r="L38" s="20"/>
      <c r="M38" s="20"/>
      <c r="N38" s="20"/>
      <c r="O38" s="20">
        <v>0.7339</v>
      </c>
      <c r="P38" s="20">
        <v>0.82</v>
      </c>
      <c r="Q38" s="20">
        <v>0.51</v>
      </c>
      <c r="R38" s="20">
        <v>0.86</v>
      </c>
      <c r="S38" s="20">
        <v>0.46500000000000002</v>
      </c>
      <c r="T38" s="20">
        <v>0.5</v>
      </c>
      <c r="U38" s="20">
        <v>0.4</v>
      </c>
      <c r="V38" s="20">
        <v>0.4</v>
      </c>
      <c r="W38" s="20"/>
      <c r="X38" s="20"/>
      <c r="Y38" s="68"/>
    </row>
    <row r="39" spans="1:25" s="12" customFormat="1" ht="25.5">
      <c r="A39" s="3">
        <v>32</v>
      </c>
      <c r="B39" s="3" t="s">
        <v>255</v>
      </c>
      <c r="C39" s="113" t="s">
        <v>287</v>
      </c>
      <c r="D39" s="100"/>
      <c r="E39" s="98"/>
      <c r="F39" s="99"/>
      <c r="G39" s="100"/>
      <c r="H39" s="98"/>
      <c r="I39" s="99"/>
      <c r="J39" s="100"/>
      <c r="K39" s="20"/>
      <c r="L39" s="20"/>
      <c r="M39" s="20"/>
      <c r="N39" s="20"/>
      <c r="O39" s="20">
        <v>0.77980000000000005</v>
      </c>
      <c r="P39" s="20">
        <v>0.85</v>
      </c>
      <c r="Q39" s="20">
        <v>0.71</v>
      </c>
      <c r="R39" s="20">
        <v>0.64500000000000002</v>
      </c>
      <c r="S39" s="20">
        <v>0.52800000000000002</v>
      </c>
      <c r="T39" s="20">
        <v>0.55600000000000005</v>
      </c>
      <c r="U39" s="20">
        <v>0.93500000000000005</v>
      </c>
      <c r="V39" s="20">
        <v>0.22500000000000001</v>
      </c>
      <c r="W39" s="20"/>
      <c r="X39" s="20"/>
      <c r="Y39" s="68"/>
    </row>
    <row r="40" spans="1:25" s="12" customFormat="1" ht="25.5">
      <c r="A40" s="3">
        <v>33</v>
      </c>
      <c r="B40" s="3" t="s">
        <v>255</v>
      </c>
      <c r="C40" s="113" t="s">
        <v>288</v>
      </c>
      <c r="D40" s="100"/>
      <c r="E40" s="98"/>
      <c r="F40" s="99"/>
      <c r="G40" s="100"/>
      <c r="H40" s="98"/>
      <c r="I40" s="99"/>
      <c r="J40" s="100"/>
      <c r="K40" s="20"/>
      <c r="L40" s="20"/>
      <c r="M40" s="20"/>
      <c r="N40" s="20"/>
      <c r="O40" s="20">
        <v>0.86240000000000006</v>
      </c>
      <c r="P40" s="20">
        <v>0.62</v>
      </c>
      <c r="Q40" s="20">
        <v>0.47</v>
      </c>
      <c r="R40" s="20">
        <v>0.62</v>
      </c>
      <c r="S40" s="20">
        <v>0.55000000000000004</v>
      </c>
      <c r="T40" s="20">
        <v>0.7</v>
      </c>
      <c r="U40" s="20">
        <v>0.45</v>
      </c>
      <c r="V40" s="20">
        <v>0.3</v>
      </c>
      <c r="W40" s="20"/>
      <c r="X40" s="20"/>
      <c r="Y40" s="68"/>
    </row>
    <row r="41" spans="1:25" s="12" customFormat="1" ht="25.5">
      <c r="A41" s="3">
        <v>34</v>
      </c>
      <c r="B41" s="3" t="s">
        <v>255</v>
      </c>
      <c r="C41" s="113" t="s">
        <v>289</v>
      </c>
      <c r="D41" s="100"/>
      <c r="E41" s="98"/>
      <c r="F41" s="99"/>
      <c r="G41" s="100"/>
      <c r="H41" s="98"/>
      <c r="I41" s="99"/>
      <c r="J41" s="100"/>
      <c r="K41" s="20"/>
      <c r="L41" s="20"/>
      <c r="M41" s="20"/>
      <c r="N41" s="20"/>
      <c r="O41" s="20">
        <v>0.62390000000000001</v>
      </c>
      <c r="P41" s="20">
        <v>0.54</v>
      </c>
      <c r="Q41" s="20">
        <v>0.43</v>
      </c>
      <c r="R41" s="20">
        <v>0.71</v>
      </c>
      <c r="S41" s="20">
        <v>0.26600000000000001</v>
      </c>
      <c r="T41" s="20">
        <v>0.5</v>
      </c>
      <c r="U41" s="20">
        <v>0.5</v>
      </c>
      <c r="V41" s="20">
        <v>0.5</v>
      </c>
      <c r="W41" s="20"/>
      <c r="X41" s="20"/>
      <c r="Y41" s="68" t="s">
        <v>398</v>
      </c>
    </row>
    <row r="42" spans="1:25" s="12" customFormat="1" ht="25.5">
      <c r="A42" s="3">
        <v>35</v>
      </c>
      <c r="B42" s="3" t="s">
        <v>255</v>
      </c>
      <c r="C42" s="113" t="s">
        <v>290</v>
      </c>
      <c r="D42" s="100"/>
      <c r="E42" s="98"/>
      <c r="F42" s="99"/>
      <c r="G42" s="100"/>
      <c r="H42" s="98"/>
      <c r="I42" s="99"/>
      <c r="J42" s="100"/>
      <c r="K42" s="20"/>
      <c r="L42" s="20"/>
      <c r="M42" s="20"/>
      <c r="N42" s="20"/>
      <c r="O42" s="20">
        <v>0.47710000000000002</v>
      </c>
      <c r="P42" s="20">
        <v>0.72</v>
      </c>
      <c r="Q42" s="20">
        <v>0.66</v>
      </c>
      <c r="R42" s="20">
        <v>0.73</v>
      </c>
      <c r="S42" s="20">
        <v>0.56000000000000005</v>
      </c>
      <c r="T42" s="20">
        <v>0.34</v>
      </c>
      <c r="U42" s="20">
        <v>4.8000000000000001E-2</v>
      </c>
      <c r="V42" s="20">
        <v>0.2</v>
      </c>
      <c r="W42" s="20"/>
      <c r="X42" s="20"/>
      <c r="Y42" s="68"/>
    </row>
    <row r="43" spans="1:25" s="12" customFormat="1" ht="25.5">
      <c r="A43" s="3">
        <v>36</v>
      </c>
      <c r="B43" s="3" t="s">
        <v>255</v>
      </c>
      <c r="C43" s="113" t="s">
        <v>291</v>
      </c>
      <c r="D43" s="100"/>
      <c r="E43" s="98"/>
      <c r="F43" s="99"/>
      <c r="G43" s="100"/>
      <c r="H43" s="98"/>
      <c r="I43" s="99"/>
      <c r="J43" s="100"/>
      <c r="K43" s="20"/>
      <c r="L43" s="20"/>
      <c r="M43" s="20"/>
      <c r="N43" s="20"/>
      <c r="O43" s="20">
        <v>0.46789999999999998</v>
      </c>
      <c r="P43" s="20">
        <v>0.55000000000000004</v>
      </c>
      <c r="Q43" s="20">
        <v>0.43</v>
      </c>
      <c r="R43" s="20">
        <v>0.54</v>
      </c>
      <c r="S43" s="20">
        <v>0.55100000000000005</v>
      </c>
      <c r="T43" s="20">
        <v>0.35</v>
      </c>
      <c r="U43" s="20">
        <v>0.7</v>
      </c>
      <c r="V43" s="20">
        <v>0.5</v>
      </c>
      <c r="W43" s="20"/>
      <c r="X43" s="20"/>
      <c r="Y43" s="68"/>
    </row>
    <row r="44" spans="1:25" s="12" customFormat="1" ht="25.5">
      <c r="A44" s="3">
        <v>37</v>
      </c>
      <c r="B44" s="3" t="s">
        <v>255</v>
      </c>
      <c r="C44" s="113" t="s">
        <v>292</v>
      </c>
      <c r="D44" s="100"/>
      <c r="E44" s="98"/>
      <c r="F44" s="99"/>
      <c r="G44" s="100"/>
      <c r="H44" s="98"/>
      <c r="I44" s="99"/>
      <c r="J44" s="100"/>
      <c r="K44" s="20"/>
      <c r="L44" s="20"/>
      <c r="M44" s="20"/>
      <c r="N44" s="20"/>
      <c r="O44" s="20">
        <v>0.70640000000000003</v>
      </c>
      <c r="P44" s="20">
        <v>0.59</v>
      </c>
      <c r="Q44" s="20">
        <v>0.47</v>
      </c>
      <c r="R44" s="20">
        <v>0.6</v>
      </c>
      <c r="S44" s="20">
        <v>0.19</v>
      </c>
      <c r="T44" s="20">
        <v>0.4</v>
      </c>
      <c r="U44" s="20">
        <v>0.65</v>
      </c>
      <c r="V44" s="20">
        <v>0.5</v>
      </c>
      <c r="W44" s="20"/>
      <c r="X44" s="20"/>
      <c r="Y44" s="68"/>
    </row>
    <row r="45" spans="1:25" s="12" customFormat="1" ht="25.5">
      <c r="A45" s="3">
        <v>38</v>
      </c>
      <c r="B45" s="3" t="s">
        <v>255</v>
      </c>
      <c r="C45" s="113" t="s">
        <v>293</v>
      </c>
      <c r="D45" s="100"/>
      <c r="E45" s="98"/>
      <c r="F45" s="99"/>
      <c r="G45" s="100"/>
      <c r="H45" s="98"/>
      <c r="I45" s="99"/>
      <c r="J45" s="100"/>
      <c r="K45" s="20"/>
      <c r="L45" s="20"/>
      <c r="M45" s="20"/>
      <c r="N45" s="20"/>
      <c r="O45" s="20">
        <v>0.61470000000000002</v>
      </c>
      <c r="P45" s="20">
        <v>0.56000000000000005</v>
      </c>
      <c r="Q45" s="20">
        <v>0.56000000000000005</v>
      </c>
      <c r="R45" s="20">
        <v>0.8</v>
      </c>
      <c r="S45" s="20">
        <v>0.54</v>
      </c>
      <c r="T45" s="20">
        <v>0.5</v>
      </c>
      <c r="U45" s="20">
        <v>0.55000000000000004</v>
      </c>
      <c r="V45" s="20">
        <v>0.65</v>
      </c>
      <c r="W45" s="20"/>
      <c r="X45" s="20"/>
      <c r="Y45" s="68"/>
    </row>
    <row r="46" spans="1:25" s="12" customFormat="1" ht="25.5">
      <c r="A46" s="3">
        <v>39</v>
      </c>
      <c r="B46" s="3" t="s">
        <v>255</v>
      </c>
      <c r="C46" s="113" t="s">
        <v>294</v>
      </c>
      <c r="D46" s="100"/>
      <c r="E46" s="98"/>
      <c r="F46" s="99"/>
      <c r="G46" s="100"/>
      <c r="H46" s="98"/>
      <c r="I46" s="99"/>
      <c r="J46" s="100"/>
      <c r="K46" s="20"/>
      <c r="L46" s="20"/>
      <c r="M46" s="20"/>
      <c r="N46" s="20"/>
      <c r="O46" s="20">
        <v>0.66969999999999996</v>
      </c>
      <c r="P46" s="20">
        <v>0.63</v>
      </c>
      <c r="Q46" s="20">
        <v>0.65</v>
      </c>
      <c r="R46" s="20">
        <v>0.67</v>
      </c>
      <c r="S46" s="20">
        <v>0.67</v>
      </c>
      <c r="T46" s="20">
        <v>0.5</v>
      </c>
      <c r="U46" s="20">
        <v>0.53</v>
      </c>
      <c r="V46" s="20">
        <v>0.53</v>
      </c>
      <c r="W46" s="20"/>
      <c r="X46" s="20"/>
      <c r="Y46" s="68"/>
    </row>
    <row r="47" spans="1:25" s="12" customFormat="1" ht="25.5">
      <c r="A47" s="3">
        <v>40</v>
      </c>
      <c r="B47" s="3" t="s">
        <v>255</v>
      </c>
      <c r="C47" s="113" t="s">
        <v>295</v>
      </c>
      <c r="D47" s="100"/>
      <c r="E47" s="98"/>
      <c r="F47" s="99"/>
      <c r="G47" s="100"/>
      <c r="H47" s="98"/>
      <c r="I47" s="99"/>
      <c r="J47" s="100"/>
      <c r="K47" s="20"/>
      <c r="L47" s="20"/>
      <c r="M47" s="20"/>
      <c r="N47" s="20"/>
      <c r="O47" s="20">
        <v>0.96330000000000005</v>
      </c>
      <c r="P47" s="20">
        <v>0.91</v>
      </c>
      <c r="Q47" s="20">
        <v>0.81</v>
      </c>
      <c r="R47" s="20">
        <v>0.7</v>
      </c>
      <c r="S47" s="20">
        <v>1</v>
      </c>
      <c r="T47" s="20">
        <v>0.7</v>
      </c>
      <c r="U47" s="20">
        <v>0.65</v>
      </c>
      <c r="V47" s="20">
        <v>0.80800000000000005</v>
      </c>
      <c r="W47" s="20"/>
      <c r="X47" s="20"/>
      <c r="Y47" s="68"/>
    </row>
    <row r="48" spans="1:25" s="12" customFormat="1" ht="25.5">
      <c r="A48" s="3">
        <v>41</v>
      </c>
      <c r="B48" s="3" t="s">
        <v>255</v>
      </c>
      <c r="C48" s="113" t="s">
        <v>296</v>
      </c>
      <c r="D48" s="100"/>
      <c r="E48" s="98"/>
      <c r="F48" s="99"/>
      <c r="G48" s="100"/>
      <c r="H48" s="98"/>
      <c r="I48" s="99"/>
      <c r="J48" s="100"/>
      <c r="K48" s="20"/>
      <c r="L48" s="20"/>
      <c r="M48" s="20"/>
      <c r="N48" s="20"/>
      <c r="O48" s="20">
        <v>0.52290000000000003</v>
      </c>
      <c r="P48" s="20">
        <v>0.42</v>
      </c>
      <c r="Q48" s="20">
        <v>0.45</v>
      </c>
      <c r="R48" s="20">
        <v>0.64</v>
      </c>
      <c r="S48" s="20">
        <v>0.16</v>
      </c>
      <c r="T48" s="20">
        <v>0.3</v>
      </c>
      <c r="U48" s="20">
        <v>0.6</v>
      </c>
      <c r="V48" s="20">
        <v>0.3</v>
      </c>
      <c r="W48" s="20"/>
      <c r="X48" s="20"/>
      <c r="Y48" s="68"/>
    </row>
    <row r="49" spans="1:25" s="12" customFormat="1" ht="25.5">
      <c r="A49" s="3">
        <v>42</v>
      </c>
      <c r="B49" s="3" t="s">
        <v>255</v>
      </c>
      <c r="C49" s="113" t="s">
        <v>342</v>
      </c>
      <c r="D49" s="143">
        <v>111</v>
      </c>
      <c r="E49" s="98"/>
      <c r="F49" s="99"/>
      <c r="G49" s="100"/>
      <c r="H49" s="98"/>
      <c r="I49" s="99"/>
      <c r="J49" s="100"/>
      <c r="K49" s="20"/>
      <c r="L49" s="20"/>
      <c r="M49" s="20"/>
      <c r="N49" s="20"/>
      <c r="O49" s="20">
        <v>0.78900000000000003</v>
      </c>
      <c r="P49" s="20">
        <v>1</v>
      </c>
      <c r="Q49" s="20">
        <v>0.98</v>
      </c>
      <c r="R49" s="20">
        <v>0.89</v>
      </c>
      <c r="S49" s="20">
        <v>1</v>
      </c>
      <c r="T49" s="144">
        <v>0.9</v>
      </c>
      <c r="U49" s="144">
        <v>1</v>
      </c>
      <c r="V49" s="145">
        <v>1</v>
      </c>
      <c r="W49" s="20"/>
      <c r="X49" s="20"/>
      <c r="Y49" s="68"/>
    </row>
    <row r="50" spans="1:25" s="19" customFormat="1" ht="28.5" customHeight="1" thickBot="1">
      <c r="A50" s="84" t="s">
        <v>247</v>
      </c>
      <c r="B50" s="66" t="s">
        <v>255</v>
      </c>
      <c r="C50" s="66"/>
      <c r="D50" s="85"/>
      <c r="E50" s="86"/>
      <c r="F50" s="87"/>
      <c r="G50" s="88"/>
      <c r="H50" s="86"/>
      <c r="I50" s="87"/>
      <c r="J50" s="88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9"/>
    </row>
    <row r="57" spans="1:25">
      <c r="B57" s="167" t="s">
        <v>399</v>
      </c>
      <c r="C57" s="167" t="s">
        <v>400</v>
      </c>
      <c r="D57" s="1">
        <v>79787450693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C5:C7"/>
    <mergeCell ref="X5:X7"/>
    <mergeCell ref="A1:X1"/>
    <mergeCell ref="A2:X2"/>
    <mergeCell ref="A3:X3"/>
    <mergeCell ref="A5:A7"/>
    <mergeCell ref="D5:D7"/>
    <mergeCell ref="K5:M5"/>
    <mergeCell ref="E6:E7"/>
    <mergeCell ref="U5:V5"/>
    <mergeCell ref="E5:G5"/>
    <mergeCell ref="F6:F7"/>
    <mergeCell ref="N5:S5"/>
    <mergeCell ref="B5:B7"/>
    <mergeCell ref="H5:J5"/>
    <mergeCell ref="Y5:Y6"/>
    <mergeCell ref="J6:J7"/>
    <mergeCell ref="G6:G7"/>
    <mergeCell ref="W5:W7"/>
    <mergeCell ref="H6:H7"/>
    <mergeCell ref="I6:I7"/>
  </mergeCells>
  <phoneticPr fontId="0" type="noConversion"/>
  <printOptions horizontalCentered="1"/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Z48"/>
  <sheetViews>
    <sheetView topLeftCell="A13" zoomScale="70" zoomScaleNormal="70" workbookViewId="0">
      <pane xSplit="2" topLeftCell="C1" activePane="topRight" state="frozen"/>
      <selection pane="topRight" activeCell="F34" sqref="F34"/>
    </sheetView>
  </sheetViews>
  <sheetFormatPr defaultRowHeight="15"/>
  <cols>
    <col min="2" max="2" width="36" customWidth="1"/>
    <col min="3" max="8" width="23.7109375" customWidth="1"/>
    <col min="9" max="9" width="13.5703125" customWidth="1"/>
    <col min="10" max="10" width="12.5703125" customWidth="1"/>
  </cols>
  <sheetData>
    <row r="2" spans="1:26" ht="15.75">
      <c r="A2" s="192" t="s">
        <v>346</v>
      </c>
      <c r="B2" s="192"/>
      <c r="C2" s="192"/>
      <c r="D2" s="192"/>
      <c r="E2" s="192"/>
      <c r="F2" s="192"/>
      <c r="G2" s="192"/>
      <c r="H2" s="192"/>
      <c r="I2" s="125"/>
      <c r="J2" s="125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5.75" thickBot="1"/>
    <row r="4" spans="1:26" ht="15" customHeight="1">
      <c r="A4" s="193" t="s">
        <v>2</v>
      </c>
      <c r="B4" s="193" t="s">
        <v>343</v>
      </c>
      <c r="C4" s="196" t="s">
        <v>344</v>
      </c>
      <c r="D4" s="196"/>
      <c r="E4" s="196"/>
      <c r="F4" s="196"/>
      <c r="G4" s="196"/>
      <c r="H4" s="196"/>
      <c r="I4" s="189" t="s">
        <v>345</v>
      </c>
      <c r="J4" s="189" t="s">
        <v>345</v>
      </c>
    </row>
    <row r="5" spans="1:26">
      <c r="A5" s="194"/>
      <c r="B5" s="194"/>
      <c r="C5" s="197" t="s">
        <v>79</v>
      </c>
      <c r="D5" s="198"/>
      <c r="E5" s="197" t="s">
        <v>80</v>
      </c>
      <c r="F5" s="198"/>
      <c r="G5" s="197" t="s">
        <v>347</v>
      </c>
      <c r="H5" s="198"/>
      <c r="I5" s="190"/>
      <c r="J5" s="190"/>
    </row>
    <row r="6" spans="1:26" ht="77.25" customHeight="1" thickBot="1">
      <c r="A6" s="195"/>
      <c r="B6" s="195"/>
      <c r="C6" s="52" t="s">
        <v>348</v>
      </c>
      <c r="D6" s="136" t="s">
        <v>351</v>
      </c>
      <c r="E6" s="52" t="s">
        <v>349</v>
      </c>
      <c r="F6" s="52" t="s">
        <v>350</v>
      </c>
      <c r="G6" s="136" t="s">
        <v>352</v>
      </c>
      <c r="H6" s="136" t="s">
        <v>353</v>
      </c>
      <c r="I6" s="191"/>
      <c r="J6" s="191"/>
    </row>
    <row r="7" spans="1:26" ht="26.25" thickBot="1">
      <c r="A7" s="3">
        <v>1</v>
      </c>
      <c r="B7" s="107" t="s">
        <v>256</v>
      </c>
      <c r="C7" s="134"/>
      <c r="D7" s="134"/>
      <c r="E7" s="134"/>
      <c r="F7" s="134"/>
      <c r="G7" s="134"/>
      <c r="H7" s="134"/>
      <c r="I7" s="135">
        <f>C7+E7+G7</f>
        <v>0</v>
      </c>
      <c r="J7" s="135">
        <f>D7+F7+H7</f>
        <v>0</v>
      </c>
    </row>
    <row r="8" spans="1:26" ht="26.25" thickBot="1">
      <c r="A8" s="3">
        <v>2</v>
      </c>
      <c r="B8" s="107" t="s">
        <v>257</v>
      </c>
      <c r="C8" s="134"/>
      <c r="D8" s="134"/>
      <c r="E8" s="134"/>
      <c r="F8" s="134"/>
      <c r="G8" s="134"/>
      <c r="H8" s="134"/>
      <c r="I8" s="135">
        <f t="shared" ref="I8:I48" si="0">C8+E8+G8</f>
        <v>0</v>
      </c>
      <c r="J8" s="135">
        <f t="shared" ref="J8:J48" si="1">D8+F8+H8</f>
        <v>0</v>
      </c>
    </row>
    <row r="9" spans="1:26" ht="26.25" thickBot="1">
      <c r="A9" s="3">
        <v>3</v>
      </c>
      <c r="B9" s="107" t="s">
        <v>258</v>
      </c>
      <c r="C9" s="134"/>
      <c r="D9" s="134"/>
      <c r="E9" s="134"/>
      <c r="F9" s="134"/>
      <c r="G9" s="134"/>
      <c r="H9" s="134"/>
      <c r="I9" s="135">
        <f t="shared" si="0"/>
        <v>0</v>
      </c>
      <c r="J9" s="135">
        <f t="shared" si="1"/>
        <v>0</v>
      </c>
    </row>
    <row r="10" spans="1:26" ht="16.5" thickBot="1">
      <c r="A10" s="3">
        <v>4</v>
      </c>
      <c r="B10" s="108" t="s">
        <v>259</v>
      </c>
      <c r="C10" s="134"/>
      <c r="D10" s="134"/>
      <c r="E10" s="134"/>
      <c r="F10" s="134"/>
      <c r="G10" s="134"/>
      <c r="H10" s="134"/>
      <c r="I10" s="135">
        <f t="shared" si="0"/>
        <v>0</v>
      </c>
      <c r="J10" s="135">
        <f t="shared" si="1"/>
        <v>0</v>
      </c>
    </row>
    <row r="11" spans="1:26" ht="35.25" customHeight="1" thickBot="1">
      <c r="A11" s="3">
        <v>5</v>
      </c>
      <c r="B11" s="108" t="s">
        <v>260</v>
      </c>
      <c r="C11" s="134"/>
      <c r="D11" s="134"/>
      <c r="E11" s="134"/>
      <c r="F11" s="134"/>
      <c r="G11" s="134"/>
      <c r="H11" s="134"/>
      <c r="I11" s="135">
        <f t="shared" si="0"/>
        <v>0</v>
      </c>
      <c r="J11" s="135">
        <f t="shared" si="1"/>
        <v>0</v>
      </c>
    </row>
    <row r="12" spans="1:26" ht="16.5" thickBot="1">
      <c r="A12" s="3">
        <v>6</v>
      </c>
      <c r="B12" s="105" t="s">
        <v>261</v>
      </c>
      <c r="C12" s="134"/>
      <c r="D12" s="134"/>
      <c r="E12" s="134"/>
      <c r="F12" s="134"/>
      <c r="G12" s="134"/>
      <c r="H12" s="134"/>
      <c r="I12" s="135">
        <f t="shared" si="0"/>
        <v>0</v>
      </c>
      <c r="J12" s="135">
        <f t="shared" si="1"/>
        <v>0</v>
      </c>
    </row>
    <row r="13" spans="1:26" ht="16.5" thickBot="1">
      <c r="A13" s="3">
        <v>7</v>
      </c>
      <c r="B13" s="105" t="s">
        <v>262</v>
      </c>
      <c r="C13" s="134"/>
      <c r="D13" s="134"/>
      <c r="E13" s="134"/>
      <c r="F13" s="134"/>
      <c r="G13" s="134"/>
      <c r="H13" s="134"/>
      <c r="I13" s="135">
        <f t="shared" si="0"/>
        <v>0</v>
      </c>
      <c r="J13" s="135">
        <f t="shared" si="1"/>
        <v>0</v>
      </c>
    </row>
    <row r="14" spans="1:26" ht="16.5" thickBot="1">
      <c r="A14" s="3">
        <v>8</v>
      </c>
      <c r="B14" s="105" t="s">
        <v>263</v>
      </c>
      <c r="C14" s="134"/>
      <c r="D14" s="134"/>
      <c r="E14" s="134"/>
      <c r="F14" s="134"/>
      <c r="G14" s="134"/>
      <c r="H14" s="134"/>
      <c r="I14" s="135">
        <f t="shared" si="0"/>
        <v>0</v>
      </c>
      <c r="J14" s="135">
        <f t="shared" si="1"/>
        <v>0</v>
      </c>
    </row>
    <row r="15" spans="1:26" ht="16.5" thickBot="1">
      <c r="A15" s="3">
        <v>9</v>
      </c>
      <c r="B15" s="105" t="s">
        <v>264</v>
      </c>
      <c r="C15" s="134"/>
      <c r="D15" s="134"/>
      <c r="E15" s="134"/>
      <c r="F15" s="134"/>
      <c r="G15" s="134"/>
      <c r="H15" s="134"/>
      <c r="I15" s="135">
        <f t="shared" si="0"/>
        <v>0</v>
      </c>
      <c r="J15" s="135">
        <f t="shared" si="1"/>
        <v>0</v>
      </c>
    </row>
    <row r="16" spans="1:26" ht="16.5" thickBot="1">
      <c r="A16" s="3">
        <v>10</v>
      </c>
      <c r="B16" s="105" t="s">
        <v>265</v>
      </c>
      <c r="C16" s="134"/>
      <c r="D16" s="134"/>
      <c r="E16" s="134"/>
      <c r="F16" s="134"/>
      <c r="G16" s="134"/>
      <c r="H16" s="134"/>
      <c r="I16" s="135">
        <f t="shared" si="0"/>
        <v>0</v>
      </c>
      <c r="J16" s="135">
        <f t="shared" si="1"/>
        <v>0</v>
      </c>
    </row>
    <row r="17" spans="1:10" ht="16.5" thickBot="1">
      <c r="A17" s="3">
        <v>11</v>
      </c>
      <c r="B17" s="105" t="s">
        <v>266</v>
      </c>
      <c r="C17" s="134"/>
      <c r="D17" s="134"/>
      <c r="E17" s="134"/>
      <c r="F17" s="134"/>
      <c r="G17" s="134"/>
      <c r="H17" s="134"/>
      <c r="I17" s="135">
        <f t="shared" si="0"/>
        <v>0</v>
      </c>
      <c r="J17" s="135">
        <f t="shared" si="1"/>
        <v>0</v>
      </c>
    </row>
    <row r="18" spans="1:10" ht="26.25" thickBot="1">
      <c r="A18" s="3">
        <v>12</v>
      </c>
      <c r="B18" s="105" t="s">
        <v>267</v>
      </c>
      <c r="C18" s="134"/>
      <c r="D18" s="134"/>
      <c r="E18" s="134"/>
      <c r="F18" s="134"/>
      <c r="G18" s="134"/>
      <c r="H18" s="134"/>
      <c r="I18" s="135">
        <f t="shared" si="0"/>
        <v>0</v>
      </c>
      <c r="J18" s="135">
        <f t="shared" si="1"/>
        <v>0</v>
      </c>
    </row>
    <row r="19" spans="1:10" ht="16.5" thickBot="1">
      <c r="A19" s="3">
        <v>13</v>
      </c>
      <c r="B19" s="106" t="s">
        <v>268</v>
      </c>
      <c r="C19" s="134"/>
      <c r="D19" s="134"/>
      <c r="E19" s="134"/>
      <c r="F19" s="134"/>
      <c r="G19" s="134"/>
      <c r="H19" s="134"/>
      <c r="I19" s="135">
        <f t="shared" si="0"/>
        <v>0</v>
      </c>
      <c r="J19" s="135">
        <f t="shared" si="1"/>
        <v>0</v>
      </c>
    </row>
    <row r="20" spans="1:10" ht="16.5" thickBot="1">
      <c r="A20" s="3">
        <v>14</v>
      </c>
      <c r="B20" s="105" t="s">
        <v>269</v>
      </c>
      <c r="C20" s="134"/>
      <c r="D20" s="134"/>
      <c r="E20" s="134"/>
      <c r="F20" s="134"/>
      <c r="G20" s="134"/>
      <c r="H20" s="134"/>
      <c r="I20" s="135">
        <f t="shared" si="0"/>
        <v>0</v>
      </c>
      <c r="J20" s="135">
        <f t="shared" si="1"/>
        <v>0</v>
      </c>
    </row>
    <row r="21" spans="1:10" ht="16.5" thickBot="1">
      <c r="A21" s="3">
        <v>15</v>
      </c>
      <c r="B21" s="105" t="s">
        <v>270</v>
      </c>
      <c r="C21" s="134"/>
      <c r="D21" s="134"/>
      <c r="E21" s="134"/>
      <c r="F21" s="134"/>
      <c r="G21" s="134"/>
      <c r="H21" s="134"/>
      <c r="I21" s="135">
        <f t="shared" si="0"/>
        <v>0</v>
      </c>
      <c r="J21" s="135">
        <f t="shared" si="1"/>
        <v>0</v>
      </c>
    </row>
    <row r="22" spans="1:10" ht="26.25" thickBot="1">
      <c r="A22" s="3">
        <v>16</v>
      </c>
      <c r="B22" s="105" t="s">
        <v>271</v>
      </c>
      <c r="C22" s="134"/>
      <c r="D22" s="134"/>
      <c r="E22" s="134"/>
      <c r="F22" s="134"/>
      <c r="G22" s="134"/>
      <c r="H22" s="134"/>
      <c r="I22" s="135">
        <f t="shared" si="0"/>
        <v>0</v>
      </c>
      <c r="J22" s="135">
        <f t="shared" si="1"/>
        <v>0</v>
      </c>
    </row>
    <row r="23" spans="1:10" ht="16.5" thickBot="1">
      <c r="A23" s="3">
        <v>17</v>
      </c>
      <c r="B23" s="105" t="s">
        <v>272</v>
      </c>
      <c r="C23" s="134"/>
      <c r="D23" s="134"/>
      <c r="E23" s="134"/>
      <c r="F23" s="134"/>
      <c r="G23" s="134"/>
      <c r="H23" s="134"/>
      <c r="I23" s="135">
        <f t="shared" si="0"/>
        <v>0</v>
      </c>
      <c r="J23" s="135">
        <f t="shared" si="1"/>
        <v>0</v>
      </c>
    </row>
    <row r="24" spans="1:10" ht="16.5" thickBot="1">
      <c r="A24" s="3">
        <v>18</v>
      </c>
      <c r="B24" s="104" t="s">
        <v>273</v>
      </c>
      <c r="C24" s="134"/>
      <c r="D24" s="134"/>
      <c r="E24" s="134"/>
      <c r="F24" s="134"/>
      <c r="G24" s="134"/>
      <c r="H24" s="134"/>
      <c r="I24" s="135">
        <f t="shared" si="0"/>
        <v>0</v>
      </c>
      <c r="J24" s="135">
        <f t="shared" si="1"/>
        <v>0</v>
      </c>
    </row>
    <row r="25" spans="1:10" ht="16.5" thickBot="1">
      <c r="A25" s="3">
        <v>19</v>
      </c>
      <c r="B25" s="105" t="s">
        <v>274</v>
      </c>
      <c r="C25" s="134"/>
      <c r="D25" s="134"/>
      <c r="E25" s="134"/>
      <c r="F25" s="134"/>
      <c r="G25" s="134"/>
      <c r="H25" s="134"/>
      <c r="I25" s="135">
        <f t="shared" si="0"/>
        <v>0</v>
      </c>
      <c r="J25" s="135">
        <f t="shared" si="1"/>
        <v>0</v>
      </c>
    </row>
    <row r="26" spans="1:10" ht="16.5" thickBot="1">
      <c r="A26" s="3">
        <v>20</v>
      </c>
      <c r="B26" s="105" t="s">
        <v>275</v>
      </c>
      <c r="C26" s="134"/>
      <c r="D26" s="134"/>
      <c r="E26" s="134"/>
      <c r="F26" s="134"/>
      <c r="G26" s="134"/>
      <c r="H26" s="134"/>
      <c r="I26" s="135">
        <f t="shared" si="0"/>
        <v>0</v>
      </c>
      <c r="J26" s="135">
        <f t="shared" si="1"/>
        <v>0</v>
      </c>
    </row>
    <row r="27" spans="1:10" ht="16.5" thickBot="1">
      <c r="A27" s="3">
        <v>21</v>
      </c>
      <c r="B27" s="105" t="s">
        <v>276</v>
      </c>
      <c r="C27" s="134"/>
      <c r="D27" s="134"/>
      <c r="E27" s="134"/>
      <c r="F27" s="134"/>
      <c r="G27" s="134"/>
      <c r="H27" s="134"/>
      <c r="I27" s="135">
        <f t="shared" si="0"/>
        <v>0</v>
      </c>
      <c r="J27" s="135">
        <f t="shared" si="1"/>
        <v>0</v>
      </c>
    </row>
    <row r="28" spans="1:10" ht="16.5" thickBot="1">
      <c r="A28" s="3">
        <v>22</v>
      </c>
      <c r="B28" s="105" t="s">
        <v>277</v>
      </c>
      <c r="C28" s="134"/>
      <c r="D28" s="134"/>
      <c r="E28" s="134"/>
      <c r="F28" s="134"/>
      <c r="G28" s="134"/>
      <c r="H28" s="134"/>
      <c r="I28" s="135">
        <f t="shared" si="0"/>
        <v>0</v>
      </c>
      <c r="J28" s="135">
        <f t="shared" si="1"/>
        <v>0</v>
      </c>
    </row>
    <row r="29" spans="1:10" ht="16.5" thickBot="1">
      <c r="A29" s="3">
        <v>23</v>
      </c>
      <c r="B29" s="105" t="s">
        <v>278</v>
      </c>
      <c r="C29" s="134"/>
      <c r="D29" s="134"/>
      <c r="E29" s="134"/>
      <c r="F29" s="134"/>
      <c r="G29" s="134"/>
      <c r="H29" s="134"/>
      <c r="I29" s="135">
        <f t="shared" si="0"/>
        <v>0</v>
      </c>
      <c r="J29" s="135">
        <f t="shared" si="1"/>
        <v>0</v>
      </c>
    </row>
    <row r="30" spans="1:10" ht="16.5" thickBot="1">
      <c r="A30" s="3">
        <v>24</v>
      </c>
      <c r="B30" s="105" t="s">
        <v>279</v>
      </c>
      <c r="C30" s="134"/>
      <c r="D30" s="134"/>
      <c r="E30" s="134"/>
      <c r="F30" s="134"/>
      <c r="G30" s="134"/>
      <c r="H30" s="134"/>
      <c r="I30" s="135">
        <f t="shared" si="0"/>
        <v>0</v>
      </c>
      <c r="J30" s="135">
        <f t="shared" si="1"/>
        <v>0</v>
      </c>
    </row>
    <row r="31" spans="1:10" ht="16.5" thickBot="1">
      <c r="A31" s="3">
        <v>25</v>
      </c>
      <c r="B31" s="105" t="s">
        <v>280</v>
      </c>
      <c r="C31" s="134"/>
      <c r="D31" s="134"/>
      <c r="E31" s="134"/>
      <c r="F31" s="134"/>
      <c r="G31" s="134"/>
      <c r="H31" s="134"/>
      <c r="I31" s="135">
        <f t="shared" si="0"/>
        <v>0</v>
      </c>
      <c r="J31" s="135">
        <f t="shared" si="1"/>
        <v>0</v>
      </c>
    </row>
    <row r="32" spans="1:10" ht="16.5" thickBot="1">
      <c r="A32" s="3">
        <v>26</v>
      </c>
      <c r="B32" s="105" t="s">
        <v>281</v>
      </c>
      <c r="C32" s="134"/>
      <c r="D32" s="134"/>
      <c r="E32" s="134"/>
      <c r="F32" s="134"/>
      <c r="G32" s="134"/>
      <c r="H32" s="134"/>
      <c r="I32" s="135">
        <f t="shared" si="0"/>
        <v>0</v>
      </c>
      <c r="J32" s="135">
        <f t="shared" si="1"/>
        <v>0</v>
      </c>
    </row>
    <row r="33" spans="1:10" ht="16.5" thickBot="1">
      <c r="A33" s="3">
        <v>27</v>
      </c>
      <c r="B33" s="105" t="s">
        <v>282</v>
      </c>
      <c r="C33" s="134"/>
      <c r="D33" s="134"/>
      <c r="E33" s="134"/>
      <c r="F33" s="134"/>
      <c r="G33" s="134"/>
      <c r="H33" s="134"/>
      <c r="I33" s="135">
        <f t="shared" si="0"/>
        <v>0</v>
      </c>
      <c r="J33" s="135">
        <f t="shared" si="1"/>
        <v>0</v>
      </c>
    </row>
    <row r="34" spans="1:10" ht="16.5" thickBot="1">
      <c r="A34" s="3">
        <v>28</v>
      </c>
      <c r="B34" s="105" t="s">
        <v>283</v>
      </c>
      <c r="C34" s="134"/>
      <c r="D34" s="134"/>
      <c r="E34" s="134"/>
      <c r="F34" s="134"/>
      <c r="G34" s="134"/>
      <c r="H34" s="134"/>
      <c r="I34" s="135">
        <f t="shared" si="0"/>
        <v>0</v>
      </c>
      <c r="J34" s="135">
        <f t="shared" si="1"/>
        <v>0</v>
      </c>
    </row>
    <row r="35" spans="1:10" ht="16.5" thickBot="1">
      <c r="A35" s="3">
        <v>29</v>
      </c>
      <c r="B35" s="105" t="s">
        <v>284</v>
      </c>
      <c r="C35" s="134"/>
      <c r="D35" s="134"/>
      <c r="E35" s="134"/>
      <c r="F35" s="134"/>
      <c r="G35" s="134"/>
      <c r="H35" s="134"/>
      <c r="I35" s="135">
        <f t="shared" si="0"/>
        <v>0</v>
      </c>
      <c r="J35" s="135">
        <f t="shared" si="1"/>
        <v>0</v>
      </c>
    </row>
    <row r="36" spans="1:10" ht="16.5" thickBot="1">
      <c r="A36" s="3">
        <v>30</v>
      </c>
      <c r="B36" s="105" t="s">
        <v>285</v>
      </c>
      <c r="C36" s="134">
        <v>0</v>
      </c>
      <c r="D36" s="134">
        <v>0</v>
      </c>
      <c r="E36" s="134">
        <v>0</v>
      </c>
      <c r="F36" s="134">
        <v>0</v>
      </c>
      <c r="G36" s="134">
        <v>0</v>
      </c>
      <c r="H36" s="134">
        <v>0</v>
      </c>
      <c r="I36" s="135">
        <f t="shared" si="0"/>
        <v>0</v>
      </c>
      <c r="J36" s="135">
        <f t="shared" si="1"/>
        <v>0</v>
      </c>
    </row>
    <row r="37" spans="1:10" ht="16.5" thickBot="1">
      <c r="A37" s="3">
        <v>31</v>
      </c>
      <c r="B37" s="105" t="s">
        <v>286</v>
      </c>
      <c r="C37" s="134"/>
      <c r="D37" s="134"/>
      <c r="E37" s="134"/>
      <c r="F37" s="134"/>
      <c r="G37" s="134"/>
      <c r="H37" s="134"/>
      <c r="I37" s="135">
        <f t="shared" si="0"/>
        <v>0</v>
      </c>
      <c r="J37" s="135">
        <f t="shared" si="1"/>
        <v>0</v>
      </c>
    </row>
    <row r="38" spans="1:10" ht="16.5" thickBot="1">
      <c r="A38" s="3">
        <v>32</v>
      </c>
      <c r="B38" s="105" t="s">
        <v>287</v>
      </c>
      <c r="C38" s="134"/>
      <c r="D38" s="134"/>
      <c r="E38" s="134"/>
      <c r="F38" s="134"/>
      <c r="G38" s="134"/>
      <c r="H38" s="134"/>
      <c r="I38" s="135">
        <f t="shared" si="0"/>
        <v>0</v>
      </c>
      <c r="J38" s="135">
        <f t="shared" si="1"/>
        <v>0</v>
      </c>
    </row>
    <row r="39" spans="1:10" ht="16.5" thickBot="1">
      <c r="A39" s="3">
        <v>33</v>
      </c>
      <c r="B39" s="105" t="s">
        <v>288</v>
      </c>
      <c r="C39" s="134"/>
      <c r="D39" s="134"/>
      <c r="E39" s="134"/>
      <c r="F39" s="134"/>
      <c r="G39" s="134"/>
      <c r="H39" s="134"/>
      <c r="I39" s="135">
        <f t="shared" si="0"/>
        <v>0</v>
      </c>
      <c r="J39" s="135">
        <f t="shared" si="1"/>
        <v>0</v>
      </c>
    </row>
    <row r="40" spans="1:10" ht="16.5" thickBot="1">
      <c r="A40" s="3">
        <v>34</v>
      </c>
      <c r="B40" s="105" t="s">
        <v>289</v>
      </c>
      <c r="C40" s="134"/>
      <c r="D40" s="134"/>
      <c r="E40" s="134"/>
      <c r="F40" s="134"/>
      <c r="G40" s="134"/>
      <c r="H40" s="134"/>
      <c r="I40" s="135">
        <f t="shared" si="0"/>
        <v>0</v>
      </c>
      <c r="J40" s="135">
        <f t="shared" si="1"/>
        <v>0</v>
      </c>
    </row>
    <row r="41" spans="1:10" ht="16.5" thickBot="1">
      <c r="A41" s="3">
        <v>35</v>
      </c>
      <c r="B41" s="105" t="s">
        <v>290</v>
      </c>
      <c r="C41" s="134"/>
      <c r="D41" s="134"/>
      <c r="E41" s="134"/>
      <c r="F41" s="134"/>
      <c r="G41" s="134"/>
      <c r="H41" s="134"/>
      <c r="I41" s="135">
        <f t="shared" si="0"/>
        <v>0</v>
      </c>
      <c r="J41" s="135">
        <f t="shared" si="1"/>
        <v>0</v>
      </c>
    </row>
    <row r="42" spans="1:10" ht="16.5" thickBot="1">
      <c r="A42" s="3">
        <v>36</v>
      </c>
      <c r="B42" s="105" t="s">
        <v>291</v>
      </c>
      <c r="C42" s="134"/>
      <c r="D42" s="134"/>
      <c r="E42" s="134"/>
      <c r="F42" s="134"/>
      <c r="G42" s="134"/>
      <c r="H42" s="134"/>
      <c r="I42" s="135">
        <f t="shared" si="0"/>
        <v>0</v>
      </c>
      <c r="J42" s="135">
        <f t="shared" si="1"/>
        <v>0</v>
      </c>
    </row>
    <row r="43" spans="1:10" ht="16.5" thickBot="1">
      <c r="A43" s="3">
        <v>37</v>
      </c>
      <c r="B43" s="105" t="s">
        <v>292</v>
      </c>
      <c r="C43" s="134"/>
      <c r="D43" s="134"/>
      <c r="E43" s="134"/>
      <c r="F43" s="134"/>
      <c r="G43" s="134"/>
      <c r="H43" s="134"/>
      <c r="I43" s="135">
        <f t="shared" si="0"/>
        <v>0</v>
      </c>
      <c r="J43" s="135">
        <f t="shared" si="1"/>
        <v>0</v>
      </c>
    </row>
    <row r="44" spans="1:10" ht="16.5" thickBot="1">
      <c r="A44" s="3">
        <v>38</v>
      </c>
      <c r="B44" s="105" t="s">
        <v>293</v>
      </c>
      <c r="C44" s="134"/>
      <c r="D44" s="134"/>
      <c r="E44" s="134"/>
      <c r="F44" s="134"/>
      <c r="G44" s="134"/>
      <c r="H44" s="134"/>
      <c r="I44" s="135">
        <f t="shared" si="0"/>
        <v>0</v>
      </c>
      <c r="J44" s="135">
        <f t="shared" si="1"/>
        <v>0</v>
      </c>
    </row>
    <row r="45" spans="1:10" ht="16.5" thickBot="1">
      <c r="A45" s="3">
        <v>39</v>
      </c>
      <c r="B45" s="105" t="s">
        <v>294</v>
      </c>
      <c r="C45" s="134"/>
      <c r="D45" s="134"/>
      <c r="E45" s="134"/>
      <c r="F45" s="134"/>
      <c r="G45" s="134"/>
      <c r="H45" s="134"/>
      <c r="I45" s="135">
        <f t="shared" si="0"/>
        <v>0</v>
      </c>
      <c r="J45" s="135">
        <f t="shared" si="1"/>
        <v>0</v>
      </c>
    </row>
    <row r="46" spans="1:10" ht="16.5" thickBot="1">
      <c r="A46" s="3">
        <v>40</v>
      </c>
      <c r="B46" s="105" t="s">
        <v>295</v>
      </c>
      <c r="C46" s="134"/>
      <c r="D46" s="134"/>
      <c r="E46" s="134"/>
      <c r="F46" s="134"/>
      <c r="G46" s="134"/>
      <c r="H46" s="134"/>
      <c r="I46" s="135">
        <f t="shared" si="0"/>
        <v>0</v>
      </c>
      <c r="J46" s="135">
        <f t="shared" si="1"/>
        <v>0</v>
      </c>
    </row>
    <row r="47" spans="1:10" ht="16.5" thickBot="1">
      <c r="A47" s="3">
        <v>41</v>
      </c>
      <c r="B47" s="105" t="s">
        <v>296</v>
      </c>
      <c r="C47" s="134"/>
      <c r="D47" s="134"/>
      <c r="E47" s="134"/>
      <c r="F47" s="134"/>
      <c r="G47" s="134"/>
      <c r="H47" s="134"/>
      <c r="I47" s="135">
        <f t="shared" si="0"/>
        <v>0</v>
      </c>
      <c r="J47" s="135">
        <f t="shared" si="1"/>
        <v>0</v>
      </c>
    </row>
    <row r="48" spans="1:10" ht="16.5" thickBot="1">
      <c r="A48" s="3">
        <v>42</v>
      </c>
      <c r="B48" s="105" t="s">
        <v>342</v>
      </c>
      <c r="C48" s="134"/>
      <c r="D48" s="134"/>
      <c r="E48" s="134"/>
      <c r="F48" s="134"/>
      <c r="G48" s="134"/>
      <c r="H48" s="134"/>
      <c r="I48" s="135">
        <f t="shared" si="0"/>
        <v>0</v>
      </c>
      <c r="J48" s="135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J4:J6"/>
    <mergeCell ref="I4:I6"/>
    <mergeCell ref="A2:H2"/>
    <mergeCell ref="A4:A6"/>
    <mergeCell ref="B4:B6"/>
    <mergeCell ref="C4:H4"/>
    <mergeCell ref="C5:D5"/>
    <mergeCell ref="E5:F5"/>
    <mergeCell ref="G5:H5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IV49"/>
  <sheetViews>
    <sheetView topLeftCell="G10" zoomScale="70" zoomScaleNormal="70" workbookViewId="0">
      <selection activeCell="P35" sqref="P35"/>
    </sheetView>
  </sheetViews>
  <sheetFormatPr defaultColWidth="8.85546875" defaultRowHeight="15"/>
  <cols>
    <col min="1" max="1" width="8.140625" style="5" customWidth="1"/>
    <col min="2" max="2" width="23.28515625" style="5" customWidth="1"/>
    <col min="3" max="3" width="33.28515625" style="5" customWidth="1"/>
    <col min="4" max="4" width="20.140625" style="5" customWidth="1"/>
    <col min="5" max="5" width="22.140625" style="5" customWidth="1"/>
    <col min="6" max="6" width="16.5703125" style="5" customWidth="1"/>
    <col min="7" max="7" width="16.7109375" style="5" customWidth="1"/>
    <col min="8" max="8" width="21.7109375" style="5" customWidth="1"/>
    <col min="9" max="9" width="26.85546875" style="5" customWidth="1"/>
    <col min="10" max="10" width="24.42578125" style="5" customWidth="1"/>
    <col min="11" max="12" width="24.7109375" style="5" customWidth="1"/>
    <col min="13" max="13" width="21.5703125" style="5" customWidth="1"/>
    <col min="14" max="14" width="16" style="5" customWidth="1"/>
    <col min="15" max="15" width="12.42578125" style="5" customWidth="1"/>
    <col min="16" max="16" width="12.5703125" style="5" customWidth="1"/>
    <col min="17" max="17" width="9.42578125" style="5" customWidth="1"/>
    <col min="18" max="16384" width="8.85546875" style="4"/>
  </cols>
  <sheetData>
    <row r="1" spans="1:256" ht="15.75">
      <c r="A1" s="192" t="s">
        <v>170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256" ht="15.75">
      <c r="A2" s="192"/>
      <c r="B2" s="192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256" ht="42.75" customHeight="1">
      <c r="A3" s="196" t="s">
        <v>2</v>
      </c>
      <c r="B3" s="173" t="s">
        <v>105</v>
      </c>
      <c r="C3" s="173" t="s">
        <v>104</v>
      </c>
      <c r="D3" s="205" t="s">
        <v>52</v>
      </c>
      <c r="E3" s="193" t="s">
        <v>75</v>
      </c>
      <c r="F3" s="193" t="s">
        <v>76</v>
      </c>
      <c r="G3" s="193" t="s">
        <v>53</v>
      </c>
      <c r="H3" s="193" t="s">
        <v>77</v>
      </c>
      <c r="I3" s="193" t="s">
        <v>320</v>
      </c>
      <c r="J3" s="196" t="s">
        <v>78</v>
      </c>
      <c r="K3" s="196"/>
      <c r="L3" s="193" t="s">
        <v>110</v>
      </c>
      <c r="M3" s="202" t="s">
        <v>329</v>
      </c>
      <c r="N3" s="202" t="s">
        <v>330</v>
      </c>
      <c r="O3" s="200" t="s">
        <v>61</v>
      </c>
      <c r="P3" s="201"/>
      <c r="Q3" s="63" t="s">
        <v>19</v>
      </c>
    </row>
    <row r="4" spans="1:256" ht="17.25" customHeight="1">
      <c r="A4" s="196"/>
      <c r="B4" s="173"/>
      <c r="C4" s="173"/>
      <c r="D4" s="206"/>
      <c r="E4" s="194" t="s">
        <v>15</v>
      </c>
      <c r="F4" s="194"/>
      <c r="G4" s="194"/>
      <c r="H4" s="194"/>
      <c r="I4" s="208"/>
      <c r="J4" s="52" t="s">
        <v>79</v>
      </c>
      <c r="K4" s="52" t="s">
        <v>80</v>
      </c>
      <c r="L4" s="194"/>
      <c r="M4" s="203"/>
      <c r="N4" s="203"/>
      <c r="O4" s="93" t="s">
        <v>16</v>
      </c>
      <c r="P4" s="94" t="s">
        <v>17</v>
      </c>
      <c r="Q4" s="64"/>
    </row>
    <row r="5" spans="1:256" ht="72.75" customHeight="1">
      <c r="A5" s="196"/>
      <c r="B5" s="173"/>
      <c r="C5" s="173"/>
      <c r="D5" s="207"/>
      <c r="E5" s="199" t="s">
        <v>66</v>
      </c>
      <c r="F5" s="199"/>
      <c r="G5" s="199"/>
      <c r="H5" s="199"/>
      <c r="I5" s="199"/>
      <c r="J5" s="109" t="s">
        <v>81</v>
      </c>
      <c r="K5" s="109" t="s">
        <v>82</v>
      </c>
      <c r="L5" s="199"/>
      <c r="M5" s="204"/>
      <c r="N5" s="204"/>
      <c r="O5" s="95" t="s">
        <v>50</v>
      </c>
      <c r="P5" s="95" t="s">
        <v>51</v>
      </c>
      <c r="Q5" s="64" t="s">
        <v>168</v>
      </c>
    </row>
    <row r="6" spans="1:256" s="6" customFormat="1" ht="25.5">
      <c r="A6" s="3">
        <v>1</v>
      </c>
      <c r="B6" s="3" t="s">
        <v>255</v>
      </c>
      <c r="C6" s="111" t="s">
        <v>256</v>
      </c>
      <c r="D6" s="20"/>
      <c r="E6" s="20"/>
      <c r="F6" s="20"/>
      <c r="G6" s="20"/>
      <c r="H6" s="20"/>
      <c r="I6" s="20"/>
      <c r="J6" s="20">
        <f ca="1">'1.2.8 Проф'!I7</f>
        <v>0</v>
      </c>
      <c r="K6" s="20">
        <f ca="1">'1.2.8 Проф'!J7</f>
        <v>0</v>
      </c>
      <c r="L6" s="20"/>
      <c r="M6" s="20"/>
      <c r="N6" s="20"/>
      <c r="O6" s="20"/>
      <c r="P6" s="20"/>
      <c r="Q6" s="32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13" customFormat="1" ht="25.5">
      <c r="A7" s="3">
        <v>2</v>
      </c>
      <c r="B7" s="3" t="s">
        <v>255</v>
      </c>
      <c r="C7" s="111" t="s">
        <v>257</v>
      </c>
      <c r="D7" s="20"/>
      <c r="E7" s="20"/>
      <c r="F7" s="20"/>
      <c r="G7" s="20"/>
      <c r="H7" s="20"/>
      <c r="I7" s="20"/>
      <c r="J7" s="20">
        <f ca="1">'1.2.8 Проф'!I8</f>
        <v>0</v>
      </c>
      <c r="K7" s="20">
        <f ca="1">'1.2.8 Проф'!J8</f>
        <v>0</v>
      </c>
      <c r="L7" s="20"/>
      <c r="M7" s="20"/>
      <c r="N7" s="20"/>
      <c r="O7" s="20"/>
      <c r="P7" s="20"/>
      <c r="Q7" s="6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</row>
    <row r="8" spans="1:256" s="6" customFormat="1" ht="25.5">
      <c r="A8" s="3">
        <v>3</v>
      </c>
      <c r="B8" s="3" t="s">
        <v>255</v>
      </c>
      <c r="C8" s="111" t="s">
        <v>258</v>
      </c>
      <c r="D8" s="20"/>
      <c r="E8" s="20"/>
      <c r="F8" s="20"/>
      <c r="G8" s="20"/>
      <c r="H8" s="20"/>
      <c r="I8" s="20"/>
      <c r="J8" s="20">
        <f ca="1">'1.2.8 Проф'!I9</f>
        <v>0</v>
      </c>
      <c r="K8" s="20">
        <f ca="1">'1.2.8 Проф'!J9</f>
        <v>0</v>
      </c>
      <c r="L8" s="20"/>
      <c r="M8" s="20"/>
      <c r="N8" s="20"/>
      <c r="O8" s="20"/>
      <c r="P8" s="20"/>
      <c r="Q8" s="62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13" customFormat="1">
      <c r="A9" s="3">
        <v>4</v>
      </c>
      <c r="B9" s="3" t="s">
        <v>255</v>
      </c>
      <c r="C9" s="112" t="s">
        <v>259</v>
      </c>
      <c r="D9" s="20"/>
      <c r="E9" s="20"/>
      <c r="F9" s="20"/>
      <c r="G9" s="20"/>
      <c r="H9" s="20"/>
      <c r="I9" s="20"/>
      <c r="J9" s="20">
        <f ca="1">'1.2.8 Проф'!I10</f>
        <v>0</v>
      </c>
      <c r="K9" s="20">
        <f ca="1">'1.2.8 Проф'!J10</f>
        <v>0</v>
      </c>
      <c r="L9" s="20"/>
      <c r="M9" s="20"/>
      <c r="N9" s="20"/>
      <c r="O9" s="20"/>
      <c r="P9" s="20"/>
      <c r="Q9" s="6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s="13" customFormat="1" ht="25.5">
      <c r="A10" s="3">
        <v>5</v>
      </c>
      <c r="B10" s="3" t="s">
        <v>255</v>
      </c>
      <c r="C10" s="112" t="s">
        <v>260</v>
      </c>
      <c r="D10" s="20"/>
      <c r="E10" s="20"/>
      <c r="F10" s="20"/>
      <c r="G10" s="20"/>
      <c r="H10" s="20"/>
      <c r="I10" s="20"/>
      <c r="J10" s="20">
        <f ca="1">'1.2.8 Проф'!I11</f>
        <v>0</v>
      </c>
      <c r="K10" s="20">
        <f ca="1">'1.2.8 Проф'!J11</f>
        <v>0</v>
      </c>
      <c r="L10" s="20"/>
      <c r="M10" s="20"/>
      <c r="N10" s="20"/>
      <c r="O10" s="20"/>
      <c r="P10" s="20"/>
      <c r="Q10" s="6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s="13" customFormat="1">
      <c r="A11" s="3">
        <v>6</v>
      </c>
      <c r="B11" s="3" t="s">
        <v>255</v>
      </c>
      <c r="C11" s="105" t="s">
        <v>261</v>
      </c>
      <c r="D11" s="20"/>
      <c r="E11" s="20"/>
      <c r="F11" s="20"/>
      <c r="G11" s="20"/>
      <c r="H11" s="20"/>
      <c r="I11" s="20"/>
      <c r="J11" s="20">
        <f ca="1">'1.2.8 Проф'!I12</f>
        <v>0</v>
      </c>
      <c r="K11" s="20">
        <f ca="1">'1.2.8 Проф'!J12</f>
        <v>0</v>
      </c>
      <c r="L11" s="20"/>
      <c r="M11" s="20"/>
      <c r="N11" s="20"/>
      <c r="O11" s="20"/>
      <c r="P11" s="20"/>
      <c r="Q11" s="6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s="13" customFormat="1">
      <c r="A12" s="3">
        <v>7</v>
      </c>
      <c r="B12" s="3" t="s">
        <v>255</v>
      </c>
      <c r="C12" s="113" t="s">
        <v>262</v>
      </c>
      <c r="D12" s="20"/>
      <c r="E12" s="20"/>
      <c r="F12" s="20"/>
      <c r="G12" s="20"/>
      <c r="H12" s="20"/>
      <c r="I12" s="20"/>
      <c r="J12" s="20">
        <f ca="1">'1.2.8 Проф'!I13</f>
        <v>0</v>
      </c>
      <c r="K12" s="20">
        <f ca="1">'1.2.8 Проф'!J13</f>
        <v>0</v>
      </c>
      <c r="L12" s="20"/>
      <c r="M12" s="20"/>
      <c r="N12" s="20"/>
      <c r="O12" s="20"/>
      <c r="P12" s="20"/>
      <c r="Q12" s="6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s="13" customFormat="1">
      <c r="A13" s="3">
        <v>8</v>
      </c>
      <c r="B13" s="3" t="s">
        <v>255</v>
      </c>
      <c r="C13" s="113" t="s">
        <v>263</v>
      </c>
      <c r="D13" s="20"/>
      <c r="E13" s="20"/>
      <c r="F13" s="20"/>
      <c r="G13" s="20"/>
      <c r="H13" s="20"/>
      <c r="I13" s="20"/>
      <c r="J13" s="20">
        <f ca="1">'1.2.8 Проф'!I14</f>
        <v>0</v>
      </c>
      <c r="K13" s="20">
        <f ca="1">'1.2.8 Проф'!J14</f>
        <v>0</v>
      </c>
      <c r="L13" s="20"/>
      <c r="M13" s="20"/>
      <c r="N13" s="20"/>
      <c r="O13" s="20"/>
      <c r="P13" s="20"/>
      <c r="Q13" s="6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s="13" customFormat="1" ht="25.5">
      <c r="A14" s="3">
        <v>9</v>
      </c>
      <c r="B14" s="3" t="s">
        <v>255</v>
      </c>
      <c r="C14" s="113" t="s">
        <v>264</v>
      </c>
      <c r="D14" s="20"/>
      <c r="E14" s="20"/>
      <c r="F14" s="20"/>
      <c r="G14" s="20"/>
      <c r="H14" s="20"/>
      <c r="I14" s="20"/>
      <c r="J14" s="20">
        <f ca="1">'1.2.8 Проф'!I15</f>
        <v>0</v>
      </c>
      <c r="K14" s="20">
        <f ca="1">'1.2.8 Проф'!J15</f>
        <v>0</v>
      </c>
      <c r="L14" s="20"/>
      <c r="M14" s="20"/>
      <c r="N14" s="20"/>
      <c r="O14" s="20"/>
      <c r="P14" s="20"/>
      <c r="Q14" s="6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s="13" customFormat="1" ht="25.5">
      <c r="A15" s="3">
        <v>10</v>
      </c>
      <c r="B15" s="3" t="s">
        <v>255</v>
      </c>
      <c r="C15" s="113" t="s">
        <v>265</v>
      </c>
      <c r="D15" s="20"/>
      <c r="E15" s="20"/>
      <c r="F15" s="20"/>
      <c r="G15" s="20"/>
      <c r="H15" s="20"/>
      <c r="I15" s="20"/>
      <c r="J15" s="20">
        <f ca="1">'1.2.8 Проф'!I16</f>
        <v>0</v>
      </c>
      <c r="K15" s="20">
        <f ca="1">'1.2.8 Проф'!J16</f>
        <v>0</v>
      </c>
      <c r="L15" s="20"/>
      <c r="M15" s="20"/>
      <c r="N15" s="20"/>
      <c r="O15" s="20"/>
      <c r="P15" s="20"/>
      <c r="Q15" s="6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s="13" customFormat="1">
      <c r="A16" s="3">
        <v>11</v>
      </c>
      <c r="B16" s="3" t="s">
        <v>255</v>
      </c>
      <c r="C16" s="113" t="s">
        <v>266</v>
      </c>
      <c r="D16" s="20"/>
      <c r="E16" s="20"/>
      <c r="F16" s="20"/>
      <c r="G16" s="20"/>
      <c r="H16" s="20"/>
      <c r="I16" s="20"/>
      <c r="J16" s="20">
        <f ca="1">'1.2.8 Проф'!I17</f>
        <v>0</v>
      </c>
      <c r="K16" s="20">
        <f ca="1">'1.2.8 Проф'!J17</f>
        <v>0</v>
      </c>
      <c r="L16" s="20"/>
      <c r="M16" s="20"/>
      <c r="N16" s="20"/>
      <c r="O16" s="20"/>
      <c r="P16" s="20"/>
      <c r="Q16" s="6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s="13" customFormat="1" ht="25.5">
      <c r="A17" s="3">
        <v>12</v>
      </c>
      <c r="B17" s="3" t="s">
        <v>255</v>
      </c>
      <c r="C17" s="113" t="s">
        <v>267</v>
      </c>
      <c r="D17" s="20"/>
      <c r="E17" s="20"/>
      <c r="F17" s="20"/>
      <c r="G17" s="20"/>
      <c r="H17" s="20"/>
      <c r="I17" s="20"/>
      <c r="J17" s="20">
        <f ca="1">'1.2.8 Проф'!I18</f>
        <v>0</v>
      </c>
      <c r="K17" s="20">
        <f ca="1">'1.2.8 Проф'!J18</f>
        <v>0</v>
      </c>
      <c r="L17" s="20"/>
      <c r="M17" s="20"/>
      <c r="N17" s="20"/>
      <c r="O17" s="20"/>
      <c r="P17" s="20"/>
      <c r="Q17" s="6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s="13" customFormat="1">
      <c r="A18" s="3">
        <v>13</v>
      </c>
      <c r="B18" s="3" t="s">
        <v>255</v>
      </c>
      <c r="C18" s="113" t="s">
        <v>268</v>
      </c>
      <c r="D18" s="20"/>
      <c r="E18" s="20"/>
      <c r="F18" s="20"/>
      <c r="G18" s="20"/>
      <c r="H18" s="20"/>
      <c r="I18" s="20"/>
      <c r="J18" s="20">
        <f ca="1">'1.2.8 Проф'!I19</f>
        <v>0</v>
      </c>
      <c r="K18" s="20">
        <f ca="1">'1.2.8 Проф'!J19</f>
        <v>0</v>
      </c>
      <c r="L18" s="20"/>
      <c r="M18" s="20"/>
      <c r="N18" s="20"/>
      <c r="O18" s="20"/>
      <c r="P18" s="20"/>
      <c r="Q18" s="6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13" customFormat="1">
      <c r="A19" s="3">
        <v>14</v>
      </c>
      <c r="B19" s="3" t="s">
        <v>255</v>
      </c>
      <c r="C19" s="113" t="s">
        <v>269</v>
      </c>
      <c r="D19" s="20"/>
      <c r="E19" s="20"/>
      <c r="F19" s="20"/>
      <c r="G19" s="20"/>
      <c r="H19" s="20"/>
      <c r="I19" s="20"/>
      <c r="J19" s="20">
        <f ca="1">'1.2.8 Проф'!I20</f>
        <v>0</v>
      </c>
      <c r="K19" s="20">
        <f ca="1">'1.2.8 Проф'!J20</f>
        <v>0</v>
      </c>
      <c r="L19" s="20"/>
      <c r="M19" s="20"/>
      <c r="N19" s="20"/>
      <c r="O19" s="20"/>
      <c r="P19" s="20"/>
      <c r="Q19" s="6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s="12" customFormat="1">
      <c r="A20" s="3">
        <v>15</v>
      </c>
      <c r="B20" s="3" t="s">
        <v>255</v>
      </c>
      <c r="C20" s="113" t="s">
        <v>270</v>
      </c>
      <c r="D20" s="20"/>
      <c r="E20" s="20"/>
      <c r="F20" s="20"/>
      <c r="G20" s="20"/>
      <c r="H20" s="20"/>
      <c r="I20" s="20"/>
      <c r="J20" s="20">
        <f ca="1">'1.2.8 Проф'!I21</f>
        <v>0</v>
      </c>
      <c r="K20" s="20">
        <f ca="1">'1.2.8 Проф'!J21</f>
        <v>0</v>
      </c>
      <c r="L20" s="20"/>
      <c r="M20" s="20"/>
      <c r="N20" s="20"/>
      <c r="O20" s="20"/>
      <c r="P20" s="20"/>
      <c r="Q20" s="62"/>
    </row>
    <row r="21" spans="1:256" s="12" customFormat="1" ht="38.25">
      <c r="A21" s="3">
        <v>16</v>
      </c>
      <c r="B21" s="3" t="s">
        <v>255</v>
      </c>
      <c r="C21" s="113" t="s">
        <v>271</v>
      </c>
      <c r="D21" s="20"/>
      <c r="E21" s="20"/>
      <c r="F21" s="20"/>
      <c r="G21" s="20"/>
      <c r="H21" s="20"/>
      <c r="I21" s="20"/>
      <c r="J21" s="20">
        <f ca="1">'1.2.8 Проф'!I22</f>
        <v>0</v>
      </c>
      <c r="K21" s="20">
        <f ca="1">'1.2.8 Проф'!J22</f>
        <v>0</v>
      </c>
      <c r="L21" s="20"/>
      <c r="M21" s="20"/>
      <c r="N21" s="20"/>
      <c r="O21" s="20"/>
      <c r="P21" s="20"/>
      <c r="Q21" s="62"/>
    </row>
    <row r="22" spans="1:256" s="12" customFormat="1">
      <c r="A22" s="3">
        <v>17</v>
      </c>
      <c r="B22" s="3" t="s">
        <v>255</v>
      </c>
      <c r="C22" s="113" t="s">
        <v>272</v>
      </c>
      <c r="D22" s="20"/>
      <c r="E22" s="20"/>
      <c r="F22" s="20"/>
      <c r="G22" s="20"/>
      <c r="H22" s="20"/>
      <c r="I22" s="20"/>
      <c r="J22" s="20">
        <f ca="1">'1.2.8 Проф'!I23</f>
        <v>0</v>
      </c>
      <c r="K22" s="20">
        <f ca="1">'1.2.8 Проф'!J23</f>
        <v>0</v>
      </c>
      <c r="L22" s="20"/>
      <c r="M22" s="20"/>
      <c r="N22" s="20"/>
      <c r="O22" s="20"/>
      <c r="P22" s="20"/>
      <c r="Q22" s="62"/>
    </row>
    <row r="23" spans="1:256" s="12" customFormat="1">
      <c r="A23" s="3">
        <v>18</v>
      </c>
      <c r="B23" s="3" t="s">
        <v>255</v>
      </c>
      <c r="C23" s="114" t="s">
        <v>273</v>
      </c>
      <c r="D23" s="20"/>
      <c r="E23" s="20"/>
      <c r="F23" s="20"/>
      <c r="G23" s="20"/>
      <c r="H23" s="20"/>
      <c r="I23" s="20"/>
      <c r="J23" s="20">
        <f ca="1">'1.2.8 Проф'!I24</f>
        <v>0</v>
      </c>
      <c r="K23" s="20">
        <f ca="1">'1.2.8 Проф'!J24</f>
        <v>0</v>
      </c>
      <c r="L23" s="20"/>
      <c r="M23" s="20"/>
      <c r="N23" s="20"/>
      <c r="O23" s="20"/>
      <c r="P23" s="20"/>
      <c r="Q23" s="62"/>
    </row>
    <row r="24" spans="1:256" s="12" customFormat="1">
      <c r="A24" s="3">
        <v>19</v>
      </c>
      <c r="B24" s="3" t="s">
        <v>255</v>
      </c>
      <c r="C24" s="113" t="s">
        <v>274</v>
      </c>
      <c r="D24" s="20"/>
      <c r="E24" s="20"/>
      <c r="F24" s="20"/>
      <c r="G24" s="20"/>
      <c r="H24" s="20"/>
      <c r="I24" s="20"/>
      <c r="J24" s="20">
        <f ca="1">'1.2.8 Проф'!I25</f>
        <v>0</v>
      </c>
      <c r="K24" s="20">
        <f ca="1">'1.2.8 Проф'!J25</f>
        <v>0</v>
      </c>
      <c r="L24" s="20"/>
      <c r="M24" s="20"/>
      <c r="N24" s="20"/>
      <c r="O24" s="20"/>
      <c r="P24" s="20"/>
      <c r="Q24" s="62"/>
    </row>
    <row r="25" spans="1:256" s="12" customFormat="1">
      <c r="A25" s="3">
        <v>20</v>
      </c>
      <c r="B25" s="3" t="s">
        <v>255</v>
      </c>
      <c r="C25" s="113" t="s">
        <v>275</v>
      </c>
      <c r="D25" s="20"/>
      <c r="E25" s="20"/>
      <c r="F25" s="20"/>
      <c r="G25" s="20"/>
      <c r="H25" s="20"/>
      <c r="I25" s="20"/>
      <c r="J25" s="20">
        <f ca="1">'1.2.8 Проф'!I26</f>
        <v>0</v>
      </c>
      <c r="K25" s="20">
        <f ca="1">'1.2.8 Проф'!J26</f>
        <v>0</v>
      </c>
      <c r="L25" s="20"/>
      <c r="M25" s="20"/>
      <c r="N25" s="20"/>
      <c r="O25" s="20"/>
      <c r="P25" s="20"/>
      <c r="Q25" s="62"/>
    </row>
    <row r="26" spans="1:256" s="12" customFormat="1">
      <c r="A26" s="3">
        <v>21</v>
      </c>
      <c r="B26" s="3" t="s">
        <v>255</v>
      </c>
      <c r="C26" s="113" t="s">
        <v>276</v>
      </c>
      <c r="D26" s="20"/>
      <c r="E26" s="20"/>
      <c r="F26" s="20"/>
      <c r="G26" s="20"/>
      <c r="H26" s="20"/>
      <c r="I26" s="20"/>
      <c r="J26" s="20">
        <f ca="1">'1.2.8 Проф'!I27</f>
        <v>0</v>
      </c>
      <c r="K26" s="20">
        <f ca="1">'1.2.8 Проф'!J27</f>
        <v>0</v>
      </c>
      <c r="L26" s="20"/>
      <c r="M26" s="20"/>
      <c r="N26" s="20"/>
      <c r="O26" s="20"/>
      <c r="P26" s="20"/>
      <c r="Q26" s="62"/>
    </row>
    <row r="27" spans="1:256" s="12" customFormat="1">
      <c r="A27" s="3">
        <v>22</v>
      </c>
      <c r="B27" s="3" t="s">
        <v>255</v>
      </c>
      <c r="C27" s="113" t="s">
        <v>277</v>
      </c>
      <c r="D27" s="20"/>
      <c r="E27" s="20"/>
      <c r="F27" s="20"/>
      <c r="G27" s="20"/>
      <c r="H27" s="20"/>
      <c r="I27" s="20"/>
      <c r="J27" s="20">
        <f ca="1">'1.2.8 Проф'!I28</f>
        <v>0</v>
      </c>
      <c r="K27" s="20">
        <f ca="1">'1.2.8 Проф'!J28</f>
        <v>0</v>
      </c>
      <c r="L27" s="20"/>
      <c r="M27" s="20"/>
      <c r="N27" s="20"/>
      <c r="O27" s="20"/>
      <c r="P27" s="20"/>
      <c r="Q27" s="62"/>
    </row>
    <row r="28" spans="1:256" s="12" customFormat="1">
      <c r="A28" s="3">
        <v>23</v>
      </c>
      <c r="B28" s="3" t="s">
        <v>255</v>
      </c>
      <c r="C28" s="113" t="s">
        <v>278</v>
      </c>
      <c r="D28" s="20"/>
      <c r="E28" s="20"/>
      <c r="F28" s="20"/>
      <c r="G28" s="20"/>
      <c r="H28" s="20"/>
      <c r="I28" s="20"/>
      <c r="J28" s="20">
        <f ca="1">'1.2.8 Проф'!I29</f>
        <v>0</v>
      </c>
      <c r="K28" s="20">
        <f ca="1">'1.2.8 Проф'!J29</f>
        <v>0</v>
      </c>
      <c r="L28" s="20"/>
      <c r="M28" s="20"/>
      <c r="N28" s="20"/>
      <c r="O28" s="20"/>
      <c r="P28" s="20"/>
      <c r="Q28" s="62"/>
    </row>
    <row r="29" spans="1:256" s="12" customFormat="1">
      <c r="A29" s="3">
        <v>24</v>
      </c>
      <c r="B29" s="3" t="s">
        <v>255</v>
      </c>
      <c r="C29" s="113" t="s">
        <v>279</v>
      </c>
      <c r="D29" s="20"/>
      <c r="E29" s="20"/>
      <c r="F29" s="20"/>
      <c r="G29" s="20"/>
      <c r="H29" s="20"/>
      <c r="I29" s="20"/>
      <c r="J29" s="20">
        <f ca="1">'1.2.8 Проф'!I30</f>
        <v>0</v>
      </c>
      <c r="K29" s="20">
        <f ca="1">'1.2.8 Проф'!J30</f>
        <v>0</v>
      </c>
      <c r="L29" s="20"/>
      <c r="M29" s="20"/>
      <c r="N29" s="20"/>
      <c r="O29" s="20"/>
      <c r="P29" s="20"/>
      <c r="Q29" s="62"/>
    </row>
    <row r="30" spans="1:256" s="12" customFormat="1">
      <c r="A30" s="3">
        <v>25</v>
      </c>
      <c r="B30" s="3" t="s">
        <v>255</v>
      </c>
      <c r="C30" s="113" t="s">
        <v>280</v>
      </c>
      <c r="D30" s="20"/>
      <c r="E30" s="20"/>
      <c r="F30" s="20"/>
      <c r="G30" s="20"/>
      <c r="H30" s="20"/>
      <c r="I30" s="20"/>
      <c r="J30" s="20">
        <f ca="1">'1.2.8 Проф'!I31</f>
        <v>0</v>
      </c>
      <c r="K30" s="20">
        <f ca="1">'1.2.8 Проф'!J31</f>
        <v>0</v>
      </c>
      <c r="L30" s="20"/>
      <c r="M30" s="20"/>
      <c r="N30" s="20"/>
      <c r="O30" s="20"/>
      <c r="P30" s="20"/>
      <c r="Q30" s="62"/>
    </row>
    <row r="31" spans="1:256" s="12" customFormat="1">
      <c r="A31" s="3">
        <v>26</v>
      </c>
      <c r="B31" s="3" t="s">
        <v>255</v>
      </c>
      <c r="C31" s="113" t="s">
        <v>281</v>
      </c>
      <c r="D31" s="20"/>
      <c r="E31" s="20"/>
      <c r="F31" s="20"/>
      <c r="G31" s="20"/>
      <c r="H31" s="20"/>
      <c r="I31" s="20"/>
      <c r="J31" s="20">
        <f ca="1">'1.2.8 Проф'!I32</f>
        <v>0</v>
      </c>
      <c r="K31" s="20">
        <f ca="1">'1.2.8 Проф'!J32</f>
        <v>0</v>
      </c>
      <c r="L31" s="20"/>
      <c r="M31" s="20"/>
      <c r="N31" s="20"/>
      <c r="O31" s="20"/>
      <c r="P31" s="20"/>
      <c r="Q31" s="62"/>
    </row>
    <row r="32" spans="1:256" s="12" customFormat="1">
      <c r="A32" s="3">
        <v>27</v>
      </c>
      <c r="B32" s="3" t="s">
        <v>255</v>
      </c>
      <c r="C32" s="113" t="s">
        <v>282</v>
      </c>
      <c r="D32" s="20"/>
      <c r="E32" s="20"/>
      <c r="F32" s="20"/>
      <c r="G32" s="20"/>
      <c r="H32" s="20"/>
      <c r="I32" s="20"/>
      <c r="J32" s="20">
        <f ca="1">'1.2.8 Проф'!I33</f>
        <v>0</v>
      </c>
      <c r="K32" s="20">
        <f ca="1">'1.2.8 Проф'!J33</f>
        <v>0</v>
      </c>
      <c r="L32" s="20"/>
      <c r="M32" s="20"/>
      <c r="N32" s="20"/>
      <c r="O32" s="20"/>
      <c r="P32" s="20"/>
      <c r="Q32" s="62"/>
    </row>
    <row r="33" spans="1:17" s="12" customFormat="1">
      <c r="A33" s="3">
        <v>28</v>
      </c>
      <c r="B33" s="3" t="s">
        <v>255</v>
      </c>
      <c r="C33" s="113" t="s">
        <v>283</v>
      </c>
      <c r="D33" s="20"/>
      <c r="E33" s="20"/>
      <c r="F33" s="20"/>
      <c r="G33" s="20"/>
      <c r="H33" s="20"/>
      <c r="I33" s="20"/>
      <c r="J33" s="20">
        <f ca="1">'1.2.8 Проф'!I34</f>
        <v>0</v>
      </c>
      <c r="K33" s="20">
        <f ca="1">'1.2.8 Проф'!J34</f>
        <v>0</v>
      </c>
      <c r="L33" s="20"/>
      <c r="M33" s="20"/>
      <c r="N33" s="20"/>
      <c r="O33" s="20"/>
      <c r="P33" s="20"/>
      <c r="Q33" s="62"/>
    </row>
    <row r="34" spans="1:17" s="12" customFormat="1">
      <c r="A34" s="3">
        <v>29</v>
      </c>
      <c r="B34" s="3" t="s">
        <v>255</v>
      </c>
      <c r="C34" s="113" t="s">
        <v>284</v>
      </c>
      <c r="D34" s="20"/>
      <c r="E34" s="20"/>
      <c r="F34" s="20"/>
      <c r="G34" s="20"/>
      <c r="H34" s="20"/>
      <c r="I34" s="20"/>
      <c r="J34" s="20">
        <f ca="1">'1.2.8 Проф'!I35</f>
        <v>0</v>
      </c>
      <c r="K34" s="20">
        <f ca="1">'1.2.8 Проф'!J35</f>
        <v>0</v>
      </c>
      <c r="L34" s="20"/>
      <c r="M34" s="20"/>
      <c r="N34" s="20"/>
      <c r="O34" s="20"/>
      <c r="P34" s="20"/>
      <c r="Q34" s="62"/>
    </row>
    <row r="35" spans="1:17" s="12" customFormat="1">
      <c r="A35" s="3">
        <v>30</v>
      </c>
      <c r="B35" s="3" t="s">
        <v>255</v>
      </c>
      <c r="C35" s="113" t="s">
        <v>285</v>
      </c>
      <c r="D35" s="20">
        <v>1</v>
      </c>
      <c r="E35" s="20">
        <v>0.90200000000000002</v>
      </c>
      <c r="F35" s="20">
        <v>0.68300000000000005</v>
      </c>
      <c r="G35" s="20">
        <v>0.58499999999999996</v>
      </c>
      <c r="H35" s="20">
        <v>0.85699999999999998</v>
      </c>
      <c r="I35" s="20">
        <v>2.4E-2</v>
      </c>
      <c r="J35" s="20">
        <f ca="1">'1.2.8 Проф'!I36</f>
        <v>0</v>
      </c>
      <c r="K35" s="20">
        <f ca="1">'1.2.8 Проф'!J36</f>
        <v>0</v>
      </c>
      <c r="L35" s="20">
        <v>1</v>
      </c>
      <c r="M35" s="20">
        <v>2.4E-2</v>
      </c>
      <c r="N35" s="20">
        <v>2.4E-2</v>
      </c>
      <c r="O35" s="20">
        <v>0</v>
      </c>
      <c r="P35" s="20">
        <v>7.2999999999999995E-2</v>
      </c>
      <c r="Q35" s="62"/>
    </row>
    <row r="36" spans="1:17" s="12" customFormat="1">
      <c r="A36" s="3">
        <v>31</v>
      </c>
      <c r="B36" s="3" t="s">
        <v>255</v>
      </c>
      <c r="C36" s="113" t="s">
        <v>286</v>
      </c>
      <c r="D36" s="20"/>
      <c r="E36" s="20"/>
      <c r="F36" s="20"/>
      <c r="G36" s="20"/>
      <c r="H36" s="20"/>
      <c r="I36" s="20"/>
      <c r="J36" s="20">
        <f ca="1">'1.2.8 Проф'!I37</f>
        <v>0</v>
      </c>
      <c r="K36" s="20">
        <f ca="1">'1.2.8 Проф'!J37</f>
        <v>0</v>
      </c>
      <c r="L36" s="20"/>
      <c r="M36" s="20"/>
      <c r="N36" s="20"/>
      <c r="O36" s="20"/>
      <c r="P36" s="20"/>
      <c r="Q36" s="62"/>
    </row>
    <row r="37" spans="1:17" s="12" customFormat="1" ht="25.5">
      <c r="A37" s="3">
        <v>32</v>
      </c>
      <c r="B37" s="3" t="s">
        <v>255</v>
      </c>
      <c r="C37" s="113" t="s">
        <v>287</v>
      </c>
      <c r="D37" s="20"/>
      <c r="E37" s="20"/>
      <c r="F37" s="20"/>
      <c r="G37" s="20"/>
      <c r="H37" s="20"/>
      <c r="I37" s="20"/>
      <c r="J37" s="20">
        <f ca="1">'1.2.8 Проф'!I38</f>
        <v>0</v>
      </c>
      <c r="K37" s="20">
        <f ca="1">'1.2.8 Проф'!J38</f>
        <v>0</v>
      </c>
      <c r="L37" s="20"/>
      <c r="M37" s="20"/>
      <c r="N37" s="20"/>
      <c r="O37" s="20"/>
      <c r="P37" s="20"/>
      <c r="Q37" s="62"/>
    </row>
    <row r="38" spans="1:17" s="12" customFormat="1">
      <c r="A38" s="3">
        <v>33</v>
      </c>
      <c r="B38" s="3" t="s">
        <v>255</v>
      </c>
      <c r="C38" s="113" t="s">
        <v>288</v>
      </c>
      <c r="D38" s="20"/>
      <c r="E38" s="20"/>
      <c r="F38" s="20"/>
      <c r="G38" s="20"/>
      <c r="H38" s="20"/>
      <c r="I38" s="20"/>
      <c r="J38" s="20">
        <f ca="1">'1.2.8 Проф'!I39</f>
        <v>0</v>
      </c>
      <c r="K38" s="20">
        <f ca="1">'1.2.8 Проф'!J39</f>
        <v>0</v>
      </c>
      <c r="L38" s="20"/>
      <c r="M38" s="20"/>
      <c r="N38" s="20"/>
      <c r="O38" s="20"/>
      <c r="P38" s="20"/>
      <c r="Q38" s="62"/>
    </row>
    <row r="39" spans="1:17" s="12" customFormat="1">
      <c r="A39" s="3">
        <v>34</v>
      </c>
      <c r="B39" s="3" t="s">
        <v>255</v>
      </c>
      <c r="C39" s="113" t="s">
        <v>289</v>
      </c>
      <c r="D39" s="20"/>
      <c r="E39" s="20"/>
      <c r="F39" s="20"/>
      <c r="G39" s="20"/>
      <c r="H39" s="20"/>
      <c r="I39" s="20"/>
      <c r="J39" s="20">
        <f ca="1">'1.2.8 Проф'!I40</f>
        <v>0</v>
      </c>
      <c r="K39" s="20">
        <f ca="1">'1.2.8 Проф'!J40</f>
        <v>0</v>
      </c>
      <c r="L39" s="20"/>
      <c r="M39" s="20"/>
      <c r="N39" s="20"/>
      <c r="O39" s="20"/>
      <c r="P39" s="20"/>
      <c r="Q39" s="62"/>
    </row>
    <row r="40" spans="1:17" s="12" customFormat="1">
      <c r="A40" s="3">
        <v>35</v>
      </c>
      <c r="B40" s="3" t="s">
        <v>255</v>
      </c>
      <c r="C40" s="113" t="s">
        <v>290</v>
      </c>
      <c r="D40" s="20"/>
      <c r="E40" s="20"/>
      <c r="F40" s="20"/>
      <c r="G40" s="20"/>
      <c r="H40" s="20"/>
      <c r="I40" s="20"/>
      <c r="J40" s="20">
        <f ca="1">'1.2.8 Проф'!I41</f>
        <v>0</v>
      </c>
      <c r="K40" s="20">
        <f ca="1">'1.2.8 Проф'!J41</f>
        <v>0</v>
      </c>
      <c r="L40" s="20"/>
      <c r="M40" s="20"/>
      <c r="N40" s="20"/>
      <c r="O40" s="20"/>
      <c r="P40" s="20"/>
      <c r="Q40" s="62"/>
    </row>
    <row r="41" spans="1:17" s="12" customFormat="1">
      <c r="A41" s="3">
        <v>36</v>
      </c>
      <c r="B41" s="3" t="s">
        <v>255</v>
      </c>
      <c r="C41" s="113" t="s">
        <v>291</v>
      </c>
      <c r="D41" s="20"/>
      <c r="E41" s="20"/>
      <c r="F41" s="20"/>
      <c r="G41" s="20"/>
      <c r="H41" s="20"/>
      <c r="I41" s="20"/>
      <c r="J41" s="20">
        <f ca="1">'1.2.8 Проф'!I42</f>
        <v>0</v>
      </c>
      <c r="K41" s="20">
        <f ca="1">'1.2.8 Проф'!J42</f>
        <v>0</v>
      </c>
      <c r="L41" s="20"/>
      <c r="M41" s="20"/>
      <c r="N41" s="20"/>
      <c r="O41" s="20"/>
      <c r="P41" s="20"/>
      <c r="Q41" s="62"/>
    </row>
    <row r="42" spans="1:17" s="12" customFormat="1">
      <c r="A42" s="3">
        <v>37</v>
      </c>
      <c r="B42" s="3" t="s">
        <v>255</v>
      </c>
      <c r="C42" s="113" t="s">
        <v>292</v>
      </c>
      <c r="D42" s="20"/>
      <c r="E42" s="20"/>
      <c r="F42" s="20"/>
      <c r="G42" s="20"/>
      <c r="H42" s="20"/>
      <c r="I42" s="20"/>
      <c r="J42" s="20">
        <f ca="1">'1.2.8 Проф'!I43</f>
        <v>0</v>
      </c>
      <c r="K42" s="20">
        <f ca="1">'1.2.8 Проф'!J43</f>
        <v>0</v>
      </c>
      <c r="L42" s="20"/>
      <c r="M42" s="20"/>
      <c r="N42" s="20"/>
      <c r="O42" s="20"/>
      <c r="P42" s="20"/>
      <c r="Q42" s="62"/>
    </row>
    <row r="43" spans="1:17" s="12" customFormat="1">
      <c r="A43" s="3">
        <v>38</v>
      </c>
      <c r="B43" s="3" t="s">
        <v>255</v>
      </c>
      <c r="C43" s="113" t="s">
        <v>293</v>
      </c>
      <c r="D43" s="20"/>
      <c r="E43" s="20"/>
      <c r="F43" s="20"/>
      <c r="G43" s="20"/>
      <c r="H43" s="20"/>
      <c r="I43" s="20"/>
      <c r="J43" s="20">
        <f ca="1">'1.2.8 Проф'!I44</f>
        <v>0</v>
      </c>
      <c r="K43" s="20">
        <f ca="1">'1.2.8 Проф'!J44</f>
        <v>0</v>
      </c>
      <c r="L43" s="20"/>
      <c r="M43" s="20"/>
      <c r="N43" s="20"/>
      <c r="O43" s="20"/>
      <c r="P43" s="20"/>
      <c r="Q43" s="62"/>
    </row>
    <row r="44" spans="1:17" s="12" customFormat="1">
      <c r="A44" s="3">
        <v>39</v>
      </c>
      <c r="B44" s="3" t="s">
        <v>255</v>
      </c>
      <c r="C44" s="113" t="s">
        <v>294</v>
      </c>
      <c r="D44" s="20"/>
      <c r="E44" s="20"/>
      <c r="F44" s="20"/>
      <c r="G44" s="20"/>
      <c r="H44" s="20"/>
      <c r="I44" s="20"/>
      <c r="J44" s="20">
        <f ca="1">'1.2.8 Проф'!I45</f>
        <v>0</v>
      </c>
      <c r="K44" s="20">
        <f ca="1">'1.2.8 Проф'!J45</f>
        <v>0</v>
      </c>
      <c r="L44" s="20"/>
      <c r="M44" s="20"/>
      <c r="N44" s="20"/>
      <c r="O44" s="20"/>
      <c r="P44" s="20"/>
      <c r="Q44" s="62"/>
    </row>
    <row r="45" spans="1:17" s="12" customFormat="1">
      <c r="A45" s="3">
        <v>40</v>
      </c>
      <c r="B45" s="3" t="s">
        <v>255</v>
      </c>
      <c r="C45" s="113" t="s">
        <v>295</v>
      </c>
      <c r="D45" s="20"/>
      <c r="E45" s="20"/>
      <c r="F45" s="20"/>
      <c r="G45" s="20"/>
      <c r="H45" s="20"/>
      <c r="I45" s="20"/>
      <c r="J45" s="20">
        <f ca="1">'1.2.8 Проф'!I46</f>
        <v>0</v>
      </c>
      <c r="K45" s="20">
        <f ca="1">'1.2.8 Проф'!J46</f>
        <v>0</v>
      </c>
      <c r="L45" s="20"/>
      <c r="M45" s="20"/>
      <c r="N45" s="20"/>
      <c r="O45" s="20"/>
      <c r="P45" s="20"/>
      <c r="Q45" s="62"/>
    </row>
    <row r="46" spans="1:17" s="12" customFormat="1">
      <c r="A46" s="3">
        <v>41</v>
      </c>
      <c r="B46" s="3" t="s">
        <v>255</v>
      </c>
      <c r="C46" s="113" t="s">
        <v>296</v>
      </c>
      <c r="D46" s="20"/>
      <c r="E46" s="20"/>
      <c r="F46" s="20"/>
      <c r="G46" s="20"/>
      <c r="H46" s="20"/>
      <c r="I46" s="20"/>
      <c r="J46" s="20">
        <f ca="1">'1.2.8 Проф'!I47</f>
        <v>0</v>
      </c>
      <c r="K46" s="20">
        <f ca="1">'1.2.8 Проф'!J47</f>
        <v>0</v>
      </c>
      <c r="L46" s="20"/>
      <c r="M46" s="20"/>
      <c r="N46" s="20"/>
      <c r="O46" s="20"/>
      <c r="P46" s="20"/>
      <c r="Q46" s="62"/>
    </row>
    <row r="47" spans="1:17" s="12" customFormat="1">
      <c r="A47" s="3">
        <v>42</v>
      </c>
      <c r="B47" s="3" t="s">
        <v>255</v>
      </c>
      <c r="C47" s="113" t="s">
        <v>342</v>
      </c>
      <c r="D47" s="20"/>
      <c r="E47" s="20"/>
      <c r="F47" s="20"/>
      <c r="G47" s="20"/>
      <c r="H47" s="20"/>
      <c r="I47" s="20"/>
      <c r="J47" s="20">
        <f ca="1">'1.2.8 Проф'!I48</f>
        <v>0</v>
      </c>
      <c r="K47" s="20">
        <f ca="1">'1.2.8 Проф'!J48</f>
        <v>0</v>
      </c>
      <c r="L47" s="20"/>
      <c r="M47" s="20"/>
      <c r="N47" s="20"/>
      <c r="O47" s="20"/>
      <c r="P47" s="20"/>
      <c r="Q47" s="62"/>
    </row>
    <row r="48" spans="1:17">
      <c r="A48" s="84" t="s">
        <v>247</v>
      </c>
      <c r="B48" s="70" t="s">
        <v>255</v>
      </c>
      <c r="C48" s="70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70"/>
    </row>
    <row r="49" spans="17:17">
      <c r="Q49" s="4"/>
    </row>
  </sheetData>
  <mergeCells count="16">
    <mergeCell ref="A1:Q1"/>
    <mergeCell ref="A3:A5"/>
    <mergeCell ref="C3:C5"/>
    <mergeCell ref="D3:D5"/>
    <mergeCell ref="F3:F5"/>
    <mergeCell ref="G3:G5"/>
    <mergeCell ref="I3:I5"/>
    <mergeCell ref="A2:Q2"/>
    <mergeCell ref="E3:E5"/>
    <mergeCell ref="H3:H5"/>
    <mergeCell ref="B3:B5"/>
    <mergeCell ref="J3:K3"/>
    <mergeCell ref="L3:L5"/>
    <mergeCell ref="O3:P3"/>
    <mergeCell ref="N3:N5"/>
    <mergeCell ref="M3:M5"/>
  </mergeCells>
  <phoneticPr fontId="0" type="noConversion"/>
  <printOptions horizontalCentered="1"/>
  <pageMargins left="0" right="0" top="0" bottom="0" header="0" footer="0"/>
  <pageSetup paperSize="9" scale="40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48"/>
  <sheetViews>
    <sheetView topLeftCell="A13" zoomScale="98" zoomScaleNormal="98" workbookViewId="0">
      <selection activeCell="I31" sqref="I31"/>
    </sheetView>
  </sheetViews>
  <sheetFormatPr defaultColWidth="8.85546875" defaultRowHeight="15"/>
  <cols>
    <col min="1" max="1" width="8.85546875" style="5"/>
    <col min="2" max="2" width="24.7109375" style="5" customWidth="1"/>
    <col min="3" max="3" width="30.85546875" style="5" customWidth="1"/>
    <col min="4" max="4" width="22.5703125" style="5" customWidth="1"/>
    <col min="5" max="5" width="18.42578125" style="5" customWidth="1"/>
    <col min="6" max="6" width="8.42578125" style="5" customWidth="1"/>
    <col min="7" max="7" width="7.7109375" style="5" customWidth="1"/>
    <col min="8" max="8" width="8.140625" style="5" customWidth="1"/>
    <col min="9" max="9" width="20.85546875" style="5" customWidth="1"/>
    <col min="10" max="10" width="17.28515625" style="5" customWidth="1"/>
    <col min="11" max="11" width="8.140625" style="5" customWidth="1"/>
    <col min="12" max="16384" width="8.85546875" style="5"/>
  </cols>
  <sheetData>
    <row r="1" spans="1:11" ht="15.75" customHeight="1">
      <c r="A1" s="192" t="s">
        <v>172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5.75" customHeight="1">
      <c r="A2" s="192"/>
      <c r="B2" s="192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51.75" customHeight="1">
      <c r="A3" s="196" t="s">
        <v>2</v>
      </c>
      <c r="B3" s="173" t="s">
        <v>105</v>
      </c>
      <c r="C3" s="173" t="s">
        <v>104</v>
      </c>
      <c r="D3" s="211" t="s">
        <v>115</v>
      </c>
      <c r="E3" s="212"/>
      <c r="F3" s="197" t="s">
        <v>67</v>
      </c>
      <c r="G3" s="198"/>
      <c r="H3" s="213"/>
      <c r="I3" s="214" t="s">
        <v>321</v>
      </c>
      <c r="J3" s="214" t="s">
        <v>322</v>
      </c>
      <c r="K3" s="63" t="s">
        <v>55</v>
      </c>
    </row>
    <row r="4" spans="1:11" ht="19.5" customHeight="1">
      <c r="A4" s="196"/>
      <c r="B4" s="173"/>
      <c r="C4" s="173"/>
      <c r="D4" s="65" t="s">
        <v>106</v>
      </c>
      <c r="E4" s="52" t="s">
        <v>107</v>
      </c>
      <c r="F4" s="52" t="s">
        <v>68</v>
      </c>
      <c r="G4" s="55" t="s">
        <v>69</v>
      </c>
      <c r="H4" s="55" t="s">
        <v>83</v>
      </c>
      <c r="I4" s="215"/>
      <c r="J4" s="215"/>
      <c r="K4" s="64"/>
    </row>
    <row r="5" spans="1:11" ht="63.75" customHeight="1">
      <c r="A5" s="196"/>
      <c r="B5" s="173"/>
      <c r="C5" s="173"/>
      <c r="D5" s="65" t="s">
        <v>108</v>
      </c>
      <c r="E5" s="52" t="s">
        <v>109</v>
      </c>
      <c r="F5" s="52" t="s">
        <v>8</v>
      </c>
      <c r="G5" s="55" t="s">
        <v>9</v>
      </c>
      <c r="H5" s="55" t="s">
        <v>10</v>
      </c>
      <c r="I5" s="216"/>
      <c r="J5" s="216"/>
      <c r="K5" s="64" t="s">
        <v>168</v>
      </c>
    </row>
    <row r="6" spans="1:11" ht="25.5">
      <c r="A6" s="3">
        <v>1</v>
      </c>
      <c r="B6" s="3" t="s">
        <v>255</v>
      </c>
      <c r="C6" s="111" t="s">
        <v>256</v>
      </c>
      <c r="D6" s="80"/>
      <c r="E6" s="80"/>
      <c r="F6" s="80"/>
      <c r="G6" s="80"/>
      <c r="H6" s="80"/>
      <c r="I6" s="80"/>
      <c r="J6" s="80"/>
      <c r="K6" s="79"/>
    </row>
    <row r="7" spans="1:11" s="12" customFormat="1" ht="25.5">
      <c r="A7" s="3">
        <v>2</v>
      </c>
      <c r="B7" s="3" t="s">
        <v>255</v>
      </c>
      <c r="C7" s="111" t="s">
        <v>257</v>
      </c>
      <c r="D7" s="80"/>
      <c r="E7" s="80"/>
      <c r="F7" s="20"/>
      <c r="G7" s="20"/>
      <c r="H7" s="20"/>
      <c r="I7" s="20"/>
      <c r="J7" s="20"/>
      <c r="K7" s="79"/>
    </row>
    <row r="8" spans="1:11" s="12" customFormat="1" ht="25.5">
      <c r="A8" s="3">
        <v>3</v>
      </c>
      <c r="B8" s="3" t="s">
        <v>255</v>
      </c>
      <c r="C8" s="111" t="s">
        <v>258</v>
      </c>
      <c r="D8" s="80"/>
      <c r="E8" s="80"/>
      <c r="F8" s="20"/>
      <c r="G8" s="20"/>
      <c r="H8" s="20"/>
      <c r="I8" s="20"/>
      <c r="J8" s="20"/>
      <c r="K8" s="79"/>
    </row>
    <row r="9" spans="1:11" s="12" customFormat="1" ht="25.5">
      <c r="A9" s="3">
        <v>4</v>
      </c>
      <c r="B9" s="3" t="s">
        <v>255</v>
      </c>
      <c r="C9" s="112" t="s">
        <v>259</v>
      </c>
      <c r="D9" s="80"/>
      <c r="E9" s="80"/>
      <c r="F9" s="21"/>
      <c r="G9" s="21"/>
      <c r="H9" s="21"/>
      <c r="I9" s="21"/>
      <c r="J9" s="21"/>
      <c r="K9" s="79"/>
    </row>
    <row r="10" spans="1:11" s="12" customFormat="1" ht="26.25" customHeight="1">
      <c r="A10" s="3">
        <v>5</v>
      </c>
      <c r="B10" s="3" t="s">
        <v>255</v>
      </c>
      <c r="C10" s="112" t="s">
        <v>260</v>
      </c>
      <c r="D10" s="80"/>
      <c r="E10" s="80"/>
      <c r="F10" s="21"/>
      <c r="G10" s="21"/>
      <c r="H10" s="21"/>
      <c r="I10" s="21"/>
      <c r="J10" s="21"/>
      <c r="K10" s="79"/>
    </row>
    <row r="11" spans="1:11" s="12" customFormat="1">
      <c r="A11" s="3">
        <v>6</v>
      </c>
      <c r="B11" s="3" t="s">
        <v>255</v>
      </c>
      <c r="C11" s="113" t="s">
        <v>261</v>
      </c>
      <c r="D11" s="80"/>
      <c r="E11" s="80"/>
      <c r="F11" s="21"/>
      <c r="G11" s="21"/>
      <c r="H11" s="21"/>
      <c r="I11" s="21"/>
      <c r="J11" s="21"/>
      <c r="K11" s="79"/>
    </row>
    <row r="12" spans="1:11" s="12" customFormat="1">
      <c r="A12" s="3">
        <v>7</v>
      </c>
      <c r="B12" s="3" t="s">
        <v>255</v>
      </c>
      <c r="C12" s="113" t="s">
        <v>262</v>
      </c>
      <c r="D12" s="80"/>
      <c r="E12" s="80"/>
      <c r="F12" s="21"/>
      <c r="G12" s="21"/>
      <c r="H12" s="21"/>
      <c r="I12" s="21"/>
      <c r="J12" s="21"/>
      <c r="K12" s="79"/>
    </row>
    <row r="13" spans="1:11" s="12" customFormat="1">
      <c r="A13" s="3">
        <v>8</v>
      </c>
      <c r="B13" s="3" t="s">
        <v>255</v>
      </c>
      <c r="C13" s="113" t="s">
        <v>263</v>
      </c>
      <c r="D13" s="80"/>
      <c r="E13" s="80"/>
      <c r="F13" s="21"/>
      <c r="G13" s="21"/>
      <c r="H13" s="21"/>
      <c r="I13" s="21"/>
      <c r="J13" s="21"/>
      <c r="K13" s="79"/>
    </row>
    <row r="14" spans="1:11" s="12" customFormat="1" ht="25.5">
      <c r="A14" s="3">
        <v>9</v>
      </c>
      <c r="B14" s="3" t="s">
        <v>255</v>
      </c>
      <c r="C14" s="113" t="s">
        <v>264</v>
      </c>
      <c r="D14" s="80"/>
      <c r="E14" s="80"/>
      <c r="F14" s="21"/>
      <c r="G14" s="21"/>
      <c r="H14" s="21"/>
      <c r="I14" s="21"/>
      <c r="J14" s="21"/>
      <c r="K14" s="79"/>
    </row>
    <row r="15" spans="1:11" s="12" customFormat="1" ht="25.5">
      <c r="A15" s="3">
        <v>10</v>
      </c>
      <c r="B15" s="3" t="s">
        <v>255</v>
      </c>
      <c r="C15" s="113" t="s">
        <v>265</v>
      </c>
      <c r="D15" s="80"/>
      <c r="E15" s="80"/>
      <c r="F15" s="21"/>
      <c r="G15" s="21"/>
      <c r="H15" s="21"/>
      <c r="I15" s="21"/>
      <c r="J15" s="21"/>
      <c r="K15" s="79"/>
    </row>
    <row r="16" spans="1:11" s="12" customFormat="1">
      <c r="A16" s="3">
        <v>11</v>
      </c>
      <c r="B16" s="3" t="s">
        <v>255</v>
      </c>
      <c r="C16" s="113" t="s">
        <v>266</v>
      </c>
      <c r="D16" s="80"/>
      <c r="E16" s="80"/>
      <c r="F16" s="21"/>
      <c r="G16" s="21"/>
      <c r="H16" s="21"/>
      <c r="I16" s="21"/>
      <c r="J16" s="21"/>
      <c r="K16" s="79"/>
    </row>
    <row r="17" spans="1:11" s="12" customFormat="1" ht="25.5">
      <c r="A17" s="3">
        <v>12</v>
      </c>
      <c r="B17" s="3" t="s">
        <v>255</v>
      </c>
      <c r="C17" s="113" t="s">
        <v>267</v>
      </c>
      <c r="D17" s="80"/>
      <c r="E17" s="80"/>
      <c r="F17" s="21"/>
      <c r="G17" s="21"/>
      <c r="H17" s="21"/>
      <c r="I17" s="21"/>
      <c r="J17" s="21"/>
      <c r="K17" s="79"/>
    </row>
    <row r="18" spans="1:11" s="12" customFormat="1">
      <c r="A18" s="3">
        <v>13</v>
      </c>
      <c r="B18" s="3" t="s">
        <v>255</v>
      </c>
      <c r="C18" s="115" t="s">
        <v>268</v>
      </c>
      <c r="D18" s="80"/>
      <c r="E18" s="80"/>
      <c r="F18" s="21"/>
      <c r="G18" s="21"/>
      <c r="H18" s="21"/>
      <c r="I18" s="21"/>
      <c r="J18" s="21"/>
      <c r="K18" s="79"/>
    </row>
    <row r="19" spans="1:11" s="12" customFormat="1">
      <c r="A19" s="3">
        <v>14</v>
      </c>
      <c r="B19" s="3" t="s">
        <v>255</v>
      </c>
      <c r="C19" s="113" t="s">
        <v>269</v>
      </c>
      <c r="D19" s="80"/>
      <c r="E19" s="80"/>
      <c r="F19" s="21"/>
      <c r="G19" s="21"/>
      <c r="H19" s="21"/>
      <c r="I19" s="21"/>
      <c r="J19" s="21"/>
      <c r="K19" s="79"/>
    </row>
    <row r="20" spans="1:11" s="12" customFormat="1">
      <c r="A20" s="3">
        <v>15</v>
      </c>
      <c r="B20" s="3" t="s">
        <v>255</v>
      </c>
      <c r="C20" s="113" t="s">
        <v>270</v>
      </c>
      <c r="D20" s="80"/>
      <c r="E20" s="80"/>
      <c r="F20" s="21"/>
      <c r="G20" s="21"/>
      <c r="H20" s="21"/>
      <c r="I20" s="21"/>
      <c r="J20" s="21"/>
      <c r="K20" s="79"/>
    </row>
    <row r="21" spans="1:11" s="12" customFormat="1" ht="38.25">
      <c r="A21" s="3">
        <v>16</v>
      </c>
      <c r="B21" s="3" t="s">
        <v>255</v>
      </c>
      <c r="C21" s="113" t="s">
        <v>271</v>
      </c>
      <c r="D21" s="80"/>
      <c r="E21" s="80"/>
      <c r="F21" s="21"/>
      <c r="G21" s="21"/>
      <c r="H21" s="21"/>
      <c r="I21" s="21"/>
      <c r="J21" s="21"/>
      <c r="K21" s="79"/>
    </row>
    <row r="22" spans="1:11" s="12" customFormat="1">
      <c r="A22" s="3">
        <v>17</v>
      </c>
      <c r="B22" s="3" t="s">
        <v>255</v>
      </c>
      <c r="C22" s="113" t="s">
        <v>272</v>
      </c>
      <c r="D22" s="80"/>
      <c r="E22" s="80"/>
      <c r="F22" s="21"/>
      <c r="G22" s="21"/>
      <c r="H22" s="21"/>
      <c r="I22" s="21"/>
      <c r="J22" s="21"/>
      <c r="K22" s="79"/>
    </row>
    <row r="23" spans="1:11" s="12" customFormat="1">
      <c r="A23" s="3">
        <v>18</v>
      </c>
      <c r="B23" s="3" t="s">
        <v>255</v>
      </c>
      <c r="C23" s="114" t="s">
        <v>273</v>
      </c>
      <c r="D23" s="80"/>
      <c r="E23" s="80"/>
      <c r="F23" s="21"/>
      <c r="G23" s="21"/>
      <c r="H23" s="21"/>
      <c r="I23" s="21"/>
      <c r="J23" s="21"/>
      <c r="K23" s="79"/>
    </row>
    <row r="24" spans="1:11" s="12" customFormat="1">
      <c r="A24" s="3">
        <v>19</v>
      </c>
      <c r="B24" s="3" t="s">
        <v>255</v>
      </c>
      <c r="C24" s="113" t="s">
        <v>274</v>
      </c>
      <c r="D24" s="80"/>
      <c r="E24" s="80"/>
      <c r="F24" s="21"/>
      <c r="G24" s="21"/>
      <c r="H24" s="21"/>
      <c r="I24" s="21"/>
      <c r="J24" s="21"/>
      <c r="K24" s="79"/>
    </row>
    <row r="25" spans="1:11" s="12" customFormat="1">
      <c r="A25" s="3">
        <v>20</v>
      </c>
      <c r="B25" s="3" t="s">
        <v>255</v>
      </c>
      <c r="C25" s="113" t="s">
        <v>275</v>
      </c>
      <c r="D25" s="80"/>
      <c r="E25" s="80"/>
      <c r="F25" s="21"/>
      <c r="G25" s="21"/>
      <c r="H25" s="21"/>
      <c r="I25" s="21"/>
      <c r="J25" s="21"/>
      <c r="K25" s="79"/>
    </row>
    <row r="26" spans="1:11" s="12" customFormat="1">
      <c r="A26" s="3">
        <v>21</v>
      </c>
      <c r="B26" s="3" t="s">
        <v>255</v>
      </c>
      <c r="C26" s="113" t="s">
        <v>276</v>
      </c>
      <c r="D26" s="80"/>
      <c r="E26" s="80"/>
      <c r="F26" s="21"/>
      <c r="G26" s="21"/>
      <c r="H26" s="21"/>
      <c r="I26" s="21"/>
      <c r="J26" s="21"/>
      <c r="K26" s="79"/>
    </row>
    <row r="27" spans="1:11" s="12" customFormat="1">
      <c r="A27" s="3">
        <v>22</v>
      </c>
      <c r="B27" s="3" t="s">
        <v>255</v>
      </c>
      <c r="C27" s="113" t="s">
        <v>277</v>
      </c>
      <c r="D27" s="80"/>
      <c r="E27" s="80"/>
      <c r="F27" s="21"/>
      <c r="G27" s="21"/>
      <c r="H27" s="21"/>
      <c r="I27" s="21"/>
      <c r="J27" s="21"/>
      <c r="K27" s="79"/>
    </row>
    <row r="28" spans="1:11" s="12" customFormat="1" ht="25.5">
      <c r="A28" s="3">
        <v>23</v>
      </c>
      <c r="B28" s="3" t="s">
        <v>255</v>
      </c>
      <c r="C28" s="113" t="s">
        <v>278</v>
      </c>
      <c r="D28" s="80"/>
      <c r="E28" s="80"/>
      <c r="F28" s="21"/>
      <c r="G28" s="21"/>
      <c r="H28" s="21"/>
      <c r="I28" s="21"/>
      <c r="J28" s="21"/>
      <c r="K28" s="79"/>
    </row>
    <row r="29" spans="1:11" s="12" customFormat="1">
      <c r="A29" s="3">
        <v>24</v>
      </c>
      <c r="B29" s="3" t="s">
        <v>255</v>
      </c>
      <c r="C29" s="113" t="s">
        <v>279</v>
      </c>
      <c r="D29" s="80"/>
      <c r="E29" s="80"/>
      <c r="F29" s="21"/>
      <c r="G29" s="21"/>
      <c r="H29" s="21"/>
      <c r="I29" s="21"/>
      <c r="J29" s="21"/>
      <c r="K29" s="79"/>
    </row>
    <row r="30" spans="1:11" s="12" customFormat="1">
      <c r="A30" s="3">
        <v>25</v>
      </c>
      <c r="B30" s="3" t="s">
        <v>255</v>
      </c>
      <c r="C30" s="113" t="s">
        <v>280</v>
      </c>
      <c r="D30" s="80"/>
      <c r="E30" s="80"/>
      <c r="F30" s="21"/>
      <c r="G30" s="21"/>
      <c r="H30" s="21"/>
      <c r="I30" s="21"/>
      <c r="J30" s="21"/>
      <c r="K30" s="79"/>
    </row>
    <row r="31" spans="1:11" s="12" customFormat="1">
      <c r="A31" s="3">
        <v>26</v>
      </c>
      <c r="B31" s="3" t="s">
        <v>255</v>
      </c>
      <c r="C31" s="113" t="s">
        <v>281</v>
      </c>
      <c r="D31" s="80"/>
      <c r="E31" s="80"/>
      <c r="F31" s="21"/>
      <c r="G31" s="21"/>
      <c r="H31" s="21"/>
      <c r="I31" s="21"/>
      <c r="J31" s="21"/>
      <c r="K31" s="79"/>
    </row>
    <row r="32" spans="1:11" s="12" customFormat="1">
      <c r="A32" s="3">
        <v>27</v>
      </c>
      <c r="B32" s="3" t="s">
        <v>255</v>
      </c>
      <c r="C32" s="113" t="s">
        <v>282</v>
      </c>
      <c r="D32" s="80"/>
      <c r="E32" s="80"/>
      <c r="F32" s="21"/>
      <c r="G32" s="21"/>
      <c r="H32" s="21"/>
      <c r="I32" s="21"/>
      <c r="J32" s="21"/>
      <c r="K32" s="79"/>
    </row>
    <row r="33" spans="1:11" s="12" customFormat="1" ht="25.5">
      <c r="A33" s="3">
        <v>28</v>
      </c>
      <c r="B33" s="3" t="s">
        <v>255</v>
      </c>
      <c r="C33" s="113" t="s">
        <v>283</v>
      </c>
      <c r="D33" s="80"/>
      <c r="E33" s="80"/>
      <c r="F33" s="21"/>
      <c r="G33" s="21"/>
      <c r="H33" s="21"/>
      <c r="I33" s="21"/>
      <c r="J33" s="21"/>
      <c r="K33" s="79"/>
    </row>
    <row r="34" spans="1:11" s="12" customFormat="1">
      <c r="A34" s="3">
        <v>29</v>
      </c>
      <c r="B34" s="3" t="s">
        <v>255</v>
      </c>
      <c r="C34" s="113" t="s">
        <v>284</v>
      </c>
      <c r="D34" s="80"/>
      <c r="E34" s="80"/>
      <c r="F34" s="21"/>
      <c r="G34" s="21"/>
      <c r="H34" s="21"/>
      <c r="I34" s="21"/>
      <c r="J34" s="21"/>
      <c r="K34" s="79"/>
    </row>
    <row r="35" spans="1:11" s="12" customFormat="1">
      <c r="A35" s="3">
        <v>30</v>
      </c>
      <c r="B35" s="3" t="s">
        <v>255</v>
      </c>
      <c r="C35" s="113" t="s">
        <v>285</v>
      </c>
      <c r="D35" s="80">
        <v>0</v>
      </c>
      <c r="E35" s="80">
        <v>1</v>
      </c>
      <c r="F35" s="21">
        <v>0.5</v>
      </c>
      <c r="G35" s="21">
        <v>0.45</v>
      </c>
      <c r="H35" s="21">
        <v>0.5</v>
      </c>
      <c r="I35" s="21">
        <v>0.8</v>
      </c>
      <c r="J35" s="21">
        <v>0.91</v>
      </c>
      <c r="K35" s="79"/>
    </row>
    <row r="36" spans="1:11" s="12" customFormat="1">
      <c r="A36" s="3">
        <v>31</v>
      </c>
      <c r="B36" s="3" t="s">
        <v>255</v>
      </c>
      <c r="C36" s="113" t="s">
        <v>286</v>
      </c>
      <c r="D36" s="80"/>
      <c r="E36" s="80"/>
      <c r="F36" s="21"/>
      <c r="G36" s="21"/>
      <c r="H36" s="21"/>
      <c r="I36" s="21"/>
      <c r="J36" s="21"/>
      <c r="K36" s="79"/>
    </row>
    <row r="37" spans="1:11" s="12" customFormat="1" ht="25.5">
      <c r="A37" s="3">
        <v>32</v>
      </c>
      <c r="B37" s="3" t="s">
        <v>255</v>
      </c>
      <c r="C37" s="113" t="s">
        <v>287</v>
      </c>
      <c r="D37" s="80"/>
      <c r="E37" s="80"/>
      <c r="F37" s="21"/>
      <c r="G37" s="21"/>
      <c r="H37" s="21"/>
      <c r="I37" s="21"/>
      <c r="J37" s="21"/>
      <c r="K37" s="79"/>
    </row>
    <row r="38" spans="1:11" s="12" customFormat="1">
      <c r="A38" s="3">
        <v>33</v>
      </c>
      <c r="B38" s="3" t="s">
        <v>255</v>
      </c>
      <c r="C38" s="113" t="s">
        <v>288</v>
      </c>
      <c r="D38" s="80"/>
      <c r="E38" s="80"/>
      <c r="F38" s="21"/>
      <c r="G38" s="21"/>
      <c r="H38" s="21"/>
      <c r="I38" s="21"/>
      <c r="J38" s="21"/>
      <c r="K38" s="79"/>
    </row>
    <row r="39" spans="1:11" s="12" customFormat="1">
      <c r="A39" s="3">
        <v>34</v>
      </c>
      <c r="B39" s="3" t="s">
        <v>255</v>
      </c>
      <c r="C39" s="113" t="s">
        <v>289</v>
      </c>
      <c r="D39" s="80"/>
      <c r="E39" s="80"/>
      <c r="F39" s="21"/>
      <c r="G39" s="21"/>
      <c r="H39" s="21"/>
      <c r="I39" s="21"/>
      <c r="J39" s="21"/>
      <c r="K39" s="79"/>
    </row>
    <row r="40" spans="1:11" s="12" customFormat="1">
      <c r="A40" s="3">
        <v>35</v>
      </c>
      <c r="B40" s="3" t="s">
        <v>255</v>
      </c>
      <c r="C40" s="113" t="s">
        <v>290</v>
      </c>
      <c r="D40" s="80"/>
      <c r="E40" s="80"/>
      <c r="F40" s="21"/>
      <c r="G40" s="21"/>
      <c r="H40" s="21"/>
      <c r="I40" s="21"/>
      <c r="J40" s="21"/>
      <c r="K40" s="79"/>
    </row>
    <row r="41" spans="1:11" s="12" customFormat="1">
      <c r="A41" s="3">
        <v>36</v>
      </c>
      <c r="B41" s="3" t="s">
        <v>255</v>
      </c>
      <c r="C41" s="113" t="s">
        <v>291</v>
      </c>
      <c r="D41" s="80"/>
      <c r="E41" s="80"/>
      <c r="F41" s="21"/>
      <c r="G41" s="21"/>
      <c r="H41" s="21"/>
      <c r="I41" s="21"/>
      <c r="J41" s="21"/>
      <c r="K41" s="79"/>
    </row>
    <row r="42" spans="1:11" s="12" customFormat="1">
      <c r="A42" s="3">
        <v>37</v>
      </c>
      <c r="B42" s="3" t="s">
        <v>255</v>
      </c>
      <c r="C42" s="113" t="s">
        <v>292</v>
      </c>
      <c r="D42" s="80"/>
      <c r="E42" s="80"/>
      <c r="F42" s="21"/>
      <c r="G42" s="21"/>
      <c r="H42" s="21"/>
      <c r="I42" s="21"/>
      <c r="J42" s="21"/>
      <c r="K42" s="79"/>
    </row>
    <row r="43" spans="1:11" s="12" customFormat="1">
      <c r="A43" s="3">
        <v>38</v>
      </c>
      <c r="B43" s="3" t="s">
        <v>255</v>
      </c>
      <c r="C43" s="113" t="s">
        <v>293</v>
      </c>
      <c r="D43" s="80"/>
      <c r="E43" s="80"/>
      <c r="F43" s="21"/>
      <c r="G43" s="21"/>
      <c r="H43" s="21"/>
      <c r="I43" s="21"/>
      <c r="J43" s="21"/>
      <c r="K43" s="79"/>
    </row>
    <row r="44" spans="1:11" s="12" customFormat="1">
      <c r="A44" s="3">
        <v>39</v>
      </c>
      <c r="B44" s="3" t="s">
        <v>255</v>
      </c>
      <c r="C44" s="113" t="s">
        <v>294</v>
      </c>
      <c r="D44" s="80"/>
      <c r="E44" s="80"/>
      <c r="F44" s="21"/>
      <c r="G44" s="21"/>
      <c r="H44" s="21"/>
      <c r="I44" s="21"/>
      <c r="J44" s="21"/>
      <c r="K44" s="79"/>
    </row>
    <row r="45" spans="1:11" s="12" customFormat="1" ht="25.5">
      <c r="A45" s="3">
        <v>40</v>
      </c>
      <c r="B45" s="3" t="s">
        <v>255</v>
      </c>
      <c r="C45" s="113" t="s">
        <v>295</v>
      </c>
      <c r="D45" s="80"/>
      <c r="E45" s="80"/>
      <c r="F45" s="21"/>
      <c r="G45" s="21"/>
      <c r="H45" s="21"/>
      <c r="I45" s="21"/>
      <c r="J45" s="21"/>
      <c r="K45" s="79"/>
    </row>
    <row r="46" spans="1:11" s="12" customFormat="1">
      <c r="A46" s="3">
        <v>41</v>
      </c>
      <c r="B46" s="3" t="s">
        <v>255</v>
      </c>
      <c r="C46" s="113" t="s">
        <v>296</v>
      </c>
      <c r="D46" s="80"/>
      <c r="E46" s="80"/>
      <c r="F46" s="21"/>
      <c r="G46" s="21"/>
      <c r="H46" s="21"/>
      <c r="I46" s="21"/>
      <c r="J46" s="21"/>
      <c r="K46" s="79"/>
    </row>
    <row r="47" spans="1:11" s="12" customFormat="1">
      <c r="A47" s="3">
        <v>42</v>
      </c>
      <c r="B47" s="3" t="s">
        <v>255</v>
      </c>
      <c r="C47" s="113" t="s">
        <v>342</v>
      </c>
      <c r="D47" s="80"/>
      <c r="E47" s="80"/>
      <c r="F47" s="21"/>
      <c r="G47" s="21"/>
      <c r="H47" s="21"/>
      <c r="I47" s="21"/>
      <c r="J47" s="21"/>
      <c r="K47" s="79"/>
    </row>
    <row r="48" spans="1:11">
      <c r="A48" s="84" t="s">
        <v>247</v>
      </c>
      <c r="B48" s="70" t="s">
        <v>255</v>
      </c>
      <c r="C48" s="70"/>
      <c r="D48" s="66"/>
      <c r="E48" s="66"/>
      <c r="F48" s="66"/>
      <c r="G48" s="84"/>
      <c r="H48" s="70"/>
      <c r="I48" s="84"/>
      <c r="J48" s="70"/>
      <c r="K48" s="70"/>
    </row>
  </sheetData>
  <mergeCells count="9">
    <mergeCell ref="A3:A5"/>
    <mergeCell ref="C3:C5"/>
    <mergeCell ref="A2:K2"/>
    <mergeCell ref="A1:K1"/>
    <mergeCell ref="B3:B5"/>
    <mergeCell ref="D3:E3"/>
    <mergeCell ref="F3:H3"/>
    <mergeCell ref="I3:I5"/>
    <mergeCell ref="J3:J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GX44"/>
  <sheetViews>
    <sheetView topLeftCell="A2" zoomScale="80" zoomScaleNormal="80" workbookViewId="0">
      <pane xSplit="2" ySplit="2" topLeftCell="FX10" activePane="bottomRight" state="frozen"/>
      <selection activeCell="A2" sqref="A2"/>
      <selection pane="topRight" activeCell="C2" sqref="C2"/>
      <selection pane="bottomLeft" activeCell="A4" sqref="A4"/>
      <selection pane="bottomRight" activeCell="GP31" sqref="GP31"/>
    </sheetView>
  </sheetViews>
  <sheetFormatPr defaultRowHeight="15"/>
  <cols>
    <col min="1" max="1" width="4.7109375" bestFit="1" customWidth="1"/>
    <col min="2" max="2" width="38.85546875" customWidth="1"/>
    <col min="3" max="3" width="9.5703125" style="140" customWidth="1"/>
    <col min="7" max="10" width="0" hidden="1" customWidth="1"/>
    <col min="15" max="18" width="0" hidden="1" customWidth="1"/>
    <col min="23" max="26" width="0" hidden="1" customWidth="1"/>
    <col min="31" max="34" width="0" hidden="1" customWidth="1"/>
    <col min="39" max="42" width="0" hidden="1" customWidth="1"/>
    <col min="47" max="50" width="0" hidden="1" customWidth="1"/>
    <col min="55" max="58" width="0" hidden="1" customWidth="1"/>
    <col min="63" max="66" width="0" hidden="1" customWidth="1"/>
    <col min="71" max="74" width="0" hidden="1" customWidth="1"/>
    <col min="79" max="82" width="0" hidden="1" customWidth="1"/>
    <col min="87" max="90" width="0" hidden="1" customWidth="1"/>
    <col min="95" max="98" width="0" hidden="1" customWidth="1"/>
    <col min="103" max="106" width="0" hidden="1" customWidth="1"/>
    <col min="111" max="114" width="0" hidden="1" customWidth="1"/>
    <col min="119" max="122" width="0" hidden="1" customWidth="1"/>
    <col min="127" max="130" width="0" hidden="1" customWidth="1"/>
    <col min="135" max="138" width="0" hidden="1" customWidth="1"/>
    <col min="143" max="146" width="0" hidden="1" customWidth="1"/>
    <col min="151" max="154" width="0" hidden="1" customWidth="1"/>
    <col min="161" max="162" width="0" hidden="1" customWidth="1"/>
    <col min="167" max="170" width="0" hidden="1" customWidth="1"/>
    <col min="175" max="178" width="0" hidden="1" customWidth="1"/>
    <col min="185" max="186" width="0" hidden="1" customWidth="1"/>
    <col min="191" max="194" width="0" hidden="1" customWidth="1"/>
  </cols>
  <sheetData>
    <row r="1" spans="1:206" ht="18.75" hidden="1" customHeight="1">
      <c r="A1" s="222" t="s">
        <v>354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222"/>
      <c r="CC1" s="222"/>
      <c r="CD1" s="222"/>
      <c r="CE1" s="222"/>
      <c r="CF1" s="222"/>
      <c r="CG1" s="222"/>
      <c r="CH1" s="222"/>
      <c r="CI1" s="222"/>
      <c r="CJ1" s="222"/>
      <c r="CK1" s="222"/>
      <c r="CL1" s="222"/>
      <c r="CM1" s="222"/>
      <c r="CN1" s="222"/>
      <c r="CO1" s="222"/>
      <c r="CP1" s="222"/>
      <c r="CQ1" s="222"/>
      <c r="CR1" s="222"/>
      <c r="CS1" s="222"/>
      <c r="CT1" s="222"/>
      <c r="CU1" s="222"/>
      <c r="CV1" s="222"/>
      <c r="CW1" s="222"/>
      <c r="CX1" s="222"/>
      <c r="CY1" s="222"/>
      <c r="CZ1" s="222"/>
      <c r="DA1" s="222"/>
      <c r="DB1" s="222"/>
      <c r="DC1" s="222"/>
      <c r="DD1" s="222"/>
      <c r="DE1" s="222"/>
      <c r="DF1" s="222"/>
      <c r="DG1" s="222"/>
      <c r="DH1" s="222"/>
      <c r="DI1" s="222"/>
      <c r="DJ1" s="222"/>
      <c r="DK1" s="222"/>
      <c r="DL1" s="222"/>
      <c r="DM1" s="222"/>
      <c r="DN1" s="222"/>
      <c r="DO1" s="222"/>
      <c r="DP1" s="222"/>
      <c r="DQ1" s="222"/>
      <c r="DR1" s="222"/>
      <c r="DS1" s="222"/>
      <c r="DT1" s="222"/>
      <c r="DU1" s="222"/>
      <c r="DV1" s="222"/>
      <c r="DW1" s="222"/>
      <c r="DX1" s="222"/>
      <c r="DY1" s="222"/>
      <c r="DZ1" s="222"/>
      <c r="EA1" s="222"/>
      <c r="EB1" s="222"/>
      <c r="EC1" s="222"/>
      <c r="ED1" s="222"/>
      <c r="EE1" s="222"/>
      <c r="EF1" s="222"/>
      <c r="EG1" s="222"/>
      <c r="EH1" s="222"/>
      <c r="EI1" s="222"/>
      <c r="EJ1" s="222"/>
      <c r="EK1" s="222"/>
      <c r="EL1" s="222"/>
      <c r="EM1" s="222"/>
      <c r="EN1" s="222"/>
      <c r="EO1" s="222"/>
      <c r="EP1" s="222"/>
      <c r="EQ1" s="222"/>
      <c r="ER1" s="222"/>
      <c r="ES1" s="222"/>
      <c r="ET1" s="222"/>
      <c r="EU1" s="222"/>
      <c r="EV1" s="222"/>
      <c r="EW1" s="222"/>
      <c r="EX1" s="222"/>
      <c r="EY1" s="222"/>
      <c r="EZ1" s="222"/>
      <c r="FA1" s="222"/>
      <c r="FB1" s="222"/>
      <c r="FC1" s="222"/>
      <c r="FD1" s="222"/>
      <c r="FE1" s="222"/>
      <c r="FF1" s="222"/>
      <c r="FG1" s="222"/>
      <c r="FH1" s="222"/>
      <c r="FI1" s="222"/>
      <c r="FJ1" s="222"/>
      <c r="FK1" s="222"/>
      <c r="FL1" s="222"/>
      <c r="FM1" s="222"/>
      <c r="FN1" s="222"/>
      <c r="FO1" s="222"/>
      <c r="FP1" s="222"/>
      <c r="FQ1" s="222"/>
      <c r="FR1" s="222"/>
      <c r="FS1" s="222"/>
      <c r="FT1" s="222"/>
      <c r="FU1" s="222"/>
      <c r="FV1" s="222"/>
      <c r="FW1" s="222"/>
      <c r="FX1" s="222"/>
      <c r="FY1" s="222"/>
      <c r="FZ1" s="222"/>
      <c r="GA1" s="222"/>
      <c r="GB1" s="222"/>
      <c r="GC1" s="222"/>
      <c r="GD1" s="222"/>
      <c r="GE1" s="222"/>
      <c r="GF1" s="222"/>
      <c r="GG1" s="222"/>
      <c r="GH1" s="222"/>
      <c r="GI1" s="222"/>
      <c r="GJ1" s="222"/>
      <c r="GK1" s="222"/>
      <c r="GL1" s="222"/>
      <c r="GM1" s="222"/>
      <c r="GN1" s="222"/>
      <c r="GO1" s="222"/>
      <c r="GP1" s="222"/>
      <c r="GQ1" s="222"/>
      <c r="GR1" s="222"/>
      <c r="GS1" s="222"/>
      <c r="GT1" s="222"/>
      <c r="GU1" s="222"/>
      <c r="GV1" s="222"/>
      <c r="GW1" s="222"/>
      <c r="GX1" s="222"/>
    </row>
    <row r="2" spans="1:206" s="154" customFormat="1" ht="31.5" customHeight="1">
      <c r="A2" s="223" t="s">
        <v>355</v>
      </c>
      <c r="B2" s="225" t="s">
        <v>343</v>
      </c>
      <c r="C2" s="217" t="s">
        <v>356</v>
      </c>
      <c r="D2" s="218"/>
      <c r="E2" s="218"/>
      <c r="F2" s="218"/>
      <c r="G2" s="218"/>
      <c r="H2" s="218"/>
      <c r="I2" s="218"/>
      <c r="J2" s="219"/>
      <c r="K2" s="217" t="s">
        <v>383</v>
      </c>
      <c r="L2" s="218"/>
      <c r="M2" s="218"/>
      <c r="N2" s="218"/>
      <c r="O2" s="218"/>
      <c r="P2" s="218"/>
      <c r="Q2" s="218"/>
      <c r="R2" s="219"/>
      <c r="S2" s="217" t="s">
        <v>357</v>
      </c>
      <c r="T2" s="218"/>
      <c r="U2" s="218"/>
      <c r="V2" s="218"/>
      <c r="W2" s="218"/>
      <c r="X2" s="218"/>
      <c r="Y2" s="218"/>
      <c r="Z2" s="219"/>
      <c r="AA2" s="153"/>
      <c r="AB2" s="217" t="s">
        <v>358</v>
      </c>
      <c r="AC2" s="218"/>
      <c r="AD2" s="218"/>
      <c r="AE2" s="218"/>
      <c r="AF2" s="218"/>
      <c r="AG2" s="218"/>
      <c r="AH2" s="219"/>
      <c r="AI2" s="153"/>
      <c r="AJ2" s="217" t="s">
        <v>359</v>
      </c>
      <c r="AK2" s="218"/>
      <c r="AL2" s="218"/>
      <c r="AM2" s="218"/>
      <c r="AN2" s="218"/>
      <c r="AO2" s="218"/>
      <c r="AP2" s="219"/>
      <c r="AQ2" s="153"/>
      <c r="AR2" s="217" t="s">
        <v>360</v>
      </c>
      <c r="AS2" s="218"/>
      <c r="AT2" s="218"/>
      <c r="AU2" s="218"/>
      <c r="AV2" s="218"/>
      <c r="AW2" s="218"/>
      <c r="AX2" s="219"/>
      <c r="AY2" s="153"/>
      <c r="AZ2" s="217" t="s">
        <v>361</v>
      </c>
      <c r="BA2" s="218"/>
      <c r="BB2" s="218"/>
      <c r="BC2" s="218"/>
      <c r="BD2" s="218"/>
      <c r="BE2" s="218"/>
      <c r="BF2" s="219"/>
      <c r="BG2" s="153"/>
      <c r="BH2" s="217" t="s">
        <v>362</v>
      </c>
      <c r="BI2" s="218"/>
      <c r="BJ2" s="218"/>
      <c r="BK2" s="218"/>
      <c r="BL2" s="218"/>
      <c r="BM2" s="218"/>
      <c r="BN2" s="219"/>
      <c r="BO2" s="153"/>
      <c r="BP2" s="217" t="s">
        <v>363</v>
      </c>
      <c r="BQ2" s="218"/>
      <c r="BR2" s="218"/>
      <c r="BS2" s="218"/>
      <c r="BT2" s="218"/>
      <c r="BU2" s="218"/>
      <c r="BV2" s="219"/>
      <c r="BW2" s="153"/>
      <c r="BX2" s="217" t="s">
        <v>364</v>
      </c>
      <c r="BY2" s="218"/>
      <c r="BZ2" s="218"/>
      <c r="CA2" s="218"/>
      <c r="CB2" s="218"/>
      <c r="CC2" s="218"/>
      <c r="CD2" s="219"/>
      <c r="CE2" s="153"/>
      <c r="CF2" s="217" t="s">
        <v>365</v>
      </c>
      <c r="CG2" s="218"/>
      <c r="CH2" s="218"/>
      <c r="CI2" s="218"/>
      <c r="CJ2" s="218"/>
      <c r="CK2" s="218"/>
      <c r="CL2" s="219"/>
      <c r="CM2" s="153"/>
      <c r="CN2" s="217" t="s">
        <v>366</v>
      </c>
      <c r="CO2" s="218"/>
      <c r="CP2" s="218"/>
      <c r="CQ2" s="218"/>
      <c r="CR2" s="218"/>
      <c r="CS2" s="218"/>
      <c r="CT2" s="219"/>
      <c r="CU2" s="153"/>
      <c r="CV2" s="217" t="s">
        <v>367</v>
      </c>
      <c r="CW2" s="218"/>
      <c r="CX2" s="218"/>
      <c r="CY2" s="218"/>
      <c r="CZ2" s="218"/>
      <c r="DA2" s="218"/>
      <c r="DB2" s="219"/>
      <c r="DC2" s="153"/>
      <c r="DD2" s="217" t="s">
        <v>368</v>
      </c>
      <c r="DE2" s="218"/>
      <c r="DF2" s="218"/>
      <c r="DG2" s="218"/>
      <c r="DH2" s="218"/>
      <c r="DI2" s="218"/>
      <c r="DJ2" s="219"/>
      <c r="DK2" s="153"/>
      <c r="DL2" s="217" t="s">
        <v>369</v>
      </c>
      <c r="DM2" s="218"/>
      <c r="DN2" s="218"/>
      <c r="DO2" s="218"/>
      <c r="DP2" s="218"/>
      <c r="DQ2" s="218"/>
      <c r="DR2" s="219"/>
      <c r="DS2" s="217" t="s">
        <v>326</v>
      </c>
      <c r="DT2" s="218"/>
      <c r="DU2" s="218"/>
      <c r="DV2" s="218"/>
      <c r="DW2" s="218"/>
      <c r="DX2" s="218"/>
      <c r="DY2" s="218"/>
      <c r="DZ2" s="219"/>
      <c r="EA2" s="217" t="s">
        <v>370</v>
      </c>
      <c r="EB2" s="218"/>
      <c r="EC2" s="218"/>
      <c r="ED2" s="218"/>
      <c r="EE2" s="218"/>
      <c r="EF2" s="218"/>
      <c r="EG2" s="218"/>
      <c r="EH2" s="219"/>
      <c r="EI2" s="217" t="s">
        <v>371</v>
      </c>
      <c r="EJ2" s="218"/>
      <c r="EK2" s="218"/>
      <c r="EL2" s="218"/>
      <c r="EM2" s="218"/>
      <c r="EN2" s="218"/>
      <c r="EO2" s="218"/>
      <c r="EP2" s="219"/>
      <c r="EQ2" s="217" t="s">
        <v>372</v>
      </c>
      <c r="ER2" s="218"/>
      <c r="ES2" s="218"/>
      <c r="ET2" s="218"/>
      <c r="EU2" s="218"/>
      <c r="EV2" s="218"/>
      <c r="EW2" s="218"/>
      <c r="EX2" s="219"/>
      <c r="EY2" s="153"/>
      <c r="EZ2" s="217" t="s">
        <v>373</v>
      </c>
      <c r="FA2" s="218"/>
      <c r="FB2" s="218"/>
      <c r="FC2" s="218"/>
      <c r="FD2" s="218"/>
      <c r="FE2" s="218"/>
      <c r="FF2" s="219"/>
      <c r="FG2" s="217" t="s">
        <v>384</v>
      </c>
      <c r="FH2" s="218"/>
      <c r="FI2" s="218"/>
      <c r="FJ2" s="218"/>
      <c r="FK2" s="218"/>
      <c r="FL2" s="218"/>
      <c r="FM2" s="218"/>
      <c r="FN2" s="219"/>
      <c r="FO2" s="217" t="s">
        <v>374</v>
      </c>
      <c r="FP2" s="218"/>
      <c r="FQ2" s="218"/>
      <c r="FR2" s="218"/>
      <c r="FS2" s="218"/>
      <c r="FT2" s="218"/>
      <c r="FU2" s="218"/>
      <c r="FV2" s="219"/>
      <c r="FW2" s="217" t="s">
        <v>375</v>
      </c>
      <c r="FX2" s="218"/>
      <c r="FY2" s="218"/>
      <c r="FZ2" s="218"/>
      <c r="GA2" s="218"/>
      <c r="GB2" s="218"/>
      <c r="GC2" s="218"/>
      <c r="GD2" s="219"/>
      <c r="GE2" s="217" t="s">
        <v>376</v>
      </c>
      <c r="GF2" s="218"/>
      <c r="GG2" s="218"/>
      <c r="GH2" s="218"/>
      <c r="GI2" s="218"/>
      <c r="GJ2" s="218"/>
      <c r="GK2" s="218"/>
      <c r="GL2" s="229"/>
      <c r="GM2" s="230" t="s">
        <v>345</v>
      </c>
      <c r="GN2" s="231"/>
      <c r="GO2" s="231"/>
      <c r="GP2" s="231"/>
      <c r="GQ2" s="231"/>
      <c r="GR2" s="231"/>
      <c r="GS2" s="231"/>
      <c r="GT2" s="231"/>
      <c r="GU2" s="231"/>
      <c r="GV2" s="231"/>
      <c r="GW2" s="231"/>
      <c r="GX2" s="232"/>
    </row>
    <row r="3" spans="1:206" s="154" customFormat="1" ht="34.5" customHeight="1">
      <c r="A3" s="224"/>
      <c r="B3" s="226"/>
      <c r="C3" s="220" t="s">
        <v>35</v>
      </c>
      <c r="D3" s="221"/>
      <c r="E3" s="220" t="s">
        <v>56</v>
      </c>
      <c r="F3" s="221"/>
      <c r="G3" s="220" t="s">
        <v>36</v>
      </c>
      <c r="H3" s="221"/>
      <c r="I3" s="220" t="s">
        <v>377</v>
      </c>
      <c r="J3" s="221"/>
      <c r="K3" s="220" t="s">
        <v>35</v>
      </c>
      <c r="L3" s="221"/>
      <c r="M3" s="220" t="s">
        <v>385</v>
      </c>
      <c r="N3" s="221"/>
      <c r="O3" s="220" t="s">
        <v>36</v>
      </c>
      <c r="P3" s="221"/>
      <c r="Q3" s="220" t="s">
        <v>377</v>
      </c>
      <c r="R3" s="221"/>
      <c r="S3" s="220" t="s">
        <v>35</v>
      </c>
      <c r="T3" s="221"/>
      <c r="U3" s="220" t="s">
        <v>56</v>
      </c>
      <c r="V3" s="221"/>
      <c r="W3" s="220" t="s">
        <v>36</v>
      </c>
      <c r="X3" s="221"/>
      <c r="Y3" s="220" t="s">
        <v>377</v>
      </c>
      <c r="Z3" s="221"/>
      <c r="AA3" s="220" t="s">
        <v>35</v>
      </c>
      <c r="AB3" s="221"/>
      <c r="AC3" s="220" t="s">
        <v>56</v>
      </c>
      <c r="AD3" s="221"/>
      <c r="AE3" s="220" t="s">
        <v>36</v>
      </c>
      <c r="AF3" s="221"/>
      <c r="AG3" s="220" t="s">
        <v>377</v>
      </c>
      <c r="AH3" s="221"/>
      <c r="AI3" s="220" t="s">
        <v>35</v>
      </c>
      <c r="AJ3" s="221"/>
      <c r="AK3" s="220" t="s">
        <v>56</v>
      </c>
      <c r="AL3" s="221"/>
      <c r="AM3" s="220" t="s">
        <v>36</v>
      </c>
      <c r="AN3" s="221"/>
      <c r="AO3" s="220" t="s">
        <v>377</v>
      </c>
      <c r="AP3" s="221"/>
      <c r="AQ3" s="220" t="s">
        <v>35</v>
      </c>
      <c r="AR3" s="221"/>
      <c r="AS3" s="220" t="s">
        <v>56</v>
      </c>
      <c r="AT3" s="221"/>
      <c r="AU3" s="220" t="s">
        <v>36</v>
      </c>
      <c r="AV3" s="221"/>
      <c r="AW3" s="220" t="s">
        <v>377</v>
      </c>
      <c r="AX3" s="221"/>
      <c r="AY3" s="220" t="s">
        <v>35</v>
      </c>
      <c r="AZ3" s="221"/>
      <c r="BA3" s="220" t="s">
        <v>56</v>
      </c>
      <c r="BB3" s="221"/>
      <c r="BC3" s="220" t="s">
        <v>36</v>
      </c>
      <c r="BD3" s="221"/>
      <c r="BE3" s="220" t="s">
        <v>377</v>
      </c>
      <c r="BF3" s="221"/>
      <c r="BG3" s="220" t="s">
        <v>35</v>
      </c>
      <c r="BH3" s="221"/>
      <c r="BI3" s="220" t="s">
        <v>56</v>
      </c>
      <c r="BJ3" s="221"/>
      <c r="BK3" s="220" t="s">
        <v>36</v>
      </c>
      <c r="BL3" s="221"/>
      <c r="BM3" s="220" t="s">
        <v>377</v>
      </c>
      <c r="BN3" s="221"/>
      <c r="BO3" s="220" t="s">
        <v>35</v>
      </c>
      <c r="BP3" s="221"/>
      <c r="BQ3" s="220" t="s">
        <v>56</v>
      </c>
      <c r="BR3" s="221"/>
      <c r="BS3" s="220" t="s">
        <v>36</v>
      </c>
      <c r="BT3" s="221"/>
      <c r="BU3" s="220" t="s">
        <v>377</v>
      </c>
      <c r="BV3" s="221"/>
      <c r="BW3" s="220" t="s">
        <v>35</v>
      </c>
      <c r="BX3" s="221"/>
      <c r="BY3" s="220" t="s">
        <v>56</v>
      </c>
      <c r="BZ3" s="221"/>
      <c r="CA3" s="220" t="s">
        <v>36</v>
      </c>
      <c r="CB3" s="221"/>
      <c r="CC3" s="220" t="s">
        <v>377</v>
      </c>
      <c r="CD3" s="221"/>
      <c r="CE3" s="220" t="s">
        <v>35</v>
      </c>
      <c r="CF3" s="221"/>
      <c r="CG3" s="220" t="s">
        <v>56</v>
      </c>
      <c r="CH3" s="221"/>
      <c r="CI3" s="220" t="s">
        <v>36</v>
      </c>
      <c r="CJ3" s="221"/>
      <c r="CK3" s="220" t="s">
        <v>377</v>
      </c>
      <c r="CL3" s="221"/>
      <c r="CM3" s="220" t="s">
        <v>35</v>
      </c>
      <c r="CN3" s="221"/>
      <c r="CO3" s="220" t="s">
        <v>56</v>
      </c>
      <c r="CP3" s="221"/>
      <c r="CQ3" s="220" t="s">
        <v>36</v>
      </c>
      <c r="CR3" s="221"/>
      <c r="CS3" s="220" t="s">
        <v>377</v>
      </c>
      <c r="CT3" s="221"/>
      <c r="CU3" s="220" t="s">
        <v>35</v>
      </c>
      <c r="CV3" s="221"/>
      <c r="CW3" s="220" t="s">
        <v>56</v>
      </c>
      <c r="CX3" s="221"/>
      <c r="CY3" s="220" t="s">
        <v>36</v>
      </c>
      <c r="CZ3" s="221"/>
      <c r="DA3" s="220" t="s">
        <v>377</v>
      </c>
      <c r="DB3" s="221"/>
      <c r="DC3" s="220" t="s">
        <v>35</v>
      </c>
      <c r="DD3" s="221"/>
      <c r="DE3" s="220" t="s">
        <v>56</v>
      </c>
      <c r="DF3" s="221"/>
      <c r="DG3" s="220" t="s">
        <v>36</v>
      </c>
      <c r="DH3" s="221"/>
      <c r="DI3" s="220" t="s">
        <v>377</v>
      </c>
      <c r="DJ3" s="221"/>
      <c r="DK3" s="220" t="s">
        <v>35</v>
      </c>
      <c r="DL3" s="221"/>
      <c r="DM3" s="220" t="s">
        <v>56</v>
      </c>
      <c r="DN3" s="221"/>
      <c r="DO3" s="220" t="s">
        <v>36</v>
      </c>
      <c r="DP3" s="221"/>
      <c r="DQ3" s="220" t="s">
        <v>377</v>
      </c>
      <c r="DR3" s="221"/>
      <c r="DS3" s="220" t="s">
        <v>35</v>
      </c>
      <c r="DT3" s="221"/>
      <c r="DU3" s="220" t="s">
        <v>56</v>
      </c>
      <c r="DV3" s="221"/>
      <c r="DW3" s="220" t="s">
        <v>36</v>
      </c>
      <c r="DX3" s="221"/>
      <c r="DY3" s="220" t="s">
        <v>377</v>
      </c>
      <c r="DZ3" s="221"/>
      <c r="EA3" s="220" t="s">
        <v>35</v>
      </c>
      <c r="EB3" s="221"/>
      <c r="EC3" s="220" t="s">
        <v>56</v>
      </c>
      <c r="ED3" s="221"/>
      <c r="EE3" s="220" t="s">
        <v>36</v>
      </c>
      <c r="EF3" s="221"/>
      <c r="EG3" s="220" t="s">
        <v>377</v>
      </c>
      <c r="EH3" s="221"/>
      <c r="EI3" s="220" t="s">
        <v>35</v>
      </c>
      <c r="EJ3" s="221"/>
      <c r="EK3" s="220" t="s">
        <v>56</v>
      </c>
      <c r="EL3" s="221"/>
      <c r="EM3" s="220" t="s">
        <v>36</v>
      </c>
      <c r="EN3" s="221"/>
      <c r="EO3" s="220" t="s">
        <v>377</v>
      </c>
      <c r="EP3" s="221"/>
      <c r="EQ3" s="220" t="s">
        <v>35</v>
      </c>
      <c r="ER3" s="221"/>
      <c r="ES3" s="220" t="s">
        <v>56</v>
      </c>
      <c r="ET3" s="221"/>
      <c r="EU3" s="220" t="s">
        <v>36</v>
      </c>
      <c r="EV3" s="221"/>
      <c r="EW3" s="220" t="s">
        <v>377</v>
      </c>
      <c r="EX3" s="221"/>
      <c r="EY3" s="220" t="s">
        <v>35</v>
      </c>
      <c r="EZ3" s="221"/>
      <c r="FA3" s="220" t="s">
        <v>56</v>
      </c>
      <c r="FB3" s="221"/>
      <c r="FC3" s="220" t="s">
        <v>36</v>
      </c>
      <c r="FD3" s="221"/>
      <c r="FE3" s="220" t="s">
        <v>377</v>
      </c>
      <c r="FF3" s="221"/>
      <c r="FG3" s="220" t="s">
        <v>35</v>
      </c>
      <c r="FH3" s="221"/>
      <c r="FI3" s="220" t="s">
        <v>56</v>
      </c>
      <c r="FJ3" s="221"/>
      <c r="FK3" s="220" t="s">
        <v>36</v>
      </c>
      <c r="FL3" s="221"/>
      <c r="FM3" s="220" t="s">
        <v>377</v>
      </c>
      <c r="FN3" s="221"/>
      <c r="FO3" s="220" t="s">
        <v>35</v>
      </c>
      <c r="FP3" s="221"/>
      <c r="FQ3" s="220" t="s">
        <v>56</v>
      </c>
      <c r="FR3" s="221"/>
      <c r="FS3" s="220" t="s">
        <v>36</v>
      </c>
      <c r="FT3" s="221"/>
      <c r="FU3" s="220" t="s">
        <v>377</v>
      </c>
      <c r="FV3" s="221"/>
      <c r="FW3" s="220" t="s">
        <v>35</v>
      </c>
      <c r="FX3" s="221"/>
      <c r="FY3" s="220" t="s">
        <v>56</v>
      </c>
      <c r="FZ3" s="221"/>
      <c r="GA3" s="220" t="s">
        <v>36</v>
      </c>
      <c r="GB3" s="221"/>
      <c r="GC3" s="220" t="s">
        <v>377</v>
      </c>
      <c r="GD3" s="221"/>
      <c r="GE3" s="220" t="s">
        <v>35</v>
      </c>
      <c r="GF3" s="221"/>
      <c r="GG3" s="220" t="s">
        <v>56</v>
      </c>
      <c r="GH3" s="221"/>
      <c r="GI3" s="220" t="s">
        <v>36</v>
      </c>
      <c r="GJ3" s="221"/>
      <c r="GK3" s="220" t="s">
        <v>377</v>
      </c>
      <c r="GL3" s="236"/>
      <c r="GM3" s="233" t="s">
        <v>35</v>
      </c>
      <c r="GN3" s="234"/>
      <c r="GO3" s="235"/>
      <c r="GP3" s="233" t="s">
        <v>56</v>
      </c>
      <c r="GQ3" s="234"/>
      <c r="GR3" s="235"/>
      <c r="GS3" s="233" t="s">
        <v>36</v>
      </c>
      <c r="GT3" s="234"/>
      <c r="GU3" s="235"/>
      <c r="GV3" s="233" t="s">
        <v>377</v>
      </c>
      <c r="GW3" s="234"/>
      <c r="GX3" s="235"/>
    </row>
    <row r="4" spans="1:206" s="154" customFormat="1" ht="38.25" customHeight="1">
      <c r="A4" s="224"/>
      <c r="B4" s="226"/>
      <c r="C4" s="155" t="s">
        <v>386</v>
      </c>
      <c r="D4" s="155" t="s">
        <v>379</v>
      </c>
      <c r="E4" s="155" t="s">
        <v>386</v>
      </c>
      <c r="F4" s="155" t="s">
        <v>379</v>
      </c>
      <c r="G4" s="155" t="s">
        <v>386</v>
      </c>
      <c r="H4" s="155" t="s">
        <v>379</v>
      </c>
      <c r="I4" s="155" t="s">
        <v>386</v>
      </c>
      <c r="J4" s="155" t="s">
        <v>379</v>
      </c>
      <c r="K4" s="155" t="s">
        <v>386</v>
      </c>
      <c r="L4" s="155" t="s">
        <v>379</v>
      </c>
      <c r="M4" s="155" t="s">
        <v>386</v>
      </c>
      <c r="N4" s="155" t="s">
        <v>379</v>
      </c>
      <c r="O4" s="155" t="s">
        <v>386</v>
      </c>
      <c r="P4" s="155" t="s">
        <v>379</v>
      </c>
      <c r="Q4" s="155" t="s">
        <v>386</v>
      </c>
      <c r="R4" s="155" t="s">
        <v>379</v>
      </c>
      <c r="S4" s="155" t="s">
        <v>386</v>
      </c>
      <c r="T4" s="155" t="s">
        <v>379</v>
      </c>
      <c r="U4" s="155" t="s">
        <v>386</v>
      </c>
      <c r="V4" s="155" t="s">
        <v>379</v>
      </c>
      <c r="W4" s="155" t="s">
        <v>386</v>
      </c>
      <c r="X4" s="155" t="s">
        <v>379</v>
      </c>
      <c r="Y4" s="155" t="s">
        <v>386</v>
      </c>
      <c r="Z4" s="155" t="s">
        <v>379</v>
      </c>
      <c r="AA4" s="155" t="s">
        <v>386</v>
      </c>
      <c r="AB4" s="155" t="s">
        <v>379</v>
      </c>
      <c r="AC4" s="155" t="s">
        <v>386</v>
      </c>
      <c r="AD4" s="155" t="s">
        <v>379</v>
      </c>
      <c r="AE4" s="155" t="s">
        <v>386</v>
      </c>
      <c r="AF4" s="155" t="s">
        <v>379</v>
      </c>
      <c r="AG4" s="155" t="s">
        <v>386</v>
      </c>
      <c r="AH4" s="155" t="s">
        <v>379</v>
      </c>
      <c r="AI4" s="155" t="s">
        <v>386</v>
      </c>
      <c r="AJ4" s="155" t="s">
        <v>379</v>
      </c>
      <c r="AK4" s="155" t="s">
        <v>386</v>
      </c>
      <c r="AL4" s="155" t="s">
        <v>379</v>
      </c>
      <c r="AM4" s="155" t="s">
        <v>386</v>
      </c>
      <c r="AN4" s="155" t="s">
        <v>379</v>
      </c>
      <c r="AO4" s="155" t="s">
        <v>386</v>
      </c>
      <c r="AP4" s="155" t="s">
        <v>379</v>
      </c>
      <c r="AQ4" s="155" t="s">
        <v>386</v>
      </c>
      <c r="AR4" s="155" t="s">
        <v>379</v>
      </c>
      <c r="AS4" s="155" t="s">
        <v>386</v>
      </c>
      <c r="AT4" s="155" t="s">
        <v>379</v>
      </c>
      <c r="AU4" s="155" t="s">
        <v>386</v>
      </c>
      <c r="AV4" s="155" t="s">
        <v>379</v>
      </c>
      <c r="AW4" s="155" t="s">
        <v>386</v>
      </c>
      <c r="AX4" s="155" t="s">
        <v>379</v>
      </c>
      <c r="AY4" s="155" t="s">
        <v>386</v>
      </c>
      <c r="AZ4" s="155" t="s">
        <v>379</v>
      </c>
      <c r="BA4" s="155" t="s">
        <v>386</v>
      </c>
      <c r="BB4" s="155" t="s">
        <v>379</v>
      </c>
      <c r="BC4" s="155" t="s">
        <v>386</v>
      </c>
      <c r="BD4" s="155" t="s">
        <v>379</v>
      </c>
      <c r="BE4" s="155" t="s">
        <v>386</v>
      </c>
      <c r="BF4" s="155" t="s">
        <v>379</v>
      </c>
      <c r="BG4" s="155" t="s">
        <v>386</v>
      </c>
      <c r="BH4" s="155" t="s">
        <v>379</v>
      </c>
      <c r="BI4" s="155" t="s">
        <v>386</v>
      </c>
      <c r="BJ4" s="155" t="s">
        <v>379</v>
      </c>
      <c r="BK4" s="155" t="s">
        <v>386</v>
      </c>
      <c r="BL4" s="155" t="s">
        <v>379</v>
      </c>
      <c r="BM4" s="155" t="s">
        <v>386</v>
      </c>
      <c r="BN4" s="155" t="s">
        <v>379</v>
      </c>
      <c r="BO4" s="155" t="s">
        <v>386</v>
      </c>
      <c r="BP4" s="155" t="s">
        <v>379</v>
      </c>
      <c r="BQ4" s="155" t="s">
        <v>386</v>
      </c>
      <c r="BR4" s="155" t="s">
        <v>379</v>
      </c>
      <c r="BS4" s="155" t="s">
        <v>386</v>
      </c>
      <c r="BT4" s="155" t="s">
        <v>379</v>
      </c>
      <c r="BU4" s="155" t="s">
        <v>386</v>
      </c>
      <c r="BV4" s="155" t="s">
        <v>379</v>
      </c>
      <c r="BW4" s="155" t="s">
        <v>386</v>
      </c>
      <c r="BX4" s="155" t="s">
        <v>379</v>
      </c>
      <c r="BY4" s="155" t="s">
        <v>386</v>
      </c>
      <c r="BZ4" s="155" t="s">
        <v>379</v>
      </c>
      <c r="CA4" s="155" t="s">
        <v>386</v>
      </c>
      <c r="CB4" s="155" t="s">
        <v>379</v>
      </c>
      <c r="CC4" s="155" t="s">
        <v>386</v>
      </c>
      <c r="CD4" s="155" t="s">
        <v>379</v>
      </c>
      <c r="CE4" s="155" t="s">
        <v>386</v>
      </c>
      <c r="CF4" s="155" t="s">
        <v>379</v>
      </c>
      <c r="CG4" s="155" t="s">
        <v>386</v>
      </c>
      <c r="CH4" s="155" t="s">
        <v>379</v>
      </c>
      <c r="CI4" s="155" t="s">
        <v>386</v>
      </c>
      <c r="CJ4" s="155" t="s">
        <v>379</v>
      </c>
      <c r="CK4" s="155" t="s">
        <v>386</v>
      </c>
      <c r="CL4" s="155" t="s">
        <v>379</v>
      </c>
      <c r="CM4" s="155" t="s">
        <v>386</v>
      </c>
      <c r="CN4" s="155" t="s">
        <v>379</v>
      </c>
      <c r="CO4" s="155" t="s">
        <v>386</v>
      </c>
      <c r="CP4" s="155" t="s">
        <v>379</v>
      </c>
      <c r="CQ4" s="155" t="s">
        <v>386</v>
      </c>
      <c r="CR4" s="155" t="s">
        <v>379</v>
      </c>
      <c r="CS4" s="155" t="s">
        <v>386</v>
      </c>
      <c r="CT4" s="155" t="s">
        <v>379</v>
      </c>
      <c r="CU4" s="155" t="s">
        <v>386</v>
      </c>
      <c r="CV4" s="155" t="s">
        <v>379</v>
      </c>
      <c r="CW4" s="155" t="s">
        <v>386</v>
      </c>
      <c r="CX4" s="155" t="s">
        <v>379</v>
      </c>
      <c r="CY4" s="155" t="s">
        <v>386</v>
      </c>
      <c r="CZ4" s="155" t="s">
        <v>379</v>
      </c>
      <c r="DA4" s="155" t="s">
        <v>386</v>
      </c>
      <c r="DB4" s="155" t="s">
        <v>379</v>
      </c>
      <c r="DC4" s="155" t="s">
        <v>386</v>
      </c>
      <c r="DD4" s="155" t="s">
        <v>379</v>
      </c>
      <c r="DE4" s="155" t="s">
        <v>386</v>
      </c>
      <c r="DF4" s="155" t="s">
        <v>379</v>
      </c>
      <c r="DG4" s="155" t="s">
        <v>386</v>
      </c>
      <c r="DH4" s="155" t="s">
        <v>379</v>
      </c>
      <c r="DI4" s="155" t="s">
        <v>386</v>
      </c>
      <c r="DJ4" s="155" t="s">
        <v>379</v>
      </c>
      <c r="DK4" s="155" t="s">
        <v>386</v>
      </c>
      <c r="DL4" s="155" t="s">
        <v>379</v>
      </c>
      <c r="DM4" s="155" t="s">
        <v>386</v>
      </c>
      <c r="DN4" s="155" t="s">
        <v>379</v>
      </c>
      <c r="DO4" s="155" t="s">
        <v>386</v>
      </c>
      <c r="DP4" s="155" t="s">
        <v>379</v>
      </c>
      <c r="DQ4" s="155" t="s">
        <v>386</v>
      </c>
      <c r="DR4" s="155" t="s">
        <v>379</v>
      </c>
      <c r="DS4" s="155" t="s">
        <v>386</v>
      </c>
      <c r="DT4" s="155" t="s">
        <v>379</v>
      </c>
      <c r="DU4" s="155" t="s">
        <v>386</v>
      </c>
      <c r="DV4" s="155" t="s">
        <v>379</v>
      </c>
      <c r="DW4" s="155" t="s">
        <v>386</v>
      </c>
      <c r="DX4" s="155" t="s">
        <v>379</v>
      </c>
      <c r="DY4" s="155" t="s">
        <v>386</v>
      </c>
      <c r="DZ4" s="155" t="s">
        <v>379</v>
      </c>
      <c r="EA4" s="155" t="s">
        <v>386</v>
      </c>
      <c r="EB4" s="155" t="s">
        <v>379</v>
      </c>
      <c r="EC4" s="155" t="s">
        <v>386</v>
      </c>
      <c r="ED4" s="155" t="s">
        <v>379</v>
      </c>
      <c r="EE4" s="155" t="s">
        <v>386</v>
      </c>
      <c r="EF4" s="155" t="s">
        <v>379</v>
      </c>
      <c r="EG4" s="155" t="s">
        <v>386</v>
      </c>
      <c r="EH4" s="155" t="s">
        <v>379</v>
      </c>
      <c r="EI4" s="155" t="s">
        <v>386</v>
      </c>
      <c r="EJ4" s="155" t="s">
        <v>379</v>
      </c>
      <c r="EK4" s="155" t="s">
        <v>386</v>
      </c>
      <c r="EL4" s="155" t="s">
        <v>379</v>
      </c>
      <c r="EM4" s="155" t="s">
        <v>386</v>
      </c>
      <c r="EN4" s="155" t="s">
        <v>379</v>
      </c>
      <c r="EO4" s="155" t="s">
        <v>386</v>
      </c>
      <c r="EP4" s="155" t="s">
        <v>379</v>
      </c>
      <c r="EQ4" s="155" t="s">
        <v>386</v>
      </c>
      <c r="ER4" s="155" t="s">
        <v>379</v>
      </c>
      <c r="ES4" s="155" t="s">
        <v>386</v>
      </c>
      <c r="ET4" s="155" t="s">
        <v>379</v>
      </c>
      <c r="EU4" s="155" t="s">
        <v>386</v>
      </c>
      <c r="EV4" s="155" t="s">
        <v>379</v>
      </c>
      <c r="EW4" s="155" t="s">
        <v>386</v>
      </c>
      <c r="EX4" s="155" t="s">
        <v>379</v>
      </c>
      <c r="EY4" s="155" t="s">
        <v>386</v>
      </c>
      <c r="EZ4" s="155" t="s">
        <v>379</v>
      </c>
      <c r="FA4" s="155" t="s">
        <v>386</v>
      </c>
      <c r="FB4" s="155" t="s">
        <v>379</v>
      </c>
      <c r="FC4" s="155" t="s">
        <v>386</v>
      </c>
      <c r="FD4" s="155" t="s">
        <v>379</v>
      </c>
      <c r="FE4" s="155" t="s">
        <v>386</v>
      </c>
      <c r="FF4" s="155" t="s">
        <v>379</v>
      </c>
      <c r="FG4" s="155" t="s">
        <v>386</v>
      </c>
      <c r="FH4" s="155" t="s">
        <v>379</v>
      </c>
      <c r="FI4" s="155" t="s">
        <v>386</v>
      </c>
      <c r="FJ4" s="155" t="s">
        <v>379</v>
      </c>
      <c r="FK4" s="155" t="s">
        <v>386</v>
      </c>
      <c r="FL4" s="155" t="s">
        <v>379</v>
      </c>
      <c r="FM4" s="155" t="s">
        <v>386</v>
      </c>
      <c r="FN4" s="155" t="s">
        <v>379</v>
      </c>
      <c r="FO4" s="155" t="s">
        <v>386</v>
      </c>
      <c r="FP4" s="155" t="s">
        <v>379</v>
      </c>
      <c r="FQ4" s="155" t="s">
        <v>386</v>
      </c>
      <c r="FR4" s="155" t="s">
        <v>379</v>
      </c>
      <c r="FS4" s="155" t="s">
        <v>386</v>
      </c>
      <c r="FT4" s="155" t="s">
        <v>379</v>
      </c>
      <c r="FU4" s="155" t="s">
        <v>386</v>
      </c>
      <c r="FV4" s="155" t="s">
        <v>379</v>
      </c>
      <c r="FW4" s="155" t="s">
        <v>386</v>
      </c>
      <c r="FX4" s="155" t="s">
        <v>379</v>
      </c>
      <c r="FY4" s="155" t="s">
        <v>386</v>
      </c>
      <c r="FZ4" s="155" t="s">
        <v>379</v>
      </c>
      <c r="GA4" s="155" t="s">
        <v>386</v>
      </c>
      <c r="GB4" s="155" t="s">
        <v>379</v>
      </c>
      <c r="GC4" s="155" t="s">
        <v>386</v>
      </c>
      <c r="GD4" s="155" t="s">
        <v>379</v>
      </c>
      <c r="GE4" s="155" t="s">
        <v>386</v>
      </c>
      <c r="GF4" s="155" t="s">
        <v>379</v>
      </c>
      <c r="GG4" s="155" t="s">
        <v>386</v>
      </c>
      <c r="GH4" s="155" t="s">
        <v>379</v>
      </c>
      <c r="GI4" s="155" t="s">
        <v>386</v>
      </c>
      <c r="GJ4" s="155" t="s">
        <v>379</v>
      </c>
      <c r="GK4" s="155" t="s">
        <v>386</v>
      </c>
      <c r="GL4" s="155" t="s">
        <v>379</v>
      </c>
      <c r="GM4" s="137" t="s">
        <v>378</v>
      </c>
      <c r="GN4" s="137" t="s">
        <v>379</v>
      </c>
      <c r="GO4" s="137" t="s">
        <v>380</v>
      </c>
      <c r="GP4" s="137" t="s">
        <v>378</v>
      </c>
      <c r="GQ4" s="137" t="s">
        <v>379</v>
      </c>
      <c r="GR4" s="137" t="s">
        <v>380</v>
      </c>
      <c r="GS4" s="137" t="s">
        <v>378</v>
      </c>
      <c r="GT4" s="137" t="s">
        <v>379</v>
      </c>
      <c r="GU4" s="137" t="s">
        <v>380</v>
      </c>
      <c r="GV4" s="137" t="s">
        <v>378</v>
      </c>
      <c r="GW4" s="137" t="s">
        <v>379</v>
      </c>
      <c r="GX4" s="137" t="s">
        <v>380</v>
      </c>
    </row>
    <row r="5" spans="1:206" ht="31.5" customHeight="1">
      <c r="A5" s="138">
        <v>1</v>
      </c>
      <c r="B5" s="112" t="s">
        <v>259</v>
      </c>
      <c r="C5" s="146">
        <v>0</v>
      </c>
      <c r="D5" s="147">
        <v>0</v>
      </c>
      <c r="E5" s="147"/>
      <c r="F5" s="147"/>
      <c r="G5" s="147"/>
      <c r="H5" s="147"/>
      <c r="I5" s="147"/>
      <c r="J5" s="147"/>
      <c r="K5" s="148">
        <v>0</v>
      </c>
      <c r="L5" s="149">
        <v>0</v>
      </c>
      <c r="M5" s="147"/>
      <c r="N5" s="147"/>
      <c r="O5" s="147"/>
      <c r="P5" s="147"/>
      <c r="Q5" s="147"/>
      <c r="R5" s="147"/>
      <c r="S5" s="147">
        <v>1</v>
      </c>
      <c r="T5" s="147">
        <v>0</v>
      </c>
      <c r="U5" s="147"/>
      <c r="V5" s="147"/>
      <c r="W5" s="147"/>
      <c r="X5" s="147"/>
      <c r="Y5" s="147"/>
      <c r="Z5" s="147"/>
      <c r="AA5" s="150"/>
      <c r="AB5" s="150"/>
      <c r="AC5" s="147"/>
      <c r="AD5" s="147"/>
      <c r="AE5" s="147"/>
      <c r="AF5" s="147"/>
      <c r="AG5" s="147"/>
      <c r="AH5" s="147"/>
      <c r="AI5" s="147">
        <v>1</v>
      </c>
      <c r="AJ5" s="147">
        <v>0</v>
      </c>
      <c r="AK5" s="147"/>
      <c r="AL5" s="147"/>
      <c r="AM5" s="147"/>
      <c r="AN5" s="147"/>
      <c r="AO5" s="147"/>
      <c r="AP5" s="147"/>
      <c r="AQ5" s="147">
        <v>1</v>
      </c>
      <c r="AR5" s="147">
        <v>1</v>
      </c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51">
        <v>0</v>
      </c>
      <c r="BX5" s="151">
        <v>0</v>
      </c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>
        <v>0</v>
      </c>
      <c r="CN5" s="147">
        <v>0</v>
      </c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>
        <v>0</v>
      </c>
      <c r="DT5" s="147">
        <v>0</v>
      </c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>
        <v>1</v>
      </c>
      <c r="EZ5" s="147">
        <v>0</v>
      </c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51">
        <v>0</v>
      </c>
      <c r="FX5" s="151">
        <v>0</v>
      </c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39">
        <f t="shared" ref="GM5:GN39" si="0">C5+K5+S5+AA5+AI5+AQ5+AY5+BG5+BO5+BW5+CE5+CM5+CU5+DC5+DK5+DS5+EA5+EI5+EQ5+EY5+FG5+FO5+FW5+GE5</f>
        <v>4</v>
      </c>
      <c r="GN5" s="139">
        <f t="shared" si="0"/>
        <v>1</v>
      </c>
      <c r="GO5" s="139">
        <f t="shared" ref="GO5:GO42" si="1">GN5/GM5</f>
        <v>0.25</v>
      </c>
      <c r="GP5" s="139">
        <f t="shared" ref="GP5:GQ39" si="2">GG5+FY5+E5+M5+U5+AC5+AK5+AS5+BA5+BI5+BQ5+BY5+CG5+CO5+CW5+DE5+DM5+DU5+EC5+EK5+ES5+FA5+FI5+FQ5</f>
        <v>0</v>
      </c>
      <c r="GQ5" s="139">
        <f t="shared" si="2"/>
        <v>0</v>
      </c>
      <c r="GR5" s="139">
        <v>0</v>
      </c>
      <c r="GS5" s="139">
        <f t="shared" ref="GS5:GT39" si="3">G5+O5+W5+AE5+AM5+AU5+BC5+BK5+BS5+CA5+CI5+CQ5+CY5+DG5+DO5+DW5+EE5+EM5+EU5+FC5+FK5+FS5+GA5+GI5</f>
        <v>0</v>
      </c>
      <c r="GT5" s="139">
        <f t="shared" si="3"/>
        <v>0</v>
      </c>
      <c r="GU5" s="139" t="e">
        <f t="shared" ref="GU5:GU42" si="4">GT5/GS5</f>
        <v>#DIV/0!</v>
      </c>
      <c r="GV5" s="139">
        <f t="shared" ref="GV5:GW39" si="5">I5+Q5+Y5+AG5+AO5+AW5+BE5+BM5+BU5+CC5+CK5+CS5+DA5+DI5+DQ5+DY5+EG5+EO5+EW5+FE5+FM5+FU5+GC5+GK5</f>
        <v>0</v>
      </c>
      <c r="GW5" s="139">
        <f t="shared" si="5"/>
        <v>0</v>
      </c>
      <c r="GX5" s="139" t="e">
        <f t="shared" ref="GX5:GX42" si="6">GW5/GV5</f>
        <v>#DIV/0!</v>
      </c>
    </row>
    <row r="6" spans="1:206" ht="15.75">
      <c r="A6" s="138">
        <v>2</v>
      </c>
      <c r="B6" s="112" t="s">
        <v>260</v>
      </c>
      <c r="C6" s="146">
        <v>0</v>
      </c>
      <c r="D6" s="147">
        <v>0</v>
      </c>
      <c r="E6" s="147"/>
      <c r="F6" s="147"/>
      <c r="G6" s="147"/>
      <c r="H6" s="147"/>
      <c r="I6" s="147"/>
      <c r="J6" s="147"/>
      <c r="K6" s="148"/>
      <c r="L6" s="149"/>
      <c r="M6" s="147"/>
      <c r="N6" s="147"/>
      <c r="O6" s="147"/>
      <c r="P6" s="147"/>
      <c r="Q6" s="147"/>
      <c r="R6" s="147"/>
      <c r="S6" s="147">
        <v>0</v>
      </c>
      <c r="T6" s="147">
        <v>0</v>
      </c>
      <c r="U6" s="147"/>
      <c r="V6" s="147"/>
      <c r="W6" s="147"/>
      <c r="X6" s="147"/>
      <c r="Y6" s="147"/>
      <c r="Z6" s="147"/>
      <c r="AA6" s="150">
        <v>1</v>
      </c>
      <c r="AB6" s="150">
        <v>0</v>
      </c>
      <c r="AC6" s="147"/>
      <c r="AD6" s="147"/>
      <c r="AE6" s="147"/>
      <c r="AF6" s="147"/>
      <c r="AG6" s="147"/>
      <c r="AH6" s="147"/>
      <c r="AI6" s="147">
        <v>3</v>
      </c>
      <c r="AJ6" s="147">
        <v>0</v>
      </c>
      <c r="AK6" s="147"/>
      <c r="AL6" s="147"/>
      <c r="AM6" s="147"/>
      <c r="AN6" s="147"/>
      <c r="AO6" s="147"/>
      <c r="AP6" s="147"/>
      <c r="AQ6" s="147">
        <v>2</v>
      </c>
      <c r="AR6" s="147">
        <v>0</v>
      </c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51">
        <v>0</v>
      </c>
      <c r="BX6" s="151">
        <v>0</v>
      </c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>
        <v>0</v>
      </c>
      <c r="CN6" s="147">
        <v>0</v>
      </c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>
        <v>0</v>
      </c>
      <c r="DT6" s="147">
        <v>0</v>
      </c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>
        <v>0</v>
      </c>
      <c r="ER6" s="147">
        <v>0</v>
      </c>
      <c r="ES6" s="147"/>
      <c r="ET6" s="147"/>
      <c r="EU6" s="147"/>
      <c r="EV6" s="147"/>
      <c r="EW6" s="147"/>
      <c r="EX6" s="147"/>
      <c r="EY6" s="147">
        <v>0</v>
      </c>
      <c r="EZ6" s="147">
        <v>0</v>
      </c>
      <c r="FA6" s="147"/>
      <c r="FB6" s="147"/>
      <c r="FC6" s="147"/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7"/>
      <c r="FV6" s="147"/>
      <c r="FW6" s="151">
        <v>1</v>
      </c>
      <c r="FX6" s="151">
        <v>0</v>
      </c>
      <c r="FY6" s="147"/>
      <c r="FZ6" s="147"/>
      <c r="GA6" s="147"/>
      <c r="GB6" s="147"/>
      <c r="GC6" s="147"/>
      <c r="GD6" s="147"/>
      <c r="GE6" s="147"/>
      <c r="GF6" s="147"/>
      <c r="GG6" s="147"/>
      <c r="GH6" s="147"/>
      <c r="GI6" s="147"/>
      <c r="GJ6" s="147"/>
      <c r="GK6" s="147"/>
      <c r="GL6" s="147"/>
      <c r="GM6" s="139">
        <f t="shared" si="0"/>
        <v>7</v>
      </c>
      <c r="GN6" s="139">
        <f t="shared" si="0"/>
        <v>0</v>
      </c>
      <c r="GO6" s="139">
        <f t="shared" si="1"/>
        <v>0</v>
      </c>
      <c r="GP6" s="139">
        <f t="shared" si="2"/>
        <v>0</v>
      </c>
      <c r="GQ6" s="139">
        <f t="shared" si="2"/>
        <v>0</v>
      </c>
      <c r="GR6" s="139">
        <v>0</v>
      </c>
      <c r="GS6" s="139">
        <f t="shared" si="3"/>
        <v>0</v>
      </c>
      <c r="GT6" s="139">
        <f t="shared" si="3"/>
        <v>0</v>
      </c>
      <c r="GU6" s="139" t="e">
        <f t="shared" si="4"/>
        <v>#DIV/0!</v>
      </c>
      <c r="GV6" s="139">
        <f t="shared" si="5"/>
        <v>0</v>
      </c>
      <c r="GW6" s="139">
        <f t="shared" si="5"/>
        <v>0</v>
      </c>
      <c r="GX6" s="139" t="e">
        <f t="shared" si="6"/>
        <v>#DIV/0!</v>
      </c>
    </row>
    <row r="7" spans="1:206" ht="15.75">
      <c r="A7" s="138">
        <v>3</v>
      </c>
      <c r="B7" s="105" t="s">
        <v>261</v>
      </c>
      <c r="C7" s="146">
        <v>1</v>
      </c>
      <c r="D7" s="147">
        <v>1</v>
      </c>
      <c r="E7" s="147"/>
      <c r="F7" s="147"/>
      <c r="G7" s="147"/>
      <c r="H7" s="147"/>
      <c r="I7" s="147"/>
      <c r="J7" s="147"/>
      <c r="K7" s="148">
        <v>1</v>
      </c>
      <c r="L7" s="149">
        <v>0</v>
      </c>
      <c r="M7" s="147"/>
      <c r="N7" s="147"/>
      <c r="O7" s="147"/>
      <c r="P7" s="147"/>
      <c r="Q7" s="147"/>
      <c r="R7" s="147"/>
      <c r="S7" s="147">
        <v>1</v>
      </c>
      <c r="T7" s="147">
        <v>0</v>
      </c>
      <c r="U7" s="147"/>
      <c r="V7" s="147"/>
      <c r="W7" s="147"/>
      <c r="X7" s="147"/>
      <c r="Y7" s="147"/>
      <c r="Z7" s="147"/>
      <c r="AA7" s="150">
        <v>1</v>
      </c>
      <c r="AB7" s="150">
        <v>0</v>
      </c>
      <c r="AC7" s="147"/>
      <c r="AD7" s="147"/>
      <c r="AE7" s="147"/>
      <c r="AF7" s="147"/>
      <c r="AG7" s="147"/>
      <c r="AH7" s="147"/>
      <c r="AI7" s="147">
        <v>2</v>
      </c>
      <c r="AJ7" s="147">
        <v>0</v>
      </c>
      <c r="AK7" s="147"/>
      <c r="AL7" s="147"/>
      <c r="AM7" s="147"/>
      <c r="AN7" s="147"/>
      <c r="AO7" s="147"/>
      <c r="AP7" s="147"/>
      <c r="AQ7" s="147">
        <v>1</v>
      </c>
      <c r="AR7" s="147">
        <v>0</v>
      </c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>
        <v>1</v>
      </c>
      <c r="BH7" s="147">
        <v>1</v>
      </c>
      <c r="BI7" s="147">
        <v>1</v>
      </c>
      <c r="BJ7" s="147">
        <v>0</v>
      </c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51">
        <v>2</v>
      </c>
      <c r="BX7" s="151">
        <v>0</v>
      </c>
      <c r="BY7" s="147"/>
      <c r="BZ7" s="147"/>
      <c r="CA7" s="147"/>
      <c r="CB7" s="147"/>
      <c r="CC7" s="147"/>
      <c r="CD7" s="147"/>
      <c r="CE7" s="147">
        <v>1</v>
      </c>
      <c r="CF7" s="147">
        <v>0</v>
      </c>
      <c r="CG7" s="147"/>
      <c r="CH7" s="147"/>
      <c r="CI7" s="147"/>
      <c r="CJ7" s="147"/>
      <c r="CK7" s="147"/>
      <c r="CL7" s="147"/>
      <c r="CM7" s="147">
        <v>1</v>
      </c>
      <c r="CN7" s="147">
        <v>0</v>
      </c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>
        <v>1</v>
      </c>
      <c r="DD7" s="147">
        <v>0</v>
      </c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>
        <v>1</v>
      </c>
      <c r="DT7" s="147">
        <v>0</v>
      </c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>
        <v>1</v>
      </c>
      <c r="ER7" s="147">
        <v>0</v>
      </c>
      <c r="ES7" s="147"/>
      <c r="ET7" s="147"/>
      <c r="EU7" s="147"/>
      <c r="EV7" s="147"/>
      <c r="EW7" s="147"/>
      <c r="EX7" s="147"/>
      <c r="EY7" s="147">
        <v>3</v>
      </c>
      <c r="EZ7" s="147">
        <v>0</v>
      </c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51">
        <v>0</v>
      </c>
      <c r="FX7" s="151">
        <v>0</v>
      </c>
      <c r="FY7" s="147"/>
      <c r="FZ7" s="147"/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39">
        <f t="shared" si="0"/>
        <v>18</v>
      </c>
      <c r="GN7" s="139">
        <f t="shared" si="0"/>
        <v>2</v>
      </c>
      <c r="GO7" s="139">
        <f t="shared" si="1"/>
        <v>0.1111111111111111</v>
      </c>
      <c r="GP7" s="139">
        <f t="shared" si="2"/>
        <v>1</v>
      </c>
      <c r="GQ7" s="139">
        <f t="shared" si="2"/>
        <v>0</v>
      </c>
      <c r="GR7" s="139">
        <f t="shared" ref="GR7:GR42" si="7">GQ7/GP7</f>
        <v>0</v>
      </c>
      <c r="GS7" s="139">
        <f t="shared" si="3"/>
        <v>0</v>
      </c>
      <c r="GT7" s="139">
        <f t="shared" si="3"/>
        <v>0</v>
      </c>
      <c r="GU7" s="139" t="e">
        <f t="shared" si="4"/>
        <v>#DIV/0!</v>
      </c>
      <c r="GV7" s="139">
        <f t="shared" si="5"/>
        <v>0</v>
      </c>
      <c r="GW7" s="139">
        <f t="shared" si="5"/>
        <v>0</v>
      </c>
      <c r="GX7" s="139" t="e">
        <f t="shared" si="6"/>
        <v>#DIV/0!</v>
      </c>
    </row>
    <row r="8" spans="1:206" ht="19.5" customHeight="1">
      <c r="A8" s="138">
        <v>4</v>
      </c>
      <c r="B8" s="113" t="s">
        <v>262</v>
      </c>
      <c r="C8" s="146">
        <v>0</v>
      </c>
      <c r="D8" s="147">
        <v>0</v>
      </c>
      <c r="E8" s="147"/>
      <c r="F8" s="147"/>
      <c r="G8" s="147"/>
      <c r="H8" s="147"/>
      <c r="I8" s="147"/>
      <c r="J8" s="147"/>
      <c r="K8" s="148">
        <v>1</v>
      </c>
      <c r="L8" s="149">
        <v>0</v>
      </c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50"/>
      <c r="AB8" s="150"/>
      <c r="AC8" s="147"/>
      <c r="AD8" s="147"/>
      <c r="AE8" s="147"/>
      <c r="AF8" s="147"/>
      <c r="AG8" s="147"/>
      <c r="AH8" s="147"/>
      <c r="AI8" s="147">
        <v>0</v>
      </c>
      <c r="AJ8" s="147">
        <v>0</v>
      </c>
      <c r="AK8" s="147"/>
      <c r="AL8" s="147"/>
      <c r="AM8" s="147"/>
      <c r="AN8" s="147"/>
      <c r="AO8" s="147"/>
      <c r="AP8" s="147"/>
      <c r="AQ8" s="147">
        <v>2</v>
      </c>
      <c r="AR8" s="147">
        <v>0</v>
      </c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51">
        <v>4</v>
      </c>
      <c r="BX8" s="151">
        <v>1</v>
      </c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>
        <v>0</v>
      </c>
      <c r="CN8" s="147">
        <v>0</v>
      </c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>
        <v>2</v>
      </c>
      <c r="DT8" s="147">
        <v>0</v>
      </c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>
        <v>1</v>
      </c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>
        <v>1</v>
      </c>
      <c r="EZ8" s="147">
        <v>0</v>
      </c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7"/>
      <c r="FV8" s="147"/>
      <c r="FW8" s="151">
        <v>1</v>
      </c>
      <c r="FX8" s="151">
        <v>1</v>
      </c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39">
        <f t="shared" si="0"/>
        <v>12</v>
      </c>
      <c r="GN8" s="139">
        <f t="shared" si="0"/>
        <v>2</v>
      </c>
      <c r="GO8" s="139">
        <f t="shared" si="1"/>
        <v>0.16666666666666666</v>
      </c>
      <c r="GP8" s="139">
        <f t="shared" si="2"/>
        <v>0</v>
      </c>
      <c r="GQ8" s="139">
        <f t="shared" si="2"/>
        <v>0</v>
      </c>
      <c r="GR8" s="139">
        <v>0</v>
      </c>
      <c r="GS8" s="139">
        <f t="shared" si="3"/>
        <v>0</v>
      </c>
      <c r="GT8" s="139">
        <f t="shared" si="3"/>
        <v>0</v>
      </c>
      <c r="GU8" s="139" t="e">
        <f t="shared" si="4"/>
        <v>#DIV/0!</v>
      </c>
      <c r="GV8" s="139">
        <f t="shared" si="5"/>
        <v>0</v>
      </c>
      <c r="GW8" s="139">
        <f t="shared" si="5"/>
        <v>0</v>
      </c>
      <c r="GX8" s="139" t="e">
        <f t="shared" si="6"/>
        <v>#DIV/0!</v>
      </c>
    </row>
    <row r="9" spans="1:206" ht="20.25" customHeight="1">
      <c r="A9" s="138">
        <v>5</v>
      </c>
      <c r="B9" s="113" t="s">
        <v>263</v>
      </c>
      <c r="C9" s="146">
        <v>2</v>
      </c>
      <c r="D9" s="147">
        <v>0</v>
      </c>
      <c r="E9" s="147"/>
      <c r="F9" s="147"/>
      <c r="G9" s="147"/>
      <c r="H9" s="147"/>
      <c r="I9" s="147"/>
      <c r="J9" s="147"/>
      <c r="K9" s="148">
        <v>2</v>
      </c>
      <c r="L9" s="149">
        <v>0</v>
      </c>
      <c r="M9" s="147"/>
      <c r="N9" s="147"/>
      <c r="O9" s="147"/>
      <c r="P9" s="147"/>
      <c r="Q9" s="147"/>
      <c r="R9" s="147"/>
      <c r="S9" s="147">
        <v>5</v>
      </c>
      <c r="T9" s="147">
        <v>0</v>
      </c>
      <c r="U9" s="147"/>
      <c r="V9" s="147"/>
      <c r="W9" s="147"/>
      <c r="X9" s="147"/>
      <c r="Y9" s="147"/>
      <c r="Z9" s="147"/>
      <c r="AA9" s="150">
        <v>2</v>
      </c>
      <c r="AB9" s="150">
        <v>2</v>
      </c>
      <c r="AC9" s="147"/>
      <c r="AD9" s="147"/>
      <c r="AE9" s="147"/>
      <c r="AF9" s="147"/>
      <c r="AG9" s="147"/>
      <c r="AH9" s="147"/>
      <c r="AI9" s="147">
        <v>3</v>
      </c>
      <c r="AJ9" s="147">
        <v>1</v>
      </c>
      <c r="AK9" s="147"/>
      <c r="AL9" s="147"/>
      <c r="AM9" s="147"/>
      <c r="AN9" s="147"/>
      <c r="AO9" s="147"/>
      <c r="AP9" s="147"/>
      <c r="AQ9" s="147">
        <v>3</v>
      </c>
      <c r="AR9" s="147">
        <v>1</v>
      </c>
      <c r="AS9" s="147"/>
      <c r="AT9" s="147"/>
      <c r="AU9" s="147"/>
      <c r="AV9" s="147"/>
      <c r="AW9" s="147"/>
      <c r="AX9" s="147"/>
      <c r="AY9" s="147">
        <v>1</v>
      </c>
      <c r="AZ9" s="147">
        <v>1</v>
      </c>
      <c r="BA9" s="147">
        <v>1</v>
      </c>
      <c r="BB9" s="147">
        <v>0</v>
      </c>
      <c r="BC9" s="147"/>
      <c r="BD9" s="147"/>
      <c r="BE9" s="147"/>
      <c r="BF9" s="147"/>
      <c r="BG9" s="147">
        <v>1</v>
      </c>
      <c r="BH9" s="147">
        <v>0</v>
      </c>
      <c r="BI9" s="147"/>
      <c r="BJ9" s="147"/>
      <c r="BK9" s="147"/>
      <c r="BL9" s="147"/>
      <c r="BM9" s="147"/>
      <c r="BN9" s="147"/>
      <c r="BO9" s="147">
        <v>2</v>
      </c>
      <c r="BP9" s="147">
        <v>0</v>
      </c>
      <c r="BQ9" s="147" t="s">
        <v>387</v>
      </c>
      <c r="BR9" s="147"/>
      <c r="BS9" s="147"/>
      <c r="BT9" s="147"/>
      <c r="BU9" s="147"/>
      <c r="BV9" s="147"/>
      <c r="BW9" s="151">
        <v>1</v>
      </c>
      <c r="BX9" s="151">
        <v>0</v>
      </c>
      <c r="BY9" s="147"/>
      <c r="BZ9" s="147"/>
      <c r="CA9" s="147"/>
      <c r="CB9" s="147"/>
      <c r="CC9" s="147"/>
      <c r="CD9" s="147"/>
      <c r="CE9" s="147">
        <v>3</v>
      </c>
      <c r="CF9" s="147">
        <v>1</v>
      </c>
      <c r="CG9" s="147"/>
      <c r="CH9" s="147"/>
      <c r="CI9" s="147"/>
      <c r="CJ9" s="147"/>
      <c r="CK9" s="147"/>
      <c r="CL9" s="147"/>
      <c r="CM9" s="147">
        <v>8</v>
      </c>
      <c r="CN9" s="147">
        <v>1</v>
      </c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>
        <v>2</v>
      </c>
      <c r="DT9" s="147">
        <v>1</v>
      </c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>
        <v>3</v>
      </c>
      <c r="EJ9" s="147"/>
      <c r="EK9" s="147"/>
      <c r="EL9" s="147"/>
      <c r="EM9" s="147"/>
      <c r="EN9" s="147"/>
      <c r="EO9" s="147"/>
      <c r="EP9" s="147"/>
      <c r="EQ9" s="147">
        <v>1</v>
      </c>
      <c r="ER9" s="147">
        <v>0</v>
      </c>
      <c r="ES9" s="147"/>
      <c r="ET9" s="147"/>
      <c r="EU9" s="147"/>
      <c r="EV9" s="147"/>
      <c r="EW9" s="147"/>
      <c r="EX9" s="147"/>
      <c r="EY9" s="147">
        <v>3</v>
      </c>
      <c r="EZ9" s="147">
        <v>2</v>
      </c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>
        <v>5</v>
      </c>
      <c r="FP9" s="147">
        <v>2</v>
      </c>
      <c r="FQ9" s="147"/>
      <c r="FR9" s="147"/>
      <c r="FS9" s="147"/>
      <c r="FT9" s="147"/>
      <c r="FU9" s="147"/>
      <c r="FV9" s="147"/>
      <c r="FW9" s="151">
        <v>5</v>
      </c>
      <c r="FX9" s="151">
        <v>5</v>
      </c>
      <c r="FY9" s="147">
        <v>4</v>
      </c>
      <c r="FZ9" s="147">
        <v>4</v>
      </c>
      <c r="GA9" s="147"/>
      <c r="GB9" s="147"/>
      <c r="GC9" s="147"/>
      <c r="GD9" s="147"/>
      <c r="GE9" s="147">
        <v>1</v>
      </c>
      <c r="GF9" s="147">
        <v>0</v>
      </c>
      <c r="GG9" s="147"/>
      <c r="GH9" s="147"/>
      <c r="GI9" s="147"/>
      <c r="GJ9" s="147"/>
      <c r="GK9" s="147"/>
      <c r="GL9" s="147"/>
      <c r="GM9" s="139">
        <f t="shared" si="0"/>
        <v>53</v>
      </c>
      <c r="GN9" s="139">
        <f t="shared" si="0"/>
        <v>17</v>
      </c>
      <c r="GO9" s="139">
        <f t="shared" si="1"/>
        <v>0.32075471698113206</v>
      </c>
      <c r="GP9" s="139">
        <v>1</v>
      </c>
      <c r="GQ9" s="139">
        <f t="shared" si="2"/>
        <v>4</v>
      </c>
      <c r="GR9" s="139">
        <f t="shared" si="7"/>
        <v>4</v>
      </c>
      <c r="GS9" s="139">
        <f t="shared" si="3"/>
        <v>0</v>
      </c>
      <c r="GT9" s="139">
        <f t="shared" si="3"/>
        <v>0</v>
      </c>
      <c r="GU9" s="139" t="e">
        <f t="shared" si="4"/>
        <v>#DIV/0!</v>
      </c>
      <c r="GV9" s="139">
        <f t="shared" si="5"/>
        <v>0</v>
      </c>
      <c r="GW9" s="139">
        <f t="shared" si="5"/>
        <v>0</v>
      </c>
      <c r="GX9" s="139" t="e">
        <f t="shared" si="6"/>
        <v>#DIV/0!</v>
      </c>
    </row>
    <row r="10" spans="1:206" ht="15.75">
      <c r="A10" s="138">
        <v>6</v>
      </c>
      <c r="B10" s="113" t="s">
        <v>264</v>
      </c>
      <c r="C10" s="146">
        <v>1</v>
      </c>
      <c r="D10" s="147">
        <v>1</v>
      </c>
      <c r="E10" s="147">
        <v>1</v>
      </c>
      <c r="F10" s="147">
        <v>1</v>
      </c>
      <c r="G10" s="147"/>
      <c r="H10" s="147"/>
      <c r="I10" s="147"/>
      <c r="J10" s="147"/>
      <c r="K10" s="148">
        <v>1</v>
      </c>
      <c r="L10" s="149">
        <v>0</v>
      </c>
      <c r="M10" s="147"/>
      <c r="N10" s="147"/>
      <c r="O10" s="147"/>
      <c r="P10" s="147"/>
      <c r="Q10" s="147"/>
      <c r="R10" s="147"/>
      <c r="S10" s="147">
        <v>1</v>
      </c>
      <c r="T10" s="147">
        <v>0</v>
      </c>
      <c r="U10" s="147"/>
      <c r="V10" s="147"/>
      <c r="W10" s="147"/>
      <c r="X10" s="147"/>
      <c r="Y10" s="147"/>
      <c r="Z10" s="147"/>
      <c r="AA10" s="150"/>
      <c r="AB10" s="150"/>
      <c r="AC10" s="147"/>
      <c r="AD10" s="147"/>
      <c r="AE10" s="147"/>
      <c r="AF10" s="147"/>
      <c r="AG10" s="147"/>
      <c r="AH10" s="147"/>
      <c r="AI10" s="147">
        <v>1</v>
      </c>
      <c r="AJ10" s="147">
        <v>0</v>
      </c>
      <c r="AK10" s="147"/>
      <c r="AL10" s="147"/>
      <c r="AM10" s="147"/>
      <c r="AN10" s="147"/>
      <c r="AO10" s="147"/>
      <c r="AP10" s="147"/>
      <c r="AQ10" s="147">
        <v>2</v>
      </c>
      <c r="AR10" s="147">
        <v>2</v>
      </c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>
        <v>1</v>
      </c>
      <c r="BH10" s="147">
        <v>0</v>
      </c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51">
        <v>1</v>
      </c>
      <c r="BX10" s="151">
        <v>1</v>
      </c>
      <c r="BY10" s="147"/>
      <c r="BZ10" s="147"/>
      <c r="CA10" s="147"/>
      <c r="CB10" s="147"/>
      <c r="CC10" s="147"/>
      <c r="CD10" s="147"/>
      <c r="CE10" s="147">
        <v>1</v>
      </c>
      <c r="CF10" s="147">
        <v>0</v>
      </c>
      <c r="CG10" s="147"/>
      <c r="CH10" s="147"/>
      <c r="CI10" s="147"/>
      <c r="CJ10" s="147"/>
      <c r="CK10" s="147"/>
      <c r="CL10" s="147"/>
      <c r="CM10" s="147">
        <v>1</v>
      </c>
      <c r="CN10" s="147">
        <v>0</v>
      </c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>
        <v>1</v>
      </c>
      <c r="DL10" s="147">
        <v>0</v>
      </c>
      <c r="DM10" s="147"/>
      <c r="DN10" s="147"/>
      <c r="DO10" s="147"/>
      <c r="DP10" s="147"/>
      <c r="DQ10" s="147"/>
      <c r="DR10" s="147"/>
      <c r="DS10" s="147">
        <v>1</v>
      </c>
      <c r="DT10" s="147">
        <v>0</v>
      </c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>
        <v>1</v>
      </c>
      <c r="EZ10" s="147">
        <v>1</v>
      </c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>
        <v>1</v>
      </c>
      <c r="FP10" s="147">
        <v>0</v>
      </c>
      <c r="FQ10" s="147"/>
      <c r="FR10" s="147"/>
      <c r="FS10" s="147"/>
      <c r="FT10" s="147"/>
      <c r="FU10" s="147"/>
      <c r="FV10" s="147"/>
      <c r="FW10" s="151">
        <v>1</v>
      </c>
      <c r="FX10" s="151">
        <v>0</v>
      </c>
      <c r="FY10" s="147"/>
      <c r="FZ10" s="147"/>
      <c r="GA10" s="147"/>
      <c r="GB10" s="147"/>
      <c r="GC10" s="147"/>
      <c r="GD10" s="147"/>
      <c r="GE10" s="147">
        <v>1</v>
      </c>
      <c r="GF10" s="147">
        <v>0</v>
      </c>
      <c r="GG10" s="147"/>
      <c r="GH10" s="147"/>
      <c r="GI10" s="147"/>
      <c r="GJ10" s="147"/>
      <c r="GK10" s="147"/>
      <c r="GL10" s="147"/>
      <c r="GM10" s="139">
        <f t="shared" si="0"/>
        <v>16</v>
      </c>
      <c r="GN10" s="139">
        <f t="shared" si="0"/>
        <v>5</v>
      </c>
      <c r="GO10" s="139">
        <f t="shared" si="1"/>
        <v>0.3125</v>
      </c>
      <c r="GP10" s="139">
        <f t="shared" si="2"/>
        <v>1</v>
      </c>
      <c r="GQ10" s="139">
        <f t="shared" si="2"/>
        <v>1</v>
      </c>
      <c r="GR10" s="139">
        <f t="shared" si="7"/>
        <v>1</v>
      </c>
      <c r="GS10" s="139">
        <f t="shared" si="3"/>
        <v>0</v>
      </c>
      <c r="GT10" s="139">
        <f t="shared" si="3"/>
        <v>0</v>
      </c>
      <c r="GU10" s="139" t="e">
        <f t="shared" si="4"/>
        <v>#DIV/0!</v>
      </c>
      <c r="GV10" s="139">
        <f t="shared" si="5"/>
        <v>0</v>
      </c>
      <c r="GW10" s="139">
        <f t="shared" si="5"/>
        <v>0</v>
      </c>
      <c r="GX10" s="139" t="e">
        <f t="shared" si="6"/>
        <v>#DIV/0!</v>
      </c>
    </row>
    <row r="11" spans="1:206" ht="15.75">
      <c r="A11" s="138">
        <v>7</v>
      </c>
      <c r="B11" s="113" t="s">
        <v>265</v>
      </c>
      <c r="C11" s="146">
        <v>5</v>
      </c>
      <c r="D11" s="147">
        <v>3</v>
      </c>
      <c r="E11" s="147"/>
      <c r="F11" s="147"/>
      <c r="G11" s="147"/>
      <c r="H11" s="147"/>
      <c r="I11" s="147"/>
      <c r="J11" s="147"/>
      <c r="K11" s="148">
        <v>2</v>
      </c>
      <c r="L11" s="149">
        <v>0</v>
      </c>
      <c r="M11" s="147"/>
      <c r="N11" s="147"/>
      <c r="O11" s="147"/>
      <c r="P11" s="147"/>
      <c r="Q11" s="147"/>
      <c r="R11" s="147"/>
      <c r="S11" s="147">
        <v>1</v>
      </c>
      <c r="T11" s="147">
        <v>0</v>
      </c>
      <c r="U11" s="147"/>
      <c r="V11" s="147"/>
      <c r="W11" s="147"/>
      <c r="X11" s="147"/>
      <c r="Y11" s="147"/>
      <c r="Z11" s="147"/>
      <c r="AA11" s="150">
        <v>1</v>
      </c>
      <c r="AB11" s="150">
        <v>1</v>
      </c>
      <c r="AC11" s="147"/>
      <c r="AD11" s="147"/>
      <c r="AE11" s="147"/>
      <c r="AF11" s="147"/>
      <c r="AG11" s="147"/>
      <c r="AH11" s="147"/>
      <c r="AI11" s="147">
        <v>3</v>
      </c>
      <c r="AJ11" s="147">
        <v>1</v>
      </c>
      <c r="AK11" s="147"/>
      <c r="AL11" s="147"/>
      <c r="AM11" s="147"/>
      <c r="AN11" s="147"/>
      <c r="AO11" s="147"/>
      <c r="AP11" s="147"/>
      <c r="AQ11" s="147">
        <v>1</v>
      </c>
      <c r="AR11" s="147">
        <v>1</v>
      </c>
      <c r="AS11" s="147"/>
      <c r="AT11" s="147"/>
      <c r="AU11" s="147"/>
      <c r="AV11" s="147"/>
      <c r="AW11" s="147"/>
      <c r="AX11" s="147"/>
      <c r="AY11" s="147">
        <v>2</v>
      </c>
      <c r="AZ11" s="147">
        <v>2</v>
      </c>
      <c r="BA11" s="147">
        <v>1</v>
      </c>
      <c r="BB11" s="147">
        <v>0</v>
      </c>
      <c r="BC11" s="147"/>
      <c r="BD11" s="147"/>
      <c r="BE11" s="147"/>
      <c r="BF11" s="147"/>
      <c r="BG11" s="147">
        <v>2</v>
      </c>
      <c r="BH11" s="147">
        <v>2</v>
      </c>
      <c r="BI11" s="147">
        <v>1</v>
      </c>
      <c r="BJ11" s="147">
        <v>1</v>
      </c>
      <c r="BK11" s="147"/>
      <c r="BL11" s="147"/>
      <c r="BM11" s="147"/>
      <c r="BN11" s="147"/>
      <c r="BO11" s="147">
        <v>3</v>
      </c>
      <c r="BP11" s="147">
        <v>2</v>
      </c>
      <c r="BQ11" s="147"/>
      <c r="BR11" s="147"/>
      <c r="BS11" s="147"/>
      <c r="BT11" s="147"/>
      <c r="BU11" s="147"/>
      <c r="BV11" s="147"/>
      <c r="BW11" s="151">
        <v>1</v>
      </c>
      <c r="BX11" s="151">
        <v>1</v>
      </c>
      <c r="BY11" s="147">
        <v>1</v>
      </c>
      <c r="BZ11" s="147">
        <v>0</v>
      </c>
      <c r="CA11" s="147"/>
      <c r="CB11" s="147"/>
      <c r="CC11" s="147"/>
      <c r="CD11" s="147"/>
      <c r="CE11" s="147">
        <v>3</v>
      </c>
      <c r="CF11" s="147">
        <v>0</v>
      </c>
      <c r="CG11" s="147"/>
      <c r="CH11" s="147"/>
      <c r="CI11" s="147"/>
      <c r="CJ11" s="147"/>
      <c r="CK11" s="147"/>
      <c r="CL11" s="147"/>
      <c r="CM11" s="147">
        <v>2</v>
      </c>
      <c r="CN11" s="147">
        <v>0</v>
      </c>
      <c r="CO11" s="147"/>
      <c r="CP11" s="147"/>
      <c r="CQ11" s="147"/>
      <c r="CR11" s="147"/>
      <c r="CS11" s="147"/>
      <c r="CT11" s="147"/>
      <c r="CU11" s="147">
        <v>1</v>
      </c>
      <c r="CV11" s="147">
        <v>1</v>
      </c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>
        <v>1</v>
      </c>
      <c r="DL11" s="147">
        <v>1</v>
      </c>
      <c r="DM11" s="147"/>
      <c r="DN11" s="147"/>
      <c r="DO11" s="147"/>
      <c r="DP11" s="147"/>
      <c r="DQ11" s="147"/>
      <c r="DR11" s="147"/>
      <c r="DS11" s="147">
        <v>2</v>
      </c>
      <c r="DT11" s="147">
        <v>1</v>
      </c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>
        <v>4</v>
      </c>
      <c r="EJ11" s="147">
        <v>1</v>
      </c>
      <c r="EK11" s="147"/>
      <c r="EL11" s="147"/>
      <c r="EM11" s="147"/>
      <c r="EN11" s="147"/>
      <c r="EO11" s="147"/>
      <c r="EP11" s="147"/>
      <c r="EQ11" s="147">
        <v>1</v>
      </c>
      <c r="ER11" s="147">
        <v>0</v>
      </c>
      <c r="ES11" s="147"/>
      <c r="ET11" s="147"/>
      <c r="EU11" s="147"/>
      <c r="EV11" s="147"/>
      <c r="EW11" s="147"/>
      <c r="EX11" s="147"/>
      <c r="EY11" s="147">
        <v>3</v>
      </c>
      <c r="EZ11" s="147">
        <v>0</v>
      </c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>
        <v>2</v>
      </c>
      <c r="FP11" s="147">
        <v>2</v>
      </c>
      <c r="FQ11" s="147"/>
      <c r="FR11" s="147"/>
      <c r="FS11" s="147"/>
      <c r="FT11" s="147"/>
      <c r="FU11" s="147"/>
      <c r="FV11" s="147"/>
      <c r="FW11" s="151">
        <v>1</v>
      </c>
      <c r="FX11" s="151">
        <v>0</v>
      </c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39">
        <f t="shared" si="0"/>
        <v>41</v>
      </c>
      <c r="GN11" s="139">
        <f t="shared" si="0"/>
        <v>19</v>
      </c>
      <c r="GO11" s="139">
        <f t="shared" si="1"/>
        <v>0.46341463414634149</v>
      </c>
      <c r="GP11" s="139">
        <f t="shared" si="2"/>
        <v>3</v>
      </c>
      <c r="GQ11" s="139">
        <f t="shared" si="2"/>
        <v>1</v>
      </c>
      <c r="GR11" s="139">
        <f t="shared" si="7"/>
        <v>0.33333333333333331</v>
      </c>
      <c r="GS11" s="139">
        <f t="shared" si="3"/>
        <v>0</v>
      </c>
      <c r="GT11" s="139">
        <f t="shared" si="3"/>
        <v>0</v>
      </c>
      <c r="GU11" s="139" t="e">
        <f t="shared" si="4"/>
        <v>#DIV/0!</v>
      </c>
      <c r="GV11" s="139">
        <f t="shared" si="5"/>
        <v>0</v>
      </c>
      <c r="GW11" s="139">
        <f t="shared" si="5"/>
        <v>0</v>
      </c>
      <c r="GX11" s="139" t="e">
        <f t="shared" si="6"/>
        <v>#DIV/0!</v>
      </c>
    </row>
    <row r="12" spans="1:206" ht="15.75">
      <c r="A12" s="138">
        <v>8</v>
      </c>
      <c r="B12" s="113" t="s">
        <v>266</v>
      </c>
      <c r="C12" s="146">
        <v>1</v>
      </c>
      <c r="D12" s="147">
        <v>0</v>
      </c>
      <c r="E12" s="147"/>
      <c r="F12" s="147"/>
      <c r="G12" s="147"/>
      <c r="H12" s="147"/>
      <c r="I12" s="147"/>
      <c r="J12" s="147"/>
      <c r="K12" s="148">
        <v>1</v>
      </c>
      <c r="L12" s="149">
        <v>0</v>
      </c>
      <c r="M12" s="147"/>
      <c r="N12" s="147"/>
      <c r="O12" s="147"/>
      <c r="P12" s="147"/>
      <c r="Q12" s="147"/>
      <c r="R12" s="147"/>
      <c r="S12" s="147">
        <v>1</v>
      </c>
      <c r="T12" s="147">
        <v>0</v>
      </c>
      <c r="U12" s="147"/>
      <c r="V12" s="147"/>
      <c r="W12" s="147"/>
      <c r="X12" s="147"/>
      <c r="Y12" s="147"/>
      <c r="Z12" s="147"/>
      <c r="AA12" s="150">
        <v>1</v>
      </c>
      <c r="AB12" s="150">
        <v>0</v>
      </c>
      <c r="AC12" s="147"/>
      <c r="AD12" s="147"/>
      <c r="AE12" s="147"/>
      <c r="AF12" s="147"/>
      <c r="AG12" s="147"/>
      <c r="AH12" s="147"/>
      <c r="AI12" s="147">
        <v>2</v>
      </c>
      <c r="AJ12" s="147">
        <v>0</v>
      </c>
      <c r="AK12" s="147"/>
      <c r="AL12" s="147"/>
      <c r="AM12" s="147"/>
      <c r="AN12" s="147"/>
      <c r="AO12" s="147"/>
      <c r="AP12" s="147"/>
      <c r="AQ12" s="147">
        <v>1</v>
      </c>
      <c r="AR12" s="147">
        <v>1</v>
      </c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>
        <v>1</v>
      </c>
      <c r="BH12" s="147">
        <v>0</v>
      </c>
      <c r="BI12" s="147"/>
      <c r="BJ12" s="147"/>
      <c r="BK12" s="147"/>
      <c r="BL12" s="147"/>
      <c r="BM12" s="147"/>
      <c r="BN12" s="147"/>
      <c r="BO12" s="147">
        <v>3</v>
      </c>
      <c r="BP12" s="147">
        <v>0</v>
      </c>
      <c r="BQ12" s="147"/>
      <c r="BR12" s="147"/>
      <c r="BS12" s="147"/>
      <c r="BT12" s="147"/>
      <c r="BU12" s="147"/>
      <c r="BV12" s="147"/>
      <c r="BW12" s="151">
        <v>0</v>
      </c>
      <c r="BX12" s="151">
        <v>0</v>
      </c>
      <c r="BY12" s="147"/>
      <c r="BZ12" s="147"/>
      <c r="CA12" s="147"/>
      <c r="CB12" s="147"/>
      <c r="CC12" s="147"/>
      <c r="CD12" s="147"/>
      <c r="CE12" s="147">
        <v>1</v>
      </c>
      <c r="CF12" s="147">
        <v>0</v>
      </c>
      <c r="CG12" s="147"/>
      <c r="CH12" s="147"/>
      <c r="CI12" s="147"/>
      <c r="CJ12" s="147"/>
      <c r="CK12" s="147"/>
      <c r="CL12" s="147"/>
      <c r="CM12" s="147">
        <v>1</v>
      </c>
      <c r="CN12" s="147">
        <v>0</v>
      </c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>
        <v>1</v>
      </c>
      <c r="DT12" s="147">
        <v>0</v>
      </c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>
        <v>2</v>
      </c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>
        <v>2</v>
      </c>
      <c r="EZ12" s="147">
        <v>0</v>
      </c>
      <c r="FA12" s="147"/>
      <c r="FB12" s="147"/>
      <c r="FC12" s="147"/>
      <c r="FD12" s="147"/>
      <c r="FE12" s="147"/>
      <c r="FF12" s="147"/>
      <c r="FG12" s="147">
        <v>1</v>
      </c>
      <c r="FH12" s="147">
        <v>1</v>
      </c>
      <c r="FI12" s="147">
        <v>1</v>
      </c>
      <c r="FJ12" s="147">
        <v>0</v>
      </c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7"/>
      <c r="FV12" s="147"/>
      <c r="FW12" s="151">
        <v>1</v>
      </c>
      <c r="FX12" s="151">
        <v>0</v>
      </c>
      <c r="FY12" s="147"/>
      <c r="FZ12" s="147"/>
      <c r="GA12" s="147"/>
      <c r="GB12" s="147"/>
      <c r="GC12" s="147"/>
      <c r="GD12" s="147"/>
      <c r="GE12" s="147"/>
      <c r="GF12" s="147"/>
      <c r="GG12" s="147"/>
      <c r="GH12" s="147"/>
      <c r="GI12" s="147"/>
      <c r="GJ12" s="147"/>
      <c r="GK12" s="147"/>
      <c r="GL12" s="147"/>
      <c r="GM12" s="139">
        <f t="shared" si="0"/>
        <v>20</v>
      </c>
      <c r="GN12" s="139">
        <f t="shared" si="0"/>
        <v>2</v>
      </c>
      <c r="GO12" s="139">
        <f t="shared" si="1"/>
        <v>0.1</v>
      </c>
      <c r="GP12" s="139">
        <f t="shared" si="2"/>
        <v>1</v>
      </c>
      <c r="GQ12" s="139">
        <f t="shared" si="2"/>
        <v>0</v>
      </c>
      <c r="GR12" s="139">
        <f t="shared" si="7"/>
        <v>0</v>
      </c>
      <c r="GS12" s="139">
        <f t="shared" si="3"/>
        <v>0</v>
      </c>
      <c r="GT12" s="139">
        <f t="shared" si="3"/>
        <v>0</v>
      </c>
      <c r="GU12" s="139" t="e">
        <f t="shared" si="4"/>
        <v>#DIV/0!</v>
      </c>
      <c r="GV12" s="139">
        <f t="shared" si="5"/>
        <v>0</v>
      </c>
      <c r="GW12" s="139">
        <f t="shared" si="5"/>
        <v>0</v>
      </c>
      <c r="GX12" s="139" t="e">
        <f t="shared" si="6"/>
        <v>#DIV/0!</v>
      </c>
    </row>
    <row r="13" spans="1:206" ht="25.5">
      <c r="A13" s="138">
        <v>9</v>
      </c>
      <c r="B13" s="113" t="s">
        <v>267</v>
      </c>
      <c r="C13" s="146">
        <v>1</v>
      </c>
      <c r="D13" s="147">
        <v>0</v>
      </c>
      <c r="E13" s="147"/>
      <c r="F13" s="147"/>
      <c r="G13" s="147"/>
      <c r="H13" s="147"/>
      <c r="I13" s="147"/>
      <c r="J13" s="147"/>
      <c r="K13" s="148">
        <v>1</v>
      </c>
      <c r="L13" s="149">
        <v>0</v>
      </c>
      <c r="M13" s="147"/>
      <c r="N13" s="147"/>
      <c r="O13" s="147"/>
      <c r="P13" s="147"/>
      <c r="Q13" s="147"/>
      <c r="R13" s="147"/>
      <c r="S13" s="147">
        <v>1</v>
      </c>
      <c r="T13" s="147">
        <v>1</v>
      </c>
      <c r="U13" s="147"/>
      <c r="V13" s="147"/>
      <c r="W13" s="147"/>
      <c r="X13" s="147"/>
      <c r="Y13" s="147"/>
      <c r="Z13" s="147"/>
      <c r="AA13" s="150">
        <v>3</v>
      </c>
      <c r="AB13" s="150">
        <v>0</v>
      </c>
      <c r="AC13" s="147"/>
      <c r="AD13" s="147"/>
      <c r="AE13" s="147"/>
      <c r="AF13" s="147"/>
      <c r="AG13" s="147"/>
      <c r="AH13" s="147"/>
      <c r="AI13" s="147">
        <v>2</v>
      </c>
      <c r="AJ13" s="147">
        <v>0</v>
      </c>
      <c r="AK13" s="147"/>
      <c r="AL13" s="147"/>
      <c r="AM13" s="147"/>
      <c r="AN13" s="147"/>
      <c r="AO13" s="147"/>
      <c r="AP13" s="147"/>
      <c r="AQ13" s="147">
        <v>1</v>
      </c>
      <c r="AR13" s="147">
        <v>1</v>
      </c>
      <c r="AS13" s="147"/>
      <c r="AT13" s="147"/>
      <c r="AU13" s="147"/>
      <c r="AV13" s="147"/>
      <c r="AW13" s="147"/>
      <c r="AX13" s="147"/>
      <c r="AY13" s="147">
        <v>1</v>
      </c>
      <c r="AZ13" s="147">
        <v>0</v>
      </c>
      <c r="BA13" s="147"/>
      <c r="BB13" s="147"/>
      <c r="BC13" s="147"/>
      <c r="BD13" s="147"/>
      <c r="BE13" s="147"/>
      <c r="BF13" s="147"/>
      <c r="BG13" s="147">
        <v>4</v>
      </c>
      <c r="BH13" s="147">
        <v>0</v>
      </c>
      <c r="BI13" s="147"/>
      <c r="BJ13" s="147"/>
      <c r="BK13" s="147"/>
      <c r="BL13" s="147"/>
      <c r="BM13" s="147"/>
      <c r="BN13" s="147"/>
      <c r="BO13" s="147">
        <v>1</v>
      </c>
      <c r="BP13" s="147">
        <v>1</v>
      </c>
      <c r="BQ13" s="147"/>
      <c r="BR13" s="147"/>
      <c r="BS13" s="147"/>
      <c r="BT13" s="147"/>
      <c r="BU13" s="147"/>
      <c r="BV13" s="147"/>
      <c r="BW13" s="151">
        <v>2</v>
      </c>
      <c r="BX13" s="151">
        <v>0</v>
      </c>
      <c r="BY13" s="147"/>
      <c r="BZ13" s="147"/>
      <c r="CA13" s="147"/>
      <c r="CB13" s="147"/>
      <c r="CC13" s="147"/>
      <c r="CD13" s="147"/>
      <c r="CE13" s="147">
        <v>1</v>
      </c>
      <c r="CF13" s="147">
        <v>0</v>
      </c>
      <c r="CG13" s="147"/>
      <c r="CH13" s="147"/>
      <c r="CI13" s="147"/>
      <c r="CJ13" s="147"/>
      <c r="CK13" s="147"/>
      <c r="CL13" s="147"/>
      <c r="CM13" s="147">
        <v>0</v>
      </c>
      <c r="CN13" s="147">
        <v>0</v>
      </c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>
        <v>1</v>
      </c>
      <c r="DT13" s="147">
        <v>0</v>
      </c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>
        <v>2</v>
      </c>
      <c r="EJ13" s="147">
        <v>2</v>
      </c>
      <c r="EK13" s="147">
        <v>1</v>
      </c>
      <c r="EL13" s="147">
        <v>1</v>
      </c>
      <c r="EM13" s="147"/>
      <c r="EN13" s="147"/>
      <c r="EO13" s="147"/>
      <c r="EP13" s="147"/>
      <c r="EQ13" s="147">
        <v>1</v>
      </c>
      <c r="ER13" s="147">
        <v>0</v>
      </c>
      <c r="ES13" s="147"/>
      <c r="ET13" s="147"/>
      <c r="EU13" s="147"/>
      <c r="EV13" s="147"/>
      <c r="EW13" s="147"/>
      <c r="EX13" s="147"/>
      <c r="EY13" s="147">
        <v>2</v>
      </c>
      <c r="EZ13" s="147">
        <v>0</v>
      </c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>
        <v>2</v>
      </c>
      <c r="FP13" s="147">
        <v>0</v>
      </c>
      <c r="FQ13" s="147"/>
      <c r="FR13" s="147"/>
      <c r="FS13" s="147"/>
      <c r="FT13" s="147"/>
      <c r="FU13" s="147"/>
      <c r="FV13" s="147"/>
      <c r="FW13" s="151">
        <v>0</v>
      </c>
      <c r="FX13" s="151">
        <v>0</v>
      </c>
      <c r="FY13" s="147"/>
      <c r="FZ13" s="147"/>
      <c r="GA13" s="147"/>
      <c r="GB13" s="147"/>
      <c r="GC13" s="147"/>
      <c r="GD13" s="147"/>
      <c r="GE13" s="147">
        <v>1</v>
      </c>
      <c r="GF13" s="147">
        <v>1</v>
      </c>
      <c r="GG13" s="147"/>
      <c r="GH13" s="147"/>
      <c r="GI13" s="147"/>
      <c r="GJ13" s="147"/>
      <c r="GK13" s="147"/>
      <c r="GL13" s="147"/>
      <c r="GM13" s="139">
        <f t="shared" si="0"/>
        <v>27</v>
      </c>
      <c r="GN13" s="139">
        <f t="shared" si="0"/>
        <v>6</v>
      </c>
      <c r="GO13" s="139">
        <f t="shared" si="1"/>
        <v>0.22222222222222221</v>
      </c>
      <c r="GP13" s="139">
        <f t="shared" si="2"/>
        <v>1</v>
      </c>
      <c r="GQ13" s="139">
        <f t="shared" si="2"/>
        <v>1</v>
      </c>
      <c r="GR13" s="139">
        <f t="shared" si="7"/>
        <v>1</v>
      </c>
      <c r="GS13" s="139">
        <f t="shared" si="3"/>
        <v>0</v>
      </c>
      <c r="GT13" s="139">
        <f t="shared" si="3"/>
        <v>0</v>
      </c>
      <c r="GU13" s="139" t="e">
        <f t="shared" si="4"/>
        <v>#DIV/0!</v>
      </c>
      <c r="GV13" s="139">
        <f t="shared" si="5"/>
        <v>0</v>
      </c>
      <c r="GW13" s="139">
        <f t="shared" si="5"/>
        <v>0</v>
      </c>
      <c r="GX13" s="139" t="e">
        <f t="shared" si="6"/>
        <v>#DIV/0!</v>
      </c>
    </row>
    <row r="14" spans="1:206" ht="15.75">
      <c r="A14" s="138">
        <v>10</v>
      </c>
      <c r="B14" s="115" t="s">
        <v>268</v>
      </c>
      <c r="C14" s="146">
        <v>0</v>
      </c>
      <c r="D14" s="147">
        <v>0</v>
      </c>
      <c r="E14" s="147"/>
      <c r="F14" s="147"/>
      <c r="G14" s="147"/>
      <c r="H14" s="147"/>
      <c r="I14" s="147"/>
      <c r="J14" s="147"/>
      <c r="K14" s="148"/>
      <c r="L14" s="149"/>
      <c r="M14" s="147"/>
      <c r="N14" s="147"/>
      <c r="O14" s="147"/>
      <c r="P14" s="147"/>
      <c r="Q14" s="147"/>
      <c r="R14" s="147"/>
      <c r="S14" s="147">
        <v>1</v>
      </c>
      <c r="T14" s="147">
        <v>0</v>
      </c>
      <c r="U14" s="147"/>
      <c r="V14" s="147"/>
      <c r="W14" s="147"/>
      <c r="X14" s="147"/>
      <c r="Y14" s="147"/>
      <c r="Z14" s="147"/>
      <c r="AA14" s="150">
        <v>2</v>
      </c>
      <c r="AB14" s="150">
        <v>0</v>
      </c>
      <c r="AC14" s="147"/>
      <c r="AD14" s="147"/>
      <c r="AE14" s="147"/>
      <c r="AF14" s="147"/>
      <c r="AG14" s="147"/>
      <c r="AH14" s="147"/>
      <c r="AI14" s="147">
        <v>0</v>
      </c>
      <c r="AJ14" s="147">
        <v>0</v>
      </c>
      <c r="AK14" s="147"/>
      <c r="AL14" s="147"/>
      <c r="AM14" s="147"/>
      <c r="AN14" s="147"/>
      <c r="AO14" s="147"/>
      <c r="AP14" s="147"/>
      <c r="AQ14" s="147">
        <v>0</v>
      </c>
      <c r="AR14" s="147">
        <v>0</v>
      </c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>
        <v>1</v>
      </c>
      <c r="BH14" s="147">
        <v>1</v>
      </c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51">
        <v>0</v>
      </c>
      <c r="BX14" s="151">
        <v>0</v>
      </c>
      <c r="BY14" s="147"/>
      <c r="BZ14" s="147"/>
      <c r="CA14" s="147"/>
      <c r="CB14" s="147"/>
      <c r="CC14" s="147"/>
      <c r="CD14" s="147"/>
      <c r="CE14" s="147">
        <v>1</v>
      </c>
      <c r="CF14" s="147">
        <v>0</v>
      </c>
      <c r="CG14" s="147"/>
      <c r="CH14" s="147"/>
      <c r="CI14" s="147"/>
      <c r="CJ14" s="147"/>
      <c r="CK14" s="147"/>
      <c r="CL14" s="147"/>
      <c r="CM14" s="147">
        <v>0</v>
      </c>
      <c r="CN14" s="147">
        <v>0</v>
      </c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>
        <v>3</v>
      </c>
      <c r="DL14" s="147">
        <v>3</v>
      </c>
      <c r="DM14" s="147">
        <v>1</v>
      </c>
      <c r="DN14" s="147">
        <v>1</v>
      </c>
      <c r="DO14" s="147"/>
      <c r="DP14" s="147"/>
      <c r="DQ14" s="147"/>
      <c r="DR14" s="147"/>
      <c r="DS14" s="147">
        <v>0</v>
      </c>
      <c r="DT14" s="147">
        <v>0</v>
      </c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>
        <v>1</v>
      </c>
      <c r="ER14" s="147">
        <v>0</v>
      </c>
      <c r="ES14" s="147"/>
      <c r="ET14" s="147"/>
      <c r="EU14" s="147"/>
      <c r="EV14" s="147"/>
      <c r="EW14" s="147"/>
      <c r="EX14" s="147"/>
      <c r="EY14" s="147">
        <v>1</v>
      </c>
      <c r="EZ14" s="147">
        <v>1</v>
      </c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>
        <v>2</v>
      </c>
      <c r="FP14" s="147">
        <v>1</v>
      </c>
      <c r="FQ14" s="147"/>
      <c r="FR14" s="147"/>
      <c r="FS14" s="147"/>
      <c r="FT14" s="147"/>
      <c r="FU14" s="147"/>
      <c r="FV14" s="147"/>
      <c r="FW14" s="151">
        <v>1</v>
      </c>
      <c r="FX14" s="151">
        <v>0</v>
      </c>
      <c r="FY14" s="147"/>
      <c r="FZ14" s="147"/>
      <c r="GA14" s="147"/>
      <c r="GB14" s="147"/>
      <c r="GC14" s="147"/>
      <c r="GD14" s="147"/>
      <c r="GE14" s="147"/>
      <c r="GF14" s="147"/>
      <c r="GG14" s="147"/>
      <c r="GH14" s="147"/>
      <c r="GI14" s="147"/>
      <c r="GJ14" s="147"/>
      <c r="GK14" s="147"/>
      <c r="GL14" s="147"/>
      <c r="GM14" s="139">
        <f t="shared" si="0"/>
        <v>13</v>
      </c>
      <c r="GN14" s="139">
        <f t="shared" si="0"/>
        <v>6</v>
      </c>
      <c r="GO14" s="139">
        <f t="shared" si="1"/>
        <v>0.46153846153846156</v>
      </c>
      <c r="GP14" s="139">
        <f t="shared" si="2"/>
        <v>1</v>
      </c>
      <c r="GQ14" s="139">
        <f t="shared" si="2"/>
        <v>1</v>
      </c>
      <c r="GR14" s="139">
        <f t="shared" si="7"/>
        <v>1</v>
      </c>
      <c r="GS14" s="139">
        <f t="shared" si="3"/>
        <v>0</v>
      </c>
      <c r="GT14" s="139">
        <f t="shared" si="3"/>
        <v>0</v>
      </c>
      <c r="GU14" s="139" t="e">
        <f t="shared" si="4"/>
        <v>#DIV/0!</v>
      </c>
      <c r="GV14" s="139">
        <f t="shared" si="5"/>
        <v>0</v>
      </c>
      <c r="GW14" s="139">
        <f t="shared" si="5"/>
        <v>0</v>
      </c>
      <c r="GX14" s="139" t="e">
        <f t="shared" si="6"/>
        <v>#DIV/0!</v>
      </c>
    </row>
    <row r="15" spans="1:206" ht="15.75">
      <c r="A15" s="138">
        <v>11</v>
      </c>
      <c r="B15" s="113" t="s">
        <v>269</v>
      </c>
      <c r="C15" s="146">
        <v>1</v>
      </c>
      <c r="D15" s="147">
        <v>1</v>
      </c>
      <c r="E15" s="147"/>
      <c r="F15" s="147"/>
      <c r="G15" s="147"/>
      <c r="H15" s="147"/>
      <c r="I15" s="147"/>
      <c r="J15" s="147"/>
      <c r="K15" s="148"/>
      <c r="L15" s="149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50">
        <v>1</v>
      </c>
      <c r="AB15" s="150">
        <v>0</v>
      </c>
      <c r="AC15" s="147"/>
      <c r="AD15" s="147"/>
      <c r="AE15" s="147"/>
      <c r="AF15" s="147"/>
      <c r="AG15" s="147"/>
      <c r="AH15" s="147"/>
      <c r="AI15" s="147">
        <v>1</v>
      </c>
      <c r="AJ15" s="147">
        <v>0</v>
      </c>
      <c r="AK15" s="147"/>
      <c r="AL15" s="147"/>
      <c r="AM15" s="147"/>
      <c r="AN15" s="147"/>
      <c r="AO15" s="147"/>
      <c r="AP15" s="147"/>
      <c r="AQ15" s="147">
        <v>1</v>
      </c>
      <c r="AR15" s="147">
        <v>0</v>
      </c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51">
        <v>1</v>
      </c>
      <c r="BX15" s="151">
        <v>0</v>
      </c>
      <c r="BY15" s="147"/>
      <c r="BZ15" s="147"/>
      <c r="CA15" s="147"/>
      <c r="CB15" s="147"/>
      <c r="CC15" s="147"/>
      <c r="CD15" s="147"/>
      <c r="CE15" s="147">
        <v>1</v>
      </c>
      <c r="CF15" s="147">
        <v>1</v>
      </c>
      <c r="CG15" s="147"/>
      <c r="CH15" s="147"/>
      <c r="CI15" s="147"/>
      <c r="CJ15" s="147"/>
      <c r="CK15" s="147"/>
      <c r="CL15" s="147"/>
      <c r="CM15" s="147">
        <v>0</v>
      </c>
      <c r="CN15" s="147">
        <v>0</v>
      </c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>
        <v>0</v>
      </c>
      <c r="DT15" s="147">
        <v>0</v>
      </c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>
        <v>1</v>
      </c>
      <c r="ER15" s="147">
        <v>1</v>
      </c>
      <c r="ES15" s="147"/>
      <c r="ET15" s="147"/>
      <c r="EU15" s="147"/>
      <c r="EV15" s="147"/>
      <c r="EW15" s="147"/>
      <c r="EX15" s="147"/>
      <c r="EY15" s="147">
        <v>1</v>
      </c>
      <c r="EZ15" s="147">
        <v>0</v>
      </c>
      <c r="FA15" s="147"/>
      <c r="FB15" s="147"/>
      <c r="FC15" s="147"/>
      <c r="FD15" s="147"/>
      <c r="FE15" s="147"/>
      <c r="FF15" s="147"/>
      <c r="FG15" s="147"/>
      <c r="FH15" s="147"/>
      <c r="FI15" s="147"/>
      <c r="FJ15" s="147"/>
      <c r="FK15" s="147"/>
      <c r="FL15" s="147"/>
      <c r="FM15" s="147"/>
      <c r="FN15" s="147"/>
      <c r="FO15" s="147">
        <v>1</v>
      </c>
      <c r="FP15" s="147">
        <v>0</v>
      </c>
      <c r="FQ15" s="147"/>
      <c r="FR15" s="147"/>
      <c r="FS15" s="147"/>
      <c r="FT15" s="147"/>
      <c r="FU15" s="147"/>
      <c r="FV15" s="147"/>
      <c r="FW15" s="151">
        <v>1</v>
      </c>
      <c r="FX15" s="151"/>
      <c r="FY15" s="147"/>
      <c r="FZ15" s="147"/>
      <c r="GA15" s="147"/>
      <c r="GB15" s="147"/>
      <c r="GC15" s="147"/>
      <c r="GD15" s="147"/>
      <c r="GE15" s="147"/>
      <c r="GF15" s="147"/>
      <c r="GG15" s="147"/>
      <c r="GH15" s="147"/>
      <c r="GI15" s="147"/>
      <c r="GJ15" s="147"/>
      <c r="GK15" s="147"/>
      <c r="GL15" s="147"/>
      <c r="GM15" s="139">
        <f t="shared" si="0"/>
        <v>10</v>
      </c>
      <c r="GN15" s="139">
        <f t="shared" si="0"/>
        <v>3</v>
      </c>
      <c r="GO15" s="139">
        <f t="shared" si="1"/>
        <v>0.3</v>
      </c>
      <c r="GP15" s="139">
        <f t="shared" si="2"/>
        <v>0</v>
      </c>
      <c r="GQ15" s="139">
        <f t="shared" si="2"/>
        <v>0</v>
      </c>
      <c r="GR15" s="139">
        <v>0</v>
      </c>
      <c r="GS15" s="139">
        <f t="shared" si="3"/>
        <v>0</v>
      </c>
      <c r="GT15" s="139">
        <f t="shared" si="3"/>
        <v>0</v>
      </c>
      <c r="GU15" s="139" t="e">
        <f t="shared" si="4"/>
        <v>#DIV/0!</v>
      </c>
      <c r="GV15" s="139">
        <f t="shared" si="5"/>
        <v>0</v>
      </c>
      <c r="GW15" s="139">
        <f t="shared" si="5"/>
        <v>0</v>
      </c>
      <c r="GX15" s="139" t="e">
        <f t="shared" si="6"/>
        <v>#DIV/0!</v>
      </c>
    </row>
    <row r="16" spans="1:206" ht="15.75">
      <c r="A16" s="138">
        <v>12</v>
      </c>
      <c r="B16" s="113" t="s">
        <v>270</v>
      </c>
      <c r="C16" s="146">
        <v>4</v>
      </c>
      <c r="D16" s="147">
        <v>2</v>
      </c>
      <c r="E16" s="147"/>
      <c r="F16" s="147"/>
      <c r="G16" s="147"/>
      <c r="H16" s="147"/>
      <c r="I16" s="147"/>
      <c r="J16" s="147"/>
      <c r="K16" s="148">
        <v>2</v>
      </c>
      <c r="L16" s="149">
        <v>0</v>
      </c>
      <c r="M16" s="147"/>
      <c r="N16" s="147"/>
      <c r="O16" s="147"/>
      <c r="P16" s="147"/>
      <c r="Q16" s="147"/>
      <c r="R16" s="147"/>
      <c r="S16" s="147">
        <v>2</v>
      </c>
      <c r="T16" s="147">
        <v>1</v>
      </c>
      <c r="U16" s="147"/>
      <c r="V16" s="147"/>
      <c r="W16" s="147"/>
      <c r="X16" s="147"/>
      <c r="Y16" s="147"/>
      <c r="Z16" s="147"/>
      <c r="AA16" s="150">
        <v>5</v>
      </c>
      <c r="AB16" s="150">
        <v>1</v>
      </c>
      <c r="AC16" s="147"/>
      <c r="AD16" s="147"/>
      <c r="AE16" s="147"/>
      <c r="AF16" s="147"/>
      <c r="AG16" s="147"/>
      <c r="AH16" s="147"/>
      <c r="AI16" s="147">
        <v>3</v>
      </c>
      <c r="AJ16" s="147">
        <v>0</v>
      </c>
      <c r="AK16" s="147">
        <v>1</v>
      </c>
      <c r="AL16" s="147">
        <v>1</v>
      </c>
      <c r="AM16" s="147"/>
      <c r="AN16" s="147"/>
      <c r="AO16" s="147"/>
      <c r="AP16" s="147"/>
      <c r="AQ16" s="147">
        <v>2</v>
      </c>
      <c r="AR16" s="147">
        <v>1</v>
      </c>
      <c r="AS16" s="147"/>
      <c r="AT16" s="147"/>
      <c r="AU16" s="147"/>
      <c r="AV16" s="147"/>
      <c r="AW16" s="147"/>
      <c r="AX16" s="147"/>
      <c r="AY16" s="147">
        <v>2</v>
      </c>
      <c r="AZ16" s="147">
        <v>1</v>
      </c>
      <c r="BA16" s="147"/>
      <c r="BB16" s="147"/>
      <c r="BC16" s="147"/>
      <c r="BD16" s="147"/>
      <c r="BE16" s="147"/>
      <c r="BF16" s="147"/>
      <c r="BG16" s="147">
        <v>2</v>
      </c>
      <c r="BH16" s="147">
        <v>0</v>
      </c>
      <c r="BI16" s="147">
        <v>1</v>
      </c>
      <c r="BJ16" s="147">
        <v>0</v>
      </c>
      <c r="BK16" s="147"/>
      <c r="BL16" s="147"/>
      <c r="BM16" s="147"/>
      <c r="BN16" s="147"/>
      <c r="BO16" s="147">
        <v>1</v>
      </c>
      <c r="BP16" s="147">
        <v>0</v>
      </c>
      <c r="BQ16" s="147"/>
      <c r="BR16" s="147"/>
      <c r="BS16" s="147"/>
      <c r="BT16" s="147"/>
      <c r="BU16" s="147"/>
      <c r="BV16" s="147"/>
      <c r="BW16" s="151">
        <v>1</v>
      </c>
      <c r="BX16" s="151">
        <v>0</v>
      </c>
      <c r="BY16" s="147"/>
      <c r="BZ16" s="147"/>
      <c r="CA16" s="147"/>
      <c r="CB16" s="147"/>
      <c r="CC16" s="147"/>
      <c r="CD16" s="147"/>
      <c r="CE16" s="147">
        <v>1</v>
      </c>
      <c r="CF16" s="147">
        <v>0</v>
      </c>
      <c r="CG16" s="147"/>
      <c r="CH16" s="147"/>
      <c r="CI16" s="147"/>
      <c r="CJ16" s="147"/>
      <c r="CK16" s="147"/>
      <c r="CL16" s="147"/>
      <c r="CM16" s="147">
        <v>1</v>
      </c>
      <c r="CN16" s="147">
        <v>0</v>
      </c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>
        <v>1</v>
      </c>
      <c r="DL16" s="147">
        <v>1</v>
      </c>
      <c r="DM16" s="147">
        <v>1</v>
      </c>
      <c r="DN16" s="147">
        <v>0</v>
      </c>
      <c r="DO16" s="147"/>
      <c r="DP16" s="147"/>
      <c r="DQ16" s="147"/>
      <c r="DR16" s="147"/>
      <c r="DS16" s="147">
        <v>0</v>
      </c>
      <c r="DT16" s="147">
        <v>0</v>
      </c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>
        <v>1</v>
      </c>
      <c r="ER16" s="147">
        <v>0</v>
      </c>
      <c r="ES16" s="147">
        <v>1</v>
      </c>
      <c r="ET16" s="147">
        <v>0</v>
      </c>
      <c r="EU16" s="147"/>
      <c r="EV16" s="147"/>
      <c r="EW16" s="147"/>
      <c r="EX16" s="147"/>
      <c r="EY16" s="147">
        <v>1</v>
      </c>
      <c r="EZ16" s="147">
        <v>0</v>
      </c>
      <c r="FA16" s="147"/>
      <c r="FB16" s="147"/>
      <c r="FC16" s="147"/>
      <c r="FD16" s="147"/>
      <c r="FE16" s="147"/>
      <c r="FF16" s="147"/>
      <c r="FG16" s="147"/>
      <c r="FH16" s="147"/>
      <c r="FI16" s="147"/>
      <c r="FJ16" s="147"/>
      <c r="FK16" s="147"/>
      <c r="FL16" s="147"/>
      <c r="FM16" s="147"/>
      <c r="FN16" s="147"/>
      <c r="FO16" s="147">
        <v>1</v>
      </c>
      <c r="FP16" s="147">
        <v>0</v>
      </c>
      <c r="FQ16" s="147"/>
      <c r="FR16" s="147"/>
      <c r="FS16" s="147"/>
      <c r="FT16" s="147"/>
      <c r="FU16" s="147"/>
      <c r="FV16" s="147"/>
      <c r="FW16" s="151">
        <v>1</v>
      </c>
      <c r="FX16" s="151">
        <v>0</v>
      </c>
      <c r="FY16" s="147"/>
      <c r="FZ16" s="147"/>
      <c r="GA16" s="147"/>
      <c r="GB16" s="147"/>
      <c r="GC16" s="147"/>
      <c r="GD16" s="147"/>
      <c r="GE16" s="147"/>
      <c r="GF16" s="147"/>
      <c r="GG16" s="147"/>
      <c r="GH16" s="147"/>
      <c r="GI16" s="147"/>
      <c r="GJ16" s="147"/>
      <c r="GK16" s="147"/>
      <c r="GL16" s="147"/>
      <c r="GM16" s="139">
        <f t="shared" si="0"/>
        <v>31</v>
      </c>
      <c r="GN16" s="139">
        <f t="shared" si="0"/>
        <v>7</v>
      </c>
      <c r="GO16" s="139">
        <f t="shared" si="1"/>
        <v>0.22580645161290322</v>
      </c>
      <c r="GP16" s="139">
        <f t="shared" si="2"/>
        <v>4</v>
      </c>
      <c r="GQ16" s="139">
        <f t="shared" si="2"/>
        <v>1</v>
      </c>
      <c r="GR16" s="139">
        <f t="shared" si="7"/>
        <v>0.25</v>
      </c>
      <c r="GS16" s="139">
        <f t="shared" si="3"/>
        <v>0</v>
      </c>
      <c r="GT16" s="139">
        <f t="shared" si="3"/>
        <v>0</v>
      </c>
      <c r="GU16" s="139" t="e">
        <f t="shared" si="4"/>
        <v>#DIV/0!</v>
      </c>
      <c r="GV16" s="139">
        <f t="shared" si="5"/>
        <v>0</v>
      </c>
      <c r="GW16" s="139">
        <f t="shared" si="5"/>
        <v>0</v>
      </c>
      <c r="GX16" s="139" t="e">
        <f t="shared" si="6"/>
        <v>#DIV/0!</v>
      </c>
    </row>
    <row r="17" spans="1:206" ht="25.5">
      <c r="A17" s="138">
        <v>13</v>
      </c>
      <c r="B17" s="113" t="s">
        <v>271</v>
      </c>
      <c r="C17" s="146">
        <v>2</v>
      </c>
      <c r="D17" s="147">
        <v>1</v>
      </c>
      <c r="E17" s="147"/>
      <c r="F17" s="147"/>
      <c r="G17" s="147"/>
      <c r="H17" s="147"/>
      <c r="I17" s="147"/>
      <c r="J17" s="147"/>
      <c r="K17" s="148"/>
      <c r="L17" s="149"/>
      <c r="M17" s="147"/>
      <c r="N17" s="147"/>
      <c r="O17" s="147"/>
      <c r="P17" s="147"/>
      <c r="Q17" s="147"/>
      <c r="R17" s="147"/>
      <c r="S17" s="147">
        <v>1</v>
      </c>
      <c r="T17" s="147">
        <v>0</v>
      </c>
      <c r="U17" s="147"/>
      <c r="V17" s="147"/>
      <c r="W17" s="147"/>
      <c r="X17" s="147"/>
      <c r="Y17" s="147"/>
      <c r="Z17" s="147"/>
      <c r="AA17" s="150">
        <v>2</v>
      </c>
      <c r="AB17" s="150">
        <v>2</v>
      </c>
      <c r="AC17" s="147"/>
      <c r="AD17" s="147"/>
      <c r="AE17" s="147"/>
      <c r="AF17" s="147"/>
      <c r="AG17" s="147"/>
      <c r="AH17" s="147"/>
      <c r="AI17" s="147">
        <v>1</v>
      </c>
      <c r="AJ17" s="147">
        <v>0</v>
      </c>
      <c r="AK17" s="147"/>
      <c r="AL17" s="147"/>
      <c r="AM17" s="147"/>
      <c r="AN17" s="147"/>
      <c r="AO17" s="147"/>
      <c r="AP17" s="147"/>
      <c r="AQ17" s="147">
        <v>1</v>
      </c>
      <c r="AR17" s="147">
        <v>0</v>
      </c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>
        <v>1</v>
      </c>
      <c r="BH17" s="147">
        <v>0</v>
      </c>
      <c r="BI17" s="147"/>
      <c r="BJ17" s="147"/>
      <c r="BK17" s="147"/>
      <c r="BL17" s="147"/>
      <c r="BM17" s="147"/>
      <c r="BN17" s="147"/>
      <c r="BO17" s="147">
        <v>1</v>
      </c>
      <c r="BP17" s="147">
        <v>1</v>
      </c>
      <c r="BQ17" s="147"/>
      <c r="BR17" s="147"/>
      <c r="BS17" s="147"/>
      <c r="BT17" s="147"/>
      <c r="BU17" s="147"/>
      <c r="BV17" s="147"/>
      <c r="BW17" s="151">
        <v>1</v>
      </c>
      <c r="BX17" s="151">
        <v>0</v>
      </c>
      <c r="BY17" s="147"/>
      <c r="BZ17" s="147"/>
      <c r="CA17" s="147"/>
      <c r="CB17" s="147"/>
      <c r="CC17" s="147"/>
      <c r="CD17" s="147"/>
      <c r="CE17" s="147">
        <v>1</v>
      </c>
      <c r="CF17" s="147">
        <v>1</v>
      </c>
      <c r="CG17" s="147">
        <v>1</v>
      </c>
      <c r="CH17" s="147">
        <v>0</v>
      </c>
      <c r="CI17" s="147"/>
      <c r="CJ17" s="147"/>
      <c r="CK17" s="147"/>
      <c r="CL17" s="147"/>
      <c r="CM17" s="147">
        <v>0</v>
      </c>
      <c r="CN17" s="147">
        <v>0</v>
      </c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>
        <v>1</v>
      </c>
      <c r="DT17" s="147">
        <v>0</v>
      </c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>
        <v>2</v>
      </c>
      <c r="EJ17" s="147">
        <v>1</v>
      </c>
      <c r="EK17" s="147">
        <v>1</v>
      </c>
      <c r="EL17" s="147">
        <v>1</v>
      </c>
      <c r="EM17" s="147"/>
      <c r="EN17" s="147"/>
      <c r="EO17" s="147"/>
      <c r="EP17" s="147"/>
      <c r="EQ17" s="147">
        <v>1</v>
      </c>
      <c r="ER17" s="147">
        <v>0</v>
      </c>
      <c r="ES17" s="147"/>
      <c r="ET17" s="147"/>
      <c r="EU17" s="147"/>
      <c r="EV17" s="147"/>
      <c r="EW17" s="147"/>
      <c r="EX17" s="147"/>
      <c r="EY17" s="147">
        <v>1</v>
      </c>
      <c r="EZ17" s="147">
        <v>0</v>
      </c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47"/>
      <c r="FM17" s="147"/>
      <c r="FN17" s="147"/>
      <c r="FO17" s="147">
        <v>1</v>
      </c>
      <c r="FP17" s="147">
        <v>0</v>
      </c>
      <c r="FQ17" s="147"/>
      <c r="FR17" s="147"/>
      <c r="FS17" s="147"/>
      <c r="FT17" s="147"/>
      <c r="FU17" s="147"/>
      <c r="FV17" s="147"/>
      <c r="FW17" s="151">
        <v>1</v>
      </c>
      <c r="FX17" s="151">
        <v>0</v>
      </c>
      <c r="FY17" s="147"/>
      <c r="FZ17" s="147"/>
      <c r="GA17" s="147"/>
      <c r="GB17" s="147"/>
      <c r="GC17" s="147"/>
      <c r="GD17" s="147"/>
      <c r="GE17" s="147"/>
      <c r="GF17" s="147"/>
      <c r="GG17" s="147"/>
      <c r="GH17" s="147"/>
      <c r="GI17" s="147"/>
      <c r="GJ17" s="147"/>
      <c r="GK17" s="147"/>
      <c r="GL17" s="147"/>
      <c r="GM17" s="139">
        <f t="shared" si="0"/>
        <v>18</v>
      </c>
      <c r="GN17" s="139">
        <f t="shared" si="0"/>
        <v>6</v>
      </c>
      <c r="GO17" s="139">
        <f t="shared" si="1"/>
        <v>0.33333333333333331</v>
      </c>
      <c r="GP17" s="139">
        <f t="shared" si="2"/>
        <v>2</v>
      </c>
      <c r="GQ17" s="139">
        <f t="shared" si="2"/>
        <v>1</v>
      </c>
      <c r="GR17" s="139">
        <f t="shared" si="7"/>
        <v>0.5</v>
      </c>
      <c r="GS17" s="139">
        <f t="shared" si="3"/>
        <v>0</v>
      </c>
      <c r="GT17" s="139">
        <f t="shared" si="3"/>
        <v>0</v>
      </c>
      <c r="GU17" s="139" t="e">
        <f t="shared" si="4"/>
        <v>#DIV/0!</v>
      </c>
      <c r="GV17" s="139">
        <f t="shared" si="5"/>
        <v>0</v>
      </c>
      <c r="GW17" s="139">
        <f t="shared" si="5"/>
        <v>0</v>
      </c>
      <c r="GX17" s="139" t="e">
        <f t="shared" si="6"/>
        <v>#DIV/0!</v>
      </c>
    </row>
    <row r="18" spans="1:206" ht="15.75">
      <c r="A18" s="138">
        <v>14</v>
      </c>
      <c r="B18" s="113" t="s">
        <v>272</v>
      </c>
      <c r="C18" s="146">
        <v>2</v>
      </c>
      <c r="D18" s="147">
        <v>0</v>
      </c>
      <c r="E18" s="147"/>
      <c r="F18" s="147"/>
      <c r="G18" s="147"/>
      <c r="H18" s="147"/>
      <c r="I18" s="147"/>
      <c r="J18" s="147"/>
      <c r="K18" s="148">
        <v>2</v>
      </c>
      <c r="L18" s="149">
        <v>0</v>
      </c>
      <c r="M18" s="147"/>
      <c r="N18" s="147"/>
      <c r="O18" s="147"/>
      <c r="P18" s="147"/>
      <c r="Q18" s="147"/>
      <c r="R18" s="147"/>
      <c r="S18" s="147">
        <v>1</v>
      </c>
      <c r="T18" s="147">
        <v>1</v>
      </c>
      <c r="U18" s="147"/>
      <c r="V18" s="147"/>
      <c r="W18" s="147"/>
      <c r="X18" s="147"/>
      <c r="Y18" s="147"/>
      <c r="Z18" s="147"/>
      <c r="AA18" s="150">
        <v>1</v>
      </c>
      <c r="AB18" s="150">
        <v>0</v>
      </c>
      <c r="AC18" s="147"/>
      <c r="AD18" s="147"/>
      <c r="AE18" s="147"/>
      <c r="AF18" s="147"/>
      <c r="AG18" s="147"/>
      <c r="AH18" s="147"/>
      <c r="AI18" s="147">
        <v>2</v>
      </c>
      <c r="AJ18" s="147">
        <v>1</v>
      </c>
      <c r="AK18" s="147"/>
      <c r="AL18" s="147"/>
      <c r="AM18" s="147"/>
      <c r="AN18" s="147"/>
      <c r="AO18" s="147"/>
      <c r="AP18" s="147"/>
      <c r="AQ18" s="147">
        <v>0</v>
      </c>
      <c r="AR18" s="147">
        <v>0</v>
      </c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51">
        <v>0</v>
      </c>
      <c r="BX18" s="151">
        <v>0</v>
      </c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>
        <v>3</v>
      </c>
      <c r="CN18" s="147">
        <v>0</v>
      </c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>
        <v>2</v>
      </c>
      <c r="DD18" s="147">
        <v>0</v>
      </c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>
        <v>0</v>
      </c>
      <c r="DT18" s="147">
        <v>0</v>
      </c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>
        <v>1</v>
      </c>
      <c r="EZ18" s="147">
        <v>0</v>
      </c>
      <c r="FA18" s="147"/>
      <c r="FB18" s="147"/>
      <c r="FC18" s="147"/>
      <c r="FD18" s="147"/>
      <c r="FE18" s="147"/>
      <c r="FF18" s="147"/>
      <c r="FG18" s="147"/>
      <c r="FH18" s="147"/>
      <c r="FI18" s="147"/>
      <c r="FJ18" s="147"/>
      <c r="FK18" s="147"/>
      <c r="FL18" s="147"/>
      <c r="FM18" s="147"/>
      <c r="FN18" s="147"/>
      <c r="FO18" s="147">
        <v>2</v>
      </c>
      <c r="FP18" s="147">
        <v>0</v>
      </c>
      <c r="FQ18" s="147"/>
      <c r="FR18" s="147"/>
      <c r="FS18" s="147"/>
      <c r="FT18" s="147"/>
      <c r="FU18" s="147"/>
      <c r="FV18" s="147"/>
      <c r="FW18" s="151">
        <v>1</v>
      </c>
      <c r="FX18" s="151">
        <v>0</v>
      </c>
      <c r="FY18" s="147"/>
      <c r="FZ18" s="147"/>
      <c r="GA18" s="147"/>
      <c r="GB18" s="147"/>
      <c r="GC18" s="147"/>
      <c r="GD18" s="147"/>
      <c r="GE18" s="147">
        <v>1</v>
      </c>
      <c r="GF18" s="147">
        <v>0</v>
      </c>
      <c r="GG18" s="147"/>
      <c r="GH18" s="147"/>
      <c r="GI18" s="147"/>
      <c r="GJ18" s="147"/>
      <c r="GK18" s="147"/>
      <c r="GL18" s="147"/>
      <c r="GM18" s="139">
        <f t="shared" si="0"/>
        <v>18</v>
      </c>
      <c r="GN18" s="139">
        <f t="shared" si="0"/>
        <v>2</v>
      </c>
      <c r="GO18" s="139">
        <f t="shared" si="1"/>
        <v>0.1111111111111111</v>
      </c>
      <c r="GP18" s="139">
        <f t="shared" si="2"/>
        <v>0</v>
      </c>
      <c r="GQ18" s="139">
        <f t="shared" si="2"/>
        <v>0</v>
      </c>
      <c r="GR18" s="139">
        <v>0</v>
      </c>
      <c r="GS18" s="139">
        <f t="shared" si="3"/>
        <v>0</v>
      </c>
      <c r="GT18" s="139">
        <f t="shared" si="3"/>
        <v>0</v>
      </c>
      <c r="GU18" s="139" t="e">
        <f t="shared" si="4"/>
        <v>#DIV/0!</v>
      </c>
      <c r="GV18" s="139">
        <f t="shared" si="5"/>
        <v>0</v>
      </c>
      <c r="GW18" s="139">
        <f t="shared" si="5"/>
        <v>0</v>
      </c>
      <c r="GX18" s="139" t="e">
        <f t="shared" si="6"/>
        <v>#DIV/0!</v>
      </c>
    </row>
    <row r="19" spans="1:206" ht="15.75">
      <c r="A19" s="138">
        <v>15</v>
      </c>
      <c r="B19" s="114" t="s">
        <v>273</v>
      </c>
      <c r="C19" s="146">
        <v>1</v>
      </c>
      <c r="D19" s="147">
        <v>0</v>
      </c>
      <c r="E19" s="147"/>
      <c r="F19" s="147"/>
      <c r="G19" s="147"/>
      <c r="H19" s="147"/>
      <c r="I19" s="147"/>
      <c r="J19" s="147"/>
      <c r="K19" s="148"/>
      <c r="L19" s="149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50">
        <v>1</v>
      </c>
      <c r="AB19" s="150">
        <v>1</v>
      </c>
      <c r="AC19" s="147">
        <v>1</v>
      </c>
      <c r="AD19" s="147">
        <v>0</v>
      </c>
      <c r="AE19" s="147"/>
      <c r="AF19" s="147"/>
      <c r="AG19" s="147"/>
      <c r="AH19" s="147"/>
      <c r="AI19" s="147">
        <v>1</v>
      </c>
      <c r="AJ19" s="147">
        <v>0</v>
      </c>
      <c r="AK19" s="147"/>
      <c r="AL19" s="147"/>
      <c r="AM19" s="147"/>
      <c r="AN19" s="147"/>
      <c r="AO19" s="147"/>
      <c r="AP19" s="147"/>
      <c r="AQ19" s="147">
        <v>1</v>
      </c>
      <c r="AR19" s="147">
        <v>1</v>
      </c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>
        <v>1</v>
      </c>
      <c r="BH19" s="147">
        <v>1</v>
      </c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51">
        <v>1</v>
      </c>
      <c r="BX19" s="151">
        <v>0</v>
      </c>
      <c r="BY19" s="147"/>
      <c r="BZ19" s="147"/>
      <c r="CA19" s="147"/>
      <c r="CB19" s="147"/>
      <c r="CC19" s="147"/>
      <c r="CD19" s="147"/>
      <c r="CE19" s="147">
        <v>1</v>
      </c>
      <c r="CF19" s="147">
        <v>0</v>
      </c>
      <c r="CG19" s="147"/>
      <c r="CH19" s="147"/>
      <c r="CI19" s="147"/>
      <c r="CJ19" s="147"/>
      <c r="CK19" s="147"/>
      <c r="CL19" s="147"/>
      <c r="CM19" s="147">
        <v>1</v>
      </c>
      <c r="CN19" s="147">
        <v>0</v>
      </c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>
        <v>1</v>
      </c>
      <c r="DT19" s="147">
        <v>0</v>
      </c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>
        <v>1</v>
      </c>
      <c r="ER19" s="147">
        <v>0</v>
      </c>
      <c r="ES19" s="147"/>
      <c r="ET19" s="147"/>
      <c r="EU19" s="147"/>
      <c r="EV19" s="147"/>
      <c r="EW19" s="147"/>
      <c r="EX19" s="147"/>
      <c r="EY19" s="147">
        <v>1</v>
      </c>
      <c r="EZ19" s="147">
        <v>0</v>
      </c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51">
        <v>1</v>
      </c>
      <c r="FX19" s="151">
        <v>0</v>
      </c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39">
        <f t="shared" si="0"/>
        <v>12</v>
      </c>
      <c r="GN19" s="139">
        <f t="shared" si="0"/>
        <v>3</v>
      </c>
      <c r="GO19" s="139">
        <f t="shared" si="1"/>
        <v>0.25</v>
      </c>
      <c r="GP19" s="139">
        <f t="shared" si="2"/>
        <v>1</v>
      </c>
      <c r="GQ19" s="139">
        <f t="shared" si="2"/>
        <v>0</v>
      </c>
      <c r="GR19" s="139">
        <f t="shared" si="7"/>
        <v>0</v>
      </c>
      <c r="GS19" s="139">
        <f t="shared" si="3"/>
        <v>0</v>
      </c>
      <c r="GT19" s="139">
        <f t="shared" si="3"/>
        <v>0</v>
      </c>
      <c r="GU19" s="139" t="e">
        <f t="shared" si="4"/>
        <v>#DIV/0!</v>
      </c>
      <c r="GV19" s="139">
        <f t="shared" si="5"/>
        <v>0</v>
      </c>
      <c r="GW19" s="139">
        <f t="shared" si="5"/>
        <v>0</v>
      </c>
      <c r="GX19" s="139" t="e">
        <f t="shared" si="6"/>
        <v>#DIV/0!</v>
      </c>
    </row>
    <row r="20" spans="1:206" ht="15.75">
      <c r="A20" s="138">
        <v>16</v>
      </c>
      <c r="B20" s="113" t="s">
        <v>274</v>
      </c>
      <c r="C20" s="146">
        <v>0</v>
      </c>
      <c r="D20" s="147">
        <v>0</v>
      </c>
      <c r="E20" s="147"/>
      <c r="F20" s="147"/>
      <c r="G20" s="147"/>
      <c r="H20" s="147"/>
      <c r="I20" s="147"/>
      <c r="J20" s="147"/>
      <c r="K20" s="148">
        <v>1</v>
      </c>
      <c r="L20" s="149">
        <v>0</v>
      </c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50"/>
      <c r="AB20" s="150"/>
      <c r="AC20" s="147"/>
      <c r="AD20" s="147"/>
      <c r="AE20" s="147"/>
      <c r="AF20" s="147"/>
      <c r="AG20" s="147"/>
      <c r="AH20" s="147"/>
      <c r="AI20" s="147">
        <v>2</v>
      </c>
      <c r="AJ20" s="147">
        <v>0</v>
      </c>
      <c r="AK20" s="147"/>
      <c r="AL20" s="147"/>
      <c r="AM20" s="147"/>
      <c r="AN20" s="147"/>
      <c r="AO20" s="147"/>
      <c r="AP20" s="147"/>
      <c r="AQ20" s="147">
        <v>0</v>
      </c>
      <c r="AR20" s="147">
        <v>0</v>
      </c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>
        <v>2</v>
      </c>
      <c r="BP20" s="147">
        <v>0</v>
      </c>
      <c r="BQ20" s="147"/>
      <c r="BR20" s="147"/>
      <c r="BS20" s="147"/>
      <c r="BT20" s="147"/>
      <c r="BU20" s="147"/>
      <c r="BV20" s="147"/>
      <c r="BW20" s="151">
        <v>0</v>
      </c>
      <c r="BX20" s="151">
        <v>0</v>
      </c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>
        <v>0</v>
      </c>
      <c r="CN20" s="147">
        <v>0</v>
      </c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>
        <v>0</v>
      </c>
      <c r="DT20" s="147">
        <v>0</v>
      </c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>
        <v>3</v>
      </c>
      <c r="EZ20" s="147">
        <v>0</v>
      </c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51">
        <v>1</v>
      </c>
      <c r="FX20" s="151">
        <v>0</v>
      </c>
      <c r="FY20" s="147"/>
      <c r="FZ20" s="147"/>
      <c r="GA20" s="147"/>
      <c r="GB20" s="147"/>
      <c r="GC20" s="147"/>
      <c r="GD20" s="147"/>
      <c r="GE20" s="147">
        <v>1</v>
      </c>
      <c r="GF20" s="147">
        <v>0</v>
      </c>
      <c r="GG20" s="147"/>
      <c r="GH20" s="147"/>
      <c r="GI20" s="147"/>
      <c r="GJ20" s="147"/>
      <c r="GK20" s="147"/>
      <c r="GL20" s="147"/>
      <c r="GM20" s="139">
        <f t="shared" si="0"/>
        <v>10</v>
      </c>
      <c r="GN20" s="139">
        <f t="shared" si="0"/>
        <v>0</v>
      </c>
      <c r="GO20" s="139">
        <f t="shared" si="1"/>
        <v>0</v>
      </c>
      <c r="GP20" s="139">
        <f t="shared" si="2"/>
        <v>0</v>
      </c>
      <c r="GQ20" s="139">
        <f t="shared" si="2"/>
        <v>0</v>
      </c>
      <c r="GR20" s="139">
        <v>0</v>
      </c>
      <c r="GS20" s="139">
        <f t="shared" si="3"/>
        <v>0</v>
      </c>
      <c r="GT20" s="139">
        <f t="shared" si="3"/>
        <v>0</v>
      </c>
      <c r="GU20" s="139" t="e">
        <f t="shared" si="4"/>
        <v>#DIV/0!</v>
      </c>
      <c r="GV20" s="139">
        <f t="shared" si="5"/>
        <v>0</v>
      </c>
      <c r="GW20" s="139">
        <f t="shared" si="5"/>
        <v>0</v>
      </c>
      <c r="GX20" s="139" t="e">
        <f t="shared" si="6"/>
        <v>#DIV/0!</v>
      </c>
    </row>
    <row r="21" spans="1:206" ht="15.75">
      <c r="A21" s="138">
        <v>17</v>
      </c>
      <c r="B21" s="113" t="s">
        <v>275</v>
      </c>
      <c r="C21" s="146">
        <v>2</v>
      </c>
      <c r="D21" s="147">
        <v>0</v>
      </c>
      <c r="E21" s="147"/>
      <c r="F21" s="147"/>
      <c r="G21" s="147"/>
      <c r="H21" s="147"/>
      <c r="I21" s="147"/>
      <c r="J21" s="147"/>
      <c r="K21" s="148"/>
      <c r="L21" s="149"/>
      <c r="M21" s="147"/>
      <c r="N21" s="147"/>
      <c r="O21" s="147"/>
      <c r="P21" s="147"/>
      <c r="Q21" s="147"/>
      <c r="R21" s="147"/>
      <c r="S21" s="147">
        <v>1</v>
      </c>
      <c r="T21" s="147">
        <v>0</v>
      </c>
      <c r="U21" s="147"/>
      <c r="V21" s="147"/>
      <c r="W21" s="147"/>
      <c r="X21" s="147"/>
      <c r="Y21" s="147"/>
      <c r="Z21" s="147"/>
      <c r="AA21" s="150">
        <v>3</v>
      </c>
      <c r="AB21" s="150">
        <v>1</v>
      </c>
      <c r="AC21" s="147"/>
      <c r="AD21" s="147"/>
      <c r="AE21" s="147"/>
      <c r="AF21" s="147"/>
      <c r="AG21" s="147"/>
      <c r="AH21" s="147"/>
      <c r="AI21" s="147">
        <v>2</v>
      </c>
      <c r="AJ21" s="147">
        <v>1</v>
      </c>
      <c r="AK21" s="147"/>
      <c r="AL21" s="147"/>
      <c r="AM21" s="147"/>
      <c r="AN21" s="147"/>
      <c r="AO21" s="147"/>
      <c r="AP21" s="147"/>
      <c r="AQ21" s="147">
        <v>6</v>
      </c>
      <c r="AR21" s="147">
        <v>1</v>
      </c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>
        <v>2</v>
      </c>
      <c r="BH21" s="147">
        <v>0</v>
      </c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51">
        <v>0</v>
      </c>
      <c r="BX21" s="151">
        <v>0</v>
      </c>
      <c r="BY21" s="147"/>
      <c r="BZ21" s="147"/>
      <c r="CA21" s="147"/>
      <c r="CB21" s="147"/>
      <c r="CC21" s="147"/>
      <c r="CD21" s="147"/>
      <c r="CE21" s="147">
        <v>1</v>
      </c>
      <c r="CF21" s="147">
        <v>0</v>
      </c>
      <c r="CG21" s="147"/>
      <c r="CH21" s="147"/>
      <c r="CI21" s="147"/>
      <c r="CJ21" s="147"/>
      <c r="CK21" s="147"/>
      <c r="CL21" s="147"/>
      <c r="CM21" s="147">
        <v>0</v>
      </c>
      <c r="CN21" s="147">
        <v>0</v>
      </c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>
        <v>1</v>
      </c>
      <c r="DT21" s="147">
        <v>0</v>
      </c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>
        <v>1</v>
      </c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>
        <v>1</v>
      </c>
      <c r="EZ21" s="147">
        <v>1</v>
      </c>
      <c r="FA21" s="147">
        <v>1</v>
      </c>
      <c r="FB21" s="147">
        <v>0</v>
      </c>
      <c r="FC21" s="147"/>
      <c r="FD21" s="147"/>
      <c r="FE21" s="147"/>
      <c r="FF21" s="147"/>
      <c r="FG21" s="147">
        <v>1</v>
      </c>
      <c r="FH21" s="147">
        <v>0</v>
      </c>
      <c r="FI21" s="147"/>
      <c r="FJ21" s="147"/>
      <c r="FK21" s="147"/>
      <c r="FL21" s="147"/>
      <c r="FM21" s="147"/>
      <c r="FN21" s="147"/>
      <c r="FO21" s="147">
        <v>2</v>
      </c>
      <c r="FP21" s="147">
        <v>0</v>
      </c>
      <c r="FQ21" s="147"/>
      <c r="FR21" s="147"/>
      <c r="FS21" s="147"/>
      <c r="FT21" s="147"/>
      <c r="FU21" s="147"/>
      <c r="FV21" s="147"/>
      <c r="FW21" s="151">
        <v>1</v>
      </c>
      <c r="FX21" s="151">
        <v>0</v>
      </c>
      <c r="FY21" s="147"/>
      <c r="FZ21" s="147"/>
      <c r="GA21" s="147"/>
      <c r="GB21" s="147"/>
      <c r="GC21" s="147"/>
      <c r="GD21" s="147"/>
      <c r="GE21" s="147">
        <v>1</v>
      </c>
      <c r="GF21" s="147">
        <v>0</v>
      </c>
      <c r="GG21" s="147"/>
      <c r="GH21" s="147"/>
      <c r="GI21" s="147"/>
      <c r="GJ21" s="147"/>
      <c r="GK21" s="147"/>
      <c r="GL21" s="147"/>
      <c r="GM21" s="139">
        <f t="shared" si="0"/>
        <v>25</v>
      </c>
      <c r="GN21" s="139">
        <f t="shared" si="0"/>
        <v>4</v>
      </c>
      <c r="GO21" s="139">
        <f t="shared" si="1"/>
        <v>0.16</v>
      </c>
      <c r="GP21" s="139">
        <f t="shared" si="2"/>
        <v>1</v>
      </c>
      <c r="GQ21" s="139">
        <f t="shared" si="2"/>
        <v>0</v>
      </c>
      <c r="GR21" s="139">
        <f t="shared" si="7"/>
        <v>0</v>
      </c>
      <c r="GS21" s="139">
        <f t="shared" si="3"/>
        <v>0</v>
      </c>
      <c r="GT21" s="139">
        <f t="shared" si="3"/>
        <v>0</v>
      </c>
      <c r="GU21" s="139" t="e">
        <f t="shared" si="4"/>
        <v>#DIV/0!</v>
      </c>
      <c r="GV21" s="139">
        <f t="shared" si="5"/>
        <v>0</v>
      </c>
      <c r="GW21" s="139">
        <f t="shared" si="5"/>
        <v>0</v>
      </c>
      <c r="GX21" s="139" t="e">
        <f t="shared" si="6"/>
        <v>#DIV/0!</v>
      </c>
    </row>
    <row r="22" spans="1:206" ht="15.75">
      <c r="A22" s="138">
        <v>18</v>
      </c>
      <c r="B22" s="113" t="s">
        <v>276</v>
      </c>
      <c r="C22" s="146">
        <v>1</v>
      </c>
      <c r="D22" s="147">
        <v>0</v>
      </c>
      <c r="E22" s="147"/>
      <c r="F22" s="147"/>
      <c r="G22" s="147"/>
      <c r="H22" s="147"/>
      <c r="I22" s="147"/>
      <c r="J22" s="147"/>
      <c r="K22" s="148"/>
      <c r="L22" s="149"/>
      <c r="M22" s="147"/>
      <c r="N22" s="147"/>
      <c r="O22" s="147"/>
      <c r="P22" s="147"/>
      <c r="Q22" s="147"/>
      <c r="R22" s="147"/>
      <c r="S22" s="147">
        <v>1</v>
      </c>
      <c r="T22" s="147">
        <v>0</v>
      </c>
      <c r="U22" s="147"/>
      <c r="V22" s="147"/>
      <c r="W22" s="147"/>
      <c r="X22" s="147"/>
      <c r="Y22" s="147"/>
      <c r="Z22" s="147"/>
      <c r="AA22" s="150">
        <v>1</v>
      </c>
      <c r="AB22" s="150">
        <v>0</v>
      </c>
      <c r="AC22" s="147"/>
      <c r="AD22" s="147"/>
      <c r="AE22" s="147"/>
      <c r="AF22" s="147"/>
      <c r="AG22" s="147"/>
      <c r="AH22" s="147"/>
      <c r="AI22" s="147">
        <v>0</v>
      </c>
      <c r="AJ22" s="147">
        <v>0</v>
      </c>
      <c r="AK22" s="147"/>
      <c r="AL22" s="147"/>
      <c r="AM22" s="147"/>
      <c r="AN22" s="147"/>
      <c r="AO22" s="147"/>
      <c r="AP22" s="147"/>
      <c r="AQ22" s="147">
        <v>1</v>
      </c>
      <c r="AR22" s="147">
        <v>0</v>
      </c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>
        <v>1</v>
      </c>
      <c r="BH22" s="147">
        <v>0</v>
      </c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51">
        <v>0</v>
      </c>
      <c r="BX22" s="151">
        <v>0</v>
      </c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>
        <v>0</v>
      </c>
      <c r="CN22" s="147">
        <v>0</v>
      </c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>
        <v>0</v>
      </c>
      <c r="DT22" s="147">
        <v>0</v>
      </c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>
        <v>3</v>
      </c>
      <c r="EZ22" s="147">
        <v>0</v>
      </c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>
        <v>2</v>
      </c>
      <c r="FP22" s="147">
        <v>0</v>
      </c>
      <c r="FQ22" s="147"/>
      <c r="FR22" s="147"/>
      <c r="FS22" s="147"/>
      <c r="FT22" s="147"/>
      <c r="FU22" s="147"/>
      <c r="FV22" s="147"/>
      <c r="FW22" s="151">
        <v>1</v>
      </c>
      <c r="FX22" s="151">
        <v>0</v>
      </c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39">
        <f t="shared" si="0"/>
        <v>11</v>
      </c>
      <c r="GN22" s="139">
        <f t="shared" si="0"/>
        <v>0</v>
      </c>
      <c r="GO22" s="139">
        <f t="shared" si="1"/>
        <v>0</v>
      </c>
      <c r="GP22" s="139">
        <f t="shared" si="2"/>
        <v>0</v>
      </c>
      <c r="GQ22" s="139">
        <f t="shared" si="2"/>
        <v>0</v>
      </c>
      <c r="GR22" s="139">
        <v>0</v>
      </c>
      <c r="GS22" s="139">
        <f t="shared" si="3"/>
        <v>0</v>
      </c>
      <c r="GT22" s="139">
        <f t="shared" si="3"/>
        <v>0</v>
      </c>
      <c r="GU22" s="139" t="e">
        <f t="shared" si="4"/>
        <v>#DIV/0!</v>
      </c>
      <c r="GV22" s="139">
        <f t="shared" si="5"/>
        <v>0</v>
      </c>
      <c r="GW22" s="139">
        <f t="shared" si="5"/>
        <v>0</v>
      </c>
      <c r="GX22" s="139" t="e">
        <f t="shared" si="6"/>
        <v>#DIV/0!</v>
      </c>
    </row>
    <row r="23" spans="1:206" ht="15.75">
      <c r="A23" s="138">
        <v>19</v>
      </c>
      <c r="B23" s="113" t="s">
        <v>277</v>
      </c>
      <c r="C23" s="146">
        <v>1</v>
      </c>
      <c r="D23" s="147">
        <v>1</v>
      </c>
      <c r="E23" s="147">
        <v>1</v>
      </c>
      <c r="F23" s="147">
        <v>0</v>
      </c>
      <c r="G23" s="147"/>
      <c r="H23" s="147"/>
      <c r="I23" s="147"/>
      <c r="J23" s="147"/>
      <c r="K23" s="148">
        <v>1</v>
      </c>
      <c r="L23" s="149">
        <v>0</v>
      </c>
      <c r="M23" s="147"/>
      <c r="N23" s="147"/>
      <c r="O23" s="147"/>
      <c r="P23" s="147"/>
      <c r="Q23" s="147"/>
      <c r="R23" s="147"/>
      <c r="S23" s="147">
        <v>0</v>
      </c>
      <c r="T23" s="147">
        <v>0</v>
      </c>
      <c r="U23" s="147"/>
      <c r="V23" s="147"/>
      <c r="W23" s="147"/>
      <c r="X23" s="147"/>
      <c r="Y23" s="147"/>
      <c r="Z23" s="147"/>
      <c r="AA23" s="150"/>
      <c r="AB23" s="150"/>
      <c r="AC23" s="147"/>
      <c r="AD23" s="147"/>
      <c r="AE23" s="147"/>
      <c r="AF23" s="147"/>
      <c r="AG23" s="147"/>
      <c r="AH23" s="147"/>
      <c r="AI23" s="147">
        <v>0</v>
      </c>
      <c r="AJ23" s="147">
        <v>0</v>
      </c>
      <c r="AK23" s="147"/>
      <c r="AL23" s="147"/>
      <c r="AM23" s="147"/>
      <c r="AN23" s="147"/>
      <c r="AO23" s="147"/>
      <c r="AP23" s="147"/>
      <c r="AQ23" s="147">
        <v>1</v>
      </c>
      <c r="AR23" s="147">
        <v>0</v>
      </c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>
        <v>1</v>
      </c>
      <c r="BH23" s="147">
        <v>0</v>
      </c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51">
        <v>0</v>
      </c>
      <c r="BX23" s="151">
        <v>0</v>
      </c>
      <c r="BY23" s="147"/>
      <c r="BZ23" s="147"/>
      <c r="CA23" s="147"/>
      <c r="CB23" s="147"/>
      <c r="CC23" s="147"/>
      <c r="CD23" s="147"/>
      <c r="CE23" s="147">
        <v>1</v>
      </c>
      <c r="CF23" s="147">
        <v>1</v>
      </c>
      <c r="CG23" s="147"/>
      <c r="CH23" s="147"/>
      <c r="CI23" s="147"/>
      <c r="CJ23" s="147"/>
      <c r="CK23" s="147"/>
      <c r="CL23" s="147"/>
      <c r="CM23" s="147">
        <v>3</v>
      </c>
      <c r="CN23" s="147">
        <v>1</v>
      </c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>
        <v>1</v>
      </c>
      <c r="DT23" s="147">
        <v>0</v>
      </c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>
        <v>1</v>
      </c>
      <c r="EJ23" s="147"/>
      <c r="EK23" s="147"/>
      <c r="EL23" s="147"/>
      <c r="EM23" s="147"/>
      <c r="EN23" s="147"/>
      <c r="EO23" s="147"/>
      <c r="EP23" s="147"/>
      <c r="EQ23" s="147">
        <v>2</v>
      </c>
      <c r="ER23" s="147">
        <v>0</v>
      </c>
      <c r="ES23" s="147"/>
      <c r="ET23" s="147"/>
      <c r="EU23" s="147"/>
      <c r="EV23" s="147"/>
      <c r="EW23" s="147"/>
      <c r="EX23" s="147"/>
      <c r="EY23" s="147">
        <v>2</v>
      </c>
      <c r="EZ23" s="147">
        <v>1</v>
      </c>
      <c r="FA23" s="147"/>
      <c r="FB23" s="147"/>
      <c r="FC23" s="147"/>
      <c r="FD23" s="147"/>
      <c r="FE23" s="147"/>
      <c r="FF23" s="147"/>
      <c r="FG23" s="147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7"/>
      <c r="FV23" s="147"/>
      <c r="FW23" s="151">
        <v>1</v>
      </c>
      <c r="FX23" s="151">
        <v>0</v>
      </c>
      <c r="FY23" s="147"/>
      <c r="FZ23" s="147"/>
      <c r="GA23" s="147"/>
      <c r="GB23" s="147"/>
      <c r="GC23" s="147"/>
      <c r="GD23" s="147"/>
      <c r="GE23" s="147"/>
      <c r="GF23" s="147"/>
      <c r="GG23" s="147"/>
      <c r="GH23" s="147"/>
      <c r="GI23" s="147"/>
      <c r="GJ23" s="147"/>
      <c r="GK23" s="147"/>
      <c r="GL23" s="147"/>
      <c r="GM23" s="139">
        <f t="shared" si="0"/>
        <v>15</v>
      </c>
      <c r="GN23" s="139">
        <f t="shared" si="0"/>
        <v>4</v>
      </c>
      <c r="GO23" s="139">
        <f t="shared" si="1"/>
        <v>0.26666666666666666</v>
      </c>
      <c r="GP23" s="139">
        <f t="shared" si="2"/>
        <v>1</v>
      </c>
      <c r="GQ23" s="139">
        <f t="shared" si="2"/>
        <v>0</v>
      </c>
      <c r="GR23" s="139">
        <f t="shared" si="7"/>
        <v>0</v>
      </c>
      <c r="GS23" s="139">
        <f t="shared" si="3"/>
        <v>0</v>
      </c>
      <c r="GT23" s="139">
        <f t="shared" si="3"/>
        <v>0</v>
      </c>
      <c r="GU23" s="139" t="e">
        <f t="shared" si="4"/>
        <v>#DIV/0!</v>
      </c>
      <c r="GV23" s="139">
        <f t="shared" si="5"/>
        <v>0</v>
      </c>
      <c r="GW23" s="139">
        <f t="shared" si="5"/>
        <v>0</v>
      </c>
      <c r="GX23" s="139" t="e">
        <f t="shared" si="6"/>
        <v>#DIV/0!</v>
      </c>
    </row>
    <row r="24" spans="1:206" ht="15.75">
      <c r="A24" s="138">
        <v>20</v>
      </c>
      <c r="B24" s="113" t="s">
        <v>278</v>
      </c>
      <c r="C24" s="146">
        <v>2</v>
      </c>
      <c r="D24" s="147">
        <v>1</v>
      </c>
      <c r="E24" s="147"/>
      <c r="F24" s="147"/>
      <c r="G24" s="147"/>
      <c r="H24" s="147"/>
      <c r="I24" s="147"/>
      <c r="J24" s="147"/>
      <c r="K24" s="148">
        <v>0</v>
      </c>
      <c r="L24" s="149">
        <v>0</v>
      </c>
      <c r="M24" s="147"/>
      <c r="N24" s="147"/>
      <c r="O24" s="147"/>
      <c r="P24" s="147"/>
      <c r="Q24" s="147"/>
      <c r="R24" s="147"/>
      <c r="S24" s="147">
        <v>1</v>
      </c>
      <c r="T24" s="147">
        <v>0</v>
      </c>
      <c r="U24" s="147"/>
      <c r="V24" s="147"/>
      <c r="W24" s="147"/>
      <c r="X24" s="147"/>
      <c r="Y24" s="147"/>
      <c r="Z24" s="147"/>
      <c r="AA24" s="150">
        <v>1</v>
      </c>
      <c r="AB24" s="150">
        <v>1</v>
      </c>
      <c r="AC24" s="147"/>
      <c r="AD24" s="147"/>
      <c r="AE24" s="147"/>
      <c r="AF24" s="147"/>
      <c r="AG24" s="147"/>
      <c r="AH24" s="147"/>
      <c r="AI24" s="147">
        <v>4</v>
      </c>
      <c r="AJ24" s="147">
        <v>1</v>
      </c>
      <c r="AK24" s="147"/>
      <c r="AL24" s="147"/>
      <c r="AM24" s="147"/>
      <c r="AN24" s="147"/>
      <c r="AO24" s="147"/>
      <c r="AP24" s="147"/>
      <c r="AQ24" s="147">
        <v>2</v>
      </c>
      <c r="AR24" s="147">
        <v>1</v>
      </c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>
        <v>6</v>
      </c>
      <c r="BH24" s="147">
        <v>1</v>
      </c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51">
        <v>0</v>
      </c>
      <c r="BX24" s="151">
        <v>0</v>
      </c>
      <c r="BY24" s="147"/>
      <c r="BZ24" s="147"/>
      <c r="CA24" s="147"/>
      <c r="CB24" s="147"/>
      <c r="CC24" s="147"/>
      <c r="CD24" s="147"/>
      <c r="CE24" s="147">
        <v>1</v>
      </c>
      <c r="CF24" s="147">
        <v>0</v>
      </c>
      <c r="CG24" s="147"/>
      <c r="CH24" s="147"/>
      <c r="CI24" s="147"/>
      <c r="CJ24" s="147"/>
      <c r="CK24" s="147"/>
      <c r="CL24" s="147"/>
      <c r="CM24" s="147">
        <v>1</v>
      </c>
      <c r="CN24" s="147">
        <v>1</v>
      </c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>
        <v>0</v>
      </c>
      <c r="DT24" s="147">
        <v>0</v>
      </c>
      <c r="DU24" s="147"/>
      <c r="DV24" s="147"/>
      <c r="DW24" s="147"/>
      <c r="DX24" s="147"/>
      <c r="DY24" s="147"/>
      <c r="DZ24" s="147"/>
      <c r="EA24" s="147">
        <v>6</v>
      </c>
      <c r="EB24" s="147">
        <v>6</v>
      </c>
      <c r="EC24" s="147">
        <v>6</v>
      </c>
      <c r="ED24" s="147">
        <v>6</v>
      </c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>
        <v>1</v>
      </c>
      <c r="EZ24" s="147">
        <v>1</v>
      </c>
      <c r="FA24" s="147">
        <v>1</v>
      </c>
      <c r="FB24" s="147">
        <v>1</v>
      </c>
      <c r="FC24" s="147">
        <v>1</v>
      </c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>
        <v>4</v>
      </c>
      <c r="FP24" s="147">
        <v>3</v>
      </c>
      <c r="FQ24" s="147"/>
      <c r="FR24" s="147"/>
      <c r="FS24" s="147"/>
      <c r="FT24" s="147"/>
      <c r="FU24" s="147"/>
      <c r="FV24" s="147"/>
      <c r="FW24" s="151">
        <v>0</v>
      </c>
      <c r="FX24" s="151">
        <v>0</v>
      </c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39">
        <f t="shared" si="0"/>
        <v>29</v>
      </c>
      <c r="GN24" s="139">
        <f t="shared" si="0"/>
        <v>16</v>
      </c>
      <c r="GO24" s="139">
        <f t="shared" si="1"/>
        <v>0.55172413793103448</v>
      </c>
      <c r="GP24" s="139">
        <f t="shared" si="2"/>
        <v>7</v>
      </c>
      <c r="GQ24" s="139">
        <f t="shared" si="2"/>
        <v>7</v>
      </c>
      <c r="GR24" s="139">
        <f t="shared" si="7"/>
        <v>1</v>
      </c>
      <c r="GS24" s="139">
        <f t="shared" si="3"/>
        <v>1</v>
      </c>
      <c r="GT24" s="139">
        <f t="shared" si="3"/>
        <v>0</v>
      </c>
      <c r="GU24" s="139">
        <f t="shared" si="4"/>
        <v>0</v>
      </c>
      <c r="GV24" s="139">
        <f t="shared" si="5"/>
        <v>0</v>
      </c>
      <c r="GW24" s="139">
        <f t="shared" si="5"/>
        <v>0</v>
      </c>
      <c r="GX24" s="139" t="e">
        <f t="shared" si="6"/>
        <v>#DIV/0!</v>
      </c>
    </row>
    <row r="25" spans="1:206" ht="15.75">
      <c r="A25" s="138">
        <v>21</v>
      </c>
      <c r="B25" s="113" t="s">
        <v>279</v>
      </c>
      <c r="C25" s="146">
        <v>2</v>
      </c>
      <c r="D25" s="147">
        <v>1</v>
      </c>
      <c r="E25" s="147"/>
      <c r="F25" s="147"/>
      <c r="G25" s="147"/>
      <c r="H25" s="147"/>
      <c r="I25" s="147"/>
      <c r="J25" s="147"/>
      <c r="K25" s="148">
        <v>2</v>
      </c>
      <c r="L25" s="149">
        <v>0</v>
      </c>
      <c r="M25" s="147"/>
      <c r="N25" s="147"/>
      <c r="O25" s="147"/>
      <c r="P25" s="147"/>
      <c r="Q25" s="147"/>
      <c r="R25" s="147"/>
      <c r="S25" s="147">
        <v>1</v>
      </c>
      <c r="T25" s="147">
        <v>0</v>
      </c>
      <c r="U25" s="147"/>
      <c r="V25" s="147"/>
      <c r="W25" s="147"/>
      <c r="X25" s="147"/>
      <c r="Y25" s="147"/>
      <c r="Z25" s="147"/>
      <c r="AA25" s="150">
        <v>2</v>
      </c>
      <c r="AB25" s="150">
        <v>0</v>
      </c>
      <c r="AC25" s="147"/>
      <c r="AD25" s="147"/>
      <c r="AE25" s="147"/>
      <c r="AF25" s="147"/>
      <c r="AG25" s="147"/>
      <c r="AH25" s="147"/>
      <c r="AI25" s="147">
        <v>2</v>
      </c>
      <c r="AJ25" s="147">
        <v>2</v>
      </c>
      <c r="AK25" s="147"/>
      <c r="AL25" s="147"/>
      <c r="AM25" s="147"/>
      <c r="AN25" s="147"/>
      <c r="AO25" s="147"/>
      <c r="AP25" s="147"/>
      <c r="AQ25" s="147">
        <v>2</v>
      </c>
      <c r="AR25" s="147">
        <v>1</v>
      </c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>
        <v>1</v>
      </c>
      <c r="BH25" s="147">
        <v>1</v>
      </c>
      <c r="BI25" s="147"/>
      <c r="BJ25" s="147"/>
      <c r="BK25" s="147"/>
      <c r="BL25" s="147"/>
      <c r="BM25" s="147"/>
      <c r="BN25" s="147"/>
      <c r="BO25" s="147">
        <v>1</v>
      </c>
      <c r="BP25" s="147">
        <v>0</v>
      </c>
      <c r="BQ25" s="147"/>
      <c r="BR25" s="147"/>
      <c r="BS25" s="147"/>
      <c r="BT25" s="147"/>
      <c r="BU25" s="147"/>
      <c r="BV25" s="147"/>
      <c r="BW25" s="151">
        <v>1</v>
      </c>
      <c r="BX25" s="151">
        <v>0</v>
      </c>
      <c r="BY25" s="147"/>
      <c r="BZ25" s="147"/>
      <c r="CA25" s="147"/>
      <c r="CB25" s="147"/>
      <c r="CC25" s="147"/>
      <c r="CD25" s="147"/>
      <c r="CE25" s="147">
        <v>1</v>
      </c>
      <c r="CF25" s="147">
        <v>1</v>
      </c>
      <c r="CG25" s="147"/>
      <c r="CH25" s="147"/>
      <c r="CI25" s="147"/>
      <c r="CJ25" s="147"/>
      <c r="CK25" s="147"/>
      <c r="CL25" s="147"/>
      <c r="CM25" s="147">
        <v>0</v>
      </c>
      <c r="CN25" s="147">
        <v>0</v>
      </c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>
        <v>1</v>
      </c>
      <c r="DL25" s="147">
        <v>0</v>
      </c>
      <c r="DM25" s="147"/>
      <c r="DN25" s="147"/>
      <c r="DO25" s="147"/>
      <c r="DP25" s="147"/>
      <c r="DQ25" s="147"/>
      <c r="DR25" s="147"/>
      <c r="DS25" s="147">
        <v>1</v>
      </c>
      <c r="DT25" s="147">
        <v>0</v>
      </c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>
        <v>1</v>
      </c>
      <c r="ER25" s="147">
        <v>0</v>
      </c>
      <c r="ES25" s="147"/>
      <c r="ET25" s="147"/>
      <c r="EU25" s="147"/>
      <c r="EV25" s="147"/>
      <c r="EW25" s="147"/>
      <c r="EX25" s="147"/>
      <c r="EY25" s="147">
        <v>1</v>
      </c>
      <c r="EZ25" s="147">
        <v>1</v>
      </c>
      <c r="FA25" s="147">
        <v>1</v>
      </c>
      <c r="FB25" s="147">
        <v>1</v>
      </c>
      <c r="FC25" s="147">
        <v>1</v>
      </c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>
        <v>2</v>
      </c>
      <c r="FP25" s="147">
        <v>2</v>
      </c>
      <c r="FQ25" s="147"/>
      <c r="FR25" s="147"/>
      <c r="FS25" s="147"/>
      <c r="FT25" s="147"/>
      <c r="FU25" s="147"/>
      <c r="FV25" s="147"/>
      <c r="FW25" s="151">
        <v>1</v>
      </c>
      <c r="FX25" s="151">
        <v>0</v>
      </c>
      <c r="FY25" s="147"/>
      <c r="FZ25" s="147"/>
      <c r="GA25" s="147"/>
      <c r="GB25" s="147"/>
      <c r="GC25" s="147"/>
      <c r="GD25" s="147"/>
      <c r="GE25" s="147">
        <v>1</v>
      </c>
      <c r="GF25" s="147">
        <v>1</v>
      </c>
      <c r="GG25" s="147">
        <v>1</v>
      </c>
      <c r="GH25" s="147">
        <v>0</v>
      </c>
      <c r="GI25" s="147"/>
      <c r="GJ25" s="147"/>
      <c r="GK25" s="147"/>
      <c r="GL25" s="147"/>
      <c r="GM25" s="139">
        <f t="shared" si="0"/>
        <v>23</v>
      </c>
      <c r="GN25" s="139">
        <f t="shared" si="0"/>
        <v>10</v>
      </c>
      <c r="GO25" s="139">
        <f t="shared" si="1"/>
        <v>0.43478260869565216</v>
      </c>
      <c r="GP25" s="139">
        <f t="shared" si="2"/>
        <v>2</v>
      </c>
      <c r="GQ25" s="139">
        <f t="shared" si="2"/>
        <v>1</v>
      </c>
      <c r="GR25" s="139">
        <f t="shared" si="7"/>
        <v>0.5</v>
      </c>
      <c r="GS25" s="139">
        <f t="shared" si="3"/>
        <v>1</v>
      </c>
      <c r="GT25" s="139">
        <f t="shared" si="3"/>
        <v>0</v>
      </c>
      <c r="GU25" s="139">
        <f t="shared" si="4"/>
        <v>0</v>
      </c>
      <c r="GV25" s="139">
        <f t="shared" si="5"/>
        <v>0</v>
      </c>
      <c r="GW25" s="139">
        <f t="shared" si="5"/>
        <v>0</v>
      </c>
      <c r="GX25" s="139" t="e">
        <f t="shared" si="6"/>
        <v>#DIV/0!</v>
      </c>
    </row>
    <row r="26" spans="1:206" ht="15.75">
      <c r="A26" s="138">
        <v>22</v>
      </c>
      <c r="B26" s="113" t="s">
        <v>280</v>
      </c>
      <c r="C26" s="146">
        <v>1</v>
      </c>
      <c r="D26" s="147">
        <v>1</v>
      </c>
      <c r="E26" s="147"/>
      <c r="F26" s="147"/>
      <c r="G26" s="147"/>
      <c r="H26" s="147"/>
      <c r="I26" s="147"/>
      <c r="J26" s="147"/>
      <c r="K26" s="148">
        <v>0</v>
      </c>
      <c r="L26" s="149">
        <v>0</v>
      </c>
      <c r="M26" s="147"/>
      <c r="N26" s="147"/>
      <c r="O26" s="147"/>
      <c r="P26" s="147"/>
      <c r="Q26" s="147"/>
      <c r="R26" s="147"/>
      <c r="S26" s="147">
        <v>2</v>
      </c>
      <c r="T26" s="147">
        <v>0</v>
      </c>
      <c r="U26" s="147"/>
      <c r="V26" s="147"/>
      <c r="W26" s="147"/>
      <c r="X26" s="147"/>
      <c r="Y26" s="147"/>
      <c r="Z26" s="147"/>
      <c r="AA26" s="150"/>
      <c r="AB26" s="150"/>
      <c r="AC26" s="147"/>
      <c r="AD26" s="147"/>
      <c r="AE26" s="147"/>
      <c r="AF26" s="147"/>
      <c r="AG26" s="147"/>
      <c r="AH26" s="147"/>
      <c r="AI26" s="147">
        <v>0</v>
      </c>
      <c r="AJ26" s="147">
        <v>0</v>
      </c>
      <c r="AK26" s="147"/>
      <c r="AL26" s="147"/>
      <c r="AM26" s="147"/>
      <c r="AN26" s="147"/>
      <c r="AO26" s="147"/>
      <c r="AP26" s="147"/>
      <c r="AQ26" s="147">
        <v>0</v>
      </c>
      <c r="AR26" s="147">
        <v>0</v>
      </c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>
        <v>2</v>
      </c>
      <c r="BH26" s="147">
        <v>1</v>
      </c>
      <c r="BI26" s="147"/>
      <c r="BJ26" s="147"/>
      <c r="BK26" s="147"/>
      <c r="BL26" s="147"/>
      <c r="BM26" s="147"/>
      <c r="BN26" s="147"/>
      <c r="BO26" s="147">
        <v>1</v>
      </c>
      <c r="BP26" s="147">
        <v>1</v>
      </c>
      <c r="BQ26" s="147"/>
      <c r="BR26" s="147"/>
      <c r="BS26" s="147"/>
      <c r="BT26" s="147"/>
      <c r="BU26" s="147"/>
      <c r="BV26" s="147"/>
      <c r="BW26" s="151">
        <v>0</v>
      </c>
      <c r="BX26" s="151">
        <v>0</v>
      </c>
      <c r="BY26" s="147"/>
      <c r="BZ26" s="147"/>
      <c r="CA26" s="147"/>
      <c r="CB26" s="147"/>
      <c r="CC26" s="147"/>
      <c r="CD26" s="147"/>
      <c r="CE26" s="147">
        <v>2</v>
      </c>
      <c r="CF26" s="147">
        <v>1</v>
      </c>
      <c r="CG26" s="147">
        <v>1</v>
      </c>
      <c r="CH26" s="147">
        <v>0</v>
      </c>
      <c r="CI26" s="147"/>
      <c r="CJ26" s="147"/>
      <c r="CK26" s="147"/>
      <c r="CL26" s="147"/>
      <c r="CM26" s="147">
        <v>0</v>
      </c>
      <c r="CN26" s="147">
        <v>0</v>
      </c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>
        <v>1</v>
      </c>
      <c r="DD26" s="147">
        <v>1</v>
      </c>
      <c r="DE26" s="147">
        <v>1</v>
      </c>
      <c r="DF26" s="147">
        <v>0</v>
      </c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>
        <v>1</v>
      </c>
      <c r="DT26" s="147">
        <v>0</v>
      </c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>
        <v>3</v>
      </c>
      <c r="EZ26" s="147">
        <v>0</v>
      </c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>
        <v>1</v>
      </c>
      <c r="FP26" s="147">
        <v>0</v>
      </c>
      <c r="FQ26" s="147"/>
      <c r="FR26" s="147"/>
      <c r="FS26" s="147"/>
      <c r="FT26" s="147"/>
      <c r="FU26" s="147"/>
      <c r="FV26" s="147"/>
      <c r="FW26" s="151">
        <v>0</v>
      </c>
      <c r="FX26" s="151">
        <v>0</v>
      </c>
      <c r="FY26" s="147"/>
      <c r="FZ26" s="147"/>
      <c r="GA26" s="147"/>
      <c r="GB26" s="147"/>
      <c r="GC26" s="147"/>
      <c r="GD26" s="147"/>
      <c r="GE26" s="147">
        <v>1</v>
      </c>
      <c r="GF26" s="147">
        <v>0</v>
      </c>
      <c r="GG26" s="147"/>
      <c r="GH26" s="147"/>
      <c r="GI26" s="147"/>
      <c r="GJ26" s="147"/>
      <c r="GK26" s="147"/>
      <c r="GL26" s="147"/>
      <c r="GM26" s="139">
        <f t="shared" si="0"/>
        <v>15</v>
      </c>
      <c r="GN26" s="139">
        <f t="shared" si="0"/>
        <v>5</v>
      </c>
      <c r="GO26" s="139">
        <f t="shared" si="1"/>
        <v>0.33333333333333331</v>
      </c>
      <c r="GP26" s="139">
        <f t="shared" si="2"/>
        <v>2</v>
      </c>
      <c r="GQ26" s="139">
        <f t="shared" si="2"/>
        <v>0</v>
      </c>
      <c r="GR26" s="139">
        <f t="shared" si="7"/>
        <v>0</v>
      </c>
      <c r="GS26" s="139">
        <f t="shared" si="3"/>
        <v>0</v>
      </c>
      <c r="GT26" s="139">
        <f t="shared" si="3"/>
        <v>0</v>
      </c>
      <c r="GU26" s="139" t="e">
        <f t="shared" si="4"/>
        <v>#DIV/0!</v>
      </c>
      <c r="GV26" s="139">
        <f t="shared" si="5"/>
        <v>0</v>
      </c>
      <c r="GW26" s="139">
        <f t="shared" si="5"/>
        <v>0</v>
      </c>
      <c r="GX26" s="139" t="e">
        <f t="shared" si="6"/>
        <v>#DIV/0!</v>
      </c>
    </row>
    <row r="27" spans="1:206" ht="15.75">
      <c r="A27" s="138">
        <v>23</v>
      </c>
      <c r="B27" s="113" t="s">
        <v>281</v>
      </c>
      <c r="C27" s="146">
        <v>0</v>
      </c>
      <c r="D27" s="147">
        <v>0</v>
      </c>
      <c r="E27" s="147"/>
      <c r="F27" s="147"/>
      <c r="G27" s="147"/>
      <c r="H27" s="147"/>
      <c r="I27" s="147"/>
      <c r="J27" s="147"/>
      <c r="K27" s="148">
        <v>4</v>
      </c>
      <c r="L27" s="149">
        <v>0</v>
      </c>
      <c r="M27" s="147"/>
      <c r="N27" s="147"/>
      <c r="O27" s="147"/>
      <c r="P27" s="147"/>
      <c r="Q27" s="147"/>
      <c r="R27" s="147"/>
      <c r="S27" s="147">
        <v>1</v>
      </c>
      <c r="T27" s="147">
        <v>0</v>
      </c>
      <c r="U27" s="147"/>
      <c r="V27" s="147"/>
      <c r="W27" s="147"/>
      <c r="X27" s="147"/>
      <c r="Y27" s="147"/>
      <c r="Z27" s="147"/>
      <c r="AA27" s="150"/>
      <c r="AB27" s="150"/>
      <c r="AC27" s="147"/>
      <c r="AD27" s="147"/>
      <c r="AE27" s="147"/>
      <c r="AF27" s="147"/>
      <c r="AG27" s="147"/>
      <c r="AH27" s="147"/>
      <c r="AI27" s="147">
        <v>1</v>
      </c>
      <c r="AJ27" s="147">
        <v>0</v>
      </c>
      <c r="AK27" s="147"/>
      <c r="AL27" s="147"/>
      <c r="AM27" s="147"/>
      <c r="AN27" s="147"/>
      <c r="AO27" s="147"/>
      <c r="AP27" s="147"/>
      <c r="AQ27" s="147">
        <v>1</v>
      </c>
      <c r="AR27" s="147">
        <v>0</v>
      </c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>
        <v>1</v>
      </c>
      <c r="BH27" s="147">
        <v>0</v>
      </c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51">
        <v>1</v>
      </c>
      <c r="BX27" s="151">
        <v>0</v>
      </c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>
        <v>0</v>
      </c>
      <c r="CN27" s="147">
        <v>0</v>
      </c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>
        <v>1</v>
      </c>
      <c r="DD27" s="147">
        <v>1</v>
      </c>
      <c r="DE27" s="147">
        <v>1</v>
      </c>
      <c r="DF27" s="147">
        <v>0</v>
      </c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>
        <v>0</v>
      </c>
      <c r="DT27" s="147">
        <v>0</v>
      </c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>
        <v>1</v>
      </c>
      <c r="EJ27" s="147">
        <v>1</v>
      </c>
      <c r="EK27" s="147"/>
      <c r="EL27" s="147"/>
      <c r="EM27" s="147"/>
      <c r="EN27" s="147"/>
      <c r="EO27" s="147"/>
      <c r="EP27" s="147"/>
      <c r="EQ27" s="147">
        <v>1</v>
      </c>
      <c r="ER27" s="147">
        <v>0</v>
      </c>
      <c r="ES27" s="147"/>
      <c r="ET27" s="147"/>
      <c r="EU27" s="147"/>
      <c r="EV27" s="147"/>
      <c r="EW27" s="147"/>
      <c r="EX27" s="147"/>
      <c r="EY27" s="147">
        <v>4</v>
      </c>
      <c r="EZ27" s="147">
        <v>1</v>
      </c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>
        <v>1</v>
      </c>
      <c r="FP27" s="147">
        <v>0</v>
      </c>
      <c r="FQ27" s="147"/>
      <c r="FR27" s="147"/>
      <c r="FS27" s="147"/>
      <c r="FT27" s="147"/>
      <c r="FU27" s="147"/>
      <c r="FV27" s="147"/>
      <c r="FW27" s="151">
        <v>0</v>
      </c>
      <c r="FX27" s="151">
        <v>0</v>
      </c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39">
        <f t="shared" si="0"/>
        <v>17</v>
      </c>
      <c r="GN27" s="139">
        <f t="shared" si="0"/>
        <v>3</v>
      </c>
      <c r="GO27" s="139">
        <f t="shared" si="1"/>
        <v>0.17647058823529413</v>
      </c>
      <c r="GP27" s="139">
        <f t="shared" si="2"/>
        <v>1</v>
      </c>
      <c r="GQ27" s="139">
        <f t="shared" si="2"/>
        <v>0</v>
      </c>
      <c r="GR27" s="139">
        <f t="shared" si="7"/>
        <v>0</v>
      </c>
      <c r="GS27" s="139">
        <f t="shared" si="3"/>
        <v>0</v>
      </c>
      <c r="GT27" s="139">
        <f t="shared" si="3"/>
        <v>0</v>
      </c>
      <c r="GU27" s="139" t="e">
        <f t="shared" si="4"/>
        <v>#DIV/0!</v>
      </c>
      <c r="GV27" s="139">
        <f t="shared" si="5"/>
        <v>0</v>
      </c>
      <c r="GW27" s="139">
        <f t="shared" si="5"/>
        <v>0</v>
      </c>
      <c r="GX27" s="139" t="e">
        <f t="shared" si="6"/>
        <v>#DIV/0!</v>
      </c>
    </row>
    <row r="28" spans="1:206" ht="15.75">
      <c r="A28" s="138">
        <v>24</v>
      </c>
      <c r="B28" s="113" t="s">
        <v>282</v>
      </c>
      <c r="C28" s="146">
        <v>1</v>
      </c>
      <c r="D28" s="147">
        <v>0</v>
      </c>
      <c r="E28" s="147"/>
      <c r="F28" s="147"/>
      <c r="G28" s="147"/>
      <c r="H28" s="147"/>
      <c r="I28" s="147"/>
      <c r="J28" s="147"/>
      <c r="K28" s="148">
        <v>2</v>
      </c>
      <c r="L28" s="149">
        <v>0</v>
      </c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50">
        <v>1</v>
      </c>
      <c r="AB28" s="150">
        <v>0</v>
      </c>
      <c r="AC28" s="147"/>
      <c r="AD28" s="147"/>
      <c r="AE28" s="147"/>
      <c r="AF28" s="147"/>
      <c r="AG28" s="147"/>
      <c r="AH28" s="147"/>
      <c r="AI28" s="147">
        <v>4</v>
      </c>
      <c r="AJ28" s="147">
        <v>0</v>
      </c>
      <c r="AK28" s="147"/>
      <c r="AL28" s="147"/>
      <c r="AM28" s="147"/>
      <c r="AN28" s="147"/>
      <c r="AO28" s="147"/>
      <c r="AP28" s="147"/>
      <c r="AQ28" s="147">
        <v>6</v>
      </c>
      <c r="AR28" s="147">
        <v>3</v>
      </c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>
        <v>2</v>
      </c>
      <c r="BH28" s="147">
        <v>1</v>
      </c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51">
        <v>0</v>
      </c>
      <c r="BX28" s="151">
        <v>0</v>
      </c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>
        <v>0</v>
      </c>
      <c r="CN28" s="147">
        <v>0</v>
      </c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>
        <v>1</v>
      </c>
      <c r="DD28" s="147">
        <v>0</v>
      </c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>
        <v>0</v>
      </c>
      <c r="DT28" s="147">
        <v>0</v>
      </c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>
        <v>3</v>
      </c>
      <c r="EJ28" s="147"/>
      <c r="EK28" s="147"/>
      <c r="EL28" s="147"/>
      <c r="EM28" s="147"/>
      <c r="EN28" s="147"/>
      <c r="EO28" s="147"/>
      <c r="EP28" s="147"/>
      <c r="EQ28" s="147">
        <v>2</v>
      </c>
      <c r="ER28" s="147">
        <v>0</v>
      </c>
      <c r="ES28" s="147"/>
      <c r="ET28" s="147"/>
      <c r="EU28" s="147"/>
      <c r="EV28" s="147"/>
      <c r="EW28" s="147"/>
      <c r="EX28" s="147"/>
      <c r="EY28" s="147">
        <v>1</v>
      </c>
      <c r="EZ28" s="147">
        <v>0</v>
      </c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>
        <v>2</v>
      </c>
      <c r="FP28" s="147">
        <v>0</v>
      </c>
      <c r="FQ28" s="147"/>
      <c r="FR28" s="147"/>
      <c r="FS28" s="147"/>
      <c r="FT28" s="147"/>
      <c r="FU28" s="147"/>
      <c r="FV28" s="147"/>
      <c r="FW28" s="151">
        <v>1</v>
      </c>
      <c r="FX28" s="151">
        <v>0</v>
      </c>
      <c r="FY28" s="147"/>
      <c r="FZ28" s="147"/>
      <c r="GA28" s="147"/>
      <c r="GB28" s="147"/>
      <c r="GC28" s="147"/>
      <c r="GD28" s="147"/>
      <c r="GE28" s="147">
        <v>1</v>
      </c>
      <c r="GF28" s="147">
        <v>0</v>
      </c>
      <c r="GG28" s="147"/>
      <c r="GH28" s="147"/>
      <c r="GI28" s="147"/>
      <c r="GJ28" s="147"/>
      <c r="GK28" s="147"/>
      <c r="GL28" s="147"/>
      <c r="GM28" s="139">
        <f t="shared" si="0"/>
        <v>27</v>
      </c>
      <c r="GN28" s="139">
        <f t="shared" si="0"/>
        <v>4</v>
      </c>
      <c r="GO28" s="139">
        <f t="shared" si="1"/>
        <v>0.14814814814814814</v>
      </c>
      <c r="GP28" s="139">
        <f t="shared" si="2"/>
        <v>0</v>
      </c>
      <c r="GQ28" s="139">
        <f t="shared" si="2"/>
        <v>0</v>
      </c>
      <c r="GR28" s="139">
        <v>0</v>
      </c>
      <c r="GS28" s="139">
        <f t="shared" si="3"/>
        <v>0</v>
      </c>
      <c r="GT28" s="139">
        <f t="shared" si="3"/>
        <v>0</v>
      </c>
      <c r="GU28" s="139" t="e">
        <f t="shared" si="4"/>
        <v>#DIV/0!</v>
      </c>
      <c r="GV28" s="139">
        <f t="shared" si="5"/>
        <v>0</v>
      </c>
      <c r="GW28" s="139">
        <f t="shared" si="5"/>
        <v>0</v>
      </c>
      <c r="GX28" s="139" t="e">
        <f t="shared" si="6"/>
        <v>#DIV/0!</v>
      </c>
    </row>
    <row r="29" spans="1:206" ht="15.75">
      <c r="A29" s="138">
        <v>25</v>
      </c>
      <c r="B29" s="113" t="s">
        <v>283</v>
      </c>
      <c r="C29" s="146">
        <v>3</v>
      </c>
      <c r="D29" s="147">
        <v>0</v>
      </c>
      <c r="E29" s="147"/>
      <c r="F29" s="147"/>
      <c r="G29" s="147"/>
      <c r="H29" s="147"/>
      <c r="I29" s="147"/>
      <c r="J29" s="147"/>
      <c r="K29" s="148">
        <v>2</v>
      </c>
      <c r="L29" s="149">
        <v>0</v>
      </c>
      <c r="M29" s="147"/>
      <c r="N29" s="147"/>
      <c r="O29" s="147"/>
      <c r="P29" s="147"/>
      <c r="Q29" s="147"/>
      <c r="R29" s="147"/>
      <c r="S29" s="147">
        <v>1</v>
      </c>
      <c r="T29" s="147">
        <v>0</v>
      </c>
      <c r="U29" s="147"/>
      <c r="V29" s="147"/>
      <c r="W29" s="147"/>
      <c r="X29" s="147"/>
      <c r="Y29" s="147"/>
      <c r="Z29" s="147"/>
      <c r="AA29" s="150">
        <v>1</v>
      </c>
      <c r="AB29" s="150">
        <v>0</v>
      </c>
      <c r="AC29" s="147"/>
      <c r="AD29" s="147"/>
      <c r="AE29" s="147"/>
      <c r="AF29" s="147"/>
      <c r="AG29" s="147"/>
      <c r="AH29" s="147"/>
      <c r="AI29" s="147">
        <v>4</v>
      </c>
      <c r="AJ29" s="147">
        <v>3</v>
      </c>
      <c r="AK29" s="147">
        <v>2</v>
      </c>
      <c r="AL29" s="147">
        <v>2</v>
      </c>
      <c r="AM29" s="147"/>
      <c r="AN29" s="147"/>
      <c r="AO29" s="147"/>
      <c r="AP29" s="147"/>
      <c r="AQ29" s="147">
        <v>2</v>
      </c>
      <c r="AR29" s="147">
        <v>2</v>
      </c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>
        <v>2</v>
      </c>
      <c r="BH29" s="147">
        <v>0</v>
      </c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51">
        <v>1</v>
      </c>
      <c r="BX29" s="151">
        <v>0</v>
      </c>
      <c r="BY29" s="147"/>
      <c r="BZ29" s="147"/>
      <c r="CA29" s="147"/>
      <c r="CB29" s="147"/>
      <c r="CC29" s="147"/>
      <c r="CD29" s="147"/>
      <c r="CE29" s="147">
        <v>1</v>
      </c>
      <c r="CF29" s="147"/>
      <c r="CG29" s="147"/>
      <c r="CH29" s="147"/>
      <c r="CI29" s="147"/>
      <c r="CJ29" s="147"/>
      <c r="CK29" s="147"/>
      <c r="CL29" s="147"/>
      <c r="CM29" s="147">
        <v>5</v>
      </c>
      <c r="CN29" s="147">
        <v>2</v>
      </c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>
        <v>1</v>
      </c>
      <c r="DL29" s="147">
        <v>1</v>
      </c>
      <c r="DM29" s="147"/>
      <c r="DN29" s="147"/>
      <c r="DO29" s="147"/>
      <c r="DP29" s="147"/>
      <c r="DQ29" s="147"/>
      <c r="DR29" s="147"/>
      <c r="DS29" s="147">
        <v>0</v>
      </c>
      <c r="DT29" s="147">
        <v>0</v>
      </c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>
        <v>2</v>
      </c>
      <c r="ER29" s="147">
        <v>0</v>
      </c>
      <c r="ES29" s="147"/>
      <c r="ET29" s="147"/>
      <c r="EU29" s="147"/>
      <c r="EV29" s="147"/>
      <c r="EW29" s="147"/>
      <c r="EX29" s="147"/>
      <c r="EY29" s="147">
        <v>1</v>
      </c>
      <c r="EZ29" s="147">
        <v>1</v>
      </c>
      <c r="FA29" s="147"/>
      <c r="FB29" s="147"/>
      <c r="FC29" s="147"/>
      <c r="FD29" s="147"/>
      <c r="FE29" s="147"/>
      <c r="FF29" s="147"/>
      <c r="FG29" s="147"/>
      <c r="FH29" s="147"/>
      <c r="FI29" s="147"/>
      <c r="FJ29" s="147"/>
      <c r="FK29" s="147"/>
      <c r="FL29" s="147"/>
      <c r="FM29" s="147"/>
      <c r="FN29" s="147"/>
      <c r="FO29" s="147">
        <v>1</v>
      </c>
      <c r="FP29" s="147">
        <v>1</v>
      </c>
      <c r="FQ29" s="147">
        <v>1</v>
      </c>
      <c r="FR29" s="147">
        <v>0</v>
      </c>
      <c r="FS29" s="147"/>
      <c r="FT29" s="147"/>
      <c r="FU29" s="147"/>
      <c r="FV29" s="147"/>
      <c r="FW29" s="151">
        <v>1</v>
      </c>
      <c r="FX29" s="151">
        <v>0</v>
      </c>
      <c r="FY29" s="147"/>
      <c r="FZ29" s="147"/>
      <c r="GA29" s="147"/>
      <c r="GB29" s="147"/>
      <c r="GC29" s="147"/>
      <c r="GD29" s="147"/>
      <c r="GE29" s="147"/>
      <c r="GF29" s="147"/>
      <c r="GG29" s="147"/>
      <c r="GH29" s="147"/>
      <c r="GI29" s="147"/>
      <c r="GJ29" s="147"/>
      <c r="GK29" s="147"/>
      <c r="GL29" s="147"/>
      <c r="GM29" s="139">
        <f t="shared" si="0"/>
        <v>28</v>
      </c>
      <c r="GN29" s="139">
        <f t="shared" si="0"/>
        <v>10</v>
      </c>
      <c r="GO29" s="139">
        <f t="shared" si="1"/>
        <v>0.35714285714285715</v>
      </c>
      <c r="GP29" s="139">
        <f t="shared" si="2"/>
        <v>3</v>
      </c>
      <c r="GQ29" s="139">
        <f t="shared" si="2"/>
        <v>2</v>
      </c>
      <c r="GR29" s="139">
        <f t="shared" si="7"/>
        <v>0.66666666666666663</v>
      </c>
      <c r="GS29" s="139">
        <f t="shared" si="3"/>
        <v>0</v>
      </c>
      <c r="GT29" s="139">
        <f t="shared" si="3"/>
        <v>0</v>
      </c>
      <c r="GU29" s="139" t="e">
        <f t="shared" si="4"/>
        <v>#DIV/0!</v>
      </c>
      <c r="GV29" s="139">
        <f t="shared" si="5"/>
        <v>0</v>
      </c>
      <c r="GW29" s="139">
        <f t="shared" si="5"/>
        <v>0</v>
      </c>
      <c r="GX29" s="139" t="e">
        <f t="shared" si="6"/>
        <v>#DIV/0!</v>
      </c>
    </row>
    <row r="30" spans="1:206" ht="15.75">
      <c r="A30" s="138">
        <v>26</v>
      </c>
      <c r="B30" s="113" t="s">
        <v>284</v>
      </c>
      <c r="C30" s="146">
        <v>2</v>
      </c>
      <c r="D30" s="147">
        <v>2</v>
      </c>
      <c r="E30" s="147"/>
      <c r="F30" s="147"/>
      <c r="G30" s="147"/>
      <c r="H30" s="147"/>
      <c r="I30" s="147"/>
      <c r="J30" s="147"/>
      <c r="K30" s="148">
        <v>1</v>
      </c>
      <c r="L30" s="149">
        <v>0</v>
      </c>
      <c r="M30" s="147"/>
      <c r="N30" s="147"/>
      <c r="O30" s="147"/>
      <c r="P30" s="147"/>
      <c r="Q30" s="147"/>
      <c r="R30" s="147"/>
      <c r="S30" s="147">
        <v>1</v>
      </c>
      <c r="T30" s="147">
        <v>1</v>
      </c>
      <c r="U30" s="147"/>
      <c r="V30" s="147"/>
      <c r="W30" s="147"/>
      <c r="X30" s="147"/>
      <c r="Y30" s="147"/>
      <c r="Z30" s="147"/>
      <c r="AA30" s="150">
        <v>1</v>
      </c>
      <c r="AB30" s="150">
        <v>0</v>
      </c>
      <c r="AC30" s="147"/>
      <c r="AD30" s="147"/>
      <c r="AE30" s="147"/>
      <c r="AF30" s="147"/>
      <c r="AG30" s="147"/>
      <c r="AH30" s="147"/>
      <c r="AI30" s="147">
        <v>2</v>
      </c>
      <c r="AJ30" s="147">
        <v>0</v>
      </c>
      <c r="AK30" s="147"/>
      <c r="AL30" s="147"/>
      <c r="AM30" s="147"/>
      <c r="AN30" s="147"/>
      <c r="AO30" s="147"/>
      <c r="AP30" s="147"/>
      <c r="AQ30" s="147">
        <v>1</v>
      </c>
      <c r="AR30" s="147">
        <v>1</v>
      </c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>
        <v>3</v>
      </c>
      <c r="BH30" s="147">
        <v>1</v>
      </c>
      <c r="BI30" s="147">
        <v>1</v>
      </c>
      <c r="BJ30" s="147">
        <v>1</v>
      </c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51">
        <v>1</v>
      </c>
      <c r="BX30" s="151">
        <v>0</v>
      </c>
      <c r="BY30" s="147"/>
      <c r="BZ30" s="147"/>
      <c r="CA30" s="147"/>
      <c r="CB30" s="147"/>
      <c r="CC30" s="147"/>
      <c r="CD30" s="147"/>
      <c r="CE30" s="147">
        <v>1</v>
      </c>
      <c r="CF30" s="147">
        <v>0</v>
      </c>
      <c r="CG30" s="147"/>
      <c r="CH30" s="147"/>
      <c r="CI30" s="147"/>
      <c r="CJ30" s="147"/>
      <c r="CK30" s="147"/>
      <c r="CL30" s="147"/>
      <c r="CM30" s="147">
        <v>2</v>
      </c>
      <c r="CN30" s="147">
        <v>0</v>
      </c>
      <c r="CO30" s="147"/>
      <c r="CP30" s="147"/>
      <c r="CQ30" s="147"/>
      <c r="CR30" s="147"/>
      <c r="CS30" s="147"/>
      <c r="CT30" s="147"/>
      <c r="CU30" s="147">
        <v>1</v>
      </c>
      <c r="CV30" s="147">
        <v>0</v>
      </c>
      <c r="CW30" s="147"/>
      <c r="CX30" s="147"/>
      <c r="CY30" s="147"/>
      <c r="CZ30" s="147"/>
      <c r="DA30" s="147"/>
      <c r="DB30" s="147"/>
      <c r="DC30" s="147">
        <v>2</v>
      </c>
      <c r="DD30" s="147">
        <v>2</v>
      </c>
      <c r="DE30" s="147">
        <v>1</v>
      </c>
      <c r="DF30" s="147">
        <v>1</v>
      </c>
      <c r="DG30" s="147"/>
      <c r="DH30" s="147"/>
      <c r="DI30" s="147"/>
      <c r="DJ30" s="147"/>
      <c r="DK30" s="147">
        <v>1</v>
      </c>
      <c r="DL30" s="147">
        <v>1</v>
      </c>
      <c r="DM30" s="147"/>
      <c r="DN30" s="147"/>
      <c r="DO30" s="147"/>
      <c r="DP30" s="147"/>
      <c r="DQ30" s="147"/>
      <c r="DR30" s="147"/>
      <c r="DS30" s="147">
        <v>1</v>
      </c>
      <c r="DT30" s="147">
        <v>0</v>
      </c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>
        <v>2</v>
      </c>
      <c r="EJ30" s="147">
        <v>1</v>
      </c>
      <c r="EK30" s="147"/>
      <c r="EL30" s="147"/>
      <c r="EM30" s="147"/>
      <c r="EN30" s="147"/>
      <c r="EO30" s="147"/>
      <c r="EP30" s="147"/>
      <c r="EQ30" s="147">
        <v>1</v>
      </c>
      <c r="ER30" s="147">
        <v>0</v>
      </c>
      <c r="ES30" s="147"/>
      <c r="ET30" s="147"/>
      <c r="EU30" s="147"/>
      <c r="EV30" s="147"/>
      <c r="EW30" s="147"/>
      <c r="EX30" s="147"/>
      <c r="EY30" s="147">
        <v>1</v>
      </c>
      <c r="EZ30" s="147">
        <v>0</v>
      </c>
      <c r="FA30" s="147"/>
      <c r="FB30" s="147"/>
      <c r="FC30" s="147"/>
      <c r="FD30" s="147"/>
      <c r="FE30" s="147"/>
      <c r="FF30" s="147"/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7"/>
      <c r="FV30" s="147"/>
      <c r="FW30" s="151">
        <v>0</v>
      </c>
      <c r="FX30" s="151">
        <v>0</v>
      </c>
      <c r="FY30" s="147"/>
      <c r="FZ30" s="147"/>
      <c r="GA30" s="147"/>
      <c r="GB30" s="147"/>
      <c r="GC30" s="147"/>
      <c r="GD30" s="147"/>
      <c r="GE30" s="147"/>
      <c r="GF30" s="147"/>
      <c r="GG30" s="147"/>
      <c r="GH30" s="147"/>
      <c r="GI30" s="147"/>
      <c r="GJ30" s="147"/>
      <c r="GK30" s="147"/>
      <c r="GL30" s="147"/>
      <c r="GM30" s="139">
        <f t="shared" si="0"/>
        <v>24</v>
      </c>
      <c r="GN30" s="139">
        <f t="shared" si="0"/>
        <v>9</v>
      </c>
      <c r="GO30" s="139">
        <f t="shared" si="1"/>
        <v>0.375</v>
      </c>
      <c r="GP30" s="139">
        <f t="shared" si="2"/>
        <v>2</v>
      </c>
      <c r="GQ30" s="139">
        <f t="shared" si="2"/>
        <v>2</v>
      </c>
      <c r="GR30" s="139">
        <f t="shared" si="7"/>
        <v>1</v>
      </c>
      <c r="GS30" s="139">
        <f t="shared" si="3"/>
        <v>0</v>
      </c>
      <c r="GT30" s="139">
        <f t="shared" si="3"/>
        <v>0</v>
      </c>
      <c r="GU30" s="139" t="e">
        <f t="shared" si="4"/>
        <v>#DIV/0!</v>
      </c>
      <c r="GV30" s="139">
        <f t="shared" si="5"/>
        <v>0</v>
      </c>
      <c r="GW30" s="139">
        <f t="shared" si="5"/>
        <v>0</v>
      </c>
      <c r="GX30" s="139" t="e">
        <f t="shared" si="6"/>
        <v>#DIV/0!</v>
      </c>
    </row>
    <row r="31" spans="1:206" ht="15.75">
      <c r="A31" s="138">
        <v>27</v>
      </c>
      <c r="B31" s="113" t="s">
        <v>285</v>
      </c>
      <c r="C31" s="146">
        <v>3</v>
      </c>
      <c r="D31" s="147">
        <v>0</v>
      </c>
      <c r="E31" s="147"/>
      <c r="F31" s="147"/>
      <c r="G31" s="147"/>
      <c r="H31" s="147"/>
      <c r="I31" s="147"/>
      <c r="J31" s="147"/>
      <c r="K31" s="148">
        <v>1</v>
      </c>
      <c r="L31" s="149">
        <v>0</v>
      </c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50"/>
      <c r="AB31" s="150"/>
      <c r="AC31" s="147"/>
      <c r="AD31" s="147"/>
      <c r="AE31" s="147"/>
      <c r="AF31" s="147"/>
      <c r="AG31" s="147"/>
      <c r="AH31" s="147"/>
      <c r="AI31" s="147">
        <v>2</v>
      </c>
      <c r="AJ31" s="147">
        <v>0</v>
      </c>
      <c r="AK31" s="147"/>
      <c r="AL31" s="147"/>
      <c r="AM31" s="147"/>
      <c r="AN31" s="147"/>
      <c r="AO31" s="147"/>
      <c r="AP31" s="147"/>
      <c r="AQ31" s="147">
        <v>3</v>
      </c>
      <c r="AR31" s="147">
        <v>1</v>
      </c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>
        <v>2</v>
      </c>
      <c r="BH31" s="147">
        <v>1</v>
      </c>
      <c r="BI31" s="147">
        <v>1</v>
      </c>
      <c r="BJ31" s="147">
        <v>0</v>
      </c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51">
        <v>0</v>
      </c>
      <c r="BX31" s="151">
        <v>0</v>
      </c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>
        <v>1</v>
      </c>
      <c r="CN31" s="147">
        <v>0</v>
      </c>
      <c r="CO31" s="147"/>
      <c r="CP31" s="147"/>
      <c r="CQ31" s="147"/>
      <c r="CR31" s="147"/>
      <c r="CS31" s="147"/>
      <c r="CT31" s="147"/>
      <c r="CU31" s="147">
        <v>1</v>
      </c>
      <c r="CV31" s="147">
        <v>1</v>
      </c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>
        <v>0</v>
      </c>
      <c r="DT31" s="147">
        <v>0</v>
      </c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>
        <v>1</v>
      </c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>
        <v>2</v>
      </c>
      <c r="EZ31" s="147">
        <v>1</v>
      </c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>
        <v>1</v>
      </c>
      <c r="FP31" s="147">
        <v>1</v>
      </c>
      <c r="FQ31" s="147"/>
      <c r="FR31" s="147"/>
      <c r="FS31" s="147"/>
      <c r="FT31" s="147"/>
      <c r="FU31" s="147"/>
      <c r="FV31" s="147"/>
      <c r="FW31" s="151">
        <v>1</v>
      </c>
      <c r="FX31" s="151">
        <v>0</v>
      </c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39">
        <f t="shared" si="0"/>
        <v>18</v>
      </c>
      <c r="GN31" s="139">
        <f t="shared" si="0"/>
        <v>5</v>
      </c>
      <c r="GO31" s="139">
        <f t="shared" si="1"/>
        <v>0.27777777777777779</v>
      </c>
      <c r="GP31" s="139">
        <f t="shared" si="2"/>
        <v>1</v>
      </c>
      <c r="GQ31" s="139">
        <f t="shared" si="2"/>
        <v>0</v>
      </c>
      <c r="GR31" s="139">
        <f t="shared" si="7"/>
        <v>0</v>
      </c>
      <c r="GS31" s="139">
        <f t="shared" si="3"/>
        <v>0</v>
      </c>
      <c r="GT31" s="139">
        <f t="shared" si="3"/>
        <v>0</v>
      </c>
      <c r="GU31" s="139" t="e">
        <f t="shared" si="4"/>
        <v>#DIV/0!</v>
      </c>
      <c r="GV31" s="139">
        <f t="shared" si="5"/>
        <v>0</v>
      </c>
      <c r="GW31" s="139">
        <f t="shared" si="5"/>
        <v>0</v>
      </c>
      <c r="GX31" s="139" t="e">
        <f t="shared" si="6"/>
        <v>#DIV/0!</v>
      </c>
    </row>
    <row r="32" spans="1:206" ht="15.75">
      <c r="A32" s="138">
        <v>28</v>
      </c>
      <c r="B32" s="113" t="s">
        <v>286</v>
      </c>
      <c r="C32" s="146">
        <v>0</v>
      </c>
      <c r="D32" s="147">
        <v>0</v>
      </c>
      <c r="E32" s="147"/>
      <c r="F32" s="147"/>
      <c r="G32" s="147"/>
      <c r="H32" s="147"/>
      <c r="I32" s="147"/>
      <c r="J32" s="147"/>
      <c r="K32" s="148"/>
      <c r="L32" s="149"/>
      <c r="M32" s="147"/>
      <c r="N32" s="147"/>
      <c r="O32" s="147"/>
      <c r="P32" s="147"/>
      <c r="Q32" s="147"/>
      <c r="R32" s="147"/>
      <c r="S32" s="147">
        <v>1</v>
      </c>
      <c r="T32" s="147">
        <v>0</v>
      </c>
      <c r="U32" s="147"/>
      <c r="V32" s="147"/>
      <c r="W32" s="147"/>
      <c r="X32" s="147"/>
      <c r="Y32" s="147"/>
      <c r="Z32" s="147"/>
      <c r="AA32" s="150"/>
      <c r="AB32" s="150"/>
      <c r="AC32" s="147"/>
      <c r="AD32" s="147"/>
      <c r="AE32" s="147"/>
      <c r="AF32" s="147"/>
      <c r="AG32" s="147"/>
      <c r="AH32" s="147"/>
      <c r="AI32" s="147">
        <v>2</v>
      </c>
      <c r="AJ32" s="147">
        <v>0</v>
      </c>
      <c r="AK32" s="147"/>
      <c r="AL32" s="147"/>
      <c r="AM32" s="147"/>
      <c r="AN32" s="147"/>
      <c r="AO32" s="147"/>
      <c r="AP32" s="147"/>
      <c r="AQ32" s="147">
        <v>1</v>
      </c>
      <c r="AR32" s="147">
        <v>0</v>
      </c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>
        <v>0</v>
      </c>
      <c r="BH32" s="147">
        <v>0</v>
      </c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51">
        <v>1</v>
      </c>
      <c r="BX32" s="151">
        <v>0</v>
      </c>
      <c r="BY32" s="147"/>
      <c r="BZ32" s="147"/>
      <c r="CA32" s="147"/>
      <c r="CB32" s="147"/>
      <c r="CC32" s="147"/>
      <c r="CD32" s="147"/>
      <c r="CE32" s="147">
        <v>1</v>
      </c>
      <c r="CF32" s="147"/>
      <c r="CG32" s="147"/>
      <c r="CH32" s="147"/>
      <c r="CI32" s="147"/>
      <c r="CJ32" s="147"/>
      <c r="CK32" s="147"/>
      <c r="CL32" s="147"/>
      <c r="CM32" s="147">
        <v>0</v>
      </c>
      <c r="CN32" s="147">
        <v>0</v>
      </c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>
        <v>0</v>
      </c>
      <c r="DT32" s="147">
        <v>0</v>
      </c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>
        <v>0</v>
      </c>
      <c r="ER32" s="147">
        <v>0</v>
      </c>
      <c r="ES32" s="147"/>
      <c r="ET32" s="147"/>
      <c r="EU32" s="147"/>
      <c r="EV32" s="147"/>
      <c r="EW32" s="147"/>
      <c r="EX32" s="147"/>
      <c r="EY32" s="147">
        <v>1</v>
      </c>
      <c r="EZ32" s="147">
        <v>0</v>
      </c>
      <c r="FA32" s="147"/>
      <c r="FB32" s="147"/>
      <c r="FC32" s="147"/>
      <c r="FD32" s="147"/>
      <c r="FE32" s="147"/>
      <c r="FF32" s="147"/>
      <c r="FG32" s="147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7"/>
      <c r="FV32" s="147"/>
      <c r="FW32" s="151">
        <v>0</v>
      </c>
      <c r="FX32" s="151">
        <v>0</v>
      </c>
      <c r="FY32" s="147"/>
      <c r="FZ32" s="147"/>
      <c r="GA32" s="147"/>
      <c r="GB32" s="147"/>
      <c r="GC32" s="147"/>
      <c r="GD32" s="147"/>
      <c r="GE32" s="147"/>
      <c r="GF32" s="147"/>
      <c r="GG32" s="147"/>
      <c r="GH32" s="147"/>
      <c r="GI32" s="147"/>
      <c r="GJ32" s="147"/>
      <c r="GK32" s="147"/>
      <c r="GL32" s="147"/>
      <c r="GM32" s="139">
        <f t="shared" si="0"/>
        <v>7</v>
      </c>
      <c r="GN32" s="139">
        <f t="shared" si="0"/>
        <v>0</v>
      </c>
      <c r="GO32" s="139">
        <f t="shared" si="1"/>
        <v>0</v>
      </c>
      <c r="GP32" s="139">
        <f t="shared" si="2"/>
        <v>0</v>
      </c>
      <c r="GQ32" s="139">
        <f t="shared" si="2"/>
        <v>0</v>
      </c>
      <c r="GR32" s="139">
        <v>0</v>
      </c>
      <c r="GS32" s="139">
        <f t="shared" si="3"/>
        <v>0</v>
      </c>
      <c r="GT32" s="139">
        <f t="shared" si="3"/>
        <v>0</v>
      </c>
      <c r="GU32" s="139" t="e">
        <f t="shared" si="4"/>
        <v>#DIV/0!</v>
      </c>
      <c r="GV32" s="139">
        <f t="shared" si="5"/>
        <v>0</v>
      </c>
      <c r="GW32" s="139">
        <f t="shared" si="5"/>
        <v>0</v>
      </c>
      <c r="GX32" s="139" t="e">
        <f t="shared" si="6"/>
        <v>#DIV/0!</v>
      </c>
    </row>
    <row r="33" spans="1:206" ht="15.75">
      <c r="A33" s="138">
        <v>29</v>
      </c>
      <c r="B33" s="113" t="s">
        <v>287</v>
      </c>
      <c r="C33" s="146">
        <v>0</v>
      </c>
      <c r="D33" s="147">
        <v>0</v>
      </c>
      <c r="E33" s="147"/>
      <c r="F33" s="147"/>
      <c r="G33" s="147"/>
      <c r="H33" s="147"/>
      <c r="I33" s="147"/>
      <c r="J33" s="147"/>
      <c r="K33" s="148">
        <v>1</v>
      </c>
      <c r="L33" s="149">
        <v>0</v>
      </c>
      <c r="M33" s="147"/>
      <c r="N33" s="147"/>
      <c r="O33" s="147"/>
      <c r="P33" s="147"/>
      <c r="Q33" s="147"/>
      <c r="R33" s="147"/>
      <c r="S33" s="147">
        <v>3</v>
      </c>
      <c r="T33" s="147">
        <v>1</v>
      </c>
      <c r="U33" s="147"/>
      <c r="V33" s="147"/>
      <c r="W33" s="147"/>
      <c r="X33" s="147"/>
      <c r="Y33" s="147"/>
      <c r="Z33" s="147"/>
      <c r="AA33" s="150">
        <v>3</v>
      </c>
      <c r="AB33" s="150">
        <v>0</v>
      </c>
      <c r="AC33" s="147"/>
      <c r="AD33" s="147"/>
      <c r="AE33" s="147"/>
      <c r="AF33" s="147"/>
      <c r="AG33" s="147"/>
      <c r="AH33" s="147"/>
      <c r="AI33" s="147">
        <v>1</v>
      </c>
      <c r="AJ33" s="147">
        <v>1</v>
      </c>
      <c r="AK33" s="147"/>
      <c r="AL33" s="147"/>
      <c r="AM33" s="147"/>
      <c r="AN33" s="147"/>
      <c r="AO33" s="147"/>
      <c r="AP33" s="147"/>
      <c r="AQ33" s="147">
        <v>2</v>
      </c>
      <c r="AR33" s="147">
        <v>1</v>
      </c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>
        <v>4</v>
      </c>
      <c r="BH33" s="147">
        <v>2</v>
      </c>
      <c r="BI33" s="147">
        <v>1</v>
      </c>
      <c r="BJ33" s="147">
        <v>1</v>
      </c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51">
        <v>0</v>
      </c>
      <c r="BX33" s="151">
        <v>0</v>
      </c>
      <c r="BY33" s="147"/>
      <c r="BZ33" s="147"/>
      <c r="CA33" s="147"/>
      <c r="CB33" s="147"/>
      <c r="CC33" s="147"/>
      <c r="CD33" s="147"/>
      <c r="CE33" s="147">
        <v>1</v>
      </c>
      <c r="CF33" s="147">
        <v>1</v>
      </c>
      <c r="CG33" s="147">
        <v>1</v>
      </c>
      <c r="CH33" s="147">
        <v>0</v>
      </c>
      <c r="CI33" s="147"/>
      <c r="CJ33" s="147"/>
      <c r="CK33" s="147"/>
      <c r="CL33" s="147"/>
      <c r="CM33" s="147">
        <v>2</v>
      </c>
      <c r="CN33" s="147">
        <v>0</v>
      </c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>
        <v>1</v>
      </c>
      <c r="DT33" s="147">
        <v>0</v>
      </c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>
        <v>2</v>
      </c>
      <c r="EJ33" s="147"/>
      <c r="EK33" s="147"/>
      <c r="EL33" s="147"/>
      <c r="EM33" s="147"/>
      <c r="EN33" s="147"/>
      <c r="EO33" s="147"/>
      <c r="EP33" s="147"/>
      <c r="EQ33" s="147">
        <v>1</v>
      </c>
      <c r="ER33" s="147">
        <v>0</v>
      </c>
      <c r="ES33" s="147"/>
      <c r="ET33" s="147"/>
      <c r="EU33" s="147"/>
      <c r="EV33" s="147"/>
      <c r="EW33" s="147"/>
      <c r="EX33" s="147"/>
      <c r="EY33" s="147">
        <v>1</v>
      </c>
      <c r="EZ33" s="147">
        <v>1</v>
      </c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>
        <v>3</v>
      </c>
      <c r="FP33" s="147">
        <v>1</v>
      </c>
      <c r="FQ33" s="147"/>
      <c r="FR33" s="147"/>
      <c r="FS33" s="147"/>
      <c r="FT33" s="147"/>
      <c r="FU33" s="147"/>
      <c r="FV33" s="147"/>
      <c r="FW33" s="151">
        <v>1</v>
      </c>
      <c r="FX33" s="151">
        <v>0</v>
      </c>
      <c r="FY33" s="147"/>
      <c r="FZ33" s="147"/>
      <c r="GA33" s="147"/>
      <c r="GB33" s="147"/>
      <c r="GC33" s="147"/>
      <c r="GD33" s="147"/>
      <c r="GE33" s="147">
        <v>1</v>
      </c>
      <c r="GF33" s="147"/>
      <c r="GG33" s="147"/>
      <c r="GH33" s="147"/>
      <c r="GI33" s="147"/>
      <c r="GJ33" s="147"/>
      <c r="GK33" s="147"/>
      <c r="GL33" s="147"/>
      <c r="GM33" s="139">
        <f t="shared" si="0"/>
        <v>27</v>
      </c>
      <c r="GN33" s="139">
        <f t="shared" si="0"/>
        <v>8</v>
      </c>
      <c r="GO33" s="139">
        <f t="shared" si="1"/>
        <v>0.29629629629629628</v>
      </c>
      <c r="GP33" s="139">
        <f t="shared" si="2"/>
        <v>2</v>
      </c>
      <c r="GQ33" s="139">
        <f t="shared" si="2"/>
        <v>1</v>
      </c>
      <c r="GR33" s="139">
        <f t="shared" si="7"/>
        <v>0.5</v>
      </c>
      <c r="GS33" s="139">
        <f t="shared" si="3"/>
        <v>0</v>
      </c>
      <c r="GT33" s="139">
        <f t="shared" si="3"/>
        <v>0</v>
      </c>
      <c r="GU33" s="139" t="e">
        <f t="shared" si="4"/>
        <v>#DIV/0!</v>
      </c>
      <c r="GV33" s="139">
        <f t="shared" si="5"/>
        <v>0</v>
      </c>
      <c r="GW33" s="139">
        <f t="shared" si="5"/>
        <v>0</v>
      </c>
      <c r="GX33" s="139" t="e">
        <f t="shared" si="6"/>
        <v>#DIV/0!</v>
      </c>
    </row>
    <row r="34" spans="1:206" ht="15.75">
      <c r="A34" s="138">
        <v>30</v>
      </c>
      <c r="B34" s="113" t="s">
        <v>288</v>
      </c>
      <c r="C34" s="146">
        <v>1</v>
      </c>
      <c r="D34" s="147">
        <v>0</v>
      </c>
      <c r="E34" s="147"/>
      <c r="F34" s="147"/>
      <c r="G34" s="147"/>
      <c r="H34" s="147"/>
      <c r="I34" s="147"/>
      <c r="J34" s="147"/>
      <c r="K34" s="148"/>
      <c r="L34" s="149"/>
      <c r="M34" s="147"/>
      <c r="N34" s="147"/>
      <c r="O34" s="147"/>
      <c r="P34" s="147"/>
      <c r="Q34" s="147"/>
      <c r="R34" s="147"/>
      <c r="S34" s="147">
        <v>2</v>
      </c>
      <c r="T34" s="147">
        <v>2</v>
      </c>
      <c r="U34" s="147"/>
      <c r="V34" s="147"/>
      <c r="W34" s="147"/>
      <c r="X34" s="147"/>
      <c r="Y34" s="147"/>
      <c r="Z34" s="147"/>
      <c r="AA34" s="150">
        <v>2</v>
      </c>
      <c r="AB34" s="150">
        <v>0</v>
      </c>
      <c r="AC34" s="147"/>
      <c r="AD34" s="147"/>
      <c r="AE34" s="147"/>
      <c r="AF34" s="147"/>
      <c r="AG34" s="147"/>
      <c r="AH34" s="147"/>
      <c r="AI34" s="147">
        <v>5</v>
      </c>
      <c r="AJ34" s="147">
        <v>0</v>
      </c>
      <c r="AK34" s="147"/>
      <c r="AL34" s="147"/>
      <c r="AM34" s="147"/>
      <c r="AN34" s="147"/>
      <c r="AO34" s="147"/>
      <c r="AP34" s="147"/>
      <c r="AQ34" s="147">
        <v>2</v>
      </c>
      <c r="AR34" s="147">
        <v>1</v>
      </c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>
        <v>3</v>
      </c>
      <c r="BH34" s="147">
        <v>0</v>
      </c>
      <c r="BI34" s="147"/>
      <c r="BJ34" s="147"/>
      <c r="BK34" s="147"/>
      <c r="BL34" s="147"/>
      <c r="BM34" s="147"/>
      <c r="BN34" s="147"/>
      <c r="BO34" s="147">
        <v>1</v>
      </c>
      <c r="BP34" s="147">
        <v>1</v>
      </c>
      <c r="BQ34" s="147"/>
      <c r="BR34" s="147"/>
      <c r="BS34" s="147"/>
      <c r="BT34" s="147"/>
      <c r="BU34" s="147"/>
      <c r="BV34" s="147"/>
      <c r="BW34" s="151">
        <v>0</v>
      </c>
      <c r="BX34" s="151">
        <v>0</v>
      </c>
      <c r="BY34" s="147"/>
      <c r="BZ34" s="147"/>
      <c r="CA34" s="147"/>
      <c r="CB34" s="147"/>
      <c r="CC34" s="147"/>
      <c r="CD34" s="147"/>
      <c r="CE34" s="147">
        <v>1</v>
      </c>
      <c r="CF34" s="147">
        <v>0</v>
      </c>
      <c r="CG34" s="147"/>
      <c r="CH34" s="147"/>
      <c r="CI34" s="147"/>
      <c r="CJ34" s="147"/>
      <c r="CK34" s="147"/>
      <c r="CL34" s="147"/>
      <c r="CM34" s="147">
        <v>0</v>
      </c>
      <c r="CN34" s="147">
        <v>0</v>
      </c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>
        <v>1</v>
      </c>
      <c r="DT34" s="147">
        <v>1</v>
      </c>
      <c r="DU34" s="147">
        <v>1</v>
      </c>
      <c r="DV34" s="147">
        <v>1</v>
      </c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>
        <v>1</v>
      </c>
      <c r="EJ34" s="147">
        <v>1</v>
      </c>
      <c r="EK34" s="147"/>
      <c r="EL34" s="147"/>
      <c r="EM34" s="147"/>
      <c r="EN34" s="147"/>
      <c r="EO34" s="147"/>
      <c r="EP34" s="147"/>
      <c r="EQ34" s="147">
        <v>1</v>
      </c>
      <c r="ER34" s="147">
        <v>0</v>
      </c>
      <c r="ES34" s="147"/>
      <c r="ET34" s="147"/>
      <c r="EU34" s="147"/>
      <c r="EV34" s="147"/>
      <c r="EW34" s="147"/>
      <c r="EX34" s="147"/>
      <c r="EY34" s="147">
        <v>1</v>
      </c>
      <c r="EZ34" s="147">
        <v>1</v>
      </c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>
        <v>1</v>
      </c>
      <c r="FP34" s="147">
        <v>1</v>
      </c>
      <c r="FQ34" s="147"/>
      <c r="FR34" s="147"/>
      <c r="FS34" s="147"/>
      <c r="FT34" s="147"/>
      <c r="FU34" s="147"/>
      <c r="FV34" s="147"/>
      <c r="FW34" s="151">
        <v>0</v>
      </c>
      <c r="FX34" s="151">
        <v>0</v>
      </c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39">
        <f t="shared" si="0"/>
        <v>22</v>
      </c>
      <c r="GN34" s="139">
        <f t="shared" si="0"/>
        <v>8</v>
      </c>
      <c r="GO34" s="139">
        <f t="shared" si="1"/>
        <v>0.36363636363636365</v>
      </c>
      <c r="GP34" s="139">
        <f t="shared" si="2"/>
        <v>1</v>
      </c>
      <c r="GQ34" s="139">
        <f t="shared" si="2"/>
        <v>1</v>
      </c>
      <c r="GR34" s="139">
        <v>0</v>
      </c>
      <c r="GS34" s="139">
        <f t="shared" si="3"/>
        <v>0</v>
      </c>
      <c r="GT34" s="139">
        <f t="shared" si="3"/>
        <v>0</v>
      </c>
      <c r="GU34" s="139" t="e">
        <f t="shared" si="4"/>
        <v>#DIV/0!</v>
      </c>
      <c r="GV34" s="139">
        <f t="shared" si="5"/>
        <v>0</v>
      </c>
      <c r="GW34" s="139">
        <f t="shared" si="5"/>
        <v>0</v>
      </c>
      <c r="GX34" s="139" t="e">
        <f t="shared" si="6"/>
        <v>#DIV/0!</v>
      </c>
    </row>
    <row r="35" spans="1:206" ht="15.75">
      <c r="A35" s="138">
        <v>31</v>
      </c>
      <c r="B35" s="113" t="s">
        <v>289</v>
      </c>
      <c r="C35" s="146">
        <v>0</v>
      </c>
      <c r="D35" s="147">
        <v>0</v>
      </c>
      <c r="E35" s="147"/>
      <c r="F35" s="147"/>
      <c r="G35" s="147"/>
      <c r="H35" s="147"/>
      <c r="I35" s="147"/>
      <c r="J35" s="147"/>
      <c r="K35" s="148"/>
      <c r="L35" s="149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50">
        <v>2</v>
      </c>
      <c r="AB35" s="150">
        <v>0</v>
      </c>
      <c r="AC35" s="147"/>
      <c r="AD35" s="147"/>
      <c r="AE35" s="147"/>
      <c r="AF35" s="147"/>
      <c r="AG35" s="147"/>
      <c r="AH35" s="147"/>
      <c r="AI35" s="147">
        <v>2</v>
      </c>
      <c r="AJ35" s="147">
        <v>0</v>
      </c>
      <c r="AK35" s="147"/>
      <c r="AL35" s="147"/>
      <c r="AM35" s="147"/>
      <c r="AN35" s="147"/>
      <c r="AO35" s="147"/>
      <c r="AP35" s="147"/>
      <c r="AQ35" s="147">
        <v>0</v>
      </c>
      <c r="AR35" s="147">
        <v>0</v>
      </c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>
        <v>1</v>
      </c>
      <c r="BH35" s="147">
        <v>0</v>
      </c>
      <c r="BI35" s="147">
        <v>1</v>
      </c>
      <c r="BJ35" s="147">
        <v>0</v>
      </c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51">
        <v>0</v>
      </c>
      <c r="BX35" s="151">
        <v>0</v>
      </c>
      <c r="BY35" s="147"/>
      <c r="BZ35" s="147"/>
      <c r="CA35" s="147"/>
      <c r="CB35" s="147"/>
      <c r="CC35" s="147"/>
      <c r="CD35" s="147"/>
      <c r="CE35" s="147">
        <v>1</v>
      </c>
      <c r="CF35" s="147">
        <v>0</v>
      </c>
      <c r="CG35" s="147"/>
      <c r="CH35" s="147"/>
      <c r="CI35" s="147"/>
      <c r="CJ35" s="147"/>
      <c r="CK35" s="147"/>
      <c r="CL35" s="147"/>
      <c r="CM35" s="147">
        <v>0</v>
      </c>
      <c r="CN35" s="147">
        <v>0</v>
      </c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>
        <v>1</v>
      </c>
      <c r="DL35" s="147">
        <v>1</v>
      </c>
      <c r="DM35" s="147"/>
      <c r="DN35" s="147"/>
      <c r="DO35" s="147"/>
      <c r="DP35" s="147"/>
      <c r="DQ35" s="147"/>
      <c r="DR35" s="147"/>
      <c r="DS35" s="147">
        <v>1</v>
      </c>
      <c r="DT35" s="147">
        <v>0</v>
      </c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>
        <v>3</v>
      </c>
      <c r="EJ35" s="147">
        <v>2</v>
      </c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>
        <v>1</v>
      </c>
      <c r="EZ35" s="147">
        <v>1</v>
      </c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>
        <v>1</v>
      </c>
      <c r="FP35" s="147">
        <v>0</v>
      </c>
      <c r="FQ35" s="147"/>
      <c r="FR35" s="147"/>
      <c r="FS35" s="147"/>
      <c r="FT35" s="147"/>
      <c r="FU35" s="147"/>
      <c r="FV35" s="147"/>
      <c r="FW35" s="151">
        <v>1</v>
      </c>
      <c r="FX35" s="151">
        <v>0</v>
      </c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39">
        <f t="shared" si="0"/>
        <v>14</v>
      </c>
      <c r="GN35" s="139">
        <f t="shared" si="0"/>
        <v>4</v>
      </c>
      <c r="GO35" s="139">
        <f t="shared" si="1"/>
        <v>0.2857142857142857</v>
      </c>
      <c r="GP35" s="139">
        <f t="shared" si="2"/>
        <v>1</v>
      </c>
      <c r="GQ35" s="139">
        <f t="shared" si="2"/>
        <v>0</v>
      </c>
      <c r="GR35" s="139">
        <f t="shared" si="7"/>
        <v>0</v>
      </c>
      <c r="GS35" s="139">
        <f t="shared" si="3"/>
        <v>0</v>
      </c>
      <c r="GT35" s="139">
        <f t="shared" si="3"/>
        <v>0</v>
      </c>
      <c r="GU35" s="139" t="e">
        <f t="shared" si="4"/>
        <v>#DIV/0!</v>
      </c>
      <c r="GV35" s="139">
        <f t="shared" si="5"/>
        <v>0</v>
      </c>
      <c r="GW35" s="139">
        <f t="shared" si="5"/>
        <v>0</v>
      </c>
      <c r="GX35" s="139" t="e">
        <f t="shared" si="6"/>
        <v>#DIV/0!</v>
      </c>
    </row>
    <row r="36" spans="1:206" ht="15.75">
      <c r="A36" s="138">
        <v>32</v>
      </c>
      <c r="B36" s="113" t="s">
        <v>290</v>
      </c>
      <c r="C36" s="146">
        <v>2</v>
      </c>
      <c r="D36" s="147">
        <v>1</v>
      </c>
      <c r="E36" s="147"/>
      <c r="F36" s="147"/>
      <c r="G36" s="147"/>
      <c r="H36" s="147"/>
      <c r="I36" s="147"/>
      <c r="J36" s="147"/>
      <c r="K36" s="148">
        <v>1</v>
      </c>
      <c r="L36" s="149">
        <v>0</v>
      </c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50">
        <v>1</v>
      </c>
      <c r="AB36" s="150">
        <v>0</v>
      </c>
      <c r="AC36" s="147"/>
      <c r="AD36" s="147"/>
      <c r="AE36" s="147"/>
      <c r="AF36" s="147"/>
      <c r="AG36" s="147"/>
      <c r="AH36" s="147"/>
      <c r="AI36" s="147">
        <v>1</v>
      </c>
      <c r="AJ36" s="147">
        <v>0</v>
      </c>
      <c r="AK36" s="147"/>
      <c r="AL36" s="147"/>
      <c r="AM36" s="147"/>
      <c r="AN36" s="147"/>
      <c r="AO36" s="147"/>
      <c r="AP36" s="147"/>
      <c r="AQ36" s="147">
        <v>3</v>
      </c>
      <c r="AR36" s="147">
        <v>2</v>
      </c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>
        <v>2</v>
      </c>
      <c r="BH36" s="147">
        <v>0</v>
      </c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51">
        <v>1</v>
      </c>
      <c r="BX36" s="151">
        <v>0</v>
      </c>
      <c r="BY36" s="147"/>
      <c r="BZ36" s="147"/>
      <c r="CA36" s="147"/>
      <c r="CB36" s="147"/>
      <c r="CC36" s="147"/>
      <c r="CD36" s="147"/>
      <c r="CE36" s="147">
        <v>1</v>
      </c>
      <c r="CF36" s="147">
        <v>1</v>
      </c>
      <c r="CG36" s="147"/>
      <c r="CH36" s="147"/>
      <c r="CI36" s="147"/>
      <c r="CJ36" s="147"/>
      <c r="CK36" s="147"/>
      <c r="CL36" s="147"/>
      <c r="CM36" s="147">
        <v>0</v>
      </c>
      <c r="CN36" s="147">
        <v>0</v>
      </c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>
        <v>1</v>
      </c>
      <c r="DT36" s="147">
        <v>0</v>
      </c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>
        <v>0</v>
      </c>
      <c r="ER36" s="147">
        <v>0</v>
      </c>
      <c r="ES36" s="147"/>
      <c r="ET36" s="147"/>
      <c r="EU36" s="147"/>
      <c r="EV36" s="147"/>
      <c r="EW36" s="147"/>
      <c r="EX36" s="147"/>
      <c r="EY36" s="147">
        <v>1</v>
      </c>
      <c r="EZ36" s="147">
        <v>0</v>
      </c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>
        <v>1</v>
      </c>
      <c r="FP36" s="147">
        <v>0</v>
      </c>
      <c r="FQ36" s="147"/>
      <c r="FR36" s="147"/>
      <c r="FS36" s="147"/>
      <c r="FT36" s="147"/>
      <c r="FU36" s="147"/>
      <c r="FV36" s="147"/>
      <c r="FW36" s="151">
        <v>1</v>
      </c>
      <c r="FX36" s="151">
        <v>0</v>
      </c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39">
        <f t="shared" si="0"/>
        <v>16</v>
      </c>
      <c r="GN36" s="139">
        <f t="shared" si="0"/>
        <v>4</v>
      </c>
      <c r="GO36" s="139">
        <f t="shared" si="1"/>
        <v>0.25</v>
      </c>
      <c r="GP36" s="139">
        <f t="shared" si="2"/>
        <v>0</v>
      </c>
      <c r="GQ36" s="139">
        <f t="shared" si="2"/>
        <v>0</v>
      </c>
      <c r="GR36" s="139">
        <v>0</v>
      </c>
      <c r="GS36" s="139">
        <f t="shared" si="3"/>
        <v>0</v>
      </c>
      <c r="GT36" s="139">
        <f t="shared" si="3"/>
        <v>0</v>
      </c>
      <c r="GU36" s="139" t="e">
        <f t="shared" si="4"/>
        <v>#DIV/0!</v>
      </c>
      <c r="GV36" s="139">
        <f t="shared" si="5"/>
        <v>0</v>
      </c>
      <c r="GW36" s="139">
        <f t="shared" si="5"/>
        <v>0</v>
      </c>
      <c r="GX36" s="139" t="e">
        <f t="shared" si="6"/>
        <v>#DIV/0!</v>
      </c>
    </row>
    <row r="37" spans="1:206" ht="15.75">
      <c r="A37" s="138">
        <v>33</v>
      </c>
      <c r="B37" s="113" t="s">
        <v>291</v>
      </c>
      <c r="C37" s="146">
        <v>0</v>
      </c>
      <c r="D37" s="147">
        <v>0</v>
      </c>
      <c r="E37" s="147"/>
      <c r="F37" s="147"/>
      <c r="G37" s="147"/>
      <c r="H37" s="147"/>
      <c r="I37" s="147"/>
      <c r="J37" s="147"/>
      <c r="K37" s="148"/>
      <c r="L37" s="149"/>
      <c r="M37" s="147"/>
      <c r="N37" s="147"/>
      <c r="O37" s="147"/>
      <c r="P37" s="147"/>
      <c r="Q37" s="147"/>
      <c r="R37" s="147"/>
      <c r="S37" s="147">
        <v>1</v>
      </c>
      <c r="T37" s="147">
        <v>0</v>
      </c>
      <c r="U37" s="147"/>
      <c r="V37" s="147"/>
      <c r="W37" s="147"/>
      <c r="X37" s="147"/>
      <c r="Y37" s="147"/>
      <c r="Z37" s="147"/>
      <c r="AA37" s="150"/>
      <c r="AB37" s="150"/>
      <c r="AC37" s="147"/>
      <c r="AD37" s="147"/>
      <c r="AE37" s="147"/>
      <c r="AF37" s="147"/>
      <c r="AG37" s="147"/>
      <c r="AH37" s="147"/>
      <c r="AI37" s="147">
        <v>1</v>
      </c>
      <c r="AJ37" s="147">
        <v>0</v>
      </c>
      <c r="AK37" s="147"/>
      <c r="AL37" s="147"/>
      <c r="AM37" s="147"/>
      <c r="AN37" s="147"/>
      <c r="AO37" s="147"/>
      <c r="AP37" s="147"/>
      <c r="AQ37" s="147">
        <v>0</v>
      </c>
      <c r="AR37" s="147">
        <v>0</v>
      </c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>
        <v>1</v>
      </c>
      <c r="BH37" s="147">
        <v>0</v>
      </c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51">
        <v>0</v>
      </c>
      <c r="BX37" s="151">
        <v>0</v>
      </c>
      <c r="BY37" s="147"/>
      <c r="BZ37" s="147"/>
      <c r="CA37" s="147"/>
      <c r="CB37" s="147"/>
      <c r="CC37" s="147"/>
      <c r="CD37" s="147"/>
      <c r="CE37" s="147">
        <v>1</v>
      </c>
      <c r="CF37" s="147">
        <v>0</v>
      </c>
      <c r="CG37" s="147"/>
      <c r="CH37" s="147"/>
      <c r="CI37" s="147"/>
      <c r="CJ37" s="147"/>
      <c r="CK37" s="147"/>
      <c r="CL37" s="147"/>
      <c r="CM37" s="147">
        <v>0</v>
      </c>
      <c r="CN37" s="147">
        <v>0</v>
      </c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>
        <v>1</v>
      </c>
      <c r="DT37" s="147">
        <v>0</v>
      </c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>
        <v>1</v>
      </c>
      <c r="EJ37" s="147"/>
      <c r="EK37" s="147"/>
      <c r="EL37" s="147"/>
      <c r="EM37" s="147"/>
      <c r="EN37" s="147"/>
      <c r="EO37" s="147"/>
      <c r="EP37" s="147"/>
      <c r="EQ37" s="147">
        <v>0</v>
      </c>
      <c r="ER37" s="147">
        <v>0</v>
      </c>
      <c r="ES37" s="147"/>
      <c r="ET37" s="147"/>
      <c r="EU37" s="147"/>
      <c r="EV37" s="147"/>
      <c r="EW37" s="147"/>
      <c r="EX37" s="147"/>
      <c r="EY37" s="147">
        <v>1</v>
      </c>
      <c r="EZ37" s="147">
        <v>0</v>
      </c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51">
        <v>1</v>
      </c>
      <c r="FX37" s="151">
        <v>0</v>
      </c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47"/>
      <c r="GJ37" s="147"/>
      <c r="GK37" s="147"/>
      <c r="GL37" s="147"/>
      <c r="GM37" s="139">
        <f t="shared" si="0"/>
        <v>8</v>
      </c>
      <c r="GN37" s="139">
        <f t="shared" si="0"/>
        <v>0</v>
      </c>
      <c r="GO37" s="139">
        <f t="shared" si="1"/>
        <v>0</v>
      </c>
      <c r="GP37" s="139">
        <f t="shared" si="2"/>
        <v>0</v>
      </c>
      <c r="GQ37" s="139">
        <f t="shared" si="2"/>
        <v>0</v>
      </c>
      <c r="GR37" s="139">
        <v>0</v>
      </c>
      <c r="GS37" s="139">
        <f t="shared" si="3"/>
        <v>0</v>
      </c>
      <c r="GT37" s="139">
        <f t="shared" si="3"/>
        <v>0</v>
      </c>
      <c r="GU37" s="139" t="e">
        <f t="shared" si="4"/>
        <v>#DIV/0!</v>
      </c>
      <c r="GV37" s="139">
        <f t="shared" si="5"/>
        <v>0</v>
      </c>
      <c r="GW37" s="139">
        <f t="shared" si="5"/>
        <v>0</v>
      </c>
      <c r="GX37" s="139" t="e">
        <f t="shared" si="6"/>
        <v>#DIV/0!</v>
      </c>
    </row>
    <row r="38" spans="1:206" ht="15.75">
      <c r="A38" s="138">
        <v>34</v>
      </c>
      <c r="B38" s="113" t="s">
        <v>292</v>
      </c>
      <c r="C38" s="146">
        <v>1</v>
      </c>
      <c r="D38" s="147">
        <v>1</v>
      </c>
      <c r="E38" s="147"/>
      <c r="F38" s="147"/>
      <c r="G38" s="147"/>
      <c r="H38" s="147"/>
      <c r="I38" s="147"/>
      <c r="J38" s="147"/>
      <c r="K38" s="148">
        <v>1</v>
      </c>
      <c r="L38" s="149">
        <v>0</v>
      </c>
      <c r="M38" s="147"/>
      <c r="N38" s="147"/>
      <c r="O38" s="147"/>
      <c r="P38" s="147"/>
      <c r="Q38" s="147"/>
      <c r="R38" s="147"/>
      <c r="S38" s="147">
        <v>1</v>
      </c>
      <c r="T38" s="147">
        <v>0</v>
      </c>
      <c r="U38" s="147"/>
      <c r="V38" s="147"/>
      <c r="W38" s="147"/>
      <c r="X38" s="147"/>
      <c r="Y38" s="147"/>
      <c r="Z38" s="147"/>
      <c r="AA38" s="150">
        <v>1</v>
      </c>
      <c r="AB38" s="150">
        <v>0</v>
      </c>
      <c r="AC38" s="147"/>
      <c r="AD38" s="147"/>
      <c r="AE38" s="147"/>
      <c r="AF38" s="147"/>
      <c r="AG38" s="147"/>
      <c r="AH38" s="147"/>
      <c r="AI38" s="147">
        <v>5</v>
      </c>
      <c r="AJ38" s="147">
        <v>0</v>
      </c>
      <c r="AK38" s="147"/>
      <c r="AL38" s="147"/>
      <c r="AM38" s="147"/>
      <c r="AN38" s="147"/>
      <c r="AO38" s="147"/>
      <c r="AP38" s="147"/>
      <c r="AQ38" s="147">
        <v>0</v>
      </c>
      <c r="AR38" s="147">
        <v>0</v>
      </c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>
        <v>1</v>
      </c>
      <c r="BH38" s="147">
        <v>0</v>
      </c>
      <c r="BI38" s="147"/>
      <c r="BJ38" s="147"/>
      <c r="BK38" s="147"/>
      <c r="BL38" s="147"/>
      <c r="BM38" s="147"/>
      <c r="BN38" s="147"/>
      <c r="BO38" s="147">
        <v>2</v>
      </c>
      <c r="BP38" s="147">
        <v>0</v>
      </c>
      <c r="BQ38" s="147"/>
      <c r="BR38" s="147"/>
      <c r="BS38" s="147"/>
      <c r="BT38" s="147"/>
      <c r="BU38" s="147"/>
      <c r="BV38" s="147"/>
      <c r="BW38" s="151">
        <v>1</v>
      </c>
      <c r="BX38" s="151">
        <v>1</v>
      </c>
      <c r="BY38" s="147"/>
      <c r="BZ38" s="147"/>
      <c r="CA38" s="147"/>
      <c r="CB38" s="147"/>
      <c r="CC38" s="147"/>
      <c r="CD38" s="147"/>
      <c r="CE38" s="147">
        <v>1</v>
      </c>
      <c r="CF38" s="147">
        <v>0</v>
      </c>
      <c r="CG38" s="147"/>
      <c r="CH38" s="147"/>
      <c r="CI38" s="147"/>
      <c r="CJ38" s="147"/>
      <c r="CK38" s="147"/>
      <c r="CL38" s="147"/>
      <c r="CM38" s="147">
        <v>4</v>
      </c>
      <c r="CN38" s="147">
        <v>0</v>
      </c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>
        <v>0</v>
      </c>
      <c r="DT38" s="147">
        <v>0</v>
      </c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>
        <v>1</v>
      </c>
      <c r="EJ38" s="147"/>
      <c r="EK38" s="147"/>
      <c r="EL38" s="147"/>
      <c r="EM38" s="147"/>
      <c r="EN38" s="147"/>
      <c r="EO38" s="147"/>
      <c r="EP38" s="147"/>
      <c r="EQ38" s="147">
        <v>1</v>
      </c>
      <c r="ER38" s="147">
        <v>1</v>
      </c>
      <c r="ES38" s="147"/>
      <c r="ET38" s="147"/>
      <c r="EU38" s="147"/>
      <c r="EV38" s="147"/>
      <c r="EW38" s="147"/>
      <c r="EX38" s="147"/>
      <c r="EY38" s="147">
        <v>4</v>
      </c>
      <c r="EZ38" s="147">
        <v>1</v>
      </c>
      <c r="FA38" s="147">
        <v>1</v>
      </c>
      <c r="FB38" s="147">
        <v>1</v>
      </c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>
        <v>2</v>
      </c>
      <c r="FP38" s="147">
        <v>0</v>
      </c>
      <c r="FQ38" s="147"/>
      <c r="FR38" s="147"/>
      <c r="FS38" s="147"/>
      <c r="FT38" s="147"/>
      <c r="FU38" s="147"/>
      <c r="FV38" s="147"/>
      <c r="FW38" s="151">
        <v>1</v>
      </c>
      <c r="FX38" s="151">
        <v>0</v>
      </c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39">
        <f t="shared" si="0"/>
        <v>27</v>
      </c>
      <c r="GN38" s="139">
        <f t="shared" si="0"/>
        <v>4</v>
      </c>
      <c r="GO38" s="139">
        <f t="shared" si="1"/>
        <v>0.14814814814814814</v>
      </c>
      <c r="GP38" s="139">
        <f t="shared" si="2"/>
        <v>1</v>
      </c>
      <c r="GQ38" s="139">
        <f t="shared" si="2"/>
        <v>1</v>
      </c>
      <c r="GR38" s="139">
        <f t="shared" si="7"/>
        <v>1</v>
      </c>
      <c r="GS38" s="139">
        <f t="shared" si="3"/>
        <v>0</v>
      </c>
      <c r="GT38" s="139">
        <f t="shared" si="3"/>
        <v>0</v>
      </c>
      <c r="GU38" s="139" t="e">
        <f t="shared" si="4"/>
        <v>#DIV/0!</v>
      </c>
      <c r="GV38" s="139">
        <f t="shared" si="5"/>
        <v>0</v>
      </c>
      <c r="GW38" s="139">
        <f t="shared" si="5"/>
        <v>0</v>
      </c>
      <c r="GX38" s="139" t="e">
        <f t="shared" si="6"/>
        <v>#DIV/0!</v>
      </c>
    </row>
    <row r="39" spans="1:206" ht="15.75">
      <c r="A39" s="138">
        <v>35</v>
      </c>
      <c r="B39" s="113" t="s">
        <v>293</v>
      </c>
      <c r="C39" s="146">
        <v>2</v>
      </c>
      <c r="D39" s="147">
        <v>1</v>
      </c>
      <c r="E39" s="147"/>
      <c r="F39" s="147"/>
      <c r="G39" s="147"/>
      <c r="H39" s="147"/>
      <c r="I39" s="147"/>
      <c r="J39" s="147"/>
      <c r="K39" s="148">
        <v>2</v>
      </c>
      <c r="L39" s="149">
        <v>1</v>
      </c>
      <c r="M39" s="147">
        <v>1</v>
      </c>
      <c r="N39" s="147">
        <v>0</v>
      </c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50"/>
      <c r="AB39" s="150"/>
      <c r="AC39" s="147"/>
      <c r="AD39" s="147"/>
      <c r="AE39" s="147"/>
      <c r="AF39" s="147"/>
      <c r="AG39" s="147"/>
      <c r="AH39" s="147"/>
      <c r="AI39" s="147">
        <v>2</v>
      </c>
      <c r="AJ39" s="147">
        <v>0</v>
      </c>
      <c r="AK39" s="147">
        <v>1</v>
      </c>
      <c r="AL39" s="147">
        <v>1</v>
      </c>
      <c r="AM39" s="147"/>
      <c r="AN39" s="147"/>
      <c r="AO39" s="147"/>
      <c r="AP39" s="147"/>
      <c r="AQ39" s="147">
        <v>2</v>
      </c>
      <c r="AR39" s="147">
        <v>1</v>
      </c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>
        <v>2</v>
      </c>
      <c r="BH39" s="147">
        <v>1</v>
      </c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51">
        <v>1</v>
      </c>
      <c r="BX39" s="151">
        <v>0</v>
      </c>
      <c r="BY39" s="147"/>
      <c r="BZ39" s="147"/>
      <c r="CA39" s="147"/>
      <c r="CB39" s="147"/>
      <c r="CC39" s="147"/>
      <c r="CD39" s="147"/>
      <c r="CE39" s="147">
        <v>2</v>
      </c>
      <c r="CF39" s="147">
        <v>0</v>
      </c>
      <c r="CG39" s="147"/>
      <c r="CH39" s="147"/>
      <c r="CI39" s="147"/>
      <c r="CJ39" s="147"/>
      <c r="CK39" s="147"/>
      <c r="CL39" s="147"/>
      <c r="CM39" s="147">
        <v>1</v>
      </c>
      <c r="CN39" s="147">
        <v>0</v>
      </c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>
        <v>1</v>
      </c>
      <c r="DT39" s="147">
        <v>1</v>
      </c>
      <c r="DU39" s="147">
        <v>1</v>
      </c>
      <c r="DV39" s="147">
        <v>1</v>
      </c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>
        <v>5</v>
      </c>
      <c r="EJ39" s="147">
        <v>2</v>
      </c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>
        <v>2</v>
      </c>
      <c r="FA39" s="147">
        <v>0</v>
      </c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>
        <v>1</v>
      </c>
      <c r="FP39" s="147">
        <v>1</v>
      </c>
      <c r="FQ39" s="147"/>
      <c r="FR39" s="147"/>
      <c r="FS39" s="147"/>
      <c r="FT39" s="147"/>
      <c r="FU39" s="147"/>
      <c r="FV39" s="147"/>
      <c r="FW39" s="151">
        <v>1</v>
      </c>
      <c r="FX39" s="151">
        <v>0</v>
      </c>
      <c r="FY39" s="147"/>
      <c r="FZ39" s="147"/>
      <c r="GA39" s="147"/>
      <c r="GB39" s="147"/>
      <c r="GC39" s="147"/>
      <c r="GD39" s="147"/>
      <c r="GE39" s="147">
        <v>1</v>
      </c>
      <c r="GF39" s="147">
        <v>0</v>
      </c>
      <c r="GG39" s="147"/>
      <c r="GH39" s="147"/>
      <c r="GI39" s="147"/>
      <c r="GJ39" s="147"/>
      <c r="GK39" s="147"/>
      <c r="GL39" s="147"/>
      <c r="GM39" s="139">
        <f t="shared" si="0"/>
        <v>23</v>
      </c>
      <c r="GN39" s="139">
        <f t="shared" si="0"/>
        <v>10</v>
      </c>
      <c r="GO39" s="139">
        <f t="shared" si="1"/>
        <v>0.43478260869565216</v>
      </c>
      <c r="GP39" s="139">
        <f t="shared" si="2"/>
        <v>3</v>
      </c>
      <c r="GQ39" s="139">
        <f t="shared" si="2"/>
        <v>2</v>
      </c>
      <c r="GR39" s="139">
        <f t="shared" si="7"/>
        <v>0.66666666666666663</v>
      </c>
      <c r="GS39" s="139">
        <f t="shared" si="3"/>
        <v>0</v>
      </c>
      <c r="GT39" s="139">
        <f t="shared" si="3"/>
        <v>0</v>
      </c>
      <c r="GU39" s="139" t="e">
        <f t="shared" si="4"/>
        <v>#DIV/0!</v>
      </c>
      <c r="GV39" s="139">
        <f t="shared" si="5"/>
        <v>0</v>
      </c>
      <c r="GW39" s="139">
        <f t="shared" si="5"/>
        <v>0</v>
      </c>
      <c r="GX39" s="139" t="e">
        <f t="shared" si="6"/>
        <v>#DIV/0!</v>
      </c>
    </row>
    <row r="40" spans="1:206" ht="15.75">
      <c r="A40" s="138">
        <v>36</v>
      </c>
      <c r="B40" s="113" t="s">
        <v>294</v>
      </c>
      <c r="C40" s="146">
        <v>0</v>
      </c>
      <c r="D40" s="147">
        <v>0</v>
      </c>
      <c r="E40" s="147"/>
      <c r="F40" s="147"/>
      <c r="G40" s="147"/>
      <c r="H40" s="147"/>
      <c r="I40" s="147"/>
      <c r="J40" s="147"/>
      <c r="K40" s="148">
        <v>0</v>
      </c>
      <c r="L40" s="149">
        <v>0</v>
      </c>
      <c r="M40" s="147"/>
      <c r="N40" s="147"/>
      <c r="O40" s="147"/>
      <c r="P40" s="147"/>
      <c r="Q40" s="147"/>
      <c r="R40" s="147"/>
      <c r="S40" s="147">
        <v>0</v>
      </c>
      <c r="T40" s="147"/>
      <c r="U40" s="147"/>
      <c r="V40" s="147"/>
      <c r="W40" s="147"/>
      <c r="X40" s="147"/>
      <c r="Y40" s="147"/>
      <c r="Z40" s="147"/>
      <c r="AA40" s="150">
        <v>1</v>
      </c>
      <c r="AB40" s="150">
        <v>0</v>
      </c>
      <c r="AC40" s="147"/>
      <c r="AD40" s="147"/>
      <c r="AE40" s="147"/>
      <c r="AF40" s="147"/>
      <c r="AG40" s="147"/>
      <c r="AH40" s="147"/>
      <c r="AI40" s="147">
        <v>0</v>
      </c>
      <c r="AJ40" s="147">
        <v>0</v>
      </c>
      <c r="AK40" s="147"/>
      <c r="AL40" s="147"/>
      <c r="AM40" s="147"/>
      <c r="AN40" s="147"/>
      <c r="AO40" s="147"/>
      <c r="AP40" s="147"/>
      <c r="AQ40" s="147">
        <v>2</v>
      </c>
      <c r="AR40" s="147">
        <v>0</v>
      </c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51">
        <v>0</v>
      </c>
      <c r="BX40" s="151">
        <v>0</v>
      </c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>
        <v>0</v>
      </c>
      <c r="CN40" s="147">
        <v>0</v>
      </c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>
        <v>1</v>
      </c>
      <c r="DL40" s="147"/>
      <c r="DM40" s="147"/>
      <c r="DN40" s="147"/>
      <c r="DO40" s="147"/>
      <c r="DP40" s="147"/>
      <c r="DQ40" s="147"/>
      <c r="DR40" s="147"/>
      <c r="DS40" s="147">
        <v>0</v>
      </c>
      <c r="DT40" s="147">
        <v>0</v>
      </c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>
        <v>0</v>
      </c>
      <c r="ER40" s="147">
        <v>0</v>
      </c>
      <c r="ES40" s="147"/>
      <c r="ET40" s="147"/>
      <c r="EU40" s="147"/>
      <c r="EV40" s="147"/>
      <c r="EW40" s="147"/>
      <c r="EX40" s="147"/>
      <c r="EY40" s="147"/>
      <c r="EZ40" s="147">
        <v>2</v>
      </c>
      <c r="FA40" s="147">
        <v>0</v>
      </c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>
        <v>1</v>
      </c>
      <c r="FP40" s="147">
        <v>0</v>
      </c>
      <c r="FQ40" s="147"/>
      <c r="FR40" s="147"/>
      <c r="FS40" s="147"/>
      <c r="FT40" s="147"/>
      <c r="FU40" s="147"/>
      <c r="FV40" s="147"/>
      <c r="FW40" s="151">
        <v>0</v>
      </c>
      <c r="FX40" s="151">
        <v>0</v>
      </c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47"/>
      <c r="GJ40" s="147"/>
      <c r="GK40" s="147"/>
      <c r="GL40" s="147"/>
      <c r="GM40" s="139">
        <f t="shared" ref="GM40:GN42" si="8">C40+K40+S40+AA40+AI40+AQ40+AY40+BG40+BO40+BW40+CE40+CM40+CU40+DC40+DK40+DS40+EA40+EI40+EQ40+EY40+FG40+FO40+FW40+GE40</f>
        <v>5</v>
      </c>
      <c r="GN40" s="139">
        <f t="shared" si="8"/>
        <v>2</v>
      </c>
      <c r="GO40" s="139">
        <f t="shared" si="1"/>
        <v>0.4</v>
      </c>
      <c r="GP40" s="139">
        <f t="shared" ref="GP40:GQ42" si="9">GG40+FY40+E40+M40+U40+AC40+AK40+AS40+BA40+BI40+BQ40+BY40+CG40+CO40+CW40+DE40+DM40+DU40+EC40+EK40+ES40+FA40+FI40+FQ40</f>
        <v>0</v>
      </c>
      <c r="GQ40" s="139">
        <f t="shared" si="9"/>
        <v>0</v>
      </c>
      <c r="GR40" s="139">
        <v>0</v>
      </c>
      <c r="GS40" s="139">
        <f t="shared" ref="GS40:GT42" si="10">G40+O40+W40+AE40+AM40+AU40+BC40+BK40+BS40+CA40+CI40+CQ40+CY40+DG40+DO40+DW40+EE40+EM40+EU40+FC40+FK40+FS40+GA40+GI40</f>
        <v>0</v>
      </c>
      <c r="GT40" s="139">
        <f t="shared" si="10"/>
        <v>0</v>
      </c>
      <c r="GU40" s="139" t="e">
        <f t="shared" si="4"/>
        <v>#DIV/0!</v>
      </c>
      <c r="GV40" s="139">
        <f t="shared" ref="GV40:GW42" si="11">I40+Q40+Y40+AG40+AO40+AW40+BE40+BM40+BU40+CC40+CK40+CS40+DA40+DI40+DQ40+DY40+EG40+EO40+EW40+FE40+FM40+FU40+GC40+GK40</f>
        <v>0</v>
      </c>
      <c r="GW40" s="139">
        <f t="shared" si="11"/>
        <v>0</v>
      </c>
      <c r="GX40" s="139" t="e">
        <f t="shared" si="6"/>
        <v>#DIV/0!</v>
      </c>
    </row>
    <row r="41" spans="1:206" ht="15.75">
      <c r="A41" s="138">
        <v>37</v>
      </c>
      <c r="B41" s="113" t="s">
        <v>295</v>
      </c>
      <c r="C41" s="146">
        <v>2</v>
      </c>
      <c r="D41" s="147">
        <v>1</v>
      </c>
      <c r="E41" s="147"/>
      <c r="F41" s="147"/>
      <c r="G41" s="147"/>
      <c r="H41" s="147"/>
      <c r="I41" s="147"/>
      <c r="J41" s="147"/>
      <c r="K41" s="148">
        <v>1</v>
      </c>
      <c r="L41" s="149">
        <v>1</v>
      </c>
      <c r="M41" s="147"/>
      <c r="N41" s="147"/>
      <c r="O41" s="147"/>
      <c r="P41" s="147"/>
      <c r="Q41" s="147"/>
      <c r="R41" s="147"/>
      <c r="S41" s="147">
        <v>1</v>
      </c>
      <c r="T41" s="147">
        <v>1</v>
      </c>
      <c r="U41" s="147"/>
      <c r="V41" s="147"/>
      <c r="W41" s="147"/>
      <c r="X41" s="147"/>
      <c r="Y41" s="147"/>
      <c r="Z41" s="147"/>
      <c r="AA41" s="150">
        <v>1</v>
      </c>
      <c r="AB41" s="150">
        <v>1</v>
      </c>
      <c r="AC41" s="147"/>
      <c r="AD41" s="147"/>
      <c r="AE41" s="147"/>
      <c r="AF41" s="147"/>
      <c r="AG41" s="147"/>
      <c r="AH41" s="147"/>
      <c r="AI41" s="147">
        <v>2</v>
      </c>
      <c r="AJ41" s="147">
        <v>1</v>
      </c>
      <c r="AK41" s="147"/>
      <c r="AL41" s="147"/>
      <c r="AM41" s="147"/>
      <c r="AN41" s="147"/>
      <c r="AO41" s="147"/>
      <c r="AP41" s="147"/>
      <c r="AQ41" s="147">
        <v>1</v>
      </c>
      <c r="AR41" s="147">
        <v>0</v>
      </c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>
        <v>2</v>
      </c>
      <c r="BH41" s="147">
        <v>1</v>
      </c>
      <c r="BI41" s="147">
        <v>1</v>
      </c>
      <c r="BJ41" s="147">
        <v>0</v>
      </c>
      <c r="BK41" s="147"/>
      <c r="BL41" s="147"/>
      <c r="BM41" s="147"/>
      <c r="BN41" s="147"/>
      <c r="BO41" s="147">
        <v>2</v>
      </c>
      <c r="BP41" s="147">
        <v>2</v>
      </c>
      <c r="BQ41" s="147"/>
      <c r="BR41" s="147"/>
      <c r="BS41" s="147"/>
      <c r="BT41" s="147"/>
      <c r="BU41" s="147"/>
      <c r="BV41" s="147"/>
      <c r="BW41" s="151">
        <v>2</v>
      </c>
      <c r="BX41" s="151">
        <v>0</v>
      </c>
      <c r="BY41" s="147"/>
      <c r="BZ41" s="147"/>
      <c r="CA41" s="147"/>
      <c r="CB41" s="147"/>
      <c r="CC41" s="147"/>
      <c r="CD41" s="147"/>
      <c r="CE41" s="147">
        <v>1</v>
      </c>
      <c r="CF41" s="147">
        <v>1</v>
      </c>
      <c r="CG41" s="147">
        <v>1</v>
      </c>
      <c r="CH41" s="147">
        <v>0</v>
      </c>
      <c r="CI41" s="147"/>
      <c r="CJ41" s="147"/>
      <c r="CK41" s="147"/>
      <c r="CL41" s="147"/>
      <c r="CM41" s="147">
        <v>1</v>
      </c>
      <c r="CN41" s="147">
        <v>1</v>
      </c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>
        <v>1</v>
      </c>
      <c r="DD41" s="147">
        <v>0</v>
      </c>
      <c r="DE41" s="147"/>
      <c r="DF41" s="147"/>
      <c r="DG41" s="147"/>
      <c r="DH41" s="147"/>
      <c r="DI41" s="147"/>
      <c r="DJ41" s="147"/>
      <c r="DK41" s="147">
        <v>1</v>
      </c>
      <c r="DL41" s="147">
        <v>1</v>
      </c>
      <c r="DM41" s="147"/>
      <c r="DN41" s="147"/>
      <c r="DO41" s="147"/>
      <c r="DP41" s="147"/>
      <c r="DQ41" s="147"/>
      <c r="DR41" s="147"/>
      <c r="DS41" s="147">
        <v>1</v>
      </c>
      <c r="DT41" s="147">
        <v>0</v>
      </c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>
        <v>1</v>
      </c>
      <c r="EJ41" s="147">
        <v>1</v>
      </c>
      <c r="EK41" s="147"/>
      <c r="EL41" s="147"/>
      <c r="EM41" s="147"/>
      <c r="EN41" s="147"/>
      <c r="EO41" s="147"/>
      <c r="EP41" s="147"/>
      <c r="EQ41" s="147">
        <v>1</v>
      </c>
      <c r="ER41" s="147">
        <v>1</v>
      </c>
      <c r="ES41" s="147"/>
      <c r="ET41" s="147"/>
      <c r="EU41" s="147"/>
      <c r="EV41" s="147"/>
      <c r="EW41" s="147"/>
      <c r="EX41" s="147"/>
      <c r="EY41" s="147"/>
      <c r="EZ41" s="147">
        <v>1</v>
      </c>
      <c r="FA41" s="147">
        <v>1</v>
      </c>
      <c r="FB41" s="147"/>
      <c r="FC41" s="147"/>
      <c r="FD41" s="147"/>
      <c r="FE41" s="147"/>
      <c r="FF41" s="147"/>
      <c r="FG41" s="147">
        <v>1</v>
      </c>
      <c r="FH41" s="147">
        <v>0</v>
      </c>
      <c r="FI41" s="147"/>
      <c r="FJ41" s="147"/>
      <c r="FK41" s="147"/>
      <c r="FL41" s="147"/>
      <c r="FM41" s="147"/>
      <c r="FN41" s="147"/>
      <c r="FO41" s="147">
        <v>1</v>
      </c>
      <c r="FP41" s="147">
        <v>0</v>
      </c>
      <c r="FQ41" s="147"/>
      <c r="FR41" s="147"/>
      <c r="FS41" s="147"/>
      <c r="FT41" s="147"/>
      <c r="FU41" s="147"/>
      <c r="FV41" s="147"/>
      <c r="FW41" s="151">
        <v>5</v>
      </c>
      <c r="FX41" s="151">
        <v>5</v>
      </c>
      <c r="FY41" s="147">
        <v>2</v>
      </c>
      <c r="FZ41" s="147">
        <v>2</v>
      </c>
      <c r="GA41" s="147">
        <v>1</v>
      </c>
      <c r="GB41" s="147">
        <v>0</v>
      </c>
      <c r="GC41" s="147"/>
      <c r="GD41" s="147"/>
      <c r="GE41" s="147">
        <v>1</v>
      </c>
      <c r="GF41" s="147">
        <v>0</v>
      </c>
      <c r="GG41" s="147"/>
      <c r="GH41" s="147"/>
      <c r="GI41" s="147"/>
      <c r="GJ41" s="147"/>
      <c r="GK41" s="147"/>
      <c r="GL41" s="147"/>
      <c r="GM41" s="139">
        <f t="shared" si="8"/>
        <v>29</v>
      </c>
      <c r="GN41" s="139">
        <f t="shared" si="8"/>
        <v>19</v>
      </c>
      <c r="GO41" s="139">
        <f t="shared" si="1"/>
        <v>0.65517241379310343</v>
      </c>
      <c r="GP41" s="139">
        <f t="shared" si="9"/>
        <v>5</v>
      </c>
      <c r="GQ41" s="139">
        <f t="shared" si="9"/>
        <v>2</v>
      </c>
      <c r="GR41" s="139">
        <f t="shared" si="7"/>
        <v>0.4</v>
      </c>
      <c r="GS41" s="139">
        <f t="shared" si="10"/>
        <v>1</v>
      </c>
      <c r="GT41" s="139">
        <f t="shared" si="10"/>
        <v>0</v>
      </c>
      <c r="GU41" s="139">
        <f t="shared" si="4"/>
        <v>0</v>
      </c>
      <c r="GV41" s="139">
        <f t="shared" si="11"/>
        <v>0</v>
      </c>
      <c r="GW41" s="139">
        <f t="shared" si="11"/>
        <v>0</v>
      </c>
      <c r="GX41" s="139" t="e">
        <f t="shared" si="6"/>
        <v>#DIV/0!</v>
      </c>
    </row>
    <row r="42" spans="1:206" ht="15.75">
      <c r="A42" s="138">
        <v>38</v>
      </c>
      <c r="B42" s="113" t="s">
        <v>296</v>
      </c>
      <c r="C42" s="146">
        <v>1</v>
      </c>
      <c r="D42" s="147">
        <v>0</v>
      </c>
      <c r="E42" s="147"/>
      <c r="F42" s="147"/>
      <c r="G42" s="147"/>
      <c r="H42" s="147"/>
      <c r="I42" s="147"/>
      <c r="J42" s="147"/>
      <c r="K42" s="148">
        <v>2</v>
      </c>
      <c r="L42" s="149">
        <v>0</v>
      </c>
      <c r="M42" s="147"/>
      <c r="N42" s="147"/>
      <c r="O42" s="147"/>
      <c r="P42" s="147"/>
      <c r="Q42" s="147"/>
      <c r="R42" s="147"/>
      <c r="S42" s="147">
        <v>1</v>
      </c>
      <c r="T42" s="147">
        <v>0</v>
      </c>
      <c r="U42" s="147"/>
      <c r="V42" s="147"/>
      <c r="W42" s="147"/>
      <c r="X42" s="147"/>
      <c r="Y42" s="147"/>
      <c r="Z42" s="147"/>
      <c r="AA42" s="150"/>
      <c r="AB42" s="150"/>
      <c r="AC42" s="147"/>
      <c r="AD42" s="147"/>
      <c r="AE42" s="147"/>
      <c r="AF42" s="147"/>
      <c r="AG42" s="147"/>
      <c r="AH42" s="147"/>
      <c r="AI42" s="147">
        <v>1</v>
      </c>
      <c r="AJ42" s="147">
        <v>0</v>
      </c>
      <c r="AK42" s="147"/>
      <c r="AL42" s="147"/>
      <c r="AM42" s="147"/>
      <c r="AN42" s="147"/>
      <c r="AO42" s="147"/>
      <c r="AP42" s="147"/>
      <c r="AQ42" s="147">
        <v>1</v>
      </c>
      <c r="AR42" s="147">
        <v>0</v>
      </c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>
        <v>2</v>
      </c>
      <c r="BP42" s="147">
        <v>0</v>
      </c>
      <c r="BQ42" s="147"/>
      <c r="BR42" s="147"/>
      <c r="BS42" s="147"/>
      <c r="BT42" s="147"/>
      <c r="BU42" s="147"/>
      <c r="BV42" s="147"/>
      <c r="BW42" s="151">
        <v>0</v>
      </c>
      <c r="BX42" s="151">
        <v>0</v>
      </c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>
        <v>0</v>
      </c>
      <c r="CN42" s="147">
        <v>0</v>
      </c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>
        <v>1</v>
      </c>
      <c r="DT42" s="147">
        <v>1</v>
      </c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7"/>
      <c r="EL42" s="147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>
        <v>1</v>
      </c>
      <c r="FA42" s="147">
        <v>1</v>
      </c>
      <c r="FB42" s="147"/>
      <c r="FC42" s="147"/>
      <c r="FD42" s="147"/>
      <c r="FE42" s="147"/>
      <c r="FF42" s="147"/>
      <c r="FG42" s="147">
        <v>2</v>
      </c>
      <c r="FH42" s="147">
        <v>0</v>
      </c>
      <c r="FI42" s="147"/>
      <c r="FJ42" s="147"/>
      <c r="FK42" s="147"/>
      <c r="FL42" s="147"/>
      <c r="FM42" s="147"/>
      <c r="FN42" s="147"/>
      <c r="FO42" s="147">
        <v>1</v>
      </c>
      <c r="FP42" s="147">
        <v>0</v>
      </c>
      <c r="FQ42" s="147"/>
      <c r="FR42" s="147"/>
      <c r="FS42" s="147"/>
      <c r="FT42" s="147"/>
      <c r="FU42" s="147"/>
      <c r="FV42" s="147"/>
      <c r="FW42" s="151">
        <v>0</v>
      </c>
      <c r="FX42" s="151">
        <v>0</v>
      </c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  <c r="GK42" s="147"/>
      <c r="GL42" s="147"/>
      <c r="GM42" s="139">
        <f t="shared" si="8"/>
        <v>12</v>
      </c>
      <c r="GN42" s="139">
        <f t="shared" si="8"/>
        <v>2</v>
      </c>
      <c r="GO42" s="139">
        <f t="shared" si="1"/>
        <v>0.16666666666666666</v>
      </c>
      <c r="GP42" s="139">
        <f t="shared" si="9"/>
        <v>1</v>
      </c>
      <c r="GQ42" s="139">
        <f t="shared" si="9"/>
        <v>0</v>
      </c>
      <c r="GR42" s="139">
        <f t="shared" si="7"/>
        <v>0</v>
      </c>
      <c r="GS42" s="139">
        <f t="shared" si="10"/>
        <v>0</v>
      </c>
      <c r="GT42" s="139">
        <f t="shared" si="10"/>
        <v>0</v>
      </c>
      <c r="GU42" s="139" t="e">
        <f t="shared" si="4"/>
        <v>#DIV/0!</v>
      </c>
      <c r="GV42" s="139">
        <f t="shared" si="11"/>
        <v>0</v>
      </c>
      <c r="GW42" s="139">
        <f t="shared" si="11"/>
        <v>0</v>
      </c>
      <c r="GX42" s="139" t="e">
        <f t="shared" si="6"/>
        <v>#DIV/0!</v>
      </c>
    </row>
    <row r="43" spans="1:206" ht="15.75">
      <c r="A43" s="138">
        <v>39</v>
      </c>
      <c r="B43" s="113" t="s">
        <v>342</v>
      </c>
      <c r="C43" s="146">
        <v>4</v>
      </c>
      <c r="D43" s="147">
        <v>1</v>
      </c>
      <c r="E43" s="147"/>
      <c r="F43" s="147"/>
      <c r="G43" s="147"/>
      <c r="H43" s="147"/>
      <c r="I43" s="147"/>
      <c r="J43" s="147"/>
      <c r="K43" s="148">
        <v>0</v>
      </c>
      <c r="L43" s="149">
        <v>0</v>
      </c>
      <c r="M43" s="147"/>
      <c r="N43" s="147"/>
      <c r="O43" s="147"/>
      <c r="P43" s="147"/>
      <c r="Q43" s="147"/>
      <c r="R43" s="147"/>
      <c r="S43" s="147">
        <v>1</v>
      </c>
      <c r="T43" s="147">
        <v>0</v>
      </c>
      <c r="U43" s="147"/>
      <c r="V43" s="147"/>
      <c r="W43" s="147"/>
      <c r="X43" s="147"/>
      <c r="Y43" s="147"/>
      <c r="Z43" s="147"/>
      <c r="AA43" s="150">
        <v>1</v>
      </c>
      <c r="AB43" s="150">
        <v>0</v>
      </c>
      <c r="AC43" s="147"/>
      <c r="AD43" s="147"/>
      <c r="AE43" s="147"/>
      <c r="AF43" s="147"/>
      <c r="AG43" s="147"/>
      <c r="AH43" s="147"/>
      <c r="AI43" s="147">
        <v>1</v>
      </c>
      <c r="AJ43" s="147">
        <v>0</v>
      </c>
      <c r="AK43" s="147"/>
      <c r="AL43" s="147"/>
      <c r="AM43" s="147"/>
      <c r="AN43" s="147"/>
      <c r="AO43" s="147"/>
      <c r="AP43" s="147"/>
      <c r="AQ43" s="147">
        <v>5</v>
      </c>
      <c r="AR43" s="147">
        <v>1</v>
      </c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>
        <v>3</v>
      </c>
      <c r="BH43" s="147">
        <v>0</v>
      </c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51">
        <v>3</v>
      </c>
      <c r="BX43" s="151">
        <v>2</v>
      </c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>
        <v>4</v>
      </c>
      <c r="CN43" s="147">
        <v>2</v>
      </c>
      <c r="CO43" s="147">
        <v>1</v>
      </c>
      <c r="CP43" s="147">
        <v>1</v>
      </c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>
        <v>0</v>
      </c>
      <c r="DT43" s="147">
        <v>0</v>
      </c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>
        <v>0</v>
      </c>
      <c r="ER43" s="147">
        <v>0</v>
      </c>
      <c r="ES43" s="147"/>
      <c r="ET43" s="147"/>
      <c r="EU43" s="147"/>
      <c r="EV43" s="147"/>
      <c r="EW43" s="147"/>
      <c r="EX43" s="147"/>
      <c r="EY43" s="147">
        <v>0</v>
      </c>
      <c r="EZ43" s="147">
        <v>0</v>
      </c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51">
        <v>0</v>
      </c>
      <c r="FX43" s="151">
        <v>0</v>
      </c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  <c r="GK43" s="147"/>
      <c r="GL43" s="147"/>
      <c r="GM43" s="139"/>
      <c r="GN43" s="139"/>
      <c r="GO43" s="139"/>
      <c r="GP43" s="139"/>
      <c r="GQ43" s="139"/>
      <c r="GR43" s="139"/>
      <c r="GS43" s="139"/>
      <c r="GT43" s="139"/>
      <c r="GU43" s="139"/>
      <c r="GV43" s="139"/>
      <c r="GW43" s="139"/>
      <c r="GX43" s="139"/>
    </row>
    <row r="44" spans="1:206" ht="15.75">
      <c r="A44" s="227" t="s">
        <v>388</v>
      </c>
      <c r="B44" s="228"/>
      <c r="C44" s="152">
        <f t="shared" ref="C44:AH44" si="12">SUM(C8:C42)</f>
        <v>47</v>
      </c>
      <c r="D44" s="152">
        <f t="shared" si="12"/>
        <v>18</v>
      </c>
      <c r="E44" s="152">
        <f t="shared" si="12"/>
        <v>2</v>
      </c>
      <c r="F44" s="152">
        <f t="shared" si="12"/>
        <v>1</v>
      </c>
      <c r="G44" s="152">
        <f t="shared" si="12"/>
        <v>0</v>
      </c>
      <c r="H44" s="152">
        <f t="shared" si="12"/>
        <v>0</v>
      </c>
      <c r="I44" s="152">
        <f t="shared" si="12"/>
        <v>0</v>
      </c>
      <c r="J44" s="152">
        <f t="shared" si="12"/>
        <v>0</v>
      </c>
      <c r="K44" s="152">
        <f t="shared" si="12"/>
        <v>34</v>
      </c>
      <c r="L44" s="152">
        <f t="shared" si="12"/>
        <v>2</v>
      </c>
      <c r="M44" s="152">
        <f t="shared" si="12"/>
        <v>1</v>
      </c>
      <c r="N44" s="152">
        <f t="shared" si="12"/>
        <v>0</v>
      </c>
      <c r="O44" s="152">
        <f t="shared" si="12"/>
        <v>0</v>
      </c>
      <c r="P44" s="152">
        <f t="shared" si="12"/>
        <v>0</v>
      </c>
      <c r="Q44" s="152">
        <f t="shared" si="12"/>
        <v>0</v>
      </c>
      <c r="R44" s="152">
        <f t="shared" si="12"/>
        <v>0</v>
      </c>
      <c r="S44" s="152">
        <f t="shared" si="12"/>
        <v>33</v>
      </c>
      <c r="T44" s="152">
        <f t="shared" si="12"/>
        <v>8</v>
      </c>
      <c r="U44" s="152">
        <f t="shared" si="12"/>
        <v>0</v>
      </c>
      <c r="V44" s="152">
        <f t="shared" si="12"/>
        <v>0</v>
      </c>
      <c r="W44" s="152">
        <f t="shared" si="12"/>
        <v>0</v>
      </c>
      <c r="X44" s="152">
        <f t="shared" si="12"/>
        <v>0</v>
      </c>
      <c r="Y44" s="152">
        <f t="shared" si="12"/>
        <v>0</v>
      </c>
      <c r="Z44" s="152">
        <f t="shared" si="12"/>
        <v>0</v>
      </c>
      <c r="AA44" s="152">
        <f t="shared" si="12"/>
        <v>40</v>
      </c>
      <c r="AB44" s="152">
        <f t="shared" si="12"/>
        <v>10</v>
      </c>
      <c r="AC44" s="152">
        <f t="shared" si="12"/>
        <v>1</v>
      </c>
      <c r="AD44" s="152">
        <f t="shared" si="12"/>
        <v>0</v>
      </c>
      <c r="AE44" s="152">
        <f t="shared" si="12"/>
        <v>0</v>
      </c>
      <c r="AF44" s="152">
        <f t="shared" si="12"/>
        <v>0</v>
      </c>
      <c r="AG44" s="152">
        <f t="shared" si="12"/>
        <v>0</v>
      </c>
      <c r="AH44" s="152">
        <f t="shared" si="12"/>
        <v>0</v>
      </c>
      <c r="AI44" s="152">
        <f t="shared" ref="AI44:BN44" si="13">SUM(AI8:AI42)</f>
        <v>64</v>
      </c>
      <c r="AJ44" s="152">
        <f t="shared" si="13"/>
        <v>12</v>
      </c>
      <c r="AK44" s="152">
        <f t="shared" si="13"/>
        <v>4</v>
      </c>
      <c r="AL44" s="152">
        <f t="shared" si="13"/>
        <v>4</v>
      </c>
      <c r="AM44" s="152">
        <f t="shared" si="13"/>
        <v>0</v>
      </c>
      <c r="AN44" s="152">
        <f t="shared" si="13"/>
        <v>0</v>
      </c>
      <c r="AO44" s="152">
        <f t="shared" si="13"/>
        <v>0</v>
      </c>
      <c r="AP44" s="152">
        <f t="shared" si="13"/>
        <v>0</v>
      </c>
      <c r="AQ44" s="152">
        <f t="shared" si="13"/>
        <v>54</v>
      </c>
      <c r="AR44" s="152">
        <f t="shared" si="13"/>
        <v>23</v>
      </c>
      <c r="AS44" s="152">
        <f t="shared" si="13"/>
        <v>0</v>
      </c>
      <c r="AT44" s="152">
        <f t="shared" si="13"/>
        <v>0</v>
      </c>
      <c r="AU44" s="152">
        <f t="shared" si="13"/>
        <v>0</v>
      </c>
      <c r="AV44" s="152">
        <f t="shared" si="13"/>
        <v>0</v>
      </c>
      <c r="AW44" s="152">
        <f t="shared" si="13"/>
        <v>0</v>
      </c>
      <c r="AX44" s="152">
        <f t="shared" si="13"/>
        <v>0</v>
      </c>
      <c r="AY44" s="152">
        <f t="shared" si="13"/>
        <v>6</v>
      </c>
      <c r="AZ44" s="152">
        <f t="shared" si="13"/>
        <v>4</v>
      </c>
      <c r="BA44" s="152">
        <f t="shared" si="13"/>
        <v>2</v>
      </c>
      <c r="BB44" s="152">
        <f t="shared" si="13"/>
        <v>0</v>
      </c>
      <c r="BC44" s="152">
        <f t="shared" si="13"/>
        <v>0</v>
      </c>
      <c r="BD44" s="152">
        <f t="shared" si="13"/>
        <v>0</v>
      </c>
      <c r="BE44" s="152">
        <f t="shared" si="13"/>
        <v>0</v>
      </c>
      <c r="BF44" s="152">
        <f t="shared" si="13"/>
        <v>0</v>
      </c>
      <c r="BG44" s="152">
        <f t="shared" si="13"/>
        <v>53</v>
      </c>
      <c r="BH44" s="152">
        <f t="shared" si="13"/>
        <v>14</v>
      </c>
      <c r="BI44" s="152">
        <f t="shared" si="13"/>
        <v>7</v>
      </c>
      <c r="BJ44" s="152">
        <f t="shared" si="13"/>
        <v>3</v>
      </c>
      <c r="BK44" s="152">
        <f t="shared" si="13"/>
        <v>0</v>
      </c>
      <c r="BL44" s="152">
        <f t="shared" si="13"/>
        <v>0</v>
      </c>
      <c r="BM44" s="152">
        <f t="shared" si="13"/>
        <v>0</v>
      </c>
      <c r="BN44" s="152">
        <f t="shared" si="13"/>
        <v>0</v>
      </c>
      <c r="BO44" s="152">
        <f t="shared" ref="BO44:CT44" si="14">SUM(BO8:BO42)</f>
        <v>22</v>
      </c>
      <c r="BP44" s="152">
        <f t="shared" si="14"/>
        <v>8</v>
      </c>
      <c r="BQ44" s="152">
        <f t="shared" si="14"/>
        <v>0</v>
      </c>
      <c r="BR44" s="152">
        <f t="shared" si="14"/>
        <v>0</v>
      </c>
      <c r="BS44" s="152">
        <f t="shared" si="14"/>
        <v>0</v>
      </c>
      <c r="BT44" s="152">
        <f t="shared" si="14"/>
        <v>0</v>
      </c>
      <c r="BU44" s="152">
        <f t="shared" si="14"/>
        <v>0</v>
      </c>
      <c r="BV44" s="152">
        <f t="shared" si="14"/>
        <v>0</v>
      </c>
      <c r="BW44" s="152">
        <f t="shared" si="14"/>
        <v>23</v>
      </c>
      <c r="BX44" s="152">
        <f t="shared" si="14"/>
        <v>4</v>
      </c>
      <c r="BY44" s="152">
        <f t="shared" si="14"/>
        <v>1</v>
      </c>
      <c r="BZ44" s="152">
        <f t="shared" si="14"/>
        <v>0</v>
      </c>
      <c r="CA44" s="152">
        <f t="shared" si="14"/>
        <v>0</v>
      </c>
      <c r="CB44" s="152">
        <f t="shared" si="14"/>
        <v>0</v>
      </c>
      <c r="CC44" s="152">
        <f t="shared" si="14"/>
        <v>0</v>
      </c>
      <c r="CD44" s="152">
        <f t="shared" si="14"/>
        <v>0</v>
      </c>
      <c r="CE44" s="152">
        <f t="shared" si="14"/>
        <v>32</v>
      </c>
      <c r="CF44" s="152">
        <f t="shared" si="14"/>
        <v>9</v>
      </c>
      <c r="CG44" s="152">
        <f t="shared" si="14"/>
        <v>4</v>
      </c>
      <c r="CH44" s="152">
        <f t="shared" si="14"/>
        <v>0</v>
      </c>
      <c r="CI44" s="152">
        <f t="shared" si="14"/>
        <v>0</v>
      </c>
      <c r="CJ44" s="152">
        <f t="shared" si="14"/>
        <v>0</v>
      </c>
      <c r="CK44" s="152">
        <f t="shared" si="14"/>
        <v>0</v>
      </c>
      <c r="CL44" s="152">
        <f t="shared" si="14"/>
        <v>0</v>
      </c>
      <c r="CM44" s="152">
        <f t="shared" si="14"/>
        <v>37</v>
      </c>
      <c r="CN44" s="152">
        <f t="shared" si="14"/>
        <v>6</v>
      </c>
      <c r="CO44" s="152">
        <f t="shared" si="14"/>
        <v>0</v>
      </c>
      <c r="CP44" s="152">
        <f t="shared" si="14"/>
        <v>0</v>
      </c>
      <c r="CQ44" s="152">
        <f t="shared" si="14"/>
        <v>0</v>
      </c>
      <c r="CR44" s="152">
        <f t="shared" si="14"/>
        <v>0</v>
      </c>
      <c r="CS44" s="152">
        <f t="shared" si="14"/>
        <v>0</v>
      </c>
      <c r="CT44" s="152">
        <f t="shared" si="14"/>
        <v>0</v>
      </c>
      <c r="CU44" s="152">
        <f t="shared" ref="CU44:DZ44" si="15">SUM(CU8:CU42)</f>
        <v>3</v>
      </c>
      <c r="CV44" s="152">
        <f t="shared" si="15"/>
        <v>2</v>
      </c>
      <c r="CW44" s="152">
        <f t="shared" si="15"/>
        <v>0</v>
      </c>
      <c r="CX44" s="152">
        <f t="shared" si="15"/>
        <v>0</v>
      </c>
      <c r="CY44" s="152">
        <f t="shared" si="15"/>
        <v>0</v>
      </c>
      <c r="CZ44" s="152">
        <f t="shared" si="15"/>
        <v>0</v>
      </c>
      <c r="DA44" s="152">
        <f t="shared" si="15"/>
        <v>0</v>
      </c>
      <c r="DB44" s="152">
        <f t="shared" si="15"/>
        <v>0</v>
      </c>
      <c r="DC44" s="152">
        <f t="shared" si="15"/>
        <v>8</v>
      </c>
      <c r="DD44" s="152">
        <f t="shared" si="15"/>
        <v>4</v>
      </c>
      <c r="DE44" s="152">
        <f t="shared" si="15"/>
        <v>3</v>
      </c>
      <c r="DF44" s="152">
        <f t="shared" si="15"/>
        <v>1</v>
      </c>
      <c r="DG44" s="152">
        <f t="shared" si="15"/>
        <v>0</v>
      </c>
      <c r="DH44" s="152">
        <f t="shared" si="15"/>
        <v>0</v>
      </c>
      <c r="DI44" s="152">
        <f t="shared" si="15"/>
        <v>0</v>
      </c>
      <c r="DJ44" s="152">
        <f t="shared" si="15"/>
        <v>0</v>
      </c>
      <c r="DK44" s="152">
        <f t="shared" si="15"/>
        <v>12</v>
      </c>
      <c r="DL44" s="152">
        <f t="shared" si="15"/>
        <v>9</v>
      </c>
      <c r="DM44" s="152">
        <f t="shared" si="15"/>
        <v>2</v>
      </c>
      <c r="DN44" s="152">
        <f t="shared" si="15"/>
        <v>1</v>
      </c>
      <c r="DO44" s="152">
        <f t="shared" si="15"/>
        <v>0</v>
      </c>
      <c r="DP44" s="152">
        <f t="shared" si="15"/>
        <v>0</v>
      </c>
      <c r="DQ44" s="152">
        <f t="shared" si="15"/>
        <v>0</v>
      </c>
      <c r="DR44" s="152">
        <f t="shared" si="15"/>
        <v>0</v>
      </c>
      <c r="DS44" s="152">
        <f t="shared" si="15"/>
        <v>24</v>
      </c>
      <c r="DT44" s="152">
        <f t="shared" si="15"/>
        <v>5</v>
      </c>
      <c r="DU44" s="152">
        <f t="shared" si="15"/>
        <v>2</v>
      </c>
      <c r="DV44" s="152">
        <f t="shared" si="15"/>
        <v>2</v>
      </c>
      <c r="DW44" s="152">
        <f t="shared" si="15"/>
        <v>0</v>
      </c>
      <c r="DX44" s="152">
        <f t="shared" si="15"/>
        <v>0</v>
      </c>
      <c r="DY44" s="152">
        <f t="shared" si="15"/>
        <v>0</v>
      </c>
      <c r="DZ44" s="152">
        <f t="shared" si="15"/>
        <v>0</v>
      </c>
      <c r="EA44" s="152">
        <f t="shared" ref="EA44:FF44" si="16">SUM(EA8:EA42)</f>
        <v>6</v>
      </c>
      <c r="EB44" s="152">
        <f t="shared" si="16"/>
        <v>6</v>
      </c>
      <c r="EC44" s="152">
        <f t="shared" si="16"/>
        <v>6</v>
      </c>
      <c r="ED44" s="152">
        <f t="shared" si="16"/>
        <v>6</v>
      </c>
      <c r="EE44" s="152">
        <f t="shared" si="16"/>
        <v>0</v>
      </c>
      <c r="EF44" s="152">
        <f t="shared" si="16"/>
        <v>0</v>
      </c>
      <c r="EG44" s="152">
        <f t="shared" si="16"/>
        <v>0</v>
      </c>
      <c r="EH44" s="152">
        <f t="shared" si="16"/>
        <v>0</v>
      </c>
      <c r="EI44" s="152">
        <f t="shared" si="16"/>
        <v>37</v>
      </c>
      <c r="EJ44" s="152">
        <f t="shared" si="16"/>
        <v>12</v>
      </c>
      <c r="EK44" s="152">
        <f t="shared" si="16"/>
        <v>2</v>
      </c>
      <c r="EL44" s="152">
        <f t="shared" si="16"/>
        <v>2</v>
      </c>
      <c r="EM44" s="152">
        <f t="shared" si="16"/>
        <v>0</v>
      </c>
      <c r="EN44" s="152">
        <f t="shared" si="16"/>
        <v>0</v>
      </c>
      <c r="EO44" s="152">
        <f t="shared" si="16"/>
        <v>0</v>
      </c>
      <c r="EP44" s="152">
        <f t="shared" si="16"/>
        <v>0</v>
      </c>
      <c r="EQ44" s="152">
        <f t="shared" si="16"/>
        <v>21</v>
      </c>
      <c r="ER44" s="152">
        <f t="shared" si="16"/>
        <v>3</v>
      </c>
      <c r="ES44" s="152">
        <f t="shared" si="16"/>
        <v>1</v>
      </c>
      <c r="ET44" s="152">
        <f t="shared" si="16"/>
        <v>0</v>
      </c>
      <c r="EU44" s="152">
        <f t="shared" si="16"/>
        <v>0</v>
      </c>
      <c r="EV44" s="152">
        <f t="shared" si="16"/>
        <v>0</v>
      </c>
      <c r="EW44" s="152">
        <f t="shared" si="16"/>
        <v>0</v>
      </c>
      <c r="EX44" s="152">
        <f t="shared" si="16"/>
        <v>0</v>
      </c>
      <c r="EY44" s="152">
        <f t="shared" si="16"/>
        <v>51</v>
      </c>
      <c r="EZ44" s="152">
        <f t="shared" si="16"/>
        <v>21</v>
      </c>
      <c r="FA44" s="152">
        <f t="shared" si="16"/>
        <v>6</v>
      </c>
      <c r="FB44" s="152">
        <f t="shared" si="16"/>
        <v>3</v>
      </c>
      <c r="FC44" s="152">
        <f t="shared" si="16"/>
        <v>2</v>
      </c>
      <c r="FD44" s="152">
        <f t="shared" si="16"/>
        <v>0</v>
      </c>
      <c r="FE44" s="152">
        <f t="shared" si="16"/>
        <v>0</v>
      </c>
      <c r="FF44" s="152">
        <f t="shared" si="16"/>
        <v>0</v>
      </c>
      <c r="FG44" s="152">
        <f t="shared" ref="FG44:GL44" si="17">SUM(FG8:FG42)</f>
        <v>5</v>
      </c>
      <c r="FH44" s="152">
        <f t="shared" si="17"/>
        <v>1</v>
      </c>
      <c r="FI44" s="152">
        <f t="shared" si="17"/>
        <v>1</v>
      </c>
      <c r="FJ44" s="152">
        <f t="shared" si="17"/>
        <v>0</v>
      </c>
      <c r="FK44" s="152">
        <f t="shared" si="17"/>
        <v>0</v>
      </c>
      <c r="FL44" s="152">
        <f t="shared" si="17"/>
        <v>0</v>
      </c>
      <c r="FM44" s="152">
        <f t="shared" si="17"/>
        <v>0</v>
      </c>
      <c r="FN44" s="152">
        <f t="shared" si="17"/>
        <v>0</v>
      </c>
      <c r="FO44" s="152">
        <f t="shared" si="17"/>
        <v>45</v>
      </c>
      <c r="FP44" s="152">
        <f t="shared" si="17"/>
        <v>15</v>
      </c>
      <c r="FQ44" s="152">
        <f t="shared" si="17"/>
        <v>1</v>
      </c>
      <c r="FR44" s="152">
        <f t="shared" si="17"/>
        <v>0</v>
      </c>
      <c r="FS44" s="152">
        <f t="shared" si="17"/>
        <v>0</v>
      </c>
      <c r="FT44" s="152">
        <f t="shared" si="17"/>
        <v>0</v>
      </c>
      <c r="FU44" s="152">
        <f t="shared" si="17"/>
        <v>0</v>
      </c>
      <c r="FV44" s="152">
        <f t="shared" si="17"/>
        <v>0</v>
      </c>
      <c r="FW44" s="152">
        <f t="shared" si="17"/>
        <v>34</v>
      </c>
      <c r="FX44" s="152">
        <f t="shared" si="17"/>
        <v>11</v>
      </c>
      <c r="FY44" s="152">
        <f t="shared" si="17"/>
        <v>6</v>
      </c>
      <c r="FZ44" s="152">
        <f t="shared" si="17"/>
        <v>6</v>
      </c>
      <c r="GA44" s="152">
        <f t="shared" si="17"/>
        <v>1</v>
      </c>
      <c r="GB44" s="152">
        <f t="shared" si="17"/>
        <v>0</v>
      </c>
      <c r="GC44" s="152">
        <f t="shared" si="17"/>
        <v>0</v>
      </c>
      <c r="GD44" s="152">
        <f t="shared" si="17"/>
        <v>0</v>
      </c>
      <c r="GE44" s="152">
        <f t="shared" si="17"/>
        <v>12</v>
      </c>
      <c r="GF44" s="152">
        <f t="shared" si="17"/>
        <v>2</v>
      </c>
      <c r="GG44" s="152">
        <f t="shared" si="17"/>
        <v>1</v>
      </c>
      <c r="GH44" s="152">
        <f t="shared" si="17"/>
        <v>0</v>
      </c>
      <c r="GI44" s="152">
        <f t="shared" si="17"/>
        <v>0</v>
      </c>
      <c r="GJ44" s="152">
        <f t="shared" si="17"/>
        <v>0</v>
      </c>
      <c r="GK44" s="152">
        <f t="shared" si="17"/>
        <v>0</v>
      </c>
      <c r="GL44" s="152">
        <f t="shared" si="17"/>
        <v>0</v>
      </c>
      <c r="GM44" s="139"/>
      <c r="GN44" s="139"/>
      <c r="GO44" s="139"/>
      <c r="GP44" s="139"/>
      <c r="GQ44" s="139"/>
      <c r="GR44" s="139"/>
      <c r="GS44" s="139"/>
      <c r="GT44" s="139"/>
      <c r="GU44" s="139"/>
      <c r="GV44" s="139"/>
      <c r="GW44" s="139"/>
      <c r="GX44" s="139"/>
    </row>
  </sheetData>
  <sheetProtection sheet="1" formatCells="0" formatColumns="0" formatRows="0" insertColumns="0" insertRows="0" insertHyperlinks="0" deleteColumns="0" deleteRows="0" sort="0" autoFilter="0" pivotTables="0"/>
  <mergeCells count="129">
    <mergeCell ref="GP3:GR3"/>
    <mergeCell ref="FK3:FL3"/>
    <mergeCell ref="FM3:FN3"/>
    <mergeCell ref="FO3:FP3"/>
    <mergeCell ref="FQ3:FR3"/>
    <mergeCell ref="FS3:FT3"/>
    <mergeCell ref="FU3:FV3"/>
    <mergeCell ref="GM3:GO3"/>
    <mergeCell ref="GV3:GX3"/>
    <mergeCell ref="FW3:FX3"/>
    <mergeCell ref="FY3:FZ3"/>
    <mergeCell ref="GI3:GJ3"/>
    <mergeCell ref="GK3:GL3"/>
    <mergeCell ref="GA3:GB3"/>
    <mergeCell ref="GC3:GD3"/>
    <mergeCell ref="GE3:GF3"/>
    <mergeCell ref="GG3:GH3"/>
    <mergeCell ref="GS3:GU3"/>
    <mergeCell ref="FI3:FJ3"/>
    <mergeCell ref="EM3:EN3"/>
    <mergeCell ref="EO3:EP3"/>
    <mergeCell ref="EY3:EZ3"/>
    <mergeCell ref="FA3:FB3"/>
    <mergeCell ref="EU3:EV3"/>
    <mergeCell ref="FE3:FF3"/>
    <mergeCell ref="EQ3:ER3"/>
    <mergeCell ref="ES3:ET3"/>
    <mergeCell ref="EW3:EX3"/>
    <mergeCell ref="CU3:CV3"/>
    <mergeCell ref="EE3:EF3"/>
    <mergeCell ref="EG3:EH3"/>
    <mergeCell ref="EK3:EL3"/>
    <mergeCell ref="DG3:DH3"/>
    <mergeCell ref="DI3:DJ3"/>
    <mergeCell ref="DC3:DD3"/>
    <mergeCell ref="EI3:EJ3"/>
    <mergeCell ref="FC3:FD3"/>
    <mergeCell ref="BG3:BH3"/>
    <mergeCell ref="BI3:BJ3"/>
    <mergeCell ref="BW3:BX3"/>
    <mergeCell ref="BY3:BZ3"/>
    <mergeCell ref="BK3:BL3"/>
    <mergeCell ref="DE3:DF3"/>
    <mergeCell ref="BU3:BV3"/>
    <mergeCell ref="CY3:CZ3"/>
    <mergeCell ref="DM3:DN3"/>
    <mergeCell ref="DK3:DL3"/>
    <mergeCell ref="DQ3:DR3"/>
    <mergeCell ref="DS3:DT3"/>
    <mergeCell ref="DU3:DV3"/>
    <mergeCell ref="DO3:DP3"/>
    <mergeCell ref="CW3:CX3"/>
    <mergeCell ref="CA3:CB3"/>
    <mergeCell ref="DA3:DB3"/>
    <mergeCell ref="CG3:CH3"/>
    <mergeCell ref="CI3:CJ3"/>
    <mergeCell ref="CC3:CD3"/>
    <mergeCell ref="CQ3:CR3"/>
    <mergeCell ref="CS3:CT3"/>
    <mergeCell ref="CK3:CL3"/>
    <mergeCell ref="CE3:CF3"/>
    <mergeCell ref="CM3:CN3"/>
    <mergeCell ref="GM2:GX2"/>
    <mergeCell ref="DD2:DJ2"/>
    <mergeCell ref="DL2:DR2"/>
    <mergeCell ref="DS2:DZ2"/>
    <mergeCell ref="EA2:EH2"/>
    <mergeCell ref="EA3:EB3"/>
    <mergeCell ref="EC3:ED3"/>
    <mergeCell ref="FG3:FH3"/>
    <mergeCell ref="EZ2:FF2"/>
    <mergeCell ref="DW3:DX3"/>
    <mergeCell ref="BO3:BP3"/>
    <mergeCell ref="BQ3:BR3"/>
    <mergeCell ref="BS3:BT3"/>
    <mergeCell ref="BE3:BF3"/>
    <mergeCell ref="Q3:R3"/>
    <mergeCell ref="S3:T3"/>
    <mergeCell ref="U3:V3"/>
    <mergeCell ref="EQ2:EX2"/>
    <mergeCell ref="FW2:GD2"/>
    <mergeCell ref="GE2:GL2"/>
    <mergeCell ref="FG2:FN2"/>
    <mergeCell ref="FO2:FV2"/>
    <mergeCell ref="BA3:BB3"/>
    <mergeCell ref="BC3:BD3"/>
    <mergeCell ref="BM3:BN3"/>
    <mergeCell ref="DY3:DZ3"/>
    <mergeCell ref="CO3:CP3"/>
    <mergeCell ref="AY3:AZ3"/>
    <mergeCell ref="AS3:AT3"/>
    <mergeCell ref="A44:B44"/>
    <mergeCell ref="O3:P3"/>
    <mergeCell ref="C3:D3"/>
    <mergeCell ref="E3:F3"/>
    <mergeCell ref="G3:H3"/>
    <mergeCell ref="I3:J3"/>
    <mergeCell ref="AQ3:AR3"/>
    <mergeCell ref="AW3:AX3"/>
    <mergeCell ref="AI3:AJ3"/>
    <mergeCell ref="AR2:AX2"/>
    <mergeCell ref="EI2:EP2"/>
    <mergeCell ref="CV2:DB2"/>
    <mergeCell ref="AZ2:BF2"/>
    <mergeCell ref="BX2:CD2"/>
    <mergeCell ref="CF2:CL2"/>
    <mergeCell ref="CN2:CT2"/>
    <mergeCell ref="BP2:BV2"/>
    <mergeCell ref="BH2:BN2"/>
    <mergeCell ref="AE3:AF3"/>
    <mergeCell ref="A1:GX1"/>
    <mergeCell ref="A2:A4"/>
    <mergeCell ref="B2:B4"/>
    <mergeCell ref="C2:J2"/>
    <mergeCell ref="K2:R2"/>
    <mergeCell ref="W3:X3"/>
    <mergeCell ref="Y3:Z3"/>
    <mergeCell ref="AU3:AV3"/>
    <mergeCell ref="AG3:AH3"/>
    <mergeCell ref="AJ2:AP2"/>
    <mergeCell ref="AM3:AN3"/>
    <mergeCell ref="AO3:AP3"/>
    <mergeCell ref="AK3:AL3"/>
    <mergeCell ref="K3:L3"/>
    <mergeCell ref="M3:N3"/>
    <mergeCell ref="S2:Z2"/>
    <mergeCell ref="AA3:AB3"/>
    <mergeCell ref="AC3:AD3"/>
    <mergeCell ref="AB2:AH2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P43"/>
  <sheetViews>
    <sheetView zoomScale="70" zoomScaleNormal="70" workbookViewId="0">
      <selection activeCell="F30" sqref="F30"/>
    </sheetView>
  </sheetViews>
  <sheetFormatPr defaultRowHeight="15"/>
  <cols>
    <col min="2" max="2" width="42.85546875" bestFit="1" customWidth="1"/>
  </cols>
  <sheetData>
    <row r="1" spans="1:16" ht="15" customHeight="1">
      <c r="A1" s="223" t="s">
        <v>355</v>
      </c>
      <c r="B1" s="225" t="s">
        <v>343</v>
      </c>
      <c r="C1" s="241" t="s">
        <v>389</v>
      </c>
      <c r="D1" s="241"/>
      <c r="E1" s="241"/>
      <c r="F1" s="241"/>
      <c r="G1" s="241" t="s">
        <v>390</v>
      </c>
      <c r="H1" s="241"/>
      <c r="I1" s="241"/>
      <c r="J1" s="241"/>
      <c r="K1" s="242" t="s">
        <v>395</v>
      </c>
      <c r="L1" s="242"/>
      <c r="M1" s="242"/>
      <c r="N1" s="242"/>
      <c r="O1" s="242"/>
      <c r="P1" s="242"/>
    </row>
    <row r="2" spans="1:16" ht="15" customHeight="1">
      <c r="A2" s="224"/>
      <c r="B2" s="226"/>
      <c r="C2" s="237" t="s">
        <v>35</v>
      </c>
      <c r="D2" s="238"/>
      <c r="E2" s="237" t="s">
        <v>391</v>
      </c>
      <c r="F2" s="238"/>
      <c r="G2" s="237" t="s">
        <v>35</v>
      </c>
      <c r="H2" s="238"/>
      <c r="I2" s="237" t="s">
        <v>391</v>
      </c>
      <c r="J2" s="238"/>
      <c r="K2" s="243" t="s">
        <v>35</v>
      </c>
      <c r="L2" s="243"/>
      <c r="M2" s="243"/>
      <c r="N2" s="243" t="s">
        <v>391</v>
      </c>
      <c r="O2" s="243"/>
      <c r="P2" s="243"/>
    </row>
    <row r="3" spans="1:16" ht="36">
      <c r="A3" s="224"/>
      <c r="B3" s="226"/>
      <c r="C3" s="156" t="s">
        <v>378</v>
      </c>
      <c r="D3" s="156" t="s">
        <v>379</v>
      </c>
      <c r="E3" s="156" t="s">
        <v>378</v>
      </c>
      <c r="F3" s="156" t="s">
        <v>379</v>
      </c>
      <c r="G3" s="156" t="s">
        <v>378</v>
      </c>
      <c r="H3" s="156" t="s">
        <v>379</v>
      </c>
      <c r="I3" s="156" t="s">
        <v>378</v>
      </c>
      <c r="J3" s="156" t="s">
        <v>379</v>
      </c>
      <c r="K3" s="157" t="s">
        <v>378</v>
      </c>
      <c r="L3" s="157" t="s">
        <v>396</v>
      </c>
      <c r="M3" s="157" t="s">
        <v>380</v>
      </c>
      <c r="N3" s="157" t="s">
        <v>378</v>
      </c>
      <c r="O3" s="157" t="s">
        <v>379</v>
      </c>
      <c r="P3" s="157" t="s">
        <v>380</v>
      </c>
    </row>
    <row r="4" spans="1:16">
      <c r="A4" s="138">
        <v>1</v>
      </c>
      <c r="B4" s="158" t="s">
        <v>259</v>
      </c>
      <c r="C4" s="159"/>
      <c r="D4" s="159"/>
      <c r="E4" s="160"/>
      <c r="F4" s="160"/>
      <c r="G4" s="159"/>
      <c r="H4" s="159"/>
      <c r="I4" s="160"/>
      <c r="J4" s="160"/>
      <c r="K4" s="161">
        <f>C4</f>
        <v>0</v>
      </c>
      <c r="L4" s="161">
        <f t="shared" ref="K4:L18" si="0">D4+H4</f>
        <v>0</v>
      </c>
      <c r="M4" s="161">
        <v>0</v>
      </c>
      <c r="N4" s="161">
        <f>E4+I4</f>
        <v>0</v>
      </c>
      <c r="O4" s="161">
        <f>J4+E4</f>
        <v>0</v>
      </c>
      <c r="P4" s="161">
        <v>0</v>
      </c>
    </row>
    <row r="5" spans="1:16">
      <c r="A5" s="138">
        <v>2</v>
      </c>
      <c r="B5" s="158" t="s">
        <v>260</v>
      </c>
      <c r="C5" s="159"/>
      <c r="D5" s="159"/>
      <c r="E5" s="160"/>
      <c r="F5" s="160"/>
      <c r="G5" s="159"/>
      <c r="H5" s="159"/>
      <c r="I5" s="160"/>
      <c r="J5" s="160"/>
      <c r="K5" s="161">
        <f t="shared" si="0"/>
        <v>0</v>
      </c>
      <c r="L5" s="161">
        <f t="shared" si="0"/>
        <v>0</v>
      </c>
      <c r="M5" s="161">
        <v>0</v>
      </c>
      <c r="N5" s="161">
        <f t="shared" ref="N5:N42" si="1">E5+I5</f>
        <v>0</v>
      </c>
      <c r="O5" s="161">
        <f t="shared" ref="O5:O42" si="2">J5+E5</f>
        <v>0</v>
      </c>
      <c r="P5" s="161">
        <v>0</v>
      </c>
    </row>
    <row r="6" spans="1:16">
      <c r="A6" s="138">
        <v>3</v>
      </c>
      <c r="B6" s="158" t="s">
        <v>261</v>
      </c>
      <c r="C6" s="159"/>
      <c r="D6" s="159"/>
      <c r="E6" s="160"/>
      <c r="F6" s="160"/>
      <c r="G6" s="159"/>
      <c r="H6" s="159"/>
      <c r="I6" s="160"/>
      <c r="J6" s="160"/>
      <c r="K6" s="161">
        <f t="shared" si="0"/>
        <v>0</v>
      </c>
      <c r="L6" s="161">
        <f t="shared" si="0"/>
        <v>0</v>
      </c>
      <c r="M6" s="161">
        <v>0</v>
      </c>
      <c r="N6" s="161">
        <f t="shared" si="1"/>
        <v>0</v>
      </c>
      <c r="O6" s="161">
        <f t="shared" si="2"/>
        <v>0</v>
      </c>
      <c r="P6" s="161">
        <v>0</v>
      </c>
    </row>
    <row r="7" spans="1:16">
      <c r="A7" s="138">
        <v>4</v>
      </c>
      <c r="B7" s="158" t="s">
        <v>262</v>
      </c>
      <c r="C7" s="159"/>
      <c r="D7" s="159"/>
      <c r="E7" s="160"/>
      <c r="F7" s="160"/>
      <c r="G7" s="159"/>
      <c r="H7" s="159"/>
      <c r="I7" s="160"/>
      <c r="J7" s="160"/>
      <c r="K7" s="161">
        <f t="shared" si="0"/>
        <v>0</v>
      </c>
      <c r="L7" s="161">
        <f t="shared" si="0"/>
        <v>0</v>
      </c>
      <c r="M7" s="161">
        <v>0</v>
      </c>
      <c r="N7" s="161">
        <f t="shared" si="1"/>
        <v>0</v>
      </c>
      <c r="O7" s="161">
        <f t="shared" si="2"/>
        <v>0</v>
      </c>
      <c r="P7" s="161">
        <v>0</v>
      </c>
    </row>
    <row r="8" spans="1:16">
      <c r="A8" s="138">
        <v>5</v>
      </c>
      <c r="B8" s="158" t="s">
        <v>263</v>
      </c>
      <c r="C8" s="159">
        <v>1</v>
      </c>
      <c r="D8" s="159">
        <v>0</v>
      </c>
      <c r="E8" s="160"/>
      <c r="F8" s="160"/>
      <c r="G8" s="159"/>
      <c r="H8" s="159"/>
      <c r="I8" s="160"/>
      <c r="J8" s="160"/>
      <c r="K8" s="161">
        <f t="shared" si="0"/>
        <v>1</v>
      </c>
      <c r="L8" s="161">
        <f t="shared" si="0"/>
        <v>0</v>
      </c>
      <c r="M8" s="161">
        <f>L8/K8</f>
        <v>0</v>
      </c>
      <c r="N8" s="161">
        <f t="shared" si="1"/>
        <v>0</v>
      </c>
      <c r="O8" s="161">
        <f t="shared" si="2"/>
        <v>0</v>
      </c>
      <c r="P8" s="161">
        <v>0</v>
      </c>
    </row>
    <row r="9" spans="1:16">
      <c r="A9" s="138">
        <v>6</v>
      </c>
      <c r="B9" s="158" t="s">
        <v>264</v>
      </c>
      <c r="C9" s="159"/>
      <c r="D9" s="159"/>
      <c r="E9" s="160"/>
      <c r="F9" s="160"/>
      <c r="G9" s="159">
        <v>2</v>
      </c>
      <c r="H9" s="159">
        <v>2</v>
      </c>
      <c r="I9" s="160">
        <v>1</v>
      </c>
      <c r="J9" s="160">
        <v>0</v>
      </c>
      <c r="K9" s="161">
        <f t="shared" si="0"/>
        <v>2</v>
      </c>
      <c r="L9" s="161">
        <f t="shared" si="0"/>
        <v>2</v>
      </c>
      <c r="M9" s="161">
        <f>L9/K9</f>
        <v>1</v>
      </c>
      <c r="N9" s="161">
        <f t="shared" si="1"/>
        <v>1</v>
      </c>
      <c r="O9" s="161">
        <f t="shared" si="2"/>
        <v>0</v>
      </c>
      <c r="P9" s="161">
        <f>O9/N9</f>
        <v>0</v>
      </c>
    </row>
    <row r="10" spans="1:16">
      <c r="A10" s="138">
        <v>7</v>
      </c>
      <c r="B10" s="158" t="s">
        <v>265</v>
      </c>
      <c r="C10" s="159">
        <v>1</v>
      </c>
      <c r="D10" s="159">
        <v>0</v>
      </c>
      <c r="E10" s="160"/>
      <c r="F10" s="160"/>
      <c r="G10" s="159"/>
      <c r="H10" s="159"/>
      <c r="I10" s="160"/>
      <c r="J10" s="160"/>
      <c r="K10" s="161">
        <f t="shared" si="0"/>
        <v>1</v>
      </c>
      <c r="L10" s="161">
        <f t="shared" si="0"/>
        <v>0</v>
      </c>
      <c r="M10" s="161">
        <v>0</v>
      </c>
      <c r="N10" s="161">
        <f t="shared" si="1"/>
        <v>0</v>
      </c>
      <c r="O10" s="161">
        <f t="shared" si="2"/>
        <v>0</v>
      </c>
      <c r="P10" s="161">
        <v>0</v>
      </c>
    </row>
    <row r="11" spans="1:16">
      <c r="A11" s="138">
        <v>8</v>
      </c>
      <c r="B11" s="158" t="s">
        <v>266</v>
      </c>
      <c r="C11" s="159">
        <v>1</v>
      </c>
      <c r="D11" s="159">
        <v>1</v>
      </c>
      <c r="E11" s="160"/>
      <c r="F11" s="160"/>
      <c r="G11" s="159"/>
      <c r="H11" s="159"/>
      <c r="I11" s="160"/>
      <c r="J11" s="160"/>
      <c r="K11" s="161">
        <f t="shared" si="0"/>
        <v>1</v>
      </c>
      <c r="L11" s="161">
        <f t="shared" si="0"/>
        <v>1</v>
      </c>
      <c r="M11" s="161">
        <v>0</v>
      </c>
      <c r="N11" s="161">
        <f t="shared" si="1"/>
        <v>0</v>
      </c>
      <c r="O11" s="161">
        <f t="shared" si="2"/>
        <v>0</v>
      </c>
      <c r="P11" s="161">
        <v>0</v>
      </c>
    </row>
    <row r="12" spans="1:16" ht="25.5">
      <c r="A12" s="138">
        <v>9</v>
      </c>
      <c r="B12" s="158" t="s">
        <v>267</v>
      </c>
      <c r="C12" s="159"/>
      <c r="D12" s="159"/>
      <c r="E12" s="160"/>
      <c r="F12" s="160"/>
      <c r="G12" s="159">
        <v>1</v>
      </c>
      <c r="H12" s="159">
        <v>1</v>
      </c>
      <c r="I12" s="160"/>
      <c r="J12" s="160"/>
      <c r="K12" s="161">
        <f t="shared" si="0"/>
        <v>1</v>
      </c>
      <c r="L12" s="161">
        <f t="shared" si="0"/>
        <v>1</v>
      </c>
      <c r="M12" s="161">
        <v>0</v>
      </c>
      <c r="N12" s="161">
        <f t="shared" si="1"/>
        <v>0</v>
      </c>
      <c r="O12" s="161">
        <f t="shared" si="2"/>
        <v>0</v>
      </c>
      <c r="P12" s="161">
        <v>0</v>
      </c>
    </row>
    <row r="13" spans="1:16">
      <c r="A13" s="138">
        <v>10</v>
      </c>
      <c r="B13" s="162" t="s">
        <v>268</v>
      </c>
      <c r="C13" s="159"/>
      <c r="D13" s="159"/>
      <c r="E13" s="160"/>
      <c r="F13" s="160"/>
      <c r="G13" s="159"/>
      <c r="H13" s="159"/>
      <c r="I13" s="160"/>
      <c r="J13" s="160"/>
      <c r="K13" s="161">
        <f t="shared" si="0"/>
        <v>0</v>
      </c>
      <c r="L13" s="161">
        <f t="shared" si="0"/>
        <v>0</v>
      </c>
      <c r="M13" s="161">
        <v>0</v>
      </c>
      <c r="N13" s="161">
        <f t="shared" si="1"/>
        <v>0</v>
      </c>
      <c r="O13" s="161">
        <f t="shared" si="2"/>
        <v>0</v>
      </c>
      <c r="P13" s="161">
        <v>0</v>
      </c>
    </row>
    <row r="14" spans="1:16">
      <c r="A14" s="138">
        <v>11</v>
      </c>
      <c r="B14" s="158" t="s">
        <v>269</v>
      </c>
      <c r="C14" s="159"/>
      <c r="D14" s="159"/>
      <c r="E14" s="160"/>
      <c r="F14" s="160"/>
      <c r="G14" s="159"/>
      <c r="H14" s="159"/>
      <c r="I14" s="160"/>
      <c r="J14" s="160"/>
      <c r="K14" s="161">
        <f t="shared" si="0"/>
        <v>0</v>
      </c>
      <c r="L14" s="161">
        <f t="shared" si="0"/>
        <v>0</v>
      </c>
      <c r="M14" s="161">
        <v>0</v>
      </c>
      <c r="N14" s="161">
        <f t="shared" si="1"/>
        <v>0</v>
      </c>
      <c r="O14" s="161">
        <f t="shared" si="2"/>
        <v>0</v>
      </c>
      <c r="P14" s="161">
        <v>0</v>
      </c>
    </row>
    <row r="15" spans="1:16">
      <c r="A15" s="138">
        <v>12</v>
      </c>
      <c r="B15" s="158" t="s">
        <v>270</v>
      </c>
      <c r="C15" s="159"/>
      <c r="D15" s="159"/>
      <c r="E15" s="160"/>
      <c r="F15" s="160"/>
      <c r="G15" s="159"/>
      <c r="H15" s="159"/>
      <c r="I15" s="160"/>
      <c r="J15" s="160"/>
      <c r="K15" s="161">
        <f t="shared" si="0"/>
        <v>0</v>
      </c>
      <c r="L15" s="161">
        <f t="shared" si="0"/>
        <v>0</v>
      </c>
      <c r="M15" s="161">
        <v>0</v>
      </c>
      <c r="N15" s="161">
        <f t="shared" si="1"/>
        <v>0</v>
      </c>
      <c r="O15" s="161">
        <f t="shared" si="2"/>
        <v>0</v>
      </c>
      <c r="P15" s="161">
        <v>0</v>
      </c>
    </row>
    <row r="16" spans="1:16" ht="25.5">
      <c r="A16" s="138">
        <v>13</v>
      </c>
      <c r="B16" s="158" t="s">
        <v>271</v>
      </c>
      <c r="C16" s="159">
        <v>1</v>
      </c>
      <c r="D16" s="159">
        <v>1</v>
      </c>
      <c r="E16" s="160">
        <v>1</v>
      </c>
      <c r="F16" s="160">
        <v>1</v>
      </c>
      <c r="G16" s="159"/>
      <c r="H16" s="159"/>
      <c r="I16" s="160"/>
      <c r="J16" s="160"/>
      <c r="K16" s="161">
        <f t="shared" si="0"/>
        <v>1</v>
      </c>
      <c r="L16" s="161">
        <f t="shared" si="0"/>
        <v>1</v>
      </c>
      <c r="M16" s="161">
        <f>L16/K16</f>
        <v>1</v>
      </c>
      <c r="N16" s="161">
        <f t="shared" si="1"/>
        <v>1</v>
      </c>
      <c r="O16" s="161">
        <f t="shared" si="2"/>
        <v>1</v>
      </c>
      <c r="P16" s="161">
        <f>O16/N16</f>
        <v>1</v>
      </c>
    </row>
    <row r="17" spans="1:16">
      <c r="A17" s="138">
        <v>14</v>
      </c>
      <c r="B17" s="158" t="s">
        <v>272</v>
      </c>
      <c r="C17" s="159"/>
      <c r="D17" s="159"/>
      <c r="E17" s="160"/>
      <c r="F17" s="160"/>
      <c r="G17" s="159">
        <v>2</v>
      </c>
      <c r="H17" s="159">
        <v>2</v>
      </c>
      <c r="I17" s="160">
        <v>1</v>
      </c>
      <c r="J17" s="160">
        <v>0</v>
      </c>
      <c r="K17" s="161">
        <f t="shared" si="0"/>
        <v>2</v>
      </c>
      <c r="L17" s="161">
        <f t="shared" si="0"/>
        <v>2</v>
      </c>
      <c r="M17" s="161">
        <v>0</v>
      </c>
      <c r="N17" s="161">
        <f t="shared" si="1"/>
        <v>1</v>
      </c>
      <c r="O17" s="161">
        <f t="shared" si="2"/>
        <v>0</v>
      </c>
      <c r="P17" s="161">
        <f>O17/N17</f>
        <v>0</v>
      </c>
    </row>
    <row r="18" spans="1:16">
      <c r="A18" s="138">
        <v>15</v>
      </c>
      <c r="B18" s="158" t="s">
        <v>273</v>
      </c>
      <c r="C18" s="159"/>
      <c r="D18" s="159"/>
      <c r="E18" s="160"/>
      <c r="F18" s="160"/>
      <c r="G18" s="159"/>
      <c r="H18" s="159"/>
      <c r="I18" s="160"/>
      <c r="J18" s="160"/>
      <c r="K18" s="161">
        <f t="shared" si="0"/>
        <v>0</v>
      </c>
      <c r="L18" s="161">
        <f t="shared" si="0"/>
        <v>0</v>
      </c>
      <c r="M18" s="161">
        <v>0</v>
      </c>
      <c r="N18" s="161">
        <f t="shared" si="1"/>
        <v>0</v>
      </c>
      <c r="O18" s="161">
        <f t="shared" si="2"/>
        <v>0</v>
      </c>
      <c r="P18" s="161">
        <v>0</v>
      </c>
    </row>
    <row r="19" spans="1:16">
      <c r="A19" s="138">
        <v>16</v>
      </c>
      <c r="B19" s="158" t="s">
        <v>274</v>
      </c>
      <c r="C19" s="159"/>
      <c r="D19" s="159"/>
      <c r="E19" s="160"/>
      <c r="F19" s="160"/>
      <c r="G19" s="159"/>
      <c r="H19" s="159"/>
      <c r="I19" s="160"/>
      <c r="J19" s="160"/>
      <c r="K19" s="161">
        <f>C19+G19</f>
        <v>0</v>
      </c>
      <c r="L19" s="161">
        <f>D19+H19</f>
        <v>0</v>
      </c>
      <c r="M19" s="161">
        <v>0</v>
      </c>
      <c r="N19" s="161">
        <f t="shared" si="1"/>
        <v>0</v>
      </c>
      <c r="O19" s="161">
        <f t="shared" si="2"/>
        <v>0</v>
      </c>
      <c r="P19" s="161">
        <v>0</v>
      </c>
    </row>
    <row r="20" spans="1:16">
      <c r="A20" s="138">
        <v>17</v>
      </c>
      <c r="B20" s="158" t="s">
        <v>275</v>
      </c>
      <c r="C20" s="159"/>
      <c r="D20" s="159"/>
      <c r="E20" s="160"/>
      <c r="F20" s="160"/>
      <c r="G20" s="159"/>
      <c r="H20" s="159"/>
      <c r="I20" s="160"/>
      <c r="J20" s="160"/>
      <c r="K20" s="161">
        <f t="shared" ref="K20:L42" si="3">C20+G20</f>
        <v>0</v>
      </c>
      <c r="L20" s="161">
        <f t="shared" si="3"/>
        <v>0</v>
      </c>
      <c r="M20" s="161">
        <v>0</v>
      </c>
      <c r="N20" s="161">
        <f t="shared" si="1"/>
        <v>0</v>
      </c>
      <c r="O20" s="161">
        <f t="shared" si="2"/>
        <v>0</v>
      </c>
      <c r="P20" s="161">
        <v>0</v>
      </c>
    </row>
    <row r="21" spans="1:16">
      <c r="A21" s="138">
        <v>18</v>
      </c>
      <c r="B21" s="158" t="s">
        <v>276</v>
      </c>
      <c r="C21" s="159"/>
      <c r="D21" s="159"/>
      <c r="E21" s="160"/>
      <c r="F21" s="160"/>
      <c r="G21" s="159"/>
      <c r="H21" s="159"/>
      <c r="I21" s="160"/>
      <c r="J21" s="160"/>
      <c r="K21" s="161">
        <f t="shared" si="3"/>
        <v>0</v>
      </c>
      <c r="L21" s="161">
        <f t="shared" si="3"/>
        <v>0</v>
      </c>
      <c r="M21" s="161">
        <v>0</v>
      </c>
      <c r="N21" s="161">
        <f t="shared" si="1"/>
        <v>0</v>
      </c>
      <c r="O21" s="161">
        <f t="shared" si="2"/>
        <v>0</v>
      </c>
      <c r="P21" s="161">
        <v>0</v>
      </c>
    </row>
    <row r="22" spans="1:16">
      <c r="A22" s="138">
        <v>19</v>
      </c>
      <c r="B22" s="158" t="s">
        <v>277</v>
      </c>
      <c r="C22" s="159"/>
      <c r="D22" s="159"/>
      <c r="E22" s="160"/>
      <c r="F22" s="160"/>
      <c r="G22" s="159"/>
      <c r="H22" s="159"/>
      <c r="I22" s="160"/>
      <c r="J22" s="160"/>
      <c r="K22" s="161">
        <f t="shared" si="3"/>
        <v>0</v>
      </c>
      <c r="L22" s="161">
        <f t="shared" si="3"/>
        <v>0</v>
      </c>
      <c r="M22" s="161">
        <v>0</v>
      </c>
      <c r="N22" s="161">
        <f t="shared" si="1"/>
        <v>0</v>
      </c>
      <c r="O22" s="161">
        <f t="shared" si="2"/>
        <v>0</v>
      </c>
      <c r="P22" s="161">
        <v>0</v>
      </c>
    </row>
    <row r="23" spans="1:16">
      <c r="A23" s="138">
        <v>20</v>
      </c>
      <c r="B23" s="158" t="s">
        <v>278</v>
      </c>
      <c r="C23" s="159">
        <v>1</v>
      </c>
      <c r="D23" s="159">
        <v>0</v>
      </c>
      <c r="E23" s="160"/>
      <c r="F23" s="160"/>
      <c r="G23" s="159">
        <v>1</v>
      </c>
      <c r="H23" s="159">
        <v>0</v>
      </c>
      <c r="I23" s="160"/>
      <c r="J23" s="160"/>
      <c r="K23" s="161">
        <f t="shared" si="3"/>
        <v>2</v>
      </c>
      <c r="L23" s="161">
        <f t="shared" si="3"/>
        <v>0</v>
      </c>
      <c r="M23" s="161">
        <v>0</v>
      </c>
      <c r="N23" s="161">
        <f t="shared" si="1"/>
        <v>0</v>
      </c>
      <c r="O23" s="161">
        <f t="shared" si="2"/>
        <v>0</v>
      </c>
      <c r="P23" s="161">
        <v>0</v>
      </c>
    </row>
    <row r="24" spans="1:16">
      <c r="A24" s="138">
        <v>21</v>
      </c>
      <c r="B24" s="158" t="s">
        <v>279</v>
      </c>
      <c r="C24" s="159"/>
      <c r="D24" s="159"/>
      <c r="E24" s="160"/>
      <c r="F24" s="160"/>
      <c r="G24" s="159"/>
      <c r="H24" s="159"/>
      <c r="I24" s="160"/>
      <c r="J24" s="160"/>
      <c r="K24" s="161">
        <f t="shared" si="3"/>
        <v>0</v>
      </c>
      <c r="L24" s="161">
        <f t="shared" si="3"/>
        <v>0</v>
      </c>
      <c r="M24" s="161">
        <v>0</v>
      </c>
      <c r="N24" s="161">
        <f t="shared" si="1"/>
        <v>0</v>
      </c>
      <c r="O24" s="161">
        <f t="shared" si="2"/>
        <v>0</v>
      </c>
      <c r="P24" s="161">
        <v>0</v>
      </c>
    </row>
    <row r="25" spans="1:16">
      <c r="A25" s="138">
        <v>22</v>
      </c>
      <c r="B25" s="158" t="s">
        <v>393</v>
      </c>
      <c r="C25" s="159"/>
      <c r="D25" s="159"/>
      <c r="E25" s="160"/>
      <c r="F25" s="160"/>
      <c r="G25" s="159">
        <v>1</v>
      </c>
      <c r="H25" s="159">
        <v>0</v>
      </c>
      <c r="I25" s="160"/>
      <c r="J25" s="160"/>
      <c r="K25" s="161">
        <f t="shared" si="3"/>
        <v>1</v>
      </c>
      <c r="L25" s="161">
        <f t="shared" si="3"/>
        <v>0</v>
      </c>
      <c r="M25" s="161">
        <v>0</v>
      </c>
      <c r="N25" s="161">
        <f t="shared" si="1"/>
        <v>0</v>
      </c>
      <c r="O25" s="161">
        <f t="shared" si="2"/>
        <v>0</v>
      </c>
      <c r="P25" s="161">
        <v>0</v>
      </c>
    </row>
    <row r="26" spans="1:16">
      <c r="A26" s="138">
        <v>23</v>
      </c>
      <c r="B26" s="158" t="s">
        <v>281</v>
      </c>
      <c r="C26" s="159"/>
      <c r="D26" s="159"/>
      <c r="E26" s="160"/>
      <c r="F26" s="160"/>
      <c r="G26" s="159"/>
      <c r="H26" s="159"/>
      <c r="I26" s="160"/>
      <c r="J26" s="160"/>
      <c r="K26" s="161">
        <f t="shared" si="3"/>
        <v>0</v>
      </c>
      <c r="L26" s="161">
        <f t="shared" si="3"/>
        <v>0</v>
      </c>
      <c r="M26" s="161">
        <v>0</v>
      </c>
      <c r="N26" s="161">
        <f t="shared" si="1"/>
        <v>0</v>
      </c>
      <c r="O26" s="161">
        <f t="shared" si="2"/>
        <v>0</v>
      </c>
      <c r="P26" s="161">
        <v>0</v>
      </c>
    </row>
    <row r="27" spans="1:16">
      <c r="A27" s="138">
        <v>24</v>
      </c>
      <c r="B27" s="158" t="s">
        <v>282</v>
      </c>
      <c r="C27" s="159"/>
      <c r="D27" s="159"/>
      <c r="E27" s="160"/>
      <c r="F27" s="160"/>
      <c r="G27" s="159"/>
      <c r="H27" s="159"/>
      <c r="I27" s="160"/>
      <c r="J27" s="160"/>
      <c r="K27" s="161">
        <f t="shared" si="3"/>
        <v>0</v>
      </c>
      <c r="L27" s="161">
        <f t="shared" si="3"/>
        <v>0</v>
      </c>
      <c r="M27" s="161">
        <v>0</v>
      </c>
      <c r="N27" s="161">
        <f t="shared" si="1"/>
        <v>0</v>
      </c>
      <c r="O27" s="161">
        <f t="shared" si="2"/>
        <v>0</v>
      </c>
      <c r="P27" s="161">
        <v>0</v>
      </c>
    </row>
    <row r="28" spans="1:16">
      <c r="A28" s="138">
        <v>25</v>
      </c>
      <c r="B28" s="158" t="s">
        <v>283</v>
      </c>
      <c r="C28" s="159">
        <v>2</v>
      </c>
      <c r="D28" s="159">
        <v>1</v>
      </c>
      <c r="E28" s="160">
        <v>1</v>
      </c>
      <c r="F28" s="160">
        <v>1</v>
      </c>
      <c r="G28" s="159"/>
      <c r="H28" s="159"/>
      <c r="I28" s="160"/>
      <c r="J28" s="160"/>
      <c r="K28" s="161">
        <f t="shared" si="3"/>
        <v>2</v>
      </c>
      <c r="L28" s="161">
        <f t="shared" si="3"/>
        <v>1</v>
      </c>
      <c r="M28" s="161">
        <v>0</v>
      </c>
      <c r="N28" s="161">
        <f t="shared" si="1"/>
        <v>1</v>
      </c>
      <c r="O28" s="161">
        <f t="shared" si="2"/>
        <v>1</v>
      </c>
      <c r="P28" s="161">
        <f>O28/N28</f>
        <v>1</v>
      </c>
    </row>
    <row r="29" spans="1:16">
      <c r="A29" s="138">
        <v>26</v>
      </c>
      <c r="B29" s="158" t="s">
        <v>284</v>
      </c>
      <c r="C29" s="159"/>
      <c r="D29" s="159"/>
      <c r="E29" s="160"/>
      <c r="F29" s="160"/>
      <c r="G29" s="159"/>
      <c r="H29" s="159"/>
      <c r="I29" s="160"/>
      <c r="J29" s="160"/>
      <c r="K29" s="161">
        <f t="shared" si="3"/>
        <v>0</v>
      </c>
      <c r="L29" s="161">
        <f t="shared" si="3"/>
        <v>0</v>
      </c>
      <c r="M29" s="161">
        <v>0</v>
      </c>
      <c r="N29" s="161">
        <f t="shared" si="1"/>
        <v>0</v>
      </c>
      <c r="O29" s="161">
        <f t="shared" si="2"/>
        <v>0</v>
      </c>
      <c r="P29" s="161">
        <v>0</v>
      </c>
    </row>
    <row r="30" spans="1:16">
      <c r="A30" s="138">
        <v>27</v>
      </c>
      <c r="B30" s="158" t="s">
        <v>285</v>
      </c>
      <c r="C30" s="159"/>
      <c r="D30" s="159"/>
      <c r="E30" s="160"/>
      <c r="F30" s="160"/>
      <c r="G30" s="159"/>
      <c r="H30" s="159"/>
      <c r="I30" s="160"/>
      <c r="J30" s="160"/>
      <c r="K30" s="161">
        <f t="shared" si="3"/>
        <v>0</v>
      </c>
      <c r="L30" s="161">
        <f t="shared" si="3"/>
        <v>0</v>
      </c>
      <c r="M30" s="161">
        <v>0</v>
      </c>
      <c r="N30" s="161">
        <f t="shared" si="1"/>
        <v>0</v>
      </c>
      <c r="O30" s="161">
        <f t="shared" si="2"/>
        <v>0</v>
      </c>
      <c r="P30" s="161">
        <v>0</v>
      </c>
    </row>
    <row r="31" spans="1:16">
      <c r="A31" s="138">
        <v>28</v>
      </c>
      <c r="B31" s="158" t="s">
        <v>286</v>
      </c>
      <c r="C31" s="159"/>
      <c r="D31" s="159"/>
      <c r="E31" s="160"/>
      <c r="F31" s="160"/>
      <c r="G31" s="159"/>
      <c r="H31" s="159"/>
      <c r="I31" s="160"/>
      <c r="J31" s="160"/>
      <c r="K31" s="161">
        <f t="shared" si="3"/>
        <v>0</v>
      </c>
      <c r="L31" s="161">
        <f t="shared" si="3"/>
        <v>0</v>
      </c>
      <c r="M31" s="161">
        <v>0</v>
      </c>
      <c r="N31" s="161">
        <f t="shared" si="1"/>
        <v>0</v>
      </c>
      <c r="O31" s="161">
        <f t="shared" si="2"/>
        <v>0</v>
      </c>
      <c r="P31" s="161">
        <v>0</v>
      </c>
    </row>
    <row r="32" spans="1:16">
      <c r="A32" s="138">
        <v>29</v>
      </c>
      <c r="B32" s="158" t="s">
        <v>287</v>
      </c>
      <c r="C32" s="159">
        <v>1</v>
      </c>
      <c r="D32" s="159">
        <v>1</v>
      </c>
      <c r="E32" s="160">
        <v>1</v>
      </c>
      <c r="F32" s="160">
        <v>1</v>
      </c>
      <c r="G32" s="159"/>
      <c r="H32" s="159"/>
      <c r="I32" s="160"/>
      <c r="J32" s="160"/>
      <c r="K32" s="161">
        <f t="shared" si="3"/>
        <v>1</v>
      </c>
      <c r="L32" s="161">
        <f t="shared" si="3"/>
        <v>1</v>
      </c>
      <c r="M32" s="161">
        <v>0</v>
      </c>
      <c r="N32" s="161">
        <f t="shared" si="1"/>
        <v>1</v>
      </c>
      <c r="O32" s="161">
        <f t="shared" si="2"/>
        <v>1</v>
      </c>
      <c r="P32" s="161">
        <f>O32/N32</f>
        <v>1</v>
      </c>
    </row>
    <row r="33" spans="1:16">
      <c r="A33" s="138">
        <v>30</v>
      </c>
      <c r="B33" s="158" t="s">
        <v>288</v>
      </c>
      <c r="C33" s="159"/>
      <c r="D33" s="159"/>
      <c r="E33" s="160"/>
      <c r="F33" s="160"/>
      <c r="G33" s="159"/>
      <c r="H33" s="159"/>
      <c r="I33" s="160"/>
      <c r="J33" s="160"/>
      <c r="K33" s="161">
        <f t="shared" si="3"/>
        <v>0</v>
      </c>
      <c r="L33" s="161">
        <f t="shared" si="3"/>
        <v>0</v>
      </c>
      <c r="M33" s="161">
        <v>0</v>
      </c>
      <c r="N33" s="161">
        <f t="shared" si="1"/>
        <v>0</v>
      </c>
      <c r="O33" s="161">
        <f t="shared" si="2"/>
        <v>0</v>
      </c>
      <c r="P33" s="161">
        <v>0</v>
      </c>
    </row>
    <row r="34" spans="1:16">
      <c r="A34" s="138">
        <v>31</v>
      </c>
      <c r="B34" s="158" t="s">
        <v>289</v>
      </c>
      <c r="C34" s="159"/>
      <c r="D34" s="159"/>
      <c r="E34" s="160"/>
      <c r="F34" s="160"/>
      <c r="G34" s="159"/>
      <c r="H34" s="159"/>
      <c r="I34" s="160"/>
      <c r="J34" s="160"/>
      <c r="K34" s="161">
        <f t="shared" si="3"/>
        <v>0</v>
      </c>
      <c r="L34" s="161">
        <f t="shared" si="3"/>
        <v>0</v>
      </c>
      <c r="M34" s="161">
        <v>0</v>
      </c>
      <c r="N34" s="161">
        <f t="shared" si="1"/>
        <v>0</v>
      </c>
      <c r="O34" s="161">
        <f t="shared" si="2"/>
        <v>0</v>
      </c>
      <c r="P34" s="161">
        <v>0</v>
      </c>
    </row>
    <row r="35" spans="1:16">
      <c r="A35" s="138">
        <v>32</v>
      </c>
      <c r="B35" s="158" t="s">
        <v>290</v>
      </c>
      <c r="C35" s="159"/>
      <c r="D35" s="159"/>
      <c r="E35" s="160"/>
      <c r="F35" s="160"/>
      <c r="G35" s="159"/>
      <c r="H35" s="159"/>
      <c r="I35" s="160"/>
      <c r="J35" s="160"/>
      <c r="K35" s="161">
        <f t="shared" si="3"/>
        <v>0</v>
      </c>
      <c r="L35" s="161">
        <f t="shared" si="3"/>
        <v>0</v>
      </c>
      <c r="M35" s="161">
        <v>0</v>
      </c>
      <c r="N35" s="161">
        <f t="shared" si="1"/>
        <v>0</v>
      </c>
      <c r="O35" s="161">
        <f t="shared" si="2"/>
        <v>0</v>
      </c>
      <c r="P35" s="161">
        <v>0</v>
      </c>
    </row>
    <row r="36" spans="1:16">
      <c r="A36" s="138">
        <v>33</v>
      </c>
      <c r="B36" s="158" t="s">
        <v>291</v>
      </c>
      <c r="C36" s="159"/>
      <c r="D36" s="159"/>
      <c r="E36" s="160"/>
      <c r="F36" s="160"/>
      <c r="G36" s="159"/>
      <c r="H36" s="159"/>
      <c r="I36" s="160"/>
      <c r="J36" s="160"/>
      <c r="K36" s="161">
        <f t="shared" si="3"/>
        <v>0</v>
      </c>
      <c r="L36" s="161">
        <f t="shared" si="3"/>
        <v>0</v>
      </c>
      <c r="M36" s="161">
        <v>0</v>
      </c>
      <c r="N36" s="161">
        <f t="shared" si="1"/>
        <v>0</v>
      </c>
      <c r="O36" s="161">
        <f t="shared" si="2"/>
        <v>0</v>
      </c>
      <c r="P36" s="161">
        <v>0</v>
      </c>
    </row>
    <row r="37" spans="1:16">
      <c r="A37" s="138">
        <v>34</v>
      </c>
      <c r="B37" s="158" t="s">
        <v>292</v>
      </c>
      <c r="C37" s="159"/>
      <c r="D37" s="159"/>
      <c r="E37" s="160"/>
      <c r="F37" s="160"/>
      <c r="G37" s="159"/>
      <c r="H37" s="159"/>
      <c r="I37" s="160"/>
      <c r="J37" s="160"/>
      <c r="K37" s="161">
        <f t="shared" si="3"/>
        <v>0</v>
      </c>
      <c r="L37" s="161">
        <f t="shared" si="3"/>
        <v>0</v>
      </c>
      <c r="M37" s="161">
        <v>0</v>
      </c>
      <c r="N37" s="161">
        <f t="shared" si="1"/>
        <v>0</v>
      </c>
      <c r="O37" s="161">
        <f t="shared" si="2"/>
        <v>0</v>
      </c>
      <c r="P37" s="161">
        <v>0</v>
      </c>
    </row>
    <row r="38" spans="1:16">
      <c r="A38" s="138">
        <v>35</v>
      </c>
      <c r="B38" s="158" t="s">
        <v>293</v>
      </c>
      <c r="C38" s="159"/>
      <c r="D38" s="159"/>
      <c r="E38" s="160"/>
      <c r="F38" s="160"/>
      <c r="G38" s="159"/>
      <c r="H38" s="159"/>
      <c r="I38" s="160"/>
      <c r="J38" s="160"/>
      <c r="K38" s="161">
        <f t="shared" si="3"/>
        <v>0</v>
      </c>
      <c r="L38" s="161">
        <f t="shared" si="3"/>
        <v>0</v>
      </c>
      <c r="M38" s="161">
        <v>0</v>
      </c>
      <c r="N38" s="161">
        <f t="shared" si="1"/>
        <v>0</v>
      </c>
      <c r="O38" s="161">
        <f t="shared" si="2"/>
        <v>0</v>
      </c>
      <c r="P38" s="161">
        <v>0</v>
      </c>
    </row>
    <row r="39" spans="1:16">
      <c r="A39" s="138">
        <v>36</v>
      </c>
      <c r="B39" s="158" t="s">
        <v>294</v>
      </c>
      <c r="C39" s="159"/>
      <c r="D39" s="159"/>
      <c r="E39" s="160"/>
      <c r="F39" s="160"/>
      <c r="G39" s="159"/>
      <c r="H39" s="159"/>
      <c r="I39" s="160"/>
      <c r="J39" s="160"/>
      <c r="K39" s="161">
        <f t="shared" si="3"/>
        <v>0</v>
      </c>
      <c r="L39" s="161">
        <f t="shared" si="3"/>
        <v>0</v>
      </c>
      <c r="M39" s="161">
        <v>0</v>
      </c>
      <c r="N39" s="161">
        <f t="shared" si="1"/>
        <v>0</v>
      </c>
      <c r="O39" s="161">
        <f t="shared" si="2"/>
        <v>0</v>
      </c>
      <c r="P39" s="161">
        <v>0</v>
      </c>
    </row>
    <row r="40" spans="1:16">
      <c r="A40" s="138">
        <v>37</v>
      </c>
      <c r="B40" s="158" t="s">
        <v>295</v>
      </c>
      <c r="C40" s="159">
        <v>3</v>
      </c>
      <c r="D40" s="159">
        <v>1</v>
      </c>
      <c r="E40" s="160">
        <v>1</v>
      </c>
      <c r="F40" s="160">
        <v>1</v>
      </c>
      <c r="G40" s="159">
        <v>5</v>
      </c>
      <c r="H40" s="159">
        <v>4</v>
      </c>
      <c r="I40" s="160">
        <v>2</v>
      </c>
      <c r="J40" s="160">
        <v>1</v>
      </c>
      <c r="K40" s="161">
        <f t="shared" si="3"/>
        <v>8</v>
      </c>
      <c r="L40" s="161">
        <f t="shared" si="3"/>
        <v>5</v>
      </c>
      <c r="M40" s="161">
        <v>0</v>
      </c>
      <c r="N40" s="161">
        <f t="shared" si="1"/>
        <v>3</v>
      </c>
      <c r="O40" s="161">
        <f t="shared" si="2"/>
        <v>2</v>
      </c>
      <c r="P40" s="161">
        <f>O40/N40</f>
        <v>0.66666666666666663</v>
      </c>
    </row>
    <row r="41" spans="1:16">
      <c r="A41" s="138">
        <v>38</v>
      </c>
      <c r="B41" s="158" t="s">
        <v>296</v>
      </c>
      <c r="C41" s="159"/>
      <c r="D41" s="159"/>
      <c r="E41" s="160"/>
      <c r="F41" s="160"/>
      <c r="G41" s="159">
        <v>1</v>
      </c>
      <c r="H41" s="159">
        <v>1</v>
      </c>
      <c r="I41" s="160">
        <v>1</v>
      </c>
      <c r="J41" s="160">
        <v>0</v>
      </c>
      <c r="K41" s="161">
        <f t="shared" si="3"/>
        <v>1</v>
      </c>
      <c r="L41" s="161">
        <f t="shared" si="3"/>
        <v>1</v>
      </c>
      <c r="M41" s="161">
        <f>L41/K41</f>
        <v>1</v>
      </c>
      <c r="N41" s="161">
        <f t="shared" si="1"/>
        <v>1</v>
      </c>
      <c r="O41" s="161">
        <f t="shared" si="2"/>
        <v>0</v>
      </c>
      <c r="P41" s="161">
        <f>O41/N41</f>
        <v>0</v>
      </c>
    </row>
    <row r="42" spans="1:16">
      <c r="A42" s="163">
        <v>39</v>
      </c>
      <c r="B42" s="158" t="s">
        <v>392</v>
      </c>
      <c r="C42" s="159"/>
      <c r="D42" s="159"/>
      <c r="E42" s="160"/>
      <c r="F42" s="160"/>
      <c r="G42" s="159"/>
      <c r="H42" s="159"/>
      <c r="I42" s="160"/>
      <c r="J42" s="160"/>
      <c r="K42" s="161">
        <f t="shared" si="3"/>
        <v>0</v>
      </c>
      <c r="L42" s="161">
        <f t="shared" si="3"/>
        <v>0</v>
      </c>
      <c r="M42" s="161">
        <v>0</v>
      </c>
      <c r="N42" s="161">
        <f t="shared" si="1"/>
        <v>0</v>
      </c>
      <c r="O42" s="161">
        <f t="shared" si="2"/>
        <v>0</v>
      </c>
      <c r="P42" s="161">
        <v>0</v>
      </c>
    </row>
    <row r="43" spans="1:16">
      <c r="A43" s="239" t="s">
        <v>394</v>
      </c>
      <c r="B43" s="240"/>
      <c r="C43" s="164">
        <f>SUM(C4:C42)</f>
        <v>11</v>
      </c>
      <c r="D43" s="164">
        <f t="shared" ref="D43:O43" si="4">SUM(D4:D42)</f>
        <v>5</v>
      </c>
      <c r="E43" s="164">
        <f t="shared" si="4"/>
        <v>4</v>
      </c>
      <c r="F43" s="164">
        <f t="shared" si="4"/>
        <v>4</v>
      </c>
      <c r="G43" s="164">
        <f t="shared" si="4"/>
        <v>13</v>
      </c>
      <c r="H43" s="164">
        <f t="shared" si="4"/>
        <v>10</v>
      </c>
      <c r="I43" s="164">
        <f t="shared" si="4"/>
        <v>5</v>
      </c>
      <c r="J43" s="164">
        <f t="shared" si="4"/>
        <v>1</v>
      </c>
      <c r="K43" s="164">
        <f t="shared" si="4"/>
        <v>24</v>
      </c>
      <c r="L43" s="164">
        <f t="shared" si="4"/>
        <v>15</v>
      </c>
      <c r="M43" s="164">
        <f>AVERAGE(M4:M42)</f>
        <v>7.6923076923076927E-2</v>
      </c>
      <c r="N43" s="164">
        <f t="shared" si="4"/>
        <v>9</v>
      </c>
      <c r="O43" s="164">
        <f t="shared" si="4"/>
        <v>5</v>
      </c>
      <c r="P43" s="164">
        <f>AVERAGE(P4:P42)</f>
        <v>9.4017094017094016E-2</v>
      </c>
    </row>
  </sheetData>
  <sheetProtection sheet="1" formatCells="0" formatColumns="0" formatRows="0" insertColumns="0" insertRows="0" insertHyperlinks="0" deleteColumns="0" deleteRows="0" sort="0" autoFilter="0" pivotTables="0"/>
  <mergeCells count="12">
    <mergeCell ref="K1:P1"/>
    <mergeCell ref="G1:J1"/>
    <mergeCell ref="G2:H2"/>
    <mergeCell ref="I2:J2"/>
    <mergeCell ref="K2:M2"/>
    <mergeCell ref="N2:P2"/>
    <mergeCell ref="C2:D2"/>
    <mergeCell ref="A43:B43"/>
    <mergeCell ref="A1:A3"/>
    <mergeCell ref="B1:B3"/>
    <mergeCell ref="C1:F1"/>
    <mergeCell ref="E2:F2"/>
  </mergeCells>
  <phoneticPr fontId="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U50"/>
  <sheetViews>
    <sheetView topLeftCell="J31" zoomScale="98" zoomScaleNormal="98" workbookViewId="0">
      <selection activeCell="S37" sqref="S37"/>
    </sheetView>
  </sheetViews>
  <sheetFormatPr defaultColWidth="8.85546875" defaultRowHeight="15"/>
  <cols>
    <col min="1" max="1" width="8.5703125" style="7" customWidth="1"/>
    <col min="2" max="2" width="21.42578125" style="7" customWidth="1"/>
    <col min="3" max="3" width="33" style="7" customWidth="1"/>
    <col min="4" max="4" width="15.5703125" style="7" customWidth="1"/>
    <col min="5" max="5" width="14.85546875" style="7" customWidth="1"/>
    <col min="6" max="9" width="13.42578125" style="7" customWidth="1"/>
    <col min="10" max="10" width="20.7109375" style="7" customWidth="1"/>
    <col min="11" max="11" width="21" style="7" customWidth="1"/>
    <col min="12" max="12" width="21.28515625" style="7" customWidth="1"/>
    <col min="13" max="13" width="15.5703125" style="7" customWidth="1"/>
    <col min="14" max="14" width="13.5703125" style="7" customWidth="1"/>
    <col min="15" max="15" width="14.28515625" style="7" customWidth="1"/>
    <col min="16" max="16" width="16.5703125" style="7" customWidth="1"/>
    <col min="17" max="17" width="17.140625" style="7" customWidth="1"/>
    <col min="18" max="18" width="13.42578125" style="7" customWidth="1"/>
    <col min="19" max="19" width="12.28515625" style="9" customWidth="1"/>
    <col min="20" max="20" width="13" style="7" customWidth="1"/>
    <col min="21" max="21" width="8.28515625" style="7" customWidth="1"/>
    <col min="22" max="16384" width="8.85546875" style="7"/>
  </cols>
  <sheetData>
    <row r="1" spans="1:21" ht="15" customHeight="1">
      <c r="A1" s="249" t="s">
        <v>20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</row>
    <row r="2" spans="1:21" ht="15" customHeight="1">
      <c r="A2" s="250" t="s">
        <v>21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</row>
    <row r="3" spans="1:21" ht="15.75">
      <c r="A3" s="251" t="s">
        <v>171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</row>
    <row r="4" spans="1:21" ht="15.75">
      <c r="A4" s="251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</row>
    <row r="5" spans="1:21" ht="67.5" customHeight="1">
      <c r="A5" s="244" t="s">
        <v>2</v>
      </c>
      <c r="B5" s="173" t="s">
        <v>105</v>
      </c>
      <c r="C5" s="173" t="s">
        <v>71</v>
      </c>
      <c r="D5" s="252" t="s">
        <v>84</v>
      </c>
      <c r="E5" s="244"/>
      <c r="F5" s="244"/>
      <c r="G5" s="244" t="s">
        <v>85</v>
      </c>
      <c r="H5" s="244"/>
      <c r="I5" s="244"/>
      <c r="J5" s="245" t="s">
        <v>113</v>
      </c>
      <c r="K5" s="213"/>
      <c r="L5" s="246"/>
      <c r="M5" s="244" t="s">
        <v>114</v>
      </c>
      <c r="N5" s="244"/>
      <c r="O5" s="245"/>
      <c r="P5" s="247" t="s">
        <v>91</v>
      </c>
      <c r="Q5" s="252" t="s">
        <v>90</v>
      </c>
      <c r="R5" s="244"/>
      <c r="S5" s="253" t="s">
        <v>93</v>
      </c>
      <c r="T5" s="253"/>
      <c r="U5" s="59" t="s">
        <v>58</v>
      </c>
    </row>
    <row r="6" spans="1:21" ht="19.5" customHeight="1">
      <c r="A6" s="244"/>
      <c r="B6" s="173"/>
      <c r="C6" s="173"/>
      <c r="D6" s="57" t="s">
        <v>22</v>
      </c>
      <c r="E6" s="56" t="s">
        <v>23</v>
      </c>
      <c r="F6" s="56" t="s">
        <v>24</v>
      </c>
      <c r="G6" s="56" t="s">
        <v>25</v>
      </c>
      <c r="H6" s="56" t="s">
        <v>26</v>
      </c>
      <c r="I6" s="56" t="s">
        <v>27</v>
      </c>
      <c r="J6" s="56" t="s">
        <v>28</v>
      </c>
      <c r="K6" s="56" t="s">
        <v>29</v>
      </c>
      <c r="L6" s="56" t="s">
        <v>30</v>
      </c>
      <c r="M6" s="56" t="s">
        <v>31</v>
      </c>
      <c r="N6" s="56" t="s">
        <v>32</v>
      </c>
      <c r="O6" s="58" t="s">
        <v>89</v>
      </c>
      <c r="P6" s="248"/>
      <c r="Q6" s="57" t="s">
        <v>33</v>
      </c>
      <c r="R6" s="56" t="s">
        <v>34</v>
      </c>
      <c r="S6" s="56" t="s">
        <v>94</v>
      </c>
      <c r="T6" s="56" t="s">
        <v>95</v>
      </c>
      <c r="U6" s="8"/>
    </row>
    <row r="7" spans="1:21" ht="73.5" customHeight="1">
      <c r="A7" s="244"/>
      <c r="B7" s="173"/>
      <c r="C7" s="173"/>
      <c r="D7" s="57" t="s">
        <v>8</v>
      </c>
      <c r="E7" s="56" t="s">
        <v>9</v>
      </c>
      <c r="F7" s="56" t="s">
        <v>10</v>
      </c>
      <c r="G7" s="56" t="s">
        <v>8</v>
      </c>
      <c r="H7" s="56" t="s">
        <v>9</v>
      </c>
      <c r="I7" s="56" t="s">
        <v>10</v>
      </c>
      <c r="J7" s="56" t="s">
        <v>86</v>
      </c>
      <c r="K7" s="56" t="s">
        <v>87</v>
      </c>
      <c r="L7" s="56" t="s">
        <v>88</v>
      </c>
      <c r="M7" s="56" t="s">
        <v>35</v>
      </c>
      <c r="N7" s="56" t="s">
        <v>56</v>
      </c>
      <c r="O7" s="58" t="s">
        <v>36</v>
      </c>
      <c r="P7" s="22" t="s">
        <v>92</v>
      </c>
      <c r="Q7" s="57" t="s">
        <v>57</v>
      </c>
      <c r="R7" s="56" t="s">
        <v>70</v>
      </c>
      <c r="S7" s="56" t="s">
        <v>9</v>
      </c>
      <c r="T7" s="56" t="s">
        <v>10</v>
      </c>
      <c r="U7" s="8" t="s">
        <v>59</v>
      </c>
    </row>
    <row r="8" spans="1:21" ht="25.5">
      <c r="A8" s="3">
        <v>1</v>
      </c>
      <c r="B8" s="3" t="s">
        <v>255</v>
      </c>
      <c r="C8" s="111" t="s">
        <v>256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17"/>
    </row>
    <row r="9" spans="1:21" s="16" customFormat="1" ht="25.5">
      <c r="A9" s="3">
        <v>2</v>
      </c>
      <c r="B9" s="3" t="s">
        <v>255</v>
      </c>
      <c r="C9" s="111" t="s">
        <v>257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7"/>
    </row>
    <row r="10" spans="1:21" s="5" customFormat="1" ht="25.5">
      <c r="A10" s="3">
        <v>3</v>
      </c>
      <c r="B10" s="3" t="s">
        <v>255</v>
      </c>
      <c r="C10" s="111" t="s">
        <v>258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17"/>
    </row>
    <row r="11" spans="1:21" s="14" customFormat="1" ht="25.5">
      <c r="A11" s="3">
        <v>4</v>
      </c>
      <c r="B11" s="3" t="s">
        <v>255</v>
      </c>
      <c r="C11" s="112" t="s">
        <v>259</v>
      </c>
      <c r="D11" s="27"/>
      <c r="E11" s="18"/>
      <c r="F11" s="18"/>
      <c r="G11" s="18"/>
      <c r="H11" s="18"/>
      <c r="I11" s="18"/>
      <c r="J11" s="18"/>
      <c r="K11" s="18"/>
      <c r="L11" s="18"/>
      <c r="M11" s="18">
        <f ca="1">'2.1.4. ВсОШ'!GO5</f>
        <v>0.25</v>
      </c>
      <c r="N11" s="18">
        <f ca="1">'2.1.4. ВсОШ'!GR5</f>
        <v>0</v>
      </c>
      <c r="O11" s="18" t="e">
        <f ca="1">'2.1.4. ВсОШ'!GU5</f>
        <v>#DIV/0!</v>
      </c>
      <c r="P11" s="18">
        <f ca="1">'2.1.5. МАН'!N4</f>
        <v>0</v>
      </c>
      <c r="Q11" s="18">
        <f ca="1">'2.1.5. МАН'!O4</f>
        <v>0</v>
      </c>
      <c r="R11" s="18"/>
      <c r="S11" s="18"/>
      <c r="T11" s="18"/>
      <c r="U11" s="17"/>
    </row>
    <row r="12" spans="1:21" s="14" customFormat="1" ht="25.5">
      <c r="A12" s="3">
        <v>5</v>
      </c>
      <c r="B12" s="3" t="s">
        <v>255</v>
      </c>
      <c r="C12" s="112" t="s">
        <v>260</v>
      </c>
      <c r="D12" s="27"/>
      <c r="E12" s="18"/>
      <c r="F12" s="18"/>
      <c r="G12" s="18"/>
      <c r="H12" s="18"/>
      <c r="I12" s="18"/>
      <c r="J12" s="18"/>
      <c r="K12" s="18"/>
      <c r="L12" s="18"/>
      <c r="M12" s="18">
        <f ca="1">'2.1.4. ВсОШ'!GO6</f>
        <v>0</v>
      </c>
      <c r="N12" s="18">
        <f ca="1">'2.1.4. ВсОШ'!GR6</f>
        <v>0</v>
      </c>
      <c r="O12" s="18" t="e">
        <f ca="1">'2.1.4. ВсОШ'!GU6</f>
        <v>#DIV/0!</v>
      </c>
      <c r="P12" s="18">
        <f ca="1">'2.1.5. МАН'!N5</f>
        <v>0</v>
      </c>
      <c r="Q12" s="18">
        <f ca="1">'2.1.5. МАН'!O5</f>
        <v>0</v>
      </c>
      <c r="R12" s="18"/>
      <c r="S12" s="18"/>
      <c r="T12" s="18"/>
      <c r="U12" s="17"/>
    </row>
    <row r="13" spans="1:21" s="14" customFormat="1" ht="25.5">
      <c r="A13" s="3">
        <v>6</v>
      </c>
      <c r="B13" s="3" t="s">
        <v>255</v>
      </c>
      <c r="C13" s="105" t="s">
        <v>261</v>
      </c>
      <c r="D13" s="27"/>
      <c r="E13" s="18"/>
      <c r="F13" s="18"/>
      <c r="G13" s="18"/>
      <c r="H13" s="18"/>
      <c r="I13" s="18"/>
      <c r="J13" s="18"/>
      <c r="K13" s="18"/>
      <c r="L13" s="18"/>
      <c r="M13" s="18">
        <f ca="1">'2.1.4. ВсОШ'!GO7</f>
        <v>0.1111111111111111</v>
      </c>
      <c r="N13" s="18">
        <f ca="1">'2.1.4. ВсОШ'!GR7</f>
        <v>0</v>
      </c>
      <c r="O13" s="18" t="e">
        <f ca="1">'2.1.4. ВсОШ'!GU7</f>
        <v>#DIV/0!</v>
      </c>
      <c r="P13" s="18">
        <f ca="1">'2.1.5. МАН'!N6</f>
        <v>0</v>
      </c>
      <c r="Q13" s="18">
        <f ca="1">'2.1.5. МАН'!O6</f>
        <v>0</v>
      </c>
      <c r="R13" s="18"/>
      <c r="S13" s="18"/>
      <c r="T13" s="18"/>
      <c r="U13" s="17"/>
    </row>
    <row r="14" spans="1:21" s="14" customFormat="1" ht="25.5">
      <c r="A14" s="3">
        <v>7</v>
      </c>
      <c r="B14" s="3" t="s">
        <v>255</v>
      </c>
      <c r="C14" s="113" t="s">
        <v>262</v>
      </c>
      <c r="D14" s="27"/>
      <c r="E14" s="18"/>
      <c r="F14" s="18"/>
      <c r="G14" s="18"/>
      <c r="H14" s="18"/>
      <c r="I14" s="18"/>
      <c r="J14" s="18"/>
      <c r="K14" s="18"/>
      <c r="L14" s="18"/>
      <c r="M14" s="18">
        <f ca="1">'2.1.4. ВсОШ'!GO8</f>
        <v>0.16666666666666666</v>
      </c>
      <c r="N14" s="18">
        <f ca="1">'2.1.4. ВсОШ'!GR8</f>
        <v>0</v>
      </c>
      <c r="O14" s="18" t="e">
        <f ca="1">'2.1.4. ВсОШ'!GU8</f>
        <v>#DIV/0!</v>
      </c>
      <c r="P14" s="18">
        <f ca="1">'2.1.5. МАН'!N7</f>
        <v>0</v>
      </c>
      <c r="Q14" s="18">
        <f ca="1">'2.1.5. МАН'!O7</f>
        <v>0</v>
      </c>
      <c r="R14" s="18"/>
      <c r="S14" s="18"/>
      <c r="T14" s="18"/>
      <c r="U14" s="17"/>
    </row>
    <row r="15" spans="1:21" s="14" customFormat="1" ht="25.5">
      <c r="A15" s="3">
        <v>8</v>
      </c>
      <c r="B15" s="3" t="s">
        <v>255</v>
      </c>
      <c r="C15" s="113" t="s">
        <v>263</v>
      </c>
      <c r="D15" s="27"/>
      <c r="E15" s="18"/>
      <c r="F15" s="18"/>
      <c r="G15" s="18"/>
      <c r="H15" s="18"/>
      <c r="I15" s="18"/>
      <c r="J15" s="18"/>
      <c r="K15" s="18"/>
      <c r="L15" s="18"/>
      <c r="M15" s="18">
        <f ca="1">'2.1.4. ВсОШ'!GO9</f>
        <v>0.32075471698113206</v>
      </c>
      <c r="N15" s="18">
        <f ca="1">'2.1.4. ВсОШ'!GR9</f>
        <v>4</v>
      </c>
      <c r="O15" s="18" t="e">
        <f ca="1">'2.1.4. ВсОШ'!GU9</f>
        <v>#DIV/0!</v>
      </c>
      <c r="P15" s="18">
        <f ca="1">'2.1.5. МАН'!N8</f>
        <v>0</v>
      </c>
      <c r="Q15" s="18">
        <f ca="1">'2.1.5. МАН'!O8</f>
        <v>0</v>
      </c>
      <c r="R15" s="18"/>
      <c r="S15" s="18"/>
      <c r="T15" s="18"/>
      <c r="U15" s="17"/>
    </row>
    <row r="16" spans="1:21" s="14" customFormat="1" ht="25.5">
      <c r="A16" s="3">
        <v>9</v>
      </c>
      <c r="B16" s="3" t="s">
        <v>255</v>
      </c>
      <c r="C16" s="113" t="s">
        <v>264</v>
      </c>
      <c r="D16" s="27"/>
      <c r="E16" s="18"/>
      <c r="F16" s="18"/>
      <c r="G16" s="18"/>
      <c r="H16" s="18"/>
      <c r="I16" s="18"/>
      <c r="J16" s="18"/>
      <c r="K16" s="18"/>
      <c r="L16" s="18"/>
      <c r="M16" s="18">
        <f ca="1">'2.1.4. ВсОШ'!GO10</f>
        <v>0.3125</v>
      </c>
      <c r="N16" s="18">
        <f ca="1">'2.1.4. ВсОШ'!GR10</f>
        <v>1</v>
      </c>
      <c r="O16" s="18" t="e">
        <f ca="1">'2.1.4. ВсОШ'!GU10</f>
        <v>#DIV/0!</v>
      </c>
      <c r="P16" s="18">
        <f ca="1">'2.1.5. МАН'!N9</f>
        <v>1</v>
      </c>
      <c r="Q16" s="18">
        <f ca="1">'2.1.5. МАН'!O9</f>
        <v>0</v>
      </c>
      <c r="R16" s="18"/>
      <c r="S16" s="18"/>
      <c r="T16" s="18"/>
      <c r="U16" s="17"/>
    </row>
    <row r="17" spans="1:21" s="14" customFormat="1" ht="25.5">
      <c r="A17" s="3">
        <v>10</v>
      </c>
      <c r="B17" s="3" t="s">
        <v>255</v>
      </c>
      <c r="C17" s="113" t="s">
        <v>265</v>
      </c>
      <c r="D17" s="27"/>
      <c r="E17" s="18"/>
      <c r="F17" s="18"/>
      <c r="G17" s="18"/>
      <c r="H17" s="18"/>
      <c r="I17" s="18"/>
      <c r="J17" s="18"/>
      <c r="K17" s="18"/>
      <c r="L17" s="18"/>
      <c r="M17" s="18">
        <f ca="1">'2.1.4. ВсОШ'!GO11</f>
        <v>0.46341463414634149</v>
      </c>
      <c r="N17" s="18">
        <f ca="1">'2.1.4. ВсОШ'!GR11</f>
        <v>0.33333333333333331</v>
      </c>
      <c r="O17" s="18" t="e">
        <f ca="1">'2.1.4. ВсОШ'!GU11</f>
        <v>#DIV/0!</v>
      </c>
      <c r="P17" s="18">
        <f ca="1">'2.1.5. МАН'!N10</f>
        <v>0</v>
      </c>
      <c r="Q17" s="18">
        <f ca="1">'2.1.5. МАН'!O10</f>
        <v>0</v>
      </c>
      <c r="R17" s="18"/>
      <c r="S17" s="18"/>
      <c r="T17" s="18"/>
      <c r="U17" s="17"/>
    </row>
    <row r="18" spans="1:21" s="14" customFormat="1" ht="25.5">
      <c r="A18" s="3">
        <v>11</v>
      </c>
      <c r="B18" s="3" t="s">
        <v>255</v>
      </c>
      <c r="C18" s="113" t="s">
        <v>266</v>
      </c>
      <c r="D18" s="27"/>
      <c r="E18" s="18"/>
      <c r="F18" s="18"/>
      <c r="G18" s="18"/>
      <c r="H18" s="18"/>
      <c r="I18" s="18"/>
      <c r="J18" s="18"/>
      <c r="K18" s="18"/>
      <c r="L18" s="18"/>
      <c r="M18" s="18">
        <f ca="1">'2.1.4. ВсОШ'!GO12</f>
        <v>0.1</v>
      </c>
      <c r="N18" s="18">
        <f ca="1">'2.1.4. ВсОШ'!GR12</f>
        <v>0</v>
      </c>
      <c r="O18" s="18" t="e">
        <f ca="1">'2.1.4. ВсОШ'!GU12</f>
        <v>#DIV/0!</v>
      </c>
      <c r="P18" s="18">
        <f ca="1">'2.1.5. МАН'!N11</f>
        <v>0</v>
      </c>
      <c r="Q18" s="18">
        <f ca="1">'2.1.5. МАН'!O11</f>
        <v>0</v>
      </c>
      <c r="R18" s="18"/>
      <c r="S18" s="18"/>
      <c r="T18" s="18"/>
      <c r="U18" s="17"/>
    </row>
    <row r="19" spans="1:21" s="14" customFormat="1" ht="25.5">
      <c r="A19" s="3">
        <v>12</v>
      </c>
      <c r="B19" s="3" t="s">
        <v>255</v>
      </c>
      <c r="C19" s="113" t="s">
        <v>267</v>
      </c>
      <c r="D19" s="27"/>
      <c r="E19" s="18"/>
      <c r="F19" s="18"/>
      <c r="G19" s="18"/>
      <c r="H19" s="18"/>
      <c r="I19" s="18"/>
      <c r="J19" s="18"/>
      <c r="K19" s="18"/>
      <c r="L19" s="18"/>
      <c r="M19" s="18">
        <f ca="1">'2.1.4. ВсОШ'!GO13</f>
        <v>0.22222222222222221</v>
      </c>
      <c r="N19" s="18">
        <f ca="1">'2.1.4. ВсОШ'!GR13</f>
        <v>1</v>
      </c>
      <c r="O19" s="18" t="e">
        <f ca="1">'2.1.4. ВсОШ'!GU13</f>
        <v>#DIV/0!</v>
      </c>
      <c r="P19" s="18">
        <f ca="1">'2.1.5. МАН'!N12</f>
        <v>0</v>
      </c>
      <c r="Q19" s="18">
        <f ca="1">'2.1.5. МАН'!O12</f>
        <v>0</v>
      </c>
      <c r="R19" s="18"/>
      <c r="S19" s="18"/>
      <c r="T19" s="18"/>
      <c r="U19" s="17"/>
    </row>
    <row r="20" spans="1:21" s="14" customFormat="1" ht="25.5">
      <c r="A20" s="3">
        <v>13</v>
      </c>
      <c r="B20" s="3" t="s">
        <v>255</v>
      </c>
      <c r="C20" s="115" t="s">
        <v>268</v>
      </c>
      <c r="D20" s="27"/>
      <c r="E20" s="18"/>
      <c r="F20" s="18"/>
      <c r="G20" s="18"/>
      <c r="H20" s="18"/>
      <c r="I20" s="18"/>
      <c r="J20" s="18"/>
      <c r="K20" s="18"/>
      <c r="L20" s="18"/>
      <c r="M20" s="18">
        <f ca="1">'2.1.4. ВсОШ'!GO14</f>
        <v>0.46153846153846156</v>
      </c>
      <c r="N20" s="18">
        <f ca="1">'2.1.4. ВсОШ'!GR14</f>
        <v>1</v>
      </c>
      <c r="O20" s="18" t="e">
        <f ca="1">'2.1.4. ВсОШ'!GU14</f>
        <v>#DIV/0!</v>
      </c>
      <c r="P20" s="18">
        <f ca="1">'2.1.5. МАН'!N13</f>
        <v>0</v>
      </c>
      <c r="Q20" s="18">
        <f ca="1">'2.1.5. МАН'!O13</f>
        <v>0</v>
      </c>
      <c r="R20" s="18"/>
      <c r="S20" s="18"/>
      <c r="T20" s="18"/>
      <c r="U20" s="17"/>
    </row>
    <row r="21" spans="1:21" s="14" customFormat="1" ht="25.5">
      <c r="A21" s="3">
        <v>14</v>
      </c>
      <c r="B21" s="3" t="s">
        <v>255</v>
      </c>
      <c r="C21" s="113" t="s">
        <v>269</v>
      </c>
      <c r="D21" s="27"/>
      <c r="E21" s="18"/>
      <c r="F21" s="18"/>
      <c r="G21" s="18"/>
      <c r="H21" s="18"/>
      <c r="I21" s="18"/>
      <c r="J21" s="18"/>
      <c r="K21" s="18"/>
      <c r="L21" s="18"/>
      <c r="M21" s="18">
        <f ca="1">'2.1.4. ВсОШ'!GO15</f>
        <v>0.3</v>
      </c>
      <c r="N21" s="18">
        <f ca="1">'2.1.4. ВсОШ'!GR15</f>
        <v>0</v>
      </c>
      <c r="O21" s="18" t="e">
        <f ca="1">'2.1.4. ВсОШ'!GU15</f>
        <v>#DIV/0!</v>
      </c>
      <c r="P21" s="18">
        <f ca="1">'2.1.5. МАН'!N14</f>
        <v>0</v>
      </c>
      <c r="Q21" s="18">
        <f ca="1">'2.1.5. МАН'!O14</f>
        <v>0</v>
      </c>
      <c r="R21" s="18"/>
      <c r="S21" s="18"/>
      <c r="T21" s="18"/>
      <c r="U21" s="17"/>
    </row>
    <row r="22" spans="1:21" s="14" customFormat="1" ht="25.5">
      <c r="A22" s="3">
        <v>15</v>
      </c>
      <c r="B22" s="3" t="s">
        <v>255</v>
      </c>
      <c r="C22" s="113" t="s">
        <v>270</v>
      </c>
      <c r="D22" s="27"/>
      <c r="E22" s="18"/>
      <c r="F22" s="18"/>
      <c r="G22" s="18"/>
      <c r="H22" s="18"/>
      <c r="I22" s="18"/>
      <c r="J22" s="18"/>
      <c r="K22" s="18"/>
      <c r="L22" s="18"/>
      <c r="M22" s="18">
        <f ca="1">'2.1.4. ВсОШ'!GO16</f>
        <v>0.22580645161290322</v>
      </c>
      <c r="N22" s="18">
        <f ca="1">'2.1.4. ВсОШ'!GR16</f>
        <v>0.25</v>
      </c>
      <c r="O22" s="18" t="e">
        <f ca="1">'2.1.4. ВсОШ'!GU16</f>
        <v>#DIV/0!</v>
      </c>
      <c r="P22" s="18">
        <f ca="1">'2.1.5. МАН'!N15</f>
        <v>0</v>
      </c>
      <c r="Q22" s="18">
        <f ca="1">'2.1.5. МАН'!O15</f>
        <v>0</v>
      </c>
      <c r="R22" s="18"/>
      <c r="S22" s="18"/>
      <c r="T22" s="18"/>
      <c r="U22" s="17"/>
    </row>
    <row r="23" spans="1:21" s="14" customFormat="1" ht="38.25">
      <c r="A23" s="3">
        <v>16</v>
      </c>
      <c r="B23" s="3" t="s">
        <v>255</v>
      </c>
      <c r="C23" s="113" t="s">
        <v>271</v>
      </c>
      <c r="D23" s="27"/>
      <c r="E23" s="18"/>
      <c r="F23" s="18"/>
      <c r="G23" s="18"/>
      <c r="H23" s="18"/>
      <c r="I23" s="18"/>
      <c r="J23" s="18"/>
      <c r="K23" s="18"/>
      <c r="L23" s="18"/>
      <c r="M23" s="18">
        <f ca="1">'2.1.4. ВсОШ'!GO17</f>
        <v>0.33333333333333331</v>
      </c>
      <c r="N23" s="18">
        <f ca="1">'2.1.4. ВсОШ'!GR17</f>
        <v>0.5</v>
      </c>
      <c r="O23" s="18" t="e">
        <f ca="1">'2.1.4. ВсОШ'!GU17</f>
        <v>#DIV/0!</v>
      </c>
      <c r="P23" s="18">
        <f ca="1">'2.1.5. МАН'!N16</f>
        <v>1</v>
      </c>
      <c r="Q23" s="18">
        <f ca="1">'2.1.5. МАН'!O16</f>
        <v>1</v>
      </c>
      <c r="R23" s="18"/>
      <c r="S23" s="18"/>
      <c r="T23" s="18"/>
      <c r="U23" s="17"/>
    </row>
    <row r="24" spans="1:21" s="14" customFormat="1" ht="25.5">
      <c r="A24" s="3">
        <v>17</v>
      </c>
      <c r="B24" s="3" t="s">
        <v>255</v>
      </c>
      <c r="C24" s="113" t="s">
        <v>272</v>
      </c>
      <c r="D24" s="27"/>
      <c r="E24" s="18"/>
      <c r="F24" s="18"/>
      <c r="G24" s="18"/>
      <c r="H24" s="18"/>
      <c r="I24" s="18"/>
      <c r="J24" s="18"/>
      <c r="K24" s="18"/>
      <c r="L24" s="18"/>
      <c r="M24" s="18">
        <f ca="1">'2.1.4. ВсОШ'!GO18</f>
        <v>0.1111111111111111</v>
      </c>
      <c r="N24" s="18">
        <f ca="1">'2.1.4. ВсОШ'!GR18</f>
        <v>0</v>
      </c>
      <c r="O24" s="18" t="e">
        <f ca="1">'2.1.4. ВсОШ'!GU18</f>
        <v>#DIV/0!</v>
      </c>
      <c r="P24" s="18">
        <f ca="1">'2.1.5. МАН'!N17</f>
        <v>1</v>
      </c>
      <c r="Q24" s="18">
        <f ca="1">'2.1.5. МАН'!O17</f>
        <v>0</v>
      </c>
      <c r="R24" s="18"/>
      <c r="S24" s="18"/>
      <c r="T24" s="18"/>
      <c r="U24" s="17"/>
    </row>
    <row r="25" spans="1:21" s="14" customFormat="1" ht="25.5">
      <c r="A25" s="3">
        <v>18</v>
      </c>
      <c r="B25" s="3" t="s">
        <v>255</v>
      </c>
      <c r="C25" s="114" t="s">
        <v>273</v>
      </c>
      <c r="D25" s="27"/>
      <c r="E25" s="18"/>
      <c r="F25" s="18"/>
      <c r="G25" s="18"/>
      <c r="H25" s="18"/>
      <c r="I25" s="18"/>
      <c r="J25" s="18"/>
      <c r="K25" s="18"/>
      <c r="L25" s="18"/>
      <c r="M25" s="18">
        <f ca="1">'2.1.4. ВсОШ'!GO19</f>
        <v>0.25</v>
      </c>
      <c r="N25" s="18">
        <f ca="1">'2.1.4. ВсОШ'!GR19</f>
        <v>0</v>
      </c>
      <c r="O25" s="18" t="e">
        <f ca="1">'2.1.4. ВсОШ'!GU19</f>
        <v>#DIV/0!</v>
      </c>
      <c r="P25" s="18">
        <f ca="1">'2.1.5. МАН'!N18</f>
        <v>0</v>
      </c>
      <c r="Q25" s="18">
        <f ca="1">'2.1.5. МАН'!O18</f>
        <v>0</v>
      </c>
      <c r="R25" s="18"/>
      <c r="S25" s="18"/>
      <c r="T25" s="18"/>
      <c r="U25" s="17"/>
    </row>
    <row r="26" spans="1:21" s="14" customFormat="1" ht="25.5">
      <c r="A26" s="3">
        <v>19</v>
      </c>
      <c r="B26" s="3" t="s">
        <v>255</v>
      </c>
      <c r="C26" s="113" t="s">
        <v>274</v>
      </c>
      <c r="D26" s="27"/>
      <c r="E26" s="18"/>
      <c r="F26" s="18"/>
      <c r="G26" s="18"/>
      <c r="H26" s="18"/>
      <c r="I26" s="18"/>
      <c r="J26" s="18"/>
      <c r="K26" s="18"/>
      <c r="L26" s="18"/>
      <c r="M26" s="18">
        <f ca="1">'2.1.4. ВсОШ'!GO20</f>
        <v>0</v>
      </c>
      <c r="N26" s="18">
        <f ca="1">'2.1.4. ВсОШ'!GR20</f>
        <v>0</v>
      </c>
      <c r="O26" s="18" t="e">
        <f ca="1">'2.1.4. ВсОШ'!GU20</f>
        <v>#DIV/0!</v>
      </c>
      <c r="P26" s="18">
        <f ca="1">'2.1.5. МАН'!N19</f>
        <v>0</v>
      </c>
      <c r="Q26" s="18">
        <f ca="1">'2.1.5. МАН'!O19</f>
        <v>0</v>
      </c>
      <c r="R26" s="18"/>
      <c r="S26" s="18"/>
      <c r="T26" s="18"/>
      <c r="U26" s="17"/>
    </row>
    <row r="27" spans="1:21" s="14" customFormat="1" ht="25.5">
      <c r="A27" s="3">
        <v>20</v>
      </c>
      <c r="B27" s="3" t="s">
        <v>255</v>
      </c>
      <c r="C27" s="113" t="s">
        <v>275</v>
      </c>
      <c r="D27" s="27"/>
      <c r="E27" s="18"/>
      <c r="F27" s="18"/>
      <c r="G27" s="18"/>
      <c r="H27" s="18"/>
      <c r="I27" s="18"/>
      <c r="J27" s="18"/>
      <c r="K27" s="18"/>
      <c r="L27" s="18"/>
      <c r="M27" s="18">
        <f ca="1">'2.1.4. ВсОШ'!GO21</f>
        <v>0.16</v>
      </c>
      <c r="N27" s="18">
        <f ca="1">'2.1.4. ВсОШ'!GR21</f>
        <v>0</v>
      </c>
      <c r="O27" s="18" t="e">
        <f ca="1">'2.1.4. ВсОШ'!GU21</f>
        <v>#DIV/0!</v>
      </c>
      <c r="P27" s="18">
        <f ca="1">'2.1.5. МАН'!N20</f>
        <v>0</v>
      </c>
      <c r="Q27" s="18">
        <f ca="1">'2.1.5. МАН'!O20</f>
        <v>0</v>
      </c>
      <c r="R27" s="18"/>
      <c r="S27" s="18"/>
      <c r="T27" s="18"/>
      <c r="U27" s="17"/>
    </row>
    <row r="28" spans="1:21" s="14" customFormat="1" ht="25.5">
      <c r="A28" s="3">
        <v>21</v>
      </c>
      <c r="B28" s="3" t="s">
        <v>255</v>
      </c>
      <c r="C28" s="113" t="s">
        <v>276</v>
      </c>
      <c r="D28" s="27"/>
      <c r="E28" s="18"/>
      <c r="F28" s="18"/>
      <c r="G28" s="18"/>
      <c r="H28" s="18"/>
      <c r="I28" s="18"/>
      <c r="J28" s="18"/>
      <c r="K28" s="18"/>
      <c r="L28" s="18"/>
      <c r="M28" s="18">
        <f ca="1">'2.1.4. ВсОШ'!GO22</f>
        <v>0</v>
      </c>
      <c r="N28" s="18">
        <f ca="1">'2.1.4. ВсОШ'!GR22</f>
        <v>0</v>
      </c>
      <c r="O28" s="18" t="e">
        <f ca="1">'2.1.4. ВсОШ'!GU22</f>
        <v>#DIV/0!</v>
      </c>
      <c r="P28" s="18">
        <f ca="1">'2.1.5. МАН'!N21</f>
        <v>0</v>
      </c>
      <c r="Q28" s="18">
        <f ca="1">'2.1.5. МАН'!O21</f>
        <v>0</v>
      </c>
      <c r="R28" s="18"/>
      <c r="S28" s="18"/>
      <c r="T28" s="18"/>
      <c r="U28" s="17"/>
    </row>
    <row r="29" spans="1:21" s="14" customFormat="1" ht="25.5">
      <c r="A29" s="3">
        <v>22</v>
      </c>
      <c r="B29" s="3" t="s">
        <v>255</v>
      </c>
      <c r="C29" s="113" t="s">
        <v>277</v>
      </c>
      <c r="D29" s="27"/>
      <c r="E29" s="18"/>
      <c r="F29" s="18"/>
      <c r="G29" s="18"/>
      <c r="H29" s="18"/>
      <c r="I29" s="18"/>
      <c r="J29" s="18"/>
      <c r="K29" s="18"/>
      <c r="L29" s="18"/>
      <c r="M29" s="18">
        <f ca="1">'2.1.4. ВсОШ'!GO23</f>
        <v>0.26666666666666666</v>
      </c>
      <c r="N29" s="18">
        <f ca="1">'2.1.4. ВсОШ'!GR23</f>
        <v>0</v>
      </c>
      <c r="O29" s="18" t="e">
        <f ca="1">'2.1.4. ВсОШ'!GU23</f>
        <v>#DIV/0!</v>
      </c>
      <c r="P29" s="18">
        <f ca="1">'2.1.5. МАН'!N22</f>
        <v>0</v>
      </c>
      <c r="Q29" s="18">
        <f ca="1">'2.1.5. МАН'!O22</f>
        <v>0</v>
      </c>
      <c r="R29" s="18"/>
      <c r="S29" s="18"/>
      <c r="T29" s="18"/>
      <c r="U29" s="17"/>
    </row>
    <row r="30" spans="1:21" s="14" customFormat="1" ht="25.5">
      <c r="A30" s="3">
        <v>23</v>
      </c>
      <c r="B30" s="3" t="s">
        <v>255</v>
      </c>
      <c r="C30" s="113" t="s">
        <v>278</v>
      </c>
      <c r="D30" s="27"/>
      <c r="E30" s="18"/>
      <c r="F30" s="18"/>
      <c r="G30" s="18"/>
      <c r="H30" s="18"/>
      <c r="I30" s="18"/>
      <c r="J30" s="18"/>
      <c r="K30" s="18"/>
      <c r="L30" s="18"/>
      <c r="M30" s="18">
        <f ca="1">'2.1.4. ВсОШ'!GO24</f>
        <v>0.55172413793103448</v>
      </c>
      <c r="N30" s="18">
        <f ca="1">'2.1.4. ВсОШ'!GR24</f>
        <v>1</v>
      </c>
      <c r="O30" s="18">
        <f ca="1">'2.1.4. ВсОШ'!GU24</f>
        <v>0</v>
      </c>
      <c r="P30" s="18">
        <f ca="1">'2.1.5. МАН'!N23</f>
        <v>0</v>
      </c>
      <c r="Q30" s="18">
        <f ca="1">'2.1.5. МАН'!O23</f>
        <v>0</v>
      </c>
      <c r="R30" s="18"/>
      <c r="S30" s="18"/>
      <c r="T30" s="18"/>
      <c r="U30" s="17"/>
    </row>
    <row r="31" spans="1:21" s="14" customFormat="1" ht="25.5">
      <c r="A31" s="3">
        <v>24</v>
      </c>
      <c r="B31" s="3" t="s">
        <v>255</v>
      </c>
      <c r="C31" s="113" t="s">
        <v>279</v>
      </c>
      <c r="D31" s="27"/>
      <c r="E31" s="18"/>
      <c r="F31" s="18"/>
      <c r="G31" s="18"/>
      <c r="H31" s="18"/>
      <c r="I31" s="18"/>
      <c r="J31" s="18"/>
      <c r="K31" s="18"/>
      <c r="L31" s="18"/>
      <c r="M31" s="18">
        <f ca="1">'2.1.4. ВсОШ'!GO25</f>
        <v>0.43478260869565216</v>
      </c>
      <c r="N31" s="18">
        <f ca="1">'2.1.4. ВсОШ'!GR25</f>
        <v>0.5</v>
      </c>
      <c r="O31" s="18">
        <f ca="1">'2.1.4. ВсОШ'!GU25</f>
        <v>0</v>
      </c>
      <c r="P31" s="18">
        <f ca="1">'2.1.5. МАН'!N24</f>
        <v>0</v>
      </c>
      <c r="Q31" s="18">
        <f ca="1">'2.1.5. МАН'!O24</f>
        <v>0</v>
      </c>
      <c r="R31" s="18"/>
      <c r="S31" s="18"/>
      <c r="T31" s="18"/>
      <c r="U31" s="17"/>
    </row>
    <row r="32" spans="1:21" s="14" customFormat="1" ht="25.5">
      <c r="A32" s="3">
        <v>25</v>
      </c>
      <c r="B32" s="3" t="s">
        <v>255</v>
      </c>
      <c r="C32" s="113" t="s">
        <v>280</v>
      </c>
      <c r="D32" s="27"/>
      <c r="E32" s="18"/>
      <c r="F32" s="18"/>
      <c r="G32" s="18"/>
      <c r="H32" s="18"/>
      <c r="I32" s="18"/>
      <c r="J32" s="18"/>
      <c r="K32" s="18"/>
      <c r="L32" s="18"/>
      <c r="M32" s="18">
        <f ca="1">'2.1.4. ВсОШ'!GO26</f>
        <v>0.33333333333333331</v>
      </c>
      <c r="N32" s="18">
        <f ca="1">'2.1.4. ВсОШ'!GR26</f>
        <v>0</v>
      </c>
      <c r="O32" s="18" t="e">
        <f ca="1">'2.1.4. ВсОШ'!GU26</f>
        <v>#DIV/0!</v>
      </c>
      <c r="P32" s="18">
        <f ca="1">'2.1.5. МАН'!N25</f>
        <v>0</v>
      </c>
      <c r="Q32" s="18">
        <f ca="1">'2.1.5. МАН'!O25</f>
        <v>0</v>
      </c>
      <c r="R32" s="18"/>
      <c r="S32" s="18"/>
      <c r="T32" s="18"/>
      <c r="U32" s="17"/>
    </row>
    <row r="33" spans="1:21" s="14" customFormat="1" ht="25.5">
      <c r="A33" s="3">
        <v>26</v>
      </c>
      <c r="B33" s="3" t="s">
        <v>255</v>
      </c>
      <c r="C33" s="113" t="s">
        <v>281</v>
      </c>
      <c r="D33" s="27"/>
      <c r="E33" s="18"/>
      <c r="F33" s="18"/>
      <c r="G33" s="18"/>
      <c r="H33" s="18"/>
      <c r="I33" s="18"/>
      <c r="J33" s="18"/>
      <c r="K33" s="18"/>
      <c r="L33" s="18"/>
      <c r="M33" s="18">
        <f ca="1">'2.1.4. ВсОШ'!GO27</f>
        <v>0.17647058823529413</v>
      </c>
      <c r="N33" s="18">
        <f ca="1">'2.1.4. ВсОШ'!GR27</f>
        <v>0</v>
      </c>
      <c r="O33" s="18" t="e">
        <f ca="1">'2.1.4. ВсОШ'!GU27</f>
        <v>#DIV/0!</v>
      </c>
      <c r="P33" s="18">
        <f ca="1">'2.1.5. МАН'!N26</f>
        <v>0</v>
      </c>
      <c r="Q33" s="18">
        <f ca="1">'2.1.5. МАН'!O26</f>
        <v>0</v>
      </c>
      <c r="R33" s="18"/>
      <c r="S33" s="18"/>
      <c r="T33" s="18"/>
      <c r="U33" s="17"/>
    </row>
    <row r="34" spans="1:21" s="14" customFormat="1" ht="25.5">
      <c r="A34" s="3">
        <v>27</v>
      </c>
      <c r="B34" s="3" t="s">
        <v>255</v>
      </c>
      <c r="C34" s="113" t="s">
        <v>282</v>
      </c>
      <c r="D34" s="27"/>
      <c r="E34" s="18"/>
      <c r="F34" s="18"/>
      <c r="G34" s="18"/>
      <c r="H34" s="18"/>
      <c r="I34" s="18"/>
      <c r="J34" s="18"/>
      <c r="K34" s="18"/>
      <c r="L34" s="18"/>
      <c r="M34" s="18">
        <f ca="1">'2.1.4. ВсОШ'!GO28</f>
        <v>0.14814814814814814</v>
      </c>
      <c r="N34" s="18">
        <f ca="1">'2.1.4. ВсОШ'!GR28</f>
        <v>0</v>
      </c>
      <c r="O34" s="18" t="e">
        <f ca="1">'2.1.4. ВсОШ'!GU28</f>
        <v>#DIV/0!</v>
      </c>
      <c r="P34" s="18">
        <f ca="1">'2.1.5. МАН'!N27</f>
        <v>0</v>
      </c>
      <c r="Q34" s="18">
        <f ca="1">'2.1.5. МАН'!O27</f>
        <v>0</v>
      </c>
      <c r="R34" s="18"/>
      <c r="S34" s="18"/>
      <c r="T34" s="18"/>
      <c r="U34" s="17"/>
    </row>
    <row r="35" spans="1:21" s="14" customFormat="1" ht="25.5">
      <c r="A35" s="3">
        <v>28</v>
      </c>
      <c r="B35" s="3" t="s">
        <v>255</v>
      </c>
      <c r="C35" s="113" t="s">
        <v>283</v>
      </c>
      <c r="D35" s="27"/>
      <c r="E35" s="18"/>
      <c r="F35" s="18"/>
      <c r="G35" s="18"/>
      <c r="H35" s="18"/>
      <c r="I35" s="18"/>
      <c r="J35" s="18"/>
      <c r="K35" s="18"/>
      <c r="L35" s="18"/>
      <c r="M35" s="18">
        <f ca="1">'2.1.4. ВсОШ'!GO29</f>
        <v>0.35714285714285715</v>
      </c>
      <c r="N35" s="18">
        <f ca="1">'2.1.4. ВсОШ'!GR29</f>
        <v>0.66666666666666663</v>
      </c>
      <c r="O35" s="18" t="e">
        <f ca="1">'2.1.4. ВсОШ'!GU29</f>
        <v>#DIV/0!</v>
      </c>
      <c r="P35" s="18">
        <f ca="1">'2.1.5. МАН'!N28</f>
        <v>1</v>
      </c>
      <c r="Q35" s="18">
        <f ca="1">'2.1.5. МАН'!O28</f>
        <v>1</v>
      </c>
      <c r="R35" s="18"/>
      <c r="S35" s="18"/>
      <c r="T35" s="18"/>
      <c r="U35" s="17"/>
    </row>
    <row r="36" spans="1:21" s="14" customFormat="1" ht="25.5">
      <c r="A36" s="3">
        <v>29</v>
      </c>
      <c r="B36" s="3" t="s">
        <v>255</v>
      </c>
      <c r="C36" s="113" t="s">
        <v>284</v>
      </c>
      <c r="D36" s="27"/>
      <c r="E36" s="18"/>
      <c r="F36" s="18"/>
      <c r="G36" s="18"/>
      <c r="H36" s="18"/>
      <c r="I36" s="18"/>
      <c r="J36" s="18"/>
      <c r="K36" s="18"/>
      <c r="L36" s="18"/>
      <c r="M36" s="18">
        <f ca="1">'2.1.4. ВсОШ'!GO30</f>
        <v>0.375</v>
      </c>
      <c r="N36" s="18">
        <f ca="1">'2.1.4. ВсОШ'!GR30</f>
        <v>1</v>
      </c>
      <c r="O36" s="18" t="e">
        <f ca="1">'2.1.4. ВсОШ'!GU30</f>
        <v>#DIV/0!</v>
      </c>
      <c r="P36" s="18">
        <f ca="1">'2.1.5. МАН'!N29</f>
        <v>0</v>
      </c>
      <c r="Q36" s="18">
        <f ca="1">'2.1.5. МАН'!O29</f>
        <v>0</v>
      </c>
      <c r="R36" s="18"/>
      <c r="S36" s="18"/>
      <c r="T36" s="18"/>
      <c r="U36" s="17"/>
    </row>
    <row r="37" spans="1:21" s="14" customFormat="1" ht="25.5">
      <c r="A37" s="3">
        <v>30</v>
      </c>
      <c r="B37" s="3" t="s">
        <v>255</v>
      </c>
      <c r="C37" s="113" t="s">
        <v>285</v>
      </c>
      <c r="D37" s="27">
        <v>0.61899999999999999</v>
      </c>
      <c r="E37" s="18">
        <v>0.35699999999999998</v>
      </c>
      <c r="F37" s="18">
        <v>0.51800000000000002</v>
      </c>
      <c r="G37" s="18">
        <v>1</v>
      </c>
      <c r="H37" s="18">
        <v>1</v>
      </c>
      <c r="I37" s="18">
        <v>1</v>
      </c>
      <c r="J37" s="18">
        <v>1</v>
      </c>
      <c r="K37" s="18">
        <v>1</v>
      </c>
      <c r="L37" s="18">
        <v>0</v>
      </c>
      <c r="M37" s="18">
        <f ca="1">'2.1.4. ВсОШ'!GO31</f>
        <v>0.27777777777777779</v>
      </c>
      <c r="N37" s="18">
        <f ca="1">'2.1.4. ВсОШ'!GR31</f>
        <v>0</v>
      </c>
      <c r="O37" s="18" t="e">
        <f ca="1">'2.1.4. ВсОШ'!GU31</f>
        <v>#DIV/0!</v>
      </c>
      <c r="P37" s="18">
        <f ca="1">'2.1.5. МАН'!N30</f>
        <v>0</v>
      </c>
      <c r="Q37" s="18">
        <f ca="1">'2.1.5. МАН'!O30</f>
        <v>0</v>
      </c>
      <c r="R37" s="18">
        <v>0.48799999999999999</v>
      </c>
      <c r="S37" s="18">
        <v>1</v>
      </c>
      <c r="T37" s="18">
        <v>1</v>
      </c>
      <c r="U37" s="17"/>
    </row>
    <row r="38" spans="1:21" s="14" customFormat="1" ht="25.5">
      <c r="A38" s="3">
        <v>31</v>
      </c>
      <c r="B38" s="3" t="s">
        <v>255</v>
      </c>
      <c r="C38" s="113" t="s">
        <v>286</v>
      </c>
      <c r="D38" s="27"/>
      <c r="E38" s="18"/>
      <c r="F38" s="18"/>
      <c r="G38" s="18"/>
      <c r="H38" s="18"/>
      <c r="I38" s="18"/>
      <c r="J38" s="18"/>
      <c r="K38" s="18"/>
      <c r="L38" s="18"/>
      <c r="M38" s="18">
        <f ca="1">'2.1.4. ВсОШ'!GO32</f>
        <v>0</v>
      </c>
      <c r="N38" s="18">
        <f ca="1">'2.1.4. ВсОШ'!GR32</f>
        <v>0</v>
      </c>
      <c r="O38" s="18" t="e">
        <f ca="1">'2.1.4. ВсОШ'!GU32</f>
        <v>#DIV/0!</v>
      </c>
      <c r="P38" s="18">
        <f ca="1">'2.1.5. МАН'!N31</f>
        <v>0</v>
      </c>
      <c r="Q38" s="18">
        <f ca="1">'2.1.5. МАН'!O31</f>
        <v>0</v>
      </c>
      <c r="R38" s="18"/>
      <c r="S38" s="18"/>
      <c r="T38" s="18"/>
      <c r="U38" s="17"/>
    </row>
    <row r="39" spans="1:21" s="14" customFormat="1" ht="25.5">
      <c r="A39" s="3">
        <v>32</v>
      </c>
      <c r="B39" s="3" t="s">
        <v>255</v>
      </c>
      <c r="C39" s="113" t="s">
        <v>287</v>
      </c>
      <c r="D39" s="27"/>
      <c r="E39" s="18"/>
      <c r="F39" s="18"/>
      <c r="G39" s="18"/>
      <c r="H39" s="18"/>
      <c r="I39" s="18"/>
      <c r="J39" s="18"/>
      <c r="K39" s="18"/>
      <c r="L39" s="18"/>
      <c r="M39" s="18">
        <f ca="1">'2.1.4. ВсОШ'!GO33</f>
        <v>0.29629629629629628</v>
      </c>
      <c r="N39" s="18">
        <f ca="1">'2.1.4. ВсОШ'!GR33</f>
        <v>0.5</v>
      </c>
      <c r="O39" s="18" t="e">
        <f ca="1">'2.1.4. ВсОШ'!GU33</f>
        <v>#DIV/0!</v>
      </c>
      <c r="P39" s="18">
        <f ca="1">'2.1.5. МАН'!N32</f>
        <v>1</v>
      </c>
      <c r="Q39" s="18">
        <f ca="1">'2.1.5. МАН'!O32</f>
        <v>1</v>
      </c>
      <c r="R39" s="18"/>
      <c r="S39" s="18"/>
      <c r="T39" s="18"/>
      <c r="U39" s="17"/>
    </row>
    <row r="40" spans="1:21" s="14" customFormat="1" ht="25.5">
      <c r="A40" s="3">
        <v>33</v>
      </c>
      <c r="B40" s="3" t="s">
        <v>255</v>
      </c>
      <c r="C40" s="113" t="s">
        <v>288</v>
      </c>
      <c r="D40" s="27"/>
      <c r="E40" s="18"/>
      <c r="F40" s="18"/>
      <c r="G40" s="18"/>
      <c r="H40" s="18"/>
      <c r="I40" s="18"/>
      <c r="J40" s="18"/>
      <c r="K40" s="18"/>
      <c r="L40" s="18"/>
      <c r="M40" s="18">
        <f ca="1">'2.1.4. ВсОШ'!GO34</f>
        <v>0.36363636363636365</v>
      </c>
      <c r="N40" s="18">
        <f ca="1">'2.1.4. ВсОШ'!GR34</f>
        <v>0</v>
      </c>
      <c r="O40" s="18" t="e">
        <f ca="1">'2.1.4. ВсОШ'!GU34</f>
        <v>#DIV/0!</v>
      </c>
      <c r="P40" s="18">
        <f ca="1">'2.1.5. МАН'!N33</f>
        <v>0</v>
      </c>
      <c r="Q40" s="18">
        <f ca="1">'2.1.5. МАН'!O33</f>
        <v>0</v>
      </c>
      <c r="R40" s="18"/>
      <c r="S40" s="18"/>
      <c r="T40" s="18"/>
      <c r="U40" s="17"/>
    </row>
    <row r="41" spans="1:21" s="14" customFormat="1" ht="25.5">
      <c r="A41" s="3">
        <v>34</v>
      </c>
      <c r="B41" s="3" t="s">
        <v>255</v>
      </c>
      <c r="C41" s="113" t="s">
        <v>289</v>
      </c>
      <c r="D41" s="27"/>
      <c r="E41" s="18"/>
      <c r="F41" s="18"/>
      <c r="G41" s="18"/>
      <c r="H41" s="18"/>
      <c r="I41" s="18"/>
      <c r="J41" s="18"/>
      <c r="K41" s="18"/>
      <c r="L41" s="18"/>
      <c r="M41" s="18">
        <f ca="1">'2.1.4. ВсОШ'!GO35</f>
        <v>0.2857142857142857</v>
      </c>
      <c r="N41" s="18">
        <f ca="1">'2.1.4. ВсОШ'!GR35</f>
        <v>0</v>
      </c>
      <c r="O41" s="18" t="e">
        <f ca="1">'2.1.4. ВсОШ'!GU35</f>
        <v>#DIV/0!</v>
      </c>
      <c r="P41" s="18">
        <f ca="1">'2.1.5. МАН'!N34</f>
        <v>0</v>
      </c>
      <c r="Q41" s="18">
        <f ca="1">'2.1.5. МАН'!O34</f>
        <v>0</v>
      </c>
      <c r="R41" s="18"/>
      <c r="S41" s="18"/>
      <c r="T41" s="18"/>
      <c r="U41" s="17"/>
    </row>
    <row r="42" spans="1:21" s="14" customFormat="1" ht="25.5">
      <c r="A42" s="3">
        <v>35</v>
      </c>
      <c r="B42" s="3" t="s">
        <v>255</v>
      </c>
      <c r="C42" s="113" t="s">
        <v>290</v>
      </c>
      <c r="D42" s="27"/>
      <c r="E42" s="18"/>
      <c r="F42" s="18"/>
      <c r="G42" s="18"/>
      <c r="H42" s="18"/>
      <c r="I42" s="18"/>
      <c r="J42" s="18"/>
      <c r="K42" s="18"/>
      <c r="L42" s="18"/>
      <c r="M42" s="18">
        <f ca="1">'2.1.4. ВсОШ'!GO36</f>
        <v>0.25</v>
      </c>
      <c r="N42" s="18">
        <f ca="1">'2.1.4. ВсОШ'!GR36</f>
        <v>0</v>
      </c>
      <c r="O42" s="18" t="e">
        <f ca="1">'2.1.4. ВсОШ'!GU36</f>
        <v>#DIV/0!</v>
      </c>
      <c r="P42" s="18">
        <f ca="1">'2.1.5. МАН'!N35</f>
        <v>0</v>
      </c>
      <c r="Q42" s="18">
        <f ca="1">'2.1.5. МАН'!O35</f>
        <v>0</v>
      </c>
      <c r="R42" s="18"/>
      <c r="S42" s="18"/>
      <c r="T42" s="18"/>
      <c r="U42" s="17"/>
    </row>
    <row r="43" spans="1:21" s="14" customFormat="1" ht="25.5">
      <c r="A43" s="3">
        <v>36</v>
      </c>
      <c r="B43" s="3" t="s">
        <v>255</v>
      </c>
      <c r="C43" s="113" t="s">
        <v>291</v>
      </c>
      <c r="D43" s="27"/>
      <c r="E43" s="18"/>
      <c r="F43" s="18"/>
      <c r="G43" s="18"/>
      <c r="H43" s="18"/>
      <c r="I43" s="18"/>
      <c r="J43" s="18"/>
      <c r="K43" s="18"/>
      <c r="L43" s="18"/>
      <c r="M43" s="18">
        <f ca="1">'2.1.4. ВсОШ'!GO37</f>
        <v>0</v>
      </c>
      <c r="N43" s="18">
        <f ca="1">'2.1.4. ВсОШ'!GR37</f>
        <v>0</v>
      </c>
      <c r="O43" s="18" t="e">
        <f ca="1">'2.1.4. ВсОШ'!GU37</f>
        <v>#DIV/0!</v>
      </c>
      <c r="P43" s="18">
        <f ca="1">'2.1.5. МАН'!N36</f>
        <v>0</v>
      </c>
      <c r="Q43" s="18">
        <f ca="1">'2.1.5. МАН'!O36</f>
        <v>0</v>
      </c>
      <c r="R43" s="18"/>
      <c r="S43" s="18"/>
      <c r="T43" s="18"/>
      <c r="U43" s="17"/>
    </row>
    <row r="44" spans="1:21" s="14" customFormat="1" ht="25.5">
      <c r="A44" s="3">
        <v>37</v>
      </c>
      <c r="B44" s="3" t="s">
        <v>255</v>
      </c>
      <c r="C44" s="113" t="s">
        <v>292</v>
      </c>
      <c r="D44" s="27"/>
      <c r="E44" s="18"/>
      <c r="F44" s="18"/>
      <c r="G44" s="18"/>
      <c r="H44" s="18"/>
      <c r="I44" s="18"/>
      <c r="J44" s="18"/>
      <c r="K44" s="18"/>
      <c r="L44" s="18"/>
      <c r="M44" s="18">
        <f ca="1">'2.1.4. ВсОШ'!GO38</f>
        <v>0.14814814814814814</v>
      </c>
      <c r="N44" s="18">
        <f ca="1">'2.1.4. ВсОШ'!GR38</f>
        <v>1</v>
      </c>
      <c r="O44" s="18" t="e">
        <f ca="1">'2.1.4. ВсОШ'!GU38</f>
        <v>#DIV/0!</v>
      </c>
      <c r="P44" s="18">
        <f ca="1">'2.1.5. МАН'!N37</f>
        <v>0</v>
      </c>
      <c r="Q44" s="18">
        <f ca="1">'2.1.5. МАН'!O37</f>
        <v>0</v>
      </c>
      <c r="R44" s="18"/>
      <c r="S44" s="18"/>
      <c r="T44" s="18"/>
      <c r="U44" s="17"/>
    </row>
    <row r="45" spans="1:21" s="14" customFormat="1" ht="25.5">
      <c r="A45" s="3">
        <v>38</v>
      </c>
      <c r="B45" s="3" t="s">
        <v>255</v>
      </c>
      <c r="C45" s="113" t="s">
        <v>293</v>
      </c>
      <c r="D45" s="27"/>
      <c r="E45" s="18"/>
      <c r="F45" s="18"/>
      <c r="G45" s="18"/>
      <c r="H45" s="18"/>
      <c r="I45" s="18"/>
      <c r="J45" s="18"/>
      <c r="K45" s="18"/>
      <c r="L45" s="18"/>
      <c r="M45" s="18">
        <f ca="1">'2.1.4. ВсОШ'!GO39</f>
        <v>0.43478260869565216</v>
      </c>
      <c r="N45" s="18">
        <f ca="1">'2.1.4. ВсОШ'!GR39</f>
        <v>0.66666666666666663</v>
      </c>
      <c r="O45" s="18" t="e">
        <f ca="1">'2.1.4. ВсОШ'!GU39</f>
        <v>#DIV/0!</v>
      </c>
      <c r="P45" s="18">
        <f ca="1">'2.1.5. МАН'!N38</f>
        <v>0</v>
      </c>
      <c r="Q45" s="18">
        <f ca="1">'2.1.5. МАН'!O38</f>
        <v>0</v>
      </c>
      <c r="R45" s="18"/>
      <c r="S45" s="18"/>
      <c r="T45" s="18"/>
      <c r="U45" s="17"/>
    </row>
    <row r="46" spans="1:21" s="14" customFormat="1" ht="25.5">
      <c r="A46" s="3">
        <v>39</v>
      </c>
      <c r="B46" s="3" t="s">
        <v>255</v>
      </c>
      <c r="C46" s="113" t="s">
        <v>294</v>
      </c>
      <c r="D46" s="27"/>
      <c r="E46" s="18"/>
      <c r="F46" s="18"/>
      <c r="G46" s="18"/>
      <c r="H46" s="18"/>
      <c r="I46" s="18"/>
      <c r="J46" s="18"/>
      <c r="K46" s="18"/>
      <c r="L46" s="18"/>
      <c r="M46" s="18">
        <f ca="1">'2.1.4. ВсОШ'!GO40</f>
        <v>0.4</v>
      </c>
      <c r="N46" s="18">
        <f ca="1">'2.1.4. ВсОШ'!GR40</f>
        <v>0</v>
      </c>
      <c r="O46" s="18" t="e">
        <f ca="1">'2.1.4. ВсОШ'!GU40</f>
        <v>#DIV/0!</v>
      </c>
      <c r="P46" s="18">
        <f ca="1">'2.1.5. МАН'!N39</f>
        <v>0</v>
      </c>
      <c r="Q46" s="18">
        <f ca="1">'2.1.5. МАН'!O39</f>
        <v>0</v>
      </c>
      <c r="R46" s="18"/>
      <c r="S46" s="18"/>
      <c r="T46" s="18"/>
      <c r="U46" s="17"/>
    </row>
    <row r="47" spans="1:21" s="14" customFormat="1" ht="25.5">
      <c r="A47" s="3">
        <v>40</v>
      </c>
      <c r="B47" s="3" t="s">
        <v>255</v>
      </c>
      <c r="C47" s="113" t="s">
        <v>295</v>
      </c>
      <c r="D47" s="27"/>
      <c r="E47" s="18"/>
      <c r="F47" s="18"/>
      <c r="G47" s="18"/>
      <c r="H47" s="18"/>
      <c r="I47" s="18"/>
      <c r="J47" s="18"/>
      <c r="K47" s="18"/>
      <c r="L47" s="18"/>
      <c r="M47" s="18">
        <f ca="1">'2.1.4. ВсОШ'!GO41</f>
        <v>0.65517241379310343</v>
      </c>
      <c r="N47" s="18">
        <f ca="1">'2.1.4. ВсОШ'!GR41</f>
        <v>0.4</v>
      </c>
      <c r="O47" s="18">
        <f ca="1">'2.1.4. ВсОШ'!GU41</f>
        <v>0</v>
      </c>
      <c r="P47" s="18">
        <f ca="1">'2.1.5. МАН'!N40</f>
        <v>3</v>
      </c>
      <c r="Q47" s="18">
        <f ca="1">'2.1.5. МАН'!O40</f>
        <v>2</v>
      </c>
      <c r="R47" s="18"/>
      <c r="S47" s="18"/>
      <c r="T47" s="18"/>
      <c r="U47" s="17"/>
    </row>
    <row r="48" spans="1:21" s="14" customFormat="1" ht="25.5">
      <c r="A48" s="3">
        <v>41</v>
      </c>
      <c r="B48" s="3" t="s">
        <v>255</v>
      </c>
      <c r="C48" s="113" t="s">
        <v>296</v>
      </c>
      <c r="D48" s="27"/>
      <c r="E48" s="18"/>
      <c r="F48" s="18"/>
      <c r="G48" s="18"/>
      <c r="H48" s="18"/>
      <c r="I48" s="18"/>
      <c r="J48" s="18"/>
      <c r="K48" s="18"/>
      <c r="L48" s="18"/>
      <c r="M48" s="18">
        <f ca="1">'2.1.4. ВсОШ'!GO42</f>
        <v>0.16666666666666666</v>
      </c>
      <c r="N48" s="18">
        <f ca="1">'2.1.4. ВсОШ'!GR42</f>
        <v>0</v>
      </c>
      <c r="O48" s="18" t="e">
        <f ca="1">'2.1.4. ВсОШ'!GU42</f>
        <v>#DIV/0!</v>
      </c>
      <c r="P48" s="18">
        <f ca="1">'2.1.5. МАН'!N41</f>
        <v>1</v>
      </c>
      <c r="Q48" s="18">
        <f ca="1">'2.1.5. МАН'!O41</f>
        <v>0</v>
      </c>
      <c r="R48" s="18"/>
      <c r="S48" s="18"/>
      <c r="T48" s="18"/>
      <c r="U48" s="17"/>
    </row>
    <row r="49" spans="1:21" s="14" customFormat="1" ht="25.5">
      <c r="A49" s="3">
        <v>42</v>
      </c>
      <c r="B49" s="3" t="s">
        <v>255</v>
      </c>
      <c r="C49" s="113" t="s">
        <v>342</v>
      </c>
      <c r="D49" s="27"/>
      <c r="E49" s="18"/>
      <c r="F49" s="18"/>
      <c r="G49" s="18"/>
      <c r="H49" s="18"/>
      <c r="I49" s="18"/>
      <c r="J49" s="18"/>
      <c r="K49" s="18"/>
      <c r="L49" s="18"/>
      <c r="M49" s="18">
        <f ca="1">'2.1.4. ВсОШ'!GO43</f>
        <v>0</v>
      </c>
      <c r="N49" s="18">
        <f ca="1">'2.1.4. ВсОШ'!GR43</f>
        <v>0</v>
      </c>
      <c r="O49" s="18">
        <f ca="1">'2.1.4. ВсОШ'!GU43</f>
        <v>0</v>
      </c>
      <c r="P49" s="18">
        <f ca="1">'2.1.5. МАН'!N42</f>
        <v>0</v>
      </c>
      <c r="Q49" s="18">
        <f ca="1">'2.1.5. МАН'!O42</f>
        <v>0</v>
      </c>
      <c r="R49" s="18"/>
      <c r="S49" s="18"/>
      <c r="T49" s="18"/>
      <c r="U49" s="17"/>
    </row>
    <row r="50" spans="1:21" s="14" customFormat="1" ht="19.5" customHeight="1">
      <c r="A50" s="84" t="s">
        <v>247</v>
      </c>
      <c r="B50" s="70" t="s">
        <v>255</v>
      </c>
      <c r="C50" s="70"/>
      <c r="D50" s="66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</row>
  </sheetData>
  <mergeCells count="14">
    <mergeCell ref="M5:O5"/>
    <mergeCell ref="Q5:R5"/>
    <mergeCell ref="S5:T5"/>
    <mergeCell ref="A4:U4"/>
    <mergeCell ref="B5:B7"/>
    <mergeCell ref="G5:I5"/>
    <mergeCell ref="J5:L5"/>
    <mergeCell ref="P5:P6"/>
    <mergeCell ref="A1:U1"/>
    <mergeCell ref="A2:U2"/>
    <mergeCell ref="A3:U3"/>
    <mergeCell ref="A5:A7"/>
    <mergeCell ref="C5:C7"/>
    <mergeCell ref="D5:F5"/>
  </mergeCells>
  <phoneticPr fontId="0" type="noConversion"/>
  <printOptions horizontalCentered="1"/>
  <pageMargins left="0" right="0" top="0" bottom="0" header="0" footer="0"/>
  <pageSetup paperSize="9" scale="40" fitToWidth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цветовые индикаторы</vt:lpstr>
      <vt:lpstr>ТРЕБОВАНИЯ</vt:lpstr>
      <vt:lpstr>1.1.</vt:lpstr>
      <vt:lpstr>1.2.8 Проф</vt:lpstr>
      <vt:lpstr>1.2.</vt:lpstr>
      <vt:lpstr>1.3.</vt:lpstr>
      <vt:lpstr>2.1.4. ВсОШ</vt:lpstr>
      <vt:lpstr>2.1.5. МАН</vt:lpstr>
      <vt:lpstr>2.1.</vt:lpstr>
      <vt:lpstr>2.2.</vt:lpstr>
      <vt:lpstr>2.3</vt:lpstr>
      <vt:lpstr>2.4</vt:lpstr>
      <vt:lpstr>2.5</vt:lpstr>
      <vt:lpstr>2.6</vt:lpstr>
      <vt:lpstr>III</vt:lpstr>
      <vt:lpstr>Справка 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GIGABYTE</cp:lastModifiedBy>
  <cp:lastPrinted>2020-07-14T08:32:32Z</cp:lastPrinted>
  <dcterms:created xsi:type="dcterms:W3CDTF">2018-02-04T20:59:32Z</dcterms:created>
  <dcterms:modified xsi:type="dcterms:W3CDTF">2021-07-12T13:35:22Z</dcterms:modified>
</cp:coreProperties>
</file>