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НОК\Проекты по НОК_2021\Поназыревский район\"/>
    </mc:Choice>
  </mc:AlternateContent>
  <bookViews>
    <workbookView xWindow="0" yWindow="0" windowWidth="16350" windowHeight="118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1" l="1"/>
  <c r="V3" i="1"/>
  <c r="U3" i="1"/>
  <c r="S3" i="1"/>
  <c r="R3" i="1"/>
  <c r="Q3" i="1"/>
  <c r="O3" i="1"/>
  <c r="N3" i="1"/>
  <c r="M3" i="1"/>
  <c r="J3" i="1"/>
  <c r="I3" i="1"/>
  <c r="G3" i="1"/>
  <c r="F3" i="1"/>
  <c r="E3" i="1"/>
  <c r="D3" i="1"/>
  <c r="T5" i="1"/>
  <c r="T6" i="1"/>
  <c r="P5" i="1"/>
  <c r="P6" i="1"/>
  <c r="L5" i="1"/>
  <c r="L6" i="1"/>
  <c r="H5" i="1"/>
  <c r="H6" i="1"/>
  <c r="D5" i="1"/>
  <c r="D6" i="1"/>
  <c r="C6" i="1" l="1"/>
  <c r="C5" i="1"/>
  <c r="A23" i="2"/>
  <c r="T4" i="1"/>
  <c r="P4" i="1"/>
  <c r="L4" i="1"/>
  <c r="H4" i="1"/>
  <c r="T3" i="1"/>
  <c r="D4" i="1"/>
  <c r="H3" i="1" l="1"/>
  <c r="P3" i="1"/>
  <c r="L3" i="1"/>
  <c r="C4" i="1"/>
  <c r="C3" i="1" l="1"/>
</calcChain>
</file>

<file path=xl/sharedStrings.xml><?xml version="1.0" encoding="utf-8"?>
<sst xmlns="http://schemas.openxmlformats.org/spreadsheetml/2006/main" count="25" uniqueCount="25">
  <si>
    <t>Значение показателя оценки качества условий оказания услуг</t>
  </si>
  <si>
    <t>Значание показателя, характеризующего критерий I (K1)</t>
  </si>
  <si>
    <r>
      <t>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 размещения</t>
    </r>
    <r>
      <rPr>
        <i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установленным нормативными правовыми актами</t>
    </r>
  </si>
  <si>
    <t>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</si>
  <si>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Доля получателей услуг, удовлетворенных открытостью, полнотой и доступностью информации о деятельности организации социальной сферы</t>
  </si>
  <si>
    <t>Значание показателя, характеризующего критерий II (K2)</t>
  </si>
  <si>
    <t>Обеспечение в организации социальной сферы комфортных условий предоставления услуг</t>
  </si>
  <si>
    <t>Доля получателей услуг, удовлетворенных комфортностью условий предоставления услуг организацией социальной сферы</t>
  </si>
  <si>
    <t>Значание показателя, характеризующего критерий III (K3)</t>
  </si>
  <si>
    <r>
      <t>Оборудование помещений организации социальной сферы и прилегающей к ней территории</t>
    </r>
    <r>
      <rPr>
        <i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с учетом доступности для инвалидов</t>
    </r>
  </si>
  <si>
    <t xml:space="preserve">Обеспечение в организации социальной сферы условий доступности, позволяющих инвалидам получать услуги наравне с другими </t>
  </si>
  <si>
    <t xml:space="preserve">Доля получателей услуг, удовлетворенных доступностью услуг для инвалидов </t>
  </si>
  <si>
    <t>Значание показателя, характеризующего критерий IV (K4)</t>
  </si>
  <si>
    <t>Доля получателей услуг, удовлетворенных доброжелательностью, вежливостью работников организации социальнй сферы, обеспечивающих первичный контакт и информирование получателя услуги при непосредсьтвенном обращении в организацию социальной сферы</t>
  </si>
  <si>
    <t>Доля получателей услуг, удовлетворенных доброжелательностью, вежливостью работников организациисоциальной сферы, обеспечивающих непосредственное оказание услуги ри обращении в организацию социальной сферы</t>
  </si>
  <si>
    <t xml:space="preserve">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</t>
  </si>
  <si>
    <t>Значание показателя, характеризующего критерий V (K5)</t>
  </si>
  <si>
    <t>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</t>
  </si>
  <si>
    <t>Доля получателей услуг, удовлетворенных организационными условиями оказания услуг</t>
  </si>
  <si>
    <t>Доля получателей услуг, удовлетворенных в целом условиями оказания услуг в организации социальной сферы</t>
  </si>
  <si>
    <t>По совокупности учреждений, включенных в перечень организаций, подлежащих независимой оценке</t>
  </si>
  <si>
    <t>ПРИЛОЖЕНИЕ 1. Количественные результаты независимой оценки качества оказания услуг организациями</t>
  </si>
  <si>
    <t>МУНИЦИПАЛЬНОЕ УЧРЕЖДЕНИЕ КУЛЬТУРЫ "РАЙОННЫЙ КУЛЬТУРНОДОСУГОВЫЙ ЦЕНТР" ПОНАЗЫРЕВСКОГО МУНИЦИПАЛЬНОГО РАЙОНА КОСТРОМСКОЙ ОБЛАСТИ</t>
  </si>
  <si>
    <t>МУНИЦИПАЛЬНОЕ УЧРЕЖДЕНИЕ КУЛЬТУРЫ "ЦЕНТР ДОСУГА" ГОРОДСКОГО ПОСЕЛЕНИЯ п.Поназырево</t>
  </si>
  <si>
    <t>МУНИЦИПАЛЬНОЕ КАЗЕННОЕ УЧРЕЖДЕНИЕ КУЛЬТУРЫ "МЕЖПОСЕЛЕНЧЕСКАЯ ЦЕНТРАЛИЗОВАННАЯ БИБЛИОТЕЧНАЯ СИСТЕМА" ПОНАЗЫРЕВСКОГО МУНИЦИПАЛЬНОГО РАЙОНА КОСТРОМСКОЙ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</si>
</sst>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6" borderId="0" xfId="0" applyFont="1" applyFill="1"/>
    <xf numFmtId="0" fontId="3" fillId="6" borderId="1" xfId="0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10" fontId="0" fillId="0" borderId="0" xfId="0" applyNumberFormat="1"/>
    <xf numFmtId="0" fontId="3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"/>
  <sheetViews>
    <sheetView tabSelected="1" topLeftCell="A3" zoomScale="85" zoomScaleNormal="85" workbookViewId="0">
      <pane xSplit="1" topLeftCell="B1" activePane="topRight" state="frozen"/>
      <selection activeCell="A14" sqref="A14"/>
      <selection pane="topRight" activeCell="D5" sqref="D5"/>
    </sheetView>
  </sheetViews>
  <sheetFormatPr defaultRowHeight="15" x14ac:dyDescent="0.25"/>
  <cols>
    <col min="2" max="2" width="27" customWidth="1"/>
    <col min="8" max="8" width="12" customWidth="1"/>
    <col min="11" max="11" width="2" hidden="1" customWidth="1"/>
  </cols>
  <sheetData>
    <row r="1" spans="1:23" s="2" customFormat="1" ht="24.95" customHeight="1" x14ac:dyDescent="0.3">
      <c r="A1" s="1" t="s">
        <v>21</v>
      </c>
      <c r="B1" s="1"/>
      <c r="C1" s="1"/>
      <c r="D1" s="1"/>
    </row>
    <row r="2" spans="1:23" s="3" customFormat="1" ht="243.75" customHeight="1" x14ac:dyDescent="0.25">
      <c r="A2" s="21"/>
      <c r="B2" s="21"/>
      <c r="C2" s="22" t="s">
        <v>0</v>
      </c>
      <c r="D2" s="4" t="s">
        <v>1</v>
      </c>
      <c r="E2" s="5" t="s">
        <v>2</v>
      </c>
      <c r="F2" s="5" t="s">
        <v>3</v>
      </c>
      <c r="G2" s="5" t="s">
        <v>4</v>
      </c>
      <c r="H2" s="4" t="s">
        <v>5</v>
      </c>
      <c r="I2" s="6" t="s">
        <v>6</v>
      </c>
      <c r="J2" s="5" t="s">
        <v>7</v>
      </c>
      <c r="L2" s="4" t="s">
        <v>8</v>
      </c>
      <c r="M2" s="5" t="s">
        <v>9</v>
      </c>
      <c r="N2" s="5" t="s">
        <v>10</v>
      </c>
      <c r="O2" s="5" t="s">
        <v>11</v>
      </c>
      <c r="P2" s="4" t="s">
        <v>12</v>
      </c>
      <c r="Q2" s="5" t="s">
        <v>13</v>
      </c>
      <c r="R2" s="5" t="s">
        <v>14</v>
      </c>
      <c r="S2" s="5" t="s">
        <v>15</v>
      </c>
      <c r="T2" s="4" t="s">
        <v>16</v>
      </c>
      <c r="U2" s="5" t="s">
        <v>17</v>
      </c>
      <c r="V2" s="5" t="s">
        <v>18</v>
      </c>
      <c r="W2" s="5" t="s">
        <v>19</v>
      </c>
    </row>
    <row r="3" spans="1:23" s="3" customFormat="1" ht="117" customHeight="1" thickBot="1" x14ac:dyDescent="0.3">
      <c r="A3" s="7"/>
      <c r="B3" s="8" t="s">
        <v>20</v>
      </c>
      <c r="C3" s="9">
        <f t="shared" ref="C3:C4" si="0">SUM(D3+H3+L3+P3+T3)/5</f>
        <v>87.666666666666671</v>
      </c>
      <c r="D3" s="9">
        <f>AVERAGE(D4:D6)</f>
        <v>91</v>
      </c>
      <c r="E3" s="10">
        <f>AVERAGE(E4:E6)</f>
        <v>70</v>
      </c>
      <c r="F3" s="10">
        <f>AVERAGE(F4:F6)</f>
        <v>100</v>
      </c>
      <c r="G3" s="10">
        <f>AVERAGE(G4:G6)</f>
        <v>100</v>
      </c>
      <c r="H3" s="9">
        <f>0.5*I3+0.5*J3</f>
        <v>90</v>
      </c>
      <c r="I3" s="10">
        <f>AVERAGE(I4:I6)</f>
        <v>80</v>
      </c>
      <c r="J3" s="10">
        <f>AVERAGE(J4:J6)</f>
        <v>100</v>
      </c>
      <c r="K3" s="10"/>
      <c r="L3" s="9">
        <f t="shared" ref="L3:L6" si="1">0.3*M3+0.4*N3+0.3*O3</f>
        <v>57.333333333333336</v>
      </c>
      <c r="M3" s="10">
        <f>AVERAGE(M4:M6)</f>
        <v>20</v>
      </c>
      <c r="N3" s="10">
        <f>AVERAGE(N4:N6)</f>
        <v>53.333333333333336</v>
      </c>
      <c r="O3" s="10">
        <f>AVERAGE(O4:O6)</f>
        <v>100</v>
      </c>
      <c r="P3" s="9">
        <f t="shared" ref="P3:P6" si="2">0.4*Q3+0.4*R3+0.2*S3</f>
        <v>100</v>
      </c>
      <c r="Q3" s="10">
        <f>AVERAGE(Q4:Q6)</f>
        <v>100</v>
      </c>
      <c r="R3" s="10">
        <f>AVERAGE(R4:R6)</f>
        <v>100</v>
      </c>
      <c r="S3" s="10">
        <f>AVERAGE(S4:S6)</f>
        <v>100</v>
      </c>
      <c r="T3" s="9">
        <f t="shared" ref="T3:T6" si="3">0.3*U3+0.2*V3+0.5*W3</f>
        <v>100</v>
      </c>
      <c r="U3" s="10">
        <f>AVERAGE(U4:U6)</f>
        <v>100</v>
      </c>
      <c r="V3" s="10">
        <f>AVERAGE(V4:V6)</f>
        <v>100</v>
      </c>
      <c r="W3" s="10">
        <f>AVERAGE(W4:W6)</f>
        <v>100</v>
      </c>
    </row>
    <row r="4" spans="1:23" s="3" customFormat="1" ht="111" customHeight="1" thickBot="1" x14ac:dyDescent="0.3">
      <c r="A4" s="11">
        <v>1</v>
      </c>
      <c r="B4" s="23" t="s">
        <v>22</v>
      </c>
      <c r="C4" s="9">
        <f t="shared" si="0"/>
        <v>86.7</v>
      </c>
      <c r="D4" s="9">
        <f t="shared" ref="D4" si="4">0.3*E4+0.3*F4+0.4*G4</f>
        <v>89.5</v>
      </c>
      <c r="E4" s="12">
        <v>65</v>
      </c>
      <c r="F4" s="12">
        <v>100</v>
      </c>
      <c r="G4" s="12">
        <v>100</v>
      </c>
      <c r="H4" s="9">
        <f t="shared" ref="H4:H6" si="5">0.5*I4+0.5*J4</f>
        <v>90</v>
      </c>
      <c r="I4" s="12">
        <v>80</v>
      </c>
      <c r="J4" s="12">
        <v>100</v>
      </c>
      <c r="K4" s="12"/>
      <c r="L4" s="9">
        <f t="shared" si="1"/>
        <v>54</v>
      </c>
      <c r="M4" s="12">
        <v>0</v>
      </c>
      <c r="N4" s="12">
        <v>60</v>
      </c>
      <c r="O4" s="12">
        <v>100</v>
      </c>
      <c r="P4" s="9">
        <f t="shared" si="2"/>
        <v>100</v>
      </c>
      <c r="Q4" s="12">
        <v>100</v>
      </c>
      <c r="R4" s="12">
        <v>100</v>
      </c>
      <c r="S4" s="12">
        <v>100</v>
      </c>
      <c r="T4" s="9">
        <f t="shared" si="3"/>
        <v>100</v>
      </c>
      <c r="U4" s="12">
        <v>100</v>
      </c>
      <c r="V4" s="12">
        <v>100</v>
      </c>
      <c r="W4" s="12">
        <v>100</v>
      </c>
    </row>
    <row r="5" spans="1:23" ht="111" thickBot="1" x14ac:dyDescent="0.3">
      <c r="A5" s="11">
        <v>2</v>
      </c>
      <c r="B5" s="24" t="s">
        <v>23</v>
      </c>
      <c r="C5" s="9">
        <f t="shared" ref="C5:C6" si="6">SUM(D5+H5+L5+P5+T5)/5</f>
        <v>91.6</v>
      </c>
      <c r="D5" s="9">
        <f t="shared" ref="D5:D6" si="7">0.3*E5+0.3*F5+0.4*G5</f>
        <v>94</v>
      </c>
      <c r="E5" s="12">
        <v>80</v>
      </c>
      <c r="F5" s="12">
        <v>100</v>
      </c>
      <c r="G5" s="12">
        <v>100</v>
      </c>
      <c r="H5" s="9">
        <f t="shared" si="5"/>
        <v>100</v>
      </c>
      <c r="I5" s="12">
        <v>100</v>
      </c>
      <c r="J5" s="12">
        <v>100</v>
      </c>
      <c r="L5" s="9">
        <f t="shared" si="1"/>
        <v>64</v>
      </c>
      <c r="M5" s="12">
        <v>60</v>
      </c>
      <c r="N5" s="12">
        <v>40</v>
      </c>
      <c r="O5" s="12">
        <v>100</v>
      </c>
      <c r="P5" s="9">
        <f t="shared" si="2"/>
        <v>100</v>
      </c>
      <c r="Q5" s="12">
        <v>100</v>
      </c>
      <c r="R5" s="12">
        <v>100</v>
      </c>
      <c r="S5" s="12">
        <v>100</v>
      </c>
      <c r="T5" s="9">
        <f t="shared" si="3"/>
        <v>100</v>
      </c>
      <c r="U5" s="12">
        <v>100</v>
      </c>
      <c r="V5" s="12">
        <v>100</v>
      </c>
      <c r="W5" s="12">
        <v>100</v>
      </c>
    </row>
    <row r="6" spans="1:23" ht="221.25" thickBot="1" x14ac:dyDescent="0.3">
      <c r="A6" s="11">
        <v>3</v>
      </c>
      <c r="B6" s="24" t="s">
        <v>24</v>
      </c>
      <c r="C6" s="9">
        <f t="shared" si="6"/>
        <v>84.7</v>
      </c>
      <c r="D6" s="9">
        <f t="shared" si="7"/>
        <v>89.5</v>
      </c>
      <c r="E6" s="12">
        <v>65</v>
      </c>
      <c r="F6" s="12">
        <v>100</v>
      </c>
      <c r="G6" s="12">
        <v>100</v>
      </c>
      <c r="H6" s="9">
        <f t="shared" si="5"/>
        <v>80</v>
      </c>
      <c r="I6" s="12">
        <v>60</v>
      </c>
      <c r="J6" s="12">
        <v>100</v>
      </c>
      <c r="L6" s="9">
        <f t="shared" si="1"/>
        <v>54</v>
      </c>
      <c r="M6" s="12">
        <v>0</v>
      </c>
      <c r="N6" s="12">
        <v>60</v>
      </c>
      <c r="O6" s="12">
        <v>100</v>
      </c>
      <c r="P6" s="9">
        <f t="shared" si="2"/>
        <v>100</v>
      </c>
      <c r="Q6" s="12">
        <v>100</v>
      </c>
      <c r="R6" s="12">
        <v>100</v>
      </c>
      <c r="S6" s="12">
        <v>100</v>
      </c>
      <c r="T6" s="9">
        <f t="shared" si="3"/>
        <v>100</v>
      </c>
      <c r="U6" s="12">
        <v>100</v>
      </c>
      <c r="V6" s="12">
        <v>100</v>
      </c>
      <c r="W6" s="12">
        <v>100</v>
      </c>
    </row>
  </sheetData>
  <pageMargins left="0.7" right="0.7" top="0.75" bottom="0.75" header="0.3" footer="0.3"/>
  <pageSetup paperSize="9" scale="6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topLeftCell="D7" workbookViewId="0">
      <selection activeCell="N12" sqref="N12:AL12"/>
    </sheetView>
  </sheetViews>
  <sheetFormatPr defaultRowHeight="15" x14ac:dyDescent="0.25"/>
  <sheetData>
    <row r="1" spans="1:38" x14ac:dyDescent="0.25">
      <c r="A1" s="13">
        <v>83.3</v>
      </c>
    </row>
    <row r="2" spans="1:38" x14ac:dyDescent="0.25">
      <c r="A2" s="14">
        <v>100</v>
      </c>
    </row>
    <row r="3" spans="1:38" x14ac:dyDescent="0.25">
      <c r="A3" s="14">
        <v>100</v>
      </c>
    </row>
    <row r="4" spans="1:38" x14ac:dyDescent="0.25">
      <c r="A4" s="14">
        <v>100</v>
      </c>
    </row>
    <row r="5" spans="1:38" x14ac:dyDescent="0.25">
      <c r="A5" s="14">
        <v>100</v>
      </c>
    </row>
    <row r="6" spans="1:38" x14ac:dyDescent="0.25">
      <c r="A6" s="14">
        <v>100</v>
      </c>
    </row>
    <row r="7" spans="1:38" ht="15.75" thickBot="1" x14ac:dyDescent="0.3">
      <c r="A7" s="14">
        <v>100</v>
      </c>
    </row>
    <row r="8" spans="1:38" ht="15.75" thickBot="1" x14ac:dyDescent="0.3">
      <c r="A8" s="14">
        <v>100</v>
      </c>
      <c r="F8" s="15">
        <v>78.599999999999994</v>
      </c>
      <c r="G8" s="16">
        <v>100</v>
      </c>
      <c r="H8" s="17">
        <v>0</v>
      </c>
      <c r="I8" s="16">
        <v>0</v>
      </c>
      <c r="J8" s="17">
        <v>100</v>
      </c>
      <c r="K8" s="16">
        <v>0</v>
      </c>
      <c r="L8" s="17">
        <v>100</v>
      </c>
      <c r="M8" s="16">
        <v>100</v>
      </c>
      <c r="N8" s="17">
        <v>100</v>
      </c>
      <c r="O8" s="16">
        <v>90</v>
      </c>
      <c r="P8" s="17">
        <v>80</v>
      </c>
      <c r="Q8" s="16">
        <v>100</v>
      </c>
      <c r="R8" s="17">
        <v>71.400000000000006</v>
      </c>
      <c r="S8" s="16">
        <v>100</v>
      </c>
      <c r="T8" s="17">
        <v>100</v>
      </c>
      <c r="U8" s="16">
        <v>50</v>
      </c>
      <c r="V8" s="17">
        <v>100</v>
      </c>
      <c r="W8" s="16">
        <v>95.1</v>
      </c>
      <c r="X8" s="17">
        <v>100</v>
      </c>
      <c r="Y8" s="16">
        <v>100</v>
      </c>
      <c r="Z8" s="17">
        <v>87.6</v>
      </c>
      <c r="AA8" s="18">
        <v>0</v>
      </c>
      <c r="AB8" s="19">
        <v>0</v>
      </c>
      <c r="AC8" s="18">
        <v>0</v>
      </c>
      <c r="AD8" s="19">
        <v>0</v>
      </c>
    </row>
    <row r="9" spans="1:38" ht="15.75" thickBot="1" x14ac:dyDescent="0.3">
      <c r="A9" s="14">
        <v>100</v>
      </c>
    </row>
    <row r="10" spans="1:38" ht="15.75" thickBot="1" x14ac:dyDescent="0.3">
      <c r="A10" s="14">
        <v>100</v>
      </c>
      <c r="E10">
        <v>1</v>
      </c>
      <c r="F10" s="15">
        <v>78.599999999999994</v>
      </c>
      <c r="H10">
        <v>78.599999999999994</v>
      </c>
      <c r="J10" s="20">
        <v>9.9000000000000005E-2</v>
      </c>
    </row>
    <row r="11" spans="1:38" ht="15.75" thickBot="1" x14ac:dyDescent="0.3">
      <c r="A11" s="14">
        <v>100</v>
      </c>
      <c r="E11">
        <v>2</v>
      </c>
      <c r="F11" s="16">
        <v>100</v>
      </c>
      <c r="H11">
        <v>100</v>
      </c>
      <c r="J11" s="20">
        <v>7.6999999999999999E-2</v>
      </c>
    </row>
    <row r="12" spans="1:38" ht="15.75" thickBot="1" x14ac:dyDescent="0.3">
      <c r="A12" s="14">
        <v>83.3</v>
      </c>
      <c r="E12">
        <v>3</v>
      </c>
      <c r="F12" s="17">
        <v>0</v>
      </c>
      <c r="H12">
        <v>0</v>
      </c>
      <c r="J12" s="20">
        <v>4.2000000000000003E-2</v>
      </c>
      <c r="N12">
        <v>78.599999999999994</v>
      </c>
      <c r="O12">
        <v>100</v>
      </c>
      <c r="P12">
        <v>0</v>
      </c>
      <c r="Q12">
        <v>0</v>
      </c>
      <c r="R12">
        <v>100</v>
      </c>
      <c r="S12">
        <v>100</v>
      </c>
      <c r="T12">
        <v>0</v>
      </c>
      <c r="U12">
        <v>100</v>
      </c>
      <c r="V12">
        <v>100</v>
      </c>
      <c r="W12">
        <v>100</v>
      </c>
      <c r="X12">
        <v>100</v>
      </c>
      <c r="Y12">
        <v>100</v>
      </c>
      <c r="Z12">
        <v>100</v>
      </c>
      <c r="AA12">
        <v>90</v>
      </c>
      <c r="AB12">
        <v>80</v>
      </c>
      <c r="AC12">
        <v>100</v>
      </c>
      <c r="AD12">
        <v>71.400000000000006</v>
      </c>
      <c r="AE12">
        <v>100</v>
      </c>
      <c r="AF12">
        <v>100</v>
      </c>
      <c r="AG12">
        <v>100</v>
      </c>
      <c r="AH12">
        <v>100</v>
      </c>
      <c r="AI12">
        <v>50</v>
      </c>
      <c r="AJ12">
        <v>100</v>
      </c>
      <c r="AK12">
        <v>95.1</v>
      </c>
      <c r="AL12">
        <v>100</v>
      </c>
    </row>
    <row r="13" spans="1:38" ht="15.75" thickBot="1" x14ac:dyDescent="0.3">
      <c r="A13" s="14">
        <v>100</v>
      </c>
      <c r="E13">
        <v>4</v>
      </c>
      <c r="F13" s="16">
        <v>0</v>
      </c>
      <c r="H13">
        <v>0</v>
      </c>
      <c r="J13" s="20">
        <v>2.9000000000000001E-2</v>
      </c>
    </row>
    <row r="14" spans="1:38" ht="15.75" thickBot="1" x14ac:dyDescent="0.3">
      <c r="A14" s="14">
        <v>100</v>
      </c>
      <c r="E14">
        <v>5</v>
      </c>
      <c r="F14" s="17">
        <v>100</v>
      </c>
      <c r="H14">
        <v>100</v>
      </c>
    </row>
    <row r="15" spans="1:38" ht="15.75" thickBot="1" x14ac:dyDescent="0.3">
      <c r="A15" s="14">
        <v>100</v>
      </c>
      <c r="E15">
        <v>6</v>
      </c>
      <c r="F15" s="16">
        <v>0</v>
      </c>
      <c r="H15">
        <v>100</v>
      </c>
      <c r="J15" s="20">
        <v>1</v>
      </c>
    </row>
    <row r="16" spans="1:38" ht="15.75" thickBot="1" x14ac:dyDescent="0.3">
      <c r="A16" s="14">
        <v>66.7</v>
      </c>
      <c r="E16">
        <v>7</v>
      </c>
      <c r="F16" s="17">
        <v>100</v>
      </c>
      <c r="H16">
        <v>0</v>
      </c>
      <c r="J16" s="20">
        <v>0.05</v>
      </c>
    </row>
    <row r="17" spans="1:10" ht="15.75" thickBot="1" x14ac:dyDescent="0.3">
      <c r="A17" s="14">
        <v>100</v>
      </c>
      <c r="E17">
        <v>8</v>
      </c>
      <c r="F17" s="16">
        <v>100</v>
      </c>
      <c r="H17">
        <v>100</v>
      </c>
      <c r="J17" s="20">
        <v>1.4999999999999999E-2</v>
      </c>
    </row>
    <row r="18" spans="1:10" ht="15.75" thickBot="1" x14ac:dyDescent="0.3">
      <c r="A18" s="14">
        <v>100</v>
      </c>
      <c r="E18">
        <v>9</v>
      </c>
      <c r="F18" s="17">
        <v>100</v>
      </c>
      <c r="H18">
        <v>100</v>
      </c>
    </row>
    <row r="19" spans="1:10" ht="15.75" thickBot="1" x14ac:dyDescent="0.3">
      <c r="A19" s="14">
        <v>83.3</v>
      </c>
      <c r="E19">
        <v>10</v>
      </c>
      <c r="F19" s="16">
        <v>90</v>
      </c>
      <c r="H19">
        <v>100</v>
      </c>
    </row>
    <row r="20" spans="1:10" ht="15.75" thickBot="1" x14ac:dyDescent="0.3">
      <c r="A20" s="14">
        <v>83.3</v>
      </c>
      <c r="E20">
        <v>11</v>
      </c>
      <c r="F20" s="17">
        <v>80</v>
      </c>
      <c r="H20">
        <v>100</v>
      </c>
      <c r="J20" s="20">
        <v>2.5999999999999999E-2</v>
      </c>
    </row>
    <row r="21" spans="1:10" ht="15.75" thickBot="1" x14ac:dyDescent="0.3">
      <c r="A21" s="14">
        <v>100</v>
      </c>
      <c r="E21">
        <v>12</v>
      </c>
      <c r="F21" s="16">
        <v>100</v>
      </c>
      <c r="H21">
        <v>100</v>
      </c>
    </row>
    <row r="22" spans="1:10" ht="15.75" thickBot="1" x14ac:dyDescent="0.3">
      <c r="A22" s="14">
        <v>100</v>
      </c>
      <c r="E22">
        <v>13</v>
      </c>
      <c r="F22" s="17">
        <v>71.400000000000006</v>
      </c>
      <c r="H22">
        <v>100</v>
      </c>
      <c r="J22" s="20">
        <v>2.5999999999999999E-2</v>
      </c>
    </row>
    <row r="23" spans="1:10" ht="15.75" thickBot="1" x14ac:dyDescent="0.3">
      <c r="A23">
        <f>AVERAGE(A1:A22)</f>
        <v>95.449999999999989</v>
      </c>
      <c r="E23">
        <v>14</v>
      </c>
      <c r="F23" s="16">
        <v>100</v>
      </c>
      <c r="H23">
        <v>90</v>
      </c>
      <c r="J23" s="20">
        <v>6.5000000000000002E-2</v>
      </c>
    </row>
    <row r="24" spans="1:10" ht="15.75" thickBot="1" x14ac:dyDescent="0.3">
      <c r="E24">
        <v>15</v>
      </c>
      <c r="F24" s="17">
        <v>100</v>
      </c>
      <c r="H24">
        <v>80</v>
      </c>
      <c r="J24" s="20">
        <v>0.112</v>
      </c>
    </row>
    <row r="25" spans="1:10" ht="15.75" thickBot="1" x14ac:dyDescent="0.3">
      <c r="E25">
        <v>16</v>
      </c>
      <c r="F25" s="16">
        <v>50</v>
      </c>
      <c r="H25">
        <v>100</v>
      </c>
    </row>
    <row r="26" spans="1:10" ht="15.75" thickBot="1" x14ac:dyDescent="0.3">
      <c r="E26">
        <v>17</v>
      </c>
      <c r="F26" s="17">
        <v>100</v>
      </c>
      <c r="H26">
        <v>71.400000000000006</v>
      </c>
      <c r="J26" s="20">
        <v>8.5999999999999993E-2</v>
      </c>
    </row>
    <row r="27" spans="1:10" ht="15.75" thickBot="1" x14ac:dyDescent="0.3">
      <c r="E27">
        <v>18</v>
      </c>
      <c r="F27" s="16">
        <v>95.1</v>
      </c>
      <c r="H27">
        <v>100</v>
      </c>
      <c r="J27" s="20">
        <v>7.4999999999999997E-2</v>
      </c>
    </row>
    <row r="28" spans="1:10" ht="15.75" thickBot="1" x14ac:dyDescent="0.3">
      <c r="E28">
        <v>19</v>
      </c>
      <c r="F28" s="17">
        <v>100</v>
      </c>
      <c r="H28">
        <v>100</v>
      </c>
    </row>
    <row r="29" spans="1:10" ht="15.75" thickBot="1" x14ac:dyDescent="0.3">
      <c r="E29">
        <v>20</v>
      </c>
      <c r="F29" s="16">
        <v>100</v>
      </c>
      <c r="H29">
        <v>100</v>
      </c>
    </row>
    <row r="30" spans="1:10" ht="15.75" thickBot="1" x14ac:dyDescent="0.3">
      <c r="E30">
        <v>21</v>
      </c>
      <c r="F30" s="17">
        <v>87.6</v>
      </c>
      <c r="H30">
        <v>100</v>
      </c>
      <c r="J30" s="20">
        <v>7.3999999999999996E-2</v>
      </c>
    </row>
    <row r="31" spans="1:10" ht="15.75" thickBot="1" x14ac:dyDescent="0.3">
      <c r="E31">
        <v>22</v>
      </c>
      <c r="F31" s="18">
        <v>0</v>
      </c>
      <c r="H31">
        <v>50</v>
      </c>
      <c r="J31" s="20">
        <v>5.8999999999999997E-2</v>
      </c>
    </row>
    <row r="32" spans="1:10" ht="15.75" thickBot="1" x14ac:dyDescent="0.3">
      <c r="E32">
        <v>23</v>
      </c>
      <c r="F32" s="19">
        <v>0</v>
      </c>
      <c r="H32">
        <v>100</v>
      </c>
      <c r="J32" s="20">
        <v>0.182</v>
      </c>
    </row>
    <row r="33" spans="5:10" ht="15.75" thickBot="1" x14ac:dyDescent="0.3">
      <c r="E33">
        <v>24</v>
      </c>
      <c r="F33" s="18">
        <v>0</v>
      </c>
      <c r="H33">
        <v>95.1</v>
      </c>
      <c r="J33" s="20">
        <v>0.16400000000000001</v>
      </c>
    </row>
    <row r="34" spans="5:10" ht="15.75" thickBot="1" x14ac:dyDescent="0.3">
      <c r="E34">
        <v>25</v>
      </c>
      <c r="F34" s="19">
        <v>0</v>
      </c>
      <c r="H34">
        <v>100</v>
      </c>
      <c r="J34" s="20">
        <v>2.8000000000000001E-2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2020-11-13T13:20:34Z</cp:lastPrinted>
  <dcterms:created xsi:type="dcterms:W3CDTF">2020-08-19T10:13:06Z</dcterms:created>
  <dcterms:modified xsi:type="dcterms:W3CDTF">2021-09-30T14:36:14Z</dcterms:modified>
</cp:coreProperties>
</file>