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935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<sst xmlns="http://schemas.openxmlformats.org/spreadsheetml/2006/main" count="418" uniqueCount="257">
  <si>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</si>
  <si>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</si>
  <si>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</si>
  <si>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</si>
  <si>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</si>
  <si>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</si>
  <si>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</si>
  <si>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</si>
  <si>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</si>
  <si>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</si>
  <si>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</si>
  <si>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</si>
  <si>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</si>
  <si>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</si>
  <si>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</si>
  <si>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</si>
  <si>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</si>
  <si>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</si>
  <si>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</si>
  <si>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</si>
  <si>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</si>
  <si>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</si>
  <si>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</si>
  <si>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</si>
  <si>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</si>
  <si>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</si>
  <si>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</si>
  <si>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</si>
  <si>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</si>
  <si>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</si>
  <si>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</si>
  <si>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</si>
  <si>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</si>
  <si>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</si>
  <si>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</si>
  <si>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</si>
  <si>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</si>
  <si>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</si>
  <si>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</si>
  <si>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</si>
  <si>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</si>
  <si>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</si>
  <si>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</si>
  <si>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</si>
  <si>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</si>
  <si>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</si>
  <si>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</si>
  <si>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</si>
  <si>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</si>
  <si>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</si>
  <si>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</si>
  <si>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</si>
  <si>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</si>
  <si>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</si>
  <si>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</si>
  <si>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</si>
  <si>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</si>
  <si>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</si>
  <si>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</si>
  <si>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</si>
  <si>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</si>
  <si>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</si>
  <si>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</si>
  <si>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</si>
  <si>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</si>
  <si>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</si>
  <si>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</si>
  <si>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</si>
  <si>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</si>
  <si>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</si>
  <si>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</si>
  <si>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</si>
  <si>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</si>
  <si>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</si>
  <si>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</si>
  <si>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</si>
  <si>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</si>
  <si>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</si>
  <si>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</si>
  <si>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</si>
  <si>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</si>
  <si>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</si>
  <si>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</si>
  <si>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</si>
  <si>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</si>
  <si>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</si>
  <si>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</si>
  <si>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</si>
  <si>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</si>
  <si>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</si>
  <si>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</si>
  <si>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</si>
  <si>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</si>
  <si>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</si>
  <si>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</si>
  <si>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</si>
  <si>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</si>
  <si>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</si>
  <si>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</si>
  <si>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</si>
  <si>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</si>
  <si>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</si>
  <si>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</si>
  <si>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</si>
  <si>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</si>
  <si>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</si>
  <si>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</si>
  <si>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</si>
  <si>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</si>
  <si>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</si>
  <si>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</si>
  <si>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</si>
  <si>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</si>
  <si>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</si>
  <si>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</si>
  <si>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</si>
  <si>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</si>
  <si>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</si>
  <si>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</si>
  <si>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</si>
  <si>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</si>
  <si>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</si>
  <si>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</si>
  <si>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</si>
  <si>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</si>
  <si>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</si>
  <si>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</si>
  <si>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</si>
  <si>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</si>
  <si>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</si>
  <si>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</si>
  <si>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</si>
  <si>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</si>
  <si>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в том числе организованных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</si>
  <si>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</si>
  <si>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</si>
  <si>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</si>
  <si>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</si>
  <si>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</si>
  <si>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</si>
  <si>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</si>
  <si>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</si>
  <si>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</si>
  <si>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</si>
  <si>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</si>
  <si>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</si>
  <si>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</si>
  <si>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</si>
  <si>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</si>
  <si>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</si>
  <si>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</si>
  <si>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</si>
  <si>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</si>
  <si>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</si>
  <si>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</si>
  <si>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</si>
  <si>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</si>
  <si>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</si>
  <si>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</si>
  <si>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</si>
  <si>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</si>
  <si>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</si>
  <si>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</si>
  <si>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</si>
  <si>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</si>
  <si>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</si>
  <si>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</si>
  <si>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</si>
  <si>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</si>
  <si>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</si>
  <si>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</si>
  <si>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</si>
  <si>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</si>
  <si>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</si>
  <si>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</si>
  <si>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</si>
  <si>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</si>
  <si>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</si>
  <si>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</si>
  <si>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</si>
  <si>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</si>
  <si>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</si>
  <si>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</si>
  <si>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</si>
  <si>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</si>
  <si>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</si>
  <si>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</si>
  <si>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</si>
  <si>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</si>
  <si>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</si>
  <si>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</si>
  <si>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</si>
  <si>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</si>
  <si>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</si>
  <si>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</si>
  <si>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t>социально-экономического развития муниципального образования Тимашевский район</t>
  </si>
  <si>
    <t xml:space="preserve">Приложение 1  </t>
  </si>
  <si>
    <t>картон гофрированный в рулонах или листах</t>
  </si>
  <si>
    <t>тыс.кв.м.</t>
  </si>
  <si>
    <t>ящики и коробки из гофрированной бумаги или гофрированного картона</t>
  </si>
  <si>
    <t>ящики и коробки складывающиеся из негофрированного картона</t>
  </si>
  <si>
    <t>желатины технические</t>
  </si>
  <si>
    <t>плиты, листы, пленка и полосы (ленты) прочие пластмассовые непористые</t>
  </si>
  <si>
    <t>смеси асфальтобетонные дорожные, аэродромные и асфальтобетон горячие</t>
  </si>
  <si>
    <t>банки консервные из черных металлов</t>
  </si>
  <si>
    <t>туб</t>
  </si>
  <si>
    <t>энергия тепловая, отпущенная котельными</t>
  </si>
  <si>
    <t>тыс.гигак</t>
  </si>
  <si>
    <t>Переработка и консервирование мяса и мясной пищевой продукции</t>
  </si>
  <si>
    <t>переработка и консервирование фруктов и овощей</t>
  </si>
  <si>
    <t>Производство молочной продукции</t>
  </si>
  <si>
    <t>производство масла сливочного</t>
  </si>
  <si>
    <t>производство детского питания</t>
  </si>
  <si>
    <t>Производство хлеба и хлебобулочные изделия</t>
  </si>
  <si>
    <t>Производство кондитерских изделий</t>
  </si>
  <si>
    <t>производство чая и кофе</t>
  </si>
  <si>
    <t xml:space="preserve">Сахар белый свекловичный </t>
  </si>
  <si>
    <t>Кондитерские изделия</t>
  </si>
  <si>
    <t>Нектары фруктовые и (или) овощные</t>
  </si>
  <si>
    <t>тн</t>
  </si>
  <si>
    <t>Джемы, фруктовые желе, пюре и пасты</t>
  </si>
  <si>
    <t>Кофе и кофейные смеси</t>
  </si>
  <si>
    <t>производство готовых кормов для животных</t>
  </si>
  <si>
    <t>пробки и заглушки, колпачки и крышки корончаты из недрагоценных металлов</t>
  </si>
  <si>
    <t>тыс. штук</t>
  </si>
  <si>
    <t>-</t>
  </si>
  <si>
    <t xml:space="preserve">                                                               (наименование муниципального образования)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</si>
  <si>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</t>
    </r>
  </si>
  <si>
    <t>Полуфабрикаты мясные, мясосодержащие, охлажденные, замороженные</t>
  </si>
  <si>
    <t>Изделия кулинарные мясные, мясосодержащие и из мяса и субпродукты птицы</t>
  </si>
  <si>
    <t>чел.</t>
  </si>
  <si>
    <t>переработка овощей (кроме картофеля) и грибы, консервированные для кратковременного хранения</t>
  </si>
  <si>
    <t>Производство сахара</t>
  </si>
  <si>
    <t>Инвестиции (ежеквартально)*</t>
  </si>
  <si>
    <t>производство сыра и творога</t>
  </si>
  <si>
    <t>31</t>
  </si>
  <si>
    <t>32</t>
  </si>
  <si>
    <t>33</t>
  </si>
  <si>
    <t>34</t>
  </si>
  <si>
    <t>35</t>
  </si>
  <si>
    <t>36</t>
  </si>
  <si>
    <t>37</t>
  </si>
  <si>
    <t>38</t>
  </si>
  <si>
    <t>подсолнечник 4,1 (соя+рапс= 1,9+0,5=2,4)</t>
  </si>
  <si>
    <t>Производство мелассы</t>
  </si>
  <si>
    <t>Производство жома</t>
  </si>
  <si>
    <t>газ природный и попутный</t>
  </si>
  <si>
    <t>млн куб. м</t>
  </si>
  <si>
    <t>производство премиксов</t>
  </si>
  <si>
    <t>производство концентратов белково-витаминно-минеральных</t>
  </si>
  <si>
    <t>за январь-ноябрь 2020 года</t>
  </si>
  <si>
    <t>крупный рогатый скот / коровы 4840 / 101,7 %</t>
  </si>
  <si>
    <t>Среднемесячная заработная плата работников крупных и средних организаций по состоянию на 01.11.2020 *</t>
  </si>
  <si>
    <t>Финансы на 1 ноября 2020 года*</t>
  </si>
  <si>
    <t>Общий объем инвестиций крупных и средних организаций за счет всех источников финансирования за 9 месяцев 2020 г.</t>
  </si>
  <si>
    <r>
      <t>Уровень регистрируемой безработицы по состоянию на</t>
    </r>
    <r>
      <rPr>
        <sz val="8"/>
        <rFont val="Times New Roman"/>
        <family val="1"/>
      </rPr>
      <t xml:space="preserve"> 01.12.2020</t>
    </r>
  </si>
  <si>
    <t>Численность безработных граждан, зарегистрированных в государственных учреждениях службы занятости по состоянию на 01.12.2020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</si>
</sst>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#,##0.000"/>
    <numFmt numFmtId="184" formatCode="#,##0.0_ ;\-#,##0.0\ 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wrapText="1"/>
      <protection locked="0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9" fillId="0" borderId="0" xfId="0" applyNumberFormat="1" applyFont="1" applyBorder="1" applyAlignment="1">
      <alignment horizontal="center"/>
    </xf>
    <xf numFmtId="49" fontId="12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172" fontId="4" fillId="0" borderId="11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Fill="1" applyBorder="1" applyAlignment="1">
      <alignment horizontal="left" wrapText="1"/>
    </xf>
    <xf numFmtId="172" fontId="4" fillId="0" borderId="11" xfId="0" applyNumberFormat="1" applyFont="1" applyFill="1" applyBorder="1" applyAlignment="1">
      <alignment horizontal="center" wrapText="1"/>
    </xf>
    <xf numFmtId="172" fontId="4" fillId="34" borderId="0" xfId="0" applyNumberFormat="1" applyFont="1" applyFill="1" applyAlignment="1">
      <alignment horizontal="center" vertical="center" wrapText="1"/>
    </xf>
    <xf numFmtId="172" fontId="4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>
      <alignment horizontal="right" wrapText="1"/>
    </xf>
    <xf numFmtId="172" fontId="32" fillId="34" borderId="0" xfId="54" applyNumberFormat="1" applyFill="1" applyAlignment="1">
      <alignment horizontal="center" vertical="center" wrapText="1"/>
      <protection/>
    </xf>
    <xf numFmtId="172" fontId="4" fillId="34" borderId="0" xfId="0" applyNumberFormat="1" applyFont="1" applyFill="1" applyAlignment="1" applyProtection="1">
      <alignment horizontal="center" vertical="center" wrapText="1"/>
      <protection locked="0"/>
    </xf>
    <xf numFmtId="172" fontId="13" fillId="34" borderId="0" xfId="0" applyNumberFormat="1" applyFont="1" applyFill="1" applyAlignment="1" applyProtection="1">
      <alignment horizontal="center" vertical="center" wrapText="1"/>
      <protection locked="0"/>
    </xf>
    <xf numFmtId="0" fontId="13" fillId="34" borderId="0" xfId="0" applyFont="1" applyFill="1" applyAlignment="1" applyProtection="1">
      <alignment/>
      <protection locked="0"/>
    </xf>
    <xf numFmtId="0" fontId="4" fillId="0" borderId="11" xfId="0" applyFont="1" applyFill="1" applyBorder="1" applyAlignment="1">
      <alignment horizontal="left" wrapText="1"/>
    </xf>
    <xf numFmtId="182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 vertical="center"/>
    </xf>
    <xf numFmtId="49" fontId="4" fillId="0" borderId="11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>
      <alignment vertical="top" wrapText="1"/>
    </xf>
    <xf numFmtId="182" fontId="4" fillId="0" borderId="11" xfId="0" applyNumberFormat="1" applyFont="1" applyFill="1" applyBorder="1" applyAlignment="1">
      <alignment horizontal="right" wrapText="1"/>
    </xf>
    <xf numFmtId="182" fontId="4" fillId="0" borderId="11" xfId="0" applyNumberFormat="1" applyFont="1" applyFill="1" applyBorder="1" applyAlignment="1">
      <alignment wrapText="1"/>
    </xf>
    <xf numFmtId="182" fontId="4" fillId="0" borderId="11" xfId="0" applyNumberFormat="1" applyFont="1" applyFill="1" applyBorder="1" applyAlignment="1" applyProtection="1">
      <alignment horizontal="right" wrapText="1"/>
      <protection locked="0"/>
    </xf>
    <xf numFmtId="182" fontId="4" fillId="0" borderId="11" xfId="0" applyNumberFormat="1" applyFont="1" applyFill="1" applyBorder="1" applyAlignment="1" applyProtection="1">
      <alignment wrapText="1"/>
      <protection locked="0"/>
    </xf>
    <xf numFmtId="0" fontId="10" fillId="0" borderId="11" xfId="0" applyFont="1" applyFill="1" applyBorder="1" applyAlignment="1">
      <alignment horizontal="left" wrapText="1" indent="3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2"/>
    </xf>
    <xf numFmtId="182" fontId="4" fillId="0" borderId="11" xfId="0" applyNumberFormat="1" applyFont="1" applyFill="1" applyBorder="1" applyAlignment="1" applyProtection="1">
      <alignment horizontal="center" wrapText="1"/>
      <protection locked="0"/>
    </xf>
    <xf numFmtId="172" fontId="4" fillId="0" borderId="11" xfId="0" applyNumberFormat="1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10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49" fontId="4" fillId="0" borderId="11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182" fontId="4" fillId="0" borderId="0" xfId="0" applyNumberFormat="1" applyFont="1" applyFill="1" applyAlignment="1">
      <alignment/>
    </xf>
    <xf numFmtId="0" fontId="7" fillId="35" borderId="11" xfId="0" applyFont="1" applyFill="1" applyBorder="1" applyAlignment="1">
      <alignment horizontal="center" wrapText="1"/>
    </xf>
    <xf numFmtId="182" fontId="4" fillId="35" borderId="11" xfId="0" applyNumberFormat="1" applyFont="1" applyFill="1" applyBorder="1" applyAlignment="1">
      <alignment horizontal="right" wrapText="1"/>
    </xf>
    <xf numFmtId="182" fontId="4" fillId="35" borderId="11" xfId="0" applyNumberFormat="1" applyFont="1" applyFill="1" applyBorder="1" applyAlignment="1">
      <alignment wrapText="1"/>
    </xf>
    <xf numFmtId="172" fontId="4" fillId="35" borderId="11" xfId="0" applyNumberFormat="1" applyFont="1" applyFill="1" applyBorder="1" applyAlignment="1">
      <alignment horizontal="right" wrapText="1"/>
    </xf>
    <xf numFmtId="0" fontId="7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right" wrapText="1"/>
    </xf>
    <xf numFmtId="0" fontId="4" fillId="35" borderId="11" xfId="0" applyFont="1" applyFill="1" applyBorder="1" applyAlignment="1">
      <alignment wrapText="1"/>
    </xf>
    <xf numFmtId="0" fontId="7" fillId="35" borderId="11" xfId="0" applyFont="1" applyFill="1" applyBorder="1" applyAlignment="1">
      <alignment horizontal="center"/>
    </xf>
    <xf numFmtId="0" fontId="4" fillId="35" borderId="11" xfId="0" applyFont="1" applyFill="1" applyBorder="1" applyAlignment="1" applyProtection="1">
      <alignment horizontal="right" wrapText="1"/>
      <protection locked="0"/>
    </xf>
    <xf numFmtId="0" fontId="4" fillId="35" borderId="11" xfId="0" applyFont="1" applyFill="1" applyBorder="1" applyAlignment="1" applyProtection="1">
      <alignment wrapText="1"/>
      <protection locked="0"/>
    </xf>
    <xf numFmtId="172" fontId="4" fillId="35" borderId="11" xfId="0" applyNumberFormat="1" applyFont="1" applyFill="1" applyBorder="1" applyAlignment="1">
      <alignment wrapText="1"/>
    </xf>
    <xf numFmtId="172" fontId="4" fillId="35" borderId="11" xfId="0" applyNumberFormat="1" applyFont="1" applyFill="1" applyBorder="1" applyAlignment="1" applyProtection="1">
      <alignment wrapText="1"/>
      <protection locked="0"/>
    </xf>
    <xf numFmtId="0" fontId="4" fillId="35" borderId="11" xfId="0" applyFont="1" applyFill="1" applyBorder="1" applyAlignment="1" applyProtection="1">
      <alignment horizontal="right" wrapText="1"/>
      <protection/>
    </xf>
    <xf numFmtId="182" fontId="6" fillId="35" borderId="11" xfId="0" applyNumberFormat="1" applyFont="1" applyFill="1" applyBorder="1" applyAlignment="1">
      <alignment horizontal="center" wrapText="1"/>
    </xf>
    <xf numFmtId="182" fontId="9" fillId="0" borderId="0" xfId="0" applyNumberFormat="1" applyFont="1" applyBorder="1" applyAlignment="1">
      <alignment/>
    </xf>
    <xf numFmtId="49" fontId="4" fillId="36" borderId="11" xfId="0" applyNumberFormat="1" applyFont="1" applyFill="1" applyBorder="1" applyAlignment="1">
      <alignment horizontal="right" vertical="top"/>
    </xf>
    <xf numFmtId="0" fontId="4" fillId="36" borderId="11" xfId="0" applyFont="1" applyFill="1" applyBorder="1" applyAlignment="1">
      <alignment wrapText="1"/>
    </xf>
    <xf numFmtId="3" fontId="4" fillId="36" borderId="11" xfId="0" applyNumberFormat="1" applyFont="1" applyFill="1" applyBorder="1" applyAlignment="1" applyProtection="1">
      <alignment horizontal="right" wrapText="1"/>
      <protection locked="0"/>
    </xf>
    <xf numFmtId="3" fontId="4" fillId="36" borderId="11" xfId="0" applyNumberFormat="1" applyFont="1" applyFill="1" applyBorder="1" applyAlignment="1" applyProtection="1">
      <alignment wrapText="1"/>
      <protection locked="0"/>
    </xf>
    <xf numFmtId="172" fontId="4" fillId="36" borderId="11" xfId="0" applyNumberFormat="1" applyFont="1" applyFill="1" applyBorder="1" applyAlignment="1" applyProtection="1">
      <alignment horizontal="right" wrapText="1"/>
      <protection/>
    </xf>
    <xf numFmtId="0" fontId="7" fillId="36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>
      <alignment horizontal="center" vertical="top" wrapText="1"/>
    </xf>
    <xf numFmtId="182" fontId="4" fillId="0" borderId="11" xfId="0" applyNumberFormat="1" applyFont="1" applyFill="1" applyBorder="1" applyAlignment="1" applyProtection="1">
      <alignment horizontal="right" wrapText="1"/>
      <protection/>
    </xf>
    <xf numFmtId="182" fontId="4" fillId="0" borderId="11" xfId="0" applyNumberFormat="1" applyFont="1" applyFill="1" applyBorder="1" applyAlignment="1" applyProtection="1">
      <alignment wrapText="1"/>
      <protection/>
    </xf>
    <xf numFmtId="4" fontId="4" fillId="0" borderId="11" xfId="0" applyNumberFormat="1" applyFont="1" applyFill="1" applyBorder="1" applyAlignment="1" applyProtection="1">
      <alignment horizontal="right" wrapText="1"/>
      <protection locked="0"/>
    </xf>
    <xf numFmtId="4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1" xfId="0" applyNumberFormat="1" applyFont="1" applyFill="1" applyBorder="1" applyAlignment="1" applyProtection="1">
      <alignment horizontal="right" wrapText="1"/>
      <protection/>
    </xf>
    <xf numFmtId="2" fontId="9" fillId="0" borderId="0" xfId="0" applyNumberFormat="1" applyFont="1" applyBorder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182" fontId="6" fillId="0" borderId="11" xfId="0" applyNumberFormat="1" applyFont="1" applyFill="1" applyBorder="1" applyAlignment="1">
      <alignment horizontal="right" wrapText="1"/>
    </xf>
    <xf numFmtId="49" fontId="4" fillId="37" borderId="11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 applyProtection="1">
      <alignment horizontal="right" wrapText="1"/>
      <protection locked="0"/>
    </xf>
    <xf numFmtId="3" fontId="49" fillId="0" borderId="11" xfId="0" applyNumberFormat="1" applyFont="1" applyFill="1" applyBorder="1" applyAlignment="1" applyProtection="1">
      <alignment wrapText="1"/>
      <protection locked="0"/>
    </xf>
    <xf numFmtId="172" fontId="49" fillId="0" borderId="11" xfId="0" applyNumberFormat="1" applyFont="1" applyFill="1" applyBorder="1" applyAlignment="1" applyProtection="1">
      <alignment wrapText="1"/>
      <protection locked="0"/>
    </xf>
    <xf numFmtId="1" fontId="4" fillId="0" borderId="11" xfId="0" applyNumberFormat="1" applyFont="1" applyFill="1" applyBorder="1" applyAlignment="1" applyProtection="1">
      <alignment wrapText="1"/>
      <protection locked="0"/>
    </xf>
    <xf numFmtId="3" fontId="49" fillId="0" borderId="11" xfId="0" applyNumberFormat="1" applyFont="1" applyFill="1" applyBorder="1" applyAlignment="1" applyProtection="1">
      <alignment horizontal="right" wrapText="1"/>
      <protection locked="0"/>
    </xf>
    <xf numFmtId="1" fontId="4" fillId="0" borderId="11" xfId="0" applyNumberFormat="1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172" fontId="4" fillId="0" borderId="11" xfId="33" applyNumberFormat="1" applyFont="1" applyFill="1" applyBorder="1" applyAlignment="1" quotePrefix="1">
      <alignment horizontal="right" wrapText="1"/>
      <protection/>
    </xf>
    <xf numFmtId="3" fontId="4" fillId="0" borderId="11" xfId="0" applyNumberFormat="1" applyFont="1" applyFill="1" applyBorder="1" applyAlignment="1" applyProtection="1">
      <alignment wrapText="1"/>
      <protection locked="0"/>
    </xf>
    <xf numFmtId="183" fontId="4" fillId="0" borderId="11" xfId="0" applyNumberFormat="1" applyFont="1" applyFill="1" applyBorder="1" applyAlignment="1">
      <alignment horizontal="right" wrapText="1"/>
    </xf>
    <xf numFmtId="183" fontId="4" fillId="0" borderId="11" xfId="0" applyNumberFormat="1" applyFont="1" applyFill="1" applyBorder="1" applyAlignment="1">
      <alignment wrapText="1"/>
    </xf>
    <xf numFmtId="183" fontId="4" fillId="0" borderId="11" xfId="0" applyNumberFormat="1" applyFont="1" applyFill="1" applyBorder="1" applyAlignment="1" applyProtection="1">
      <alignment horizontal="right" wrapText="1"/>
      <protection locked="0"/>
    </xf>
    <xf numFmtId="183" fontId="4" fillId="0" borderId="11" xfId="0" applyNumberFormat="1" applyFont="1" applyFill="1" applyBorder="1" applyAlignment="1" applyProtection="1">
      <alignment wrapText="1"/>
      <protection locked="0"/>
    </xf>
    <xf numFmtId="177" fontId="4" fillId="0" borderId="11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3"/>
  <sheetViews>
    <sheetView tabSelected="1" zoomScalePageLayoutView="0" workbookViewId="0" topLeftCell="A3">
      <pane xSplit="1" ySplit="10" topLeftCell="B194" activePane="bottomRight" state="frozen"/>
      <selection pane="topLeft" activeCell="A3" sqref="A3"/>
      <selection pane="topRight" activeCell="B3" sqref="B3"/>
      <selection pane="bottomLeft" activeCell="A13" sqref="A13"/>
      <selection pane="bottomRight" activeCell="A208" sqref="A208:B209"/>
    </sheetView>
  </sheetViews>
  <sheetFormatPr defaultColWidth="9.00390625" defaultRowHeight="12.75"/>
  <cols>
    <col min="1" max="1" width="5.25390625" style="2" customWidth="1"/>
    <col min="2" max="2" width="51.625" style="23" customWidth="1"/>
    <col min="3" max="3" width="9.75390625" style="24" customWidth="1"/>
    <col min="4" max="4" width="12.875" style="25" customWidth="1"/>
    <col min="5" max="5" width="12.75390625" style="23" customWidth="1"/>
    <col min="6" max="6" width="8.75390625" style="23" customWidth="1"/>
    <col min="7" max="7" width="11.375" style="1" customWidth="1"/>
    <col min="8" max="8" width="12.00390625" style="1" customWidth="1"/>
    <col min="9" max="9" width="10.625" style="1" bestFit="1" customWidth="1"/>
    <col min="10" max="10" width="10.00390625" style="1" bestFit="1" customWidth="1"/>
    <col min="11" max="11" width="15.00390625" style="1" customWidth="1"/>
    <col min="12" max="16384" width="9.125" style="1" customWidth="1"/>
  </cols>
  <sheetData>
    <row r="1" spans="1:5" ht="12.75" customHeight="1">
      <c r="A1" s="1"/>
      <c r="B1" s="30"/>
      <c r="C1" s="30"/>
      <c r="E1" s="32" t="s">
        <v>196</v>
      </c>
    </row>
    <row r="2" spans="1:6" ht="12.75" customHeight="1">
      <c r="A2" s="1"/>
      <c r="B2" s="30"/>
      <c r="C2" s="30"/>
      <c r="D2" s="32"/>
      <c r="F2" s="30"/>
    </row>
    <row r="3" spans="1:6" ht="12.75" customHeight="1">
      <c r="A3" s="1"/>
      <c r="B3" s="30"/>
      <c r="C3" s="30"/>
      <c r="D3" s="32"/>
      <c r="F3" s="30"/>
    </row>
    <row r="4" spans="1:8" ht="15.75">
      <c r="A4" s="29"/>
      <c r="B4" s="29"/>
      <c r="C4" s="29"/>
      <c r="D4" s="33"/>
      <c r="F4" s="31"/>
      <c r="G4" s="52"/>
      <c r="H4" s="52"/>
    </row>
    <row r="5" spans="1:6" ht="8.25" customHeight="1">
      <c r="A5" s="26"/>
      <c r="B5" s="27"/>
      <c r="C5" s="27"/>
      <c r="D5" s="27"/>
      <c r="E5" s="135"/>
      <c r="F5" s="135"/>
    </row>
    <row r="6" spans="1:8" ht="12" customHeight="1">
      <c r="A6" s="136" t="s">
        <v>0</v>
      </c>
      <c r="B6" s="136"/>
      <c r="C6" s="136"/>
      <c r="D6" s="136"/>
      <c r="E6" s="136"/>
      <c r="F6" s="136"/>
      <c r="G6" s="52"/>
      <c r="H6" s="52"/>
    </row>
    <row r="7" spans="1:6" ht="14.25" customHeight="1">
      <c r="A7" s="132" t="s">
        <v>195</v>
      </c>
      <c r="B7" s="132"/>
      <c r="C7" s="132"/>
      <c r="D7" s="132"/>
      <c r="E7" s="132"/>
      <c r="F7" s="132"/>
    </row>
    <row r="8" spans="1:6" ht="10.5" customHeight="1">
      <c r="A8" s="131" t="s">
        <v>226</v>
      </c>
      <c r="B8" s="131"/>
      <c r="C8" s="131"/>
      <c r="D8" s="131"/>
      <c r="E8" s="131"/>
      <c r="F8" s="131"/>
    </row>
    <row r="9" spans="1:6" ht="14.25" customHeight="1">
      <c r="A9" s="132" t="s">
        <v>250</v>
      </c>
      <c r="B9" s="132"/>
      <c r="C9" s="132"/>
      <c r="D9" s="132"/>
      <c r="E9" s="132"/>
      <c r="F9" s="132"/>
    </row>
    <row r="10" spans="1:6" ht="10.5" customHeight="1">
      <c r="A10" s="133" t="s">
        <v>101</v>
      </c>
      <c r="B10" s="133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7.5" customHeight="1" thickBot="1">
      <c r="A12" s="7" t="s">
        <v>1</v>
      </c>
      <c r="B12" s="8" t="s">
        <v>2</v>
      </c>
      <c r="C12" s="8" t="s">
        <v>3</v>
      </c>
      <c r="D12" s="8" t="s">
        <v>149</v>
      </c>
      <c r="E12" s="8" t="s">
        <v>96</v>
      </c>
      <c r="F12" s="8" t="s">
        <v>151</v>
      </c>
    </row>
    <row r="13" spans="1:11" s="9" customFormat="1" ht="12">
      <c r="A13" s="28"/>
      <c r="B13" s="74"/>
      <c r="C13" s="74"/>
      <c r="D13" s="74"/>
      <c r="E13" s="74"/>
      <c r="F13" s="74"/>
      <c r="I13" s="91"/>
      <c r="J13" s="91"/>
      <c r="K13" s="106"/>
    </row>
    <row r="14" spans="1:6" ht="26.25" customHeight="1">
      <c r="A14" s="55"/>
      <c r="B14" s="107" t="s">
        <v>69</v>
      </c>
      <c r="C14" s="84"/>
      <c r="D14" s="82"/>
      <c r="E14" s="83"/>
      <c r="F14" s="83"/>
    </row>
    <row r="15" spans="1:10" ht="12.75">
      <c r="A15" s="72" t="s">
        <v>99</v>
      </c>
      <c r="B15" s="51" t="s">
        <v>60</v>
      </c>
      <c r="C15" s="57" t="s">
        <v>47</v>
      </c>
      <c r="D15" s="46">
        <v>71</v>
      </c>
      <c r="E15" s="34">
        <v>71</v>
      </c>
      <c r="F15" s="34"/>
      <c r="J15" s="75"/>
    </row>
    <row r="16" spans="1:10" ht="12.75">
      <c r="A16" s="55"/>
      <c r="B16" s="58" t="s">
        <v>53</v>
      </c>
      <c r="C16" s="57" t="s">
        <v>47</v>
      </c>
      <c r="D16" s="46">
        <v>25</v>
      </c>
      <c r="E16" s="34">
        <v>23</v>
      </c>
      <c r="F16" s="34"/>
      <c r="J16" s="52"/>
    </row>
    <row r="17" spans="1:11" ht="39" customHeight="1">
      <c r="A17" s="55" t="s">
        <v>100</v>
      </c>
      <c r="B17" s="59" t="s">
        <v>147</v>
      </c>
      <c r="C17" s="38" t="s">
        <v>7</v>
      </c>
      <c r="D17" s="108">
        <f>D18+D19+D45+D46</f>
        <v>48132135.2</v>
      </c>
      <c r="E17" s="108">
        <f>E19+E45+E46</f>
        <v>42378732.800000004</v>
      </c>
      <c r="F17" s="36">
        <f>D17/E17*100</f>
        <v>113.57615487738227</v>
      </c>
      <c r="G17" s="52"/>
      <c r="H17" s="53"/>
      <c r="J17" s="52"/>
      <c r="K17" s="52"/>
    </row>
    <row r="18" spans="1:8" ht="12.75">
      <c r="A18" s="55" t="s">
        <v>97</v>
      </c>
      <c r="B18" s="34" t="s">
        <v>58</v>
      </c>
      <c r="C18" s="38" t="s">
        <v>7</v>
      </c>
      <c r="D18" s="60">
        <v>51961</v>
      </c>
      <c r="E18" s="61">
        <v>0</v>
      </c>
      <c r="F18" s="36" t="e">
        <f>D18/E18*100</f>
        <v>#DIV/0!</v>
      </c>
      <c r="G18" s="52"/>
      <c r="H18" s="53"/>
    </row>
    <row r="19" spans="1:8" ht="12.75">
      <c r="A19" s="55" t="s">
        <v>98</v>
      </c>
      <c r="B19" s="34" t="s">
        <v>59</v>
      </c>
      <c r="C19" s="38" t="s">
        <v>7</v>
      </c>
      <c r="D19" s="60">
        <v>47664719.8</v>
      </c>
      <c r="E19" s="60">
        <v>41900021.1</v>
      </c>
      <c r="F19" s="36">
        <f aca="true" t="shared" si="0" ref="F19:F114">D19/E19*100</f>
        <v>113.75822385922379</v>
      </c>
      <c r="G19" s="52"/>
      <c r="H19" s="53"/>
    </row>
    <row r="20" spans="1:8" ht="12.75">
      <c r="A20" s="55"/>
      <c r="B20" s="35" t="s">
        <v>135</v>
      </c>
      <c r="C20" s="38"/>
      <c r="D20" s="62"/>
      <c r="E20" s="63"/>
      <c r="F20" s="36"/>
      <c r="G20" s="52"/>
      <c r="H20" s="53"/>
    </row>
    <row r="21" spans="1:8" ht="14.25" customHeight="1">
      <c r="A21" s="55"/>
      <c r="B21" s="51" t="s">
        <v>152</v>
      </c>
      <c r="C21" s="38" t="s">
        <v>7</v>
      </c>
      <c r="D21" s="62">
        <v>31764598.7</v>
      </c>
      <c r="E21" s="63">
        <v>27024295.8</v>
      </c>
      <c r="F21" s="36">
        <f t="shared" si="0"/>
        <v>117.54089333199202</v>
      </c>
      <c r="G21" s="52"/>
      <c r="H21" s="53"/>
    </row>
    <row r="22" spans="1:8" ht="14.25" customHeight="1" hidden="1">
      <c r="A22" s="55"/>
      <c r="B22" s="51" t="s">
        <v>153</v>
      </c>
      <c r="C22" s="38" t="s">
        <v>7</v>
      </c>
      <c r="D22" s="62"/>
      <c r="E22" s="63"/>
      <c r="F22" s="36" t="e">
        <f t="shared" si="0"/>
        <v>#DIV/0!</v>
      </c>
      <c r="G22" s="52"/>
      <c r="H22" s="53"/>
    </row>
    <row r="23" spans="1:8" ht="14.25" customHeight="1" hidden="1">
      <c r="A23" s="55"/>
      <c r="B23" s="51" t="s">
        <v>154</v>
      </c>
      <c r="C23" s="38" t="s">
        <v>7</v>
      </c>
      <c r="D23" s="62"/>
      <c r="E23" s="63"/>
      <c r="F23" s="36" t="e">
        <f t="shared" si="0"/>
        <v>#DIV/0!</v>
      </c>
      <c r="G23" s="52"/>
      <c r="H23" s="53"/>
    </row>
    <row r="24" spans="1:8" ht="12.75" customHeight="1" hidden="1">
      <c r="A24" s="55"/>
      <c r="B24" s="51" t="s">
        <v>155</v>
      </c>
      <c r="C24" s="38" t="s">
        <v>7</v>
      </c>
      <c r="D24" s="62"/>
      <c r="E24" s="63"/>
      <c r="F24" s="36" t="e">
        <f t="shared" si="0"/>
        <v>#DIV/0!</v>
      </c>
      <c r="G24" s="52"/>
      <c r="H24" s="53"/>
    </row>
    <row r="25" spans="1:8" ht="12.75" hidden="1">
      <c r="A25" s="55"/>
      <c r="B25" s="51" t="s">
        <v>156</v>
      </c>
      <c r="C25" s="38" t="s">
        <v>7</v>
      </c>
      <c r="D25" s="62"/>
      <c r="E25" s="63"/>
      <c r="F25" s="36" t="e">
        <f t="shared" si="0"/>
        <v>#DIV/0!</v>
      </c>
      <c r="G25" s="52"/>
      <c r="H25" s="53"/>
    </row>
    <row r="26" spans="1:8" ht="12.75" hidden="1">
      <c r="A26" s="55"/>
      <c r="B26" s="51" t="s">
        <v>157</v>
      </c>
      <c r="C26" s="38" t="s">
        <v>7</v>
      </c>
      <c r="D26" s="62"/>
      <c r="E26" s="63"/>
      <c r="F26" s="36" t="e">
        <f t="shared" si="0"/>
        <v>#DIV/0!</v>
      </c>
      <c r="G26" s="52"/>
      <c r="H26" s="53"/>
    </row>
    <row r="27" spans="1:8" ht="38.25" hidden="1">
      <c r="A27" s="55"/>
      <c r="B27" s="51" t="s">
        <v>158</v>
      </c>
      <c r="C27" s="38" t="s">
        <v>7</v>
      </c>
      <c r="D27" s="62"/>
      <c r="E27" s="63"/>
      <c r="F27" s="36" t="e">
        <f t="shared" si="0"/>
        <v>#DIV/0!</v>
      </c>
      <c r="G27" s="52"/>
      <c r="H27" s="53"/>
    </row>
    <row r="28" spans="1:8" ht="14.25" customHeight="1">
      <c r="A28" s="55"/>
      <c r="B28" s="51" t="s">
        <v>159</v>
      </c>
      <c r="C28" s="38" t="s">
        <v>7</v>
      </c>
      <c r="D28" s="62">
        <v>6901347.5</v>
      </c>
      <c r="E28" s="63">
        <v>6590378.5</v>
      </c>
      <c r="F28" s="36">
        <f t="shared" si="0"/>
        <v>104.7185302027797</v>
      </c>
      <c r="G28" s="52"/>
      <c r="H28" s="53"/>
    </row>
    <row r="29" spans="1:8" ht="25.5">
      <c r="A29" s="55"/>
      <c r="B29" s="51" t="s">
        <v>160</v>
      </c>
      <c r="C29" s="38" t="s">
        <v>7</v>
      </c>
      <c r="D29" s="62">
        <v>2710.8</v>
      </c>
      <c r="E29" s="63">
        <v>1981.9</v>
      </c>
      <c r="F29" s="36">
        <f t="shared" si="0"/>
        <v>136.7778394469953</v>
      </c>
      <c r="G29" s="52"/>
      <c r="H29" s="53"/>
    </row>
    <row r="30" spans="1:8" ht="17.25" customHeight="1" hidden="1">
      <c r="A30" s="55"/>
      <c r="B30" s="51" t="s">
        <v>161</v>
      </c>
      <c r="C30" s="38" t="s">
        <v>7</v>
      </c>
      <c r="D30" s="62"/>
      <c r="E30" s="63"/>
      <c r="F30" s="36" t="e">
        <f t="shared" si="0"/>
        <v>#DIV/0!</v>
      </c>
      <c r="G30" s="52">
        <f aca="true" t="shared" si="1" ref="G19:G88">D30-E30</f>
        <v>0</v>
      </c>
      <c r="H30" s="53" t="e">
        <f aca="true" t="shared" si="2" ref="H19:H88">F30-100</f>
        <v>#DIV/0!</v>
      </c>
    </row>
    <row r="31" spans="1:8" ht="12.75">
      <c r="A31" s="55"/>
      <c r="B31" s="51" t="s">
        <v>162</v>
      </c>
      <c r="C31" s="38" t="s">
        <v>7</v>
      </c>
      <c r="D31" s="62">
        <v>1206980.8</v>
      </c>
      <c r="E31" s="63">
        <v>1406112</v>
      </c>
      <c r="F31" s="36">
        <f t="shared" si="0"/>
        <v>85.83816936346464</v>
      </c>
      <c r="G31" s="52"/>
      <c r="H31" s="53"/>
    </row>
    <row r="32" spans="1:8" ht="25.5" hidden="1">
      <c r="A32" s="55"/>
      <c r="B32" s="51" t="s">
        <v>163</v>
      </c>
      <c r="C32" s="38" t="s">
        <v>7</v>
      </c>
      <c r="D32" s="62"/>
      <c r="E32" s="63"/>
      <c r="F32" s="36" t="e">
        <f t="shared" si="0"/>
        <v>#DIV/0!</v>
      </c>
      <c r="G32" s="52"/>
      <c r="H32" s="53"/>
    </row>
    <row r="33" spans="1:8" ht="12.75">
      <c r="A33" s="55"/>
      <c r="B33" s="51" t="s">
        <v>70</v>
      </c>
      <c r="C33" s="38" t="s">
        <v>7</v>
      </c>
      <c r="D33" s="62">
        <v>3451957</v>
      </c>
      <c r="E33" s="63">
        <v>3276549</v>
      </c>
      <c r="F33" s="36">
        <f t="shared" si="0"/>
        <v>105.35343741235062</v>
      </c>
      <c r="G33" s="52"/>
      <c r="H33" s="53"/>
    </row>
    <row r="34" spans="1:8" ht="12.75" customHeight="1">
      <c r="A34" s="55"/>
      <c r="B34" s="51" t="s">
        <v>164</v>
      </c>
      <c r="C34" s="38" t="s">
        <v>7</v>
      </c>
      <c r="D34" s="62">
        <v>857.2</v>
      </c>
      <c r="E34" s="63">
        <v>881.5</v>
      </c>
      <c r="F34" s="36">
        <f t="shared" si="0"/>
        <v>97.24333522404991</v>
      </c>
      <c r="G34" s="52"/>
      <c r="H34" s="53"/>
    </row>
    <row r="35" spans="1:8" ht="12.75" hidden="1">
      <c r="A35" s="55"/>
      <c r="B35" s="51" t="s">
        <v>165</v>
      </c>
      <c r="C35" s="38" t="s">
        <v>7</v>
      </c>
      <c r="D35" s="62"/>
      <c r="E35" s="63"/>
      <c r="F35" s="36" t="e">
        <f t="shared" si="0"/>
        <v>#DIV/0!</v>
      </c>
      <c r="G35" s="52"/>
      <c r="H35" s="53"/>
    </row>
    <row r="36" spans="1:8" ht="25.5">
      <c r="A36" s="55"/>
      <c r="B36" s="51" t="s">
        <v>166</v>
      </c>
      <c r="C36" s="38" t="s">
        <v>7</v>
      </c>
      <c r="D36" s="62">
        <v>3210075</v>
      </c>
      <c r="E36" s="63">
        <v>2275759.1</v>
      </c>
      <c r="F36" s="36">
        <f t="shared" si="0"/>
        <v>141.05513188983844</v>
      </c>
      <c r="G36" s="52"/>
      <c r="H36" s="53"/>
    </row>
    <row r="37" spans="1:8" ht="12.75" customHeight="1" hidden="1">
      <c r="A37" s="55"/>
      <c r="B37" s="51" t="s">
        <v>167</v>
      </c>
      <c r="C37" s="38" t="s">
        <v>7</v>
      </c>
      <c r="D37" s="62"/>
      <c r="E37" s="63"/>
      <c r="F37" s="36" t="e">
        <f t="shared" si="0"/>
        <v>#DIV/0!</v>
      </c>
      <c r="G37" s="52"/>
      <c r="H37" s="53"/>
    </row>
    <row r="38" spans="1:8" ht="12.75" hidden="1">
      <c r="A38" s="55"/>
      <c r="B38" s="51" t="s">
        <v>168</v>
      </c>
      <c r="C38" s="38" t="s">
        <v>7</v>
      </c>
      <c r="D38" s="62"/>
      <c r="E38" s="63"/>
      <c r="F38" s="36" t="e">
        <f t="shared" si="0"/>
        <v>#DIV/0!</v>
      </c>
      <c r="G38" s="52"/>
      <c r="H38" s="53"/>
    </row>
    <row r="39" spans="1:8" ht="25.5" hidden="1">
      <c r="A39" s="55"/>
      <c r="B39" s="51" t="s">
        <v>169</v>
      </c>
      <c r="C39" s="38" t="s">
        <v>7</v>
      </c>
      <c r="D39" s="62"/>
      <c r="E39" s="63"/>
      <c r="F39" s="36" t="e">
        <f t="shared" si="0"/>
        <v>#DIV/0!</v>
      </c>
      <c r="G39" s="52"/>
      <c r="H39" s="53"/>
    </row>
    <row r="40" spans="1:8" ht="25.5" hidden="1">
      <c r="A40" s="55"/>
      <c r="B40" s="51" t="s">
        <v>170</v>
      </c>
      <c r="C40" s="38" t="s">
        <v>7</v>
      </c>
      <c r="D40" s="62"/>
      <c r="E40" s="63"/>
      <c r="F40" s="36" t="e">
        <f t="shared" si="0"/>
        <v>#DIV/0!</v>
      </c>
      <c r="G40" s="52"/>
      <c r="H40" s="53"/>
    </row>
    <row r="41" spans="1:8" ht="12.75" hidden="1">
      <c r="A41" s="55"/>
      <c r="B41" s="51" t="s">
        <v>171</v>
      </c>
      <c r="C41" s="38" t="s">
        <v>7</v>
      </c>
      <c r="D41" s="62"/>
      <c r="E41" s="63"/>
      <c r="F41" s="36" t="e">
        <f t="shared" si="0"/>
        <v>#DIV/0!</v>
      </c>
      <c r="G41" s="52"/>
      <c r="H41" s="53"/>
    </row>
    <row r="42" spans="1:8" ht="12.75" hidden="1">
      <c r="A42" s="55"/>
      <c r="B42" s="51" t="s">
        <v>172</v>
      </c>
      <c r="C42" s="38" t="s">
        <v>7</v>
      </c>
      <c r="D42" s="62"/>
      <c r="E42" s="63"/>
      <c r="F42" s="36" t="e">
        <f t="shared" si="0"/>
        <v>#DIV/0!</v>
      </c>
      <c r="G42" s="52"/>
      <c r="H42" s="53"/>
    </row>
    <row r="43" spans="1:8" ht="12.75">
      <c r="A43" s="55"/>
      <c r="B43" s="51" t="s">
        <v>173</v>
      </c>
      <c r="C43" s="38" t="s">
        <v>7</v>
      </c>
      <c r="D43" s="62">
        <v>20824.5</v>
      </c>
      <c r="E43" s="63">
        <v>0</v>
      </c>
      <c r="F43" s="36" t="e">
        <f t="shared" si="0"/>
        <v>#DIV/0!</v>
      </c>
      <c r="G43" s="52"/>
      <c r="H43" s="53"/>
    </row>
    <row r="44" spans="1:8" ht="12.75">
      <c r="A44" s="55"/>
      <c r="B44" s="51" t="s">
        <v>174</v>
      </c>
      <c r="C44" s="38" t="s">
        <v>7</v>
      </c>
      <c r="D44" s="62">
        <v>1105368.3</v>
      </c>
      <c r="E44" s="63">
        <v>1324063.3</v>
      </c>
      <c r="F44" s="36">
        <f t="shared" si="0"/>
        <v>83.48304042563524</v>
      </c>
      <c r="G44" s="52"/>
      <c r="H44" s="53"/>
    </row>
    <row r="45" spans="1:8" ht="25.5">
      <c r="A45" s="55" t="s">
        <v>102</v>
      </c>
      <c r="B45" s="51" t="s">
        <v>175</v>
      </c>
      <c r="C45" s="38" t="s">
        <v>7</v>
      </c>
      <c r="D45" s="60">
        <v>199846.7</v>
      </c>
      <c r="E45" s="61">
        <v>226254.2</v>
      </c>
      <c r="F45" s="36">
        <f t="shared" si="0"/>
        <v>88.32839346186722</v>
      </c>
      <c r="G45" s="52"/>
      <c r="H45" s="53"/>
    </row>
    <row r="46" spans="1:8" ht="25.5">
      <c r="A46" s="55" t="s">
        <v>176</v>
      </c>
      <c r="B46" s="34" t="s">
        <v>177</v>
      </c>
      <c r="C46" s="38" t="s">
        <v>7</v>
      </c>
      <c r="D46" s="60">
        <v>215607.7</v>
      </c>
      <c r="E46" s="61">
        <v>252457.5</v>
      </c>
      <c r="F46" s="36">
        <f t="shared" si="0"/>
        <v>85.40356297594646</v>
      </c>
      <c r="G46" s="52"/>
      <c r="H46" s="53"/>
    </row>
    <row r="47" spans="1:8" ht="18.75" customHeight="1">
      <c r="A47" s="55" t="s">
        <v>103</v>
      </c>
      <c r="B47" s="34" t="s">
        <v>57</v>
      </c>
      <c r="C47" s="38" t="s">
        <v>88</v>
      </c>
      <c r="D47" s="62"/>
      <c r="E47" s="63"/>
      <c r="F47" s="36"/>
      <c r="G47" s="52"/>
      <c r="H47" s="53"/>
    </row>
    <row r="48" spans="1:8" ht="18.75" customHeight="1">
      <c r="A48" s="55"/>
      <c r="B48" s="34" t="s">
        <v>246</v>
      </c>
      <c r="C48" s="38" t="s">
        <v>247</v>
      </c>
      <c r="D48" s="62">
        <v>9.1</v>
      </c>
      <c r="E48" s="63">
        <v>0</v>
      </c>
      <c r="F48" s="36" t="e">
        <f t="shared" si="0"/>
        <v>#DIV/0!</v>
      </c>
      <c r="G48" s="52"/>
      <c r="H48" s="53"/>
    </row>
    <row r="49" spans="1:8" s="37" customFormat="1" ht="12.75">
      <c r="A49" s="55"/>
      <c r="B49" s="34" t="s">
        <v>197</v>
      </c>
      <c r="C49" s="35" t="s">
        <v>198</v>
      </c>
      <c r="D49" s="60">
        <v>40514</v>
      </c>
      <c r="E49" s="60">
        <v>45723.6</v>
      </c>
      <c r="F49" s="36">
        <f t="shared" si="0"/>
        <v>88.60632146200213</v>
      </c>
      <c r="G49" s="52"/>
      <c r="H49" s="53"/>
    </row>
    <row r="50" spans="1:8" s="37" customFormat="1" ht="25.5">
      <c r="A50" s="55"/>
      <c r="B50" s="34" t="s">
        <v>199</v>
      </c>
      <c r="C50" s="35" t="s">
        <v>77</v>
      </c>
      <c r="D50" s="60">
        <v>21819</v>
      </c>
      <c r="E50" s="60">
        <v>26755</v>
      </c>
      <c r="F50" s="36">
        <f t="shared" si="0"/>
        <v>81.55111194169315</v>
      </c>
      <c r="G50" s="52"/>
      <c r="H50" s="53"/>
    </row>
    <row r="51" spans="1:8" s="37" customFormat="1" ht="25.5">
      <c r="A51" s="55"/>
      <c r="B51" s="34" t="s">
        <v>200</v>
      </c>
      <c r="C51" s="35" t="s">
        <v>77</v>
      </c>
      <c r="D51" s="60">
        <v>27450</v>
      </c>
      <c r="E51" s="60">
        <v>24327</v>
      </c>
      <c r="F51" s="36">
        <f t="shared" si="0"/>
        <v>112.83758786533483</v>
      </c>
      <c r="G51" s="52"/>
      <c r="H51" s="53"/>
    </row>
    <row r="52" spans="1:8" s="37" customFormat="1" ht="12.75">
      <c r="A52" s="55"/>
      <c r="B52" s="34" t="s">
        <v>201</v>
      </c>
      <c r="C52" s="35" t="s">
        <v>77</v>
      </c>
      <c r="D52" s="60">
        <v>9469</v>
      </c>
      <c r="E52" s="60">
        <v>10657</v>
      </c>
      <c r="F52" s="36">
        <f t="shared" si="0"/>
        <v>88.85239748522098</v>
      </c>
      <c r="G52" s="52"/>
      <c r="H52" s="53"/>
    </row>
    <row r="53" spans="1:8" s="37" customFormat="1" ht="25.5">
      <c r="A53" s="55"/>
      <c r="B53" s="34" t="s">
        <v>202</v>
      </c>
      <c r="C53" s="35" t="s">
        <v>77</v>
      </c>
      <c r="D53" s="123">
        <v>9201.307</v>
      </c>
      <c r="E53" s="123">
        <v>9430.35</v>
      </c>
      <c r="F53" s="36">
        <f t="shared" si="0"/>
        <v>97.57121421792405</v>
      </c>
      <c r="G53" s="52"/>
      <c r="H53" s="53"/>
    </row>
    <row r="54" spans="1:8" s="37" customFormat="1" ht="25.5">
      <c r="A54" s="55"/>
      <c r="B54" s="34" t="s">
        <v>203</v>
      </c>
      <c r="C54" s="35" t="s">
        <v>77</v>
      </c>
      <c r="D54" s="60">
        <v>27705.16</v>
      </c>
      <c r="E54" s="129">
        <v>39189.27</v>
      </c>
      <c r="F54" s="36">
        <f t="shared" si="0"/>
        <v>70.69577973766799</v>
      </c>
      <c r="G54" s="52"/>
      <c r="H54" s="53"/>
    </row>
    <row r="55" spans="1:8" s="37" customFormat="1" ht="12.75">
      <c r="A55" s="55"/>
      <c r="B55" s="34" t="s">
        <v>204</v>
      </c>
      <c r="C55" s="38" t="s">
        <v>205</v>
      </c>
      <c r="D55" s="60">
        <v>422980</v>
      </c>
      <c r="E55" s="60">
        <v>328847</v>
      </c>
      <c r="F55" s="36">
        <f t="shared" si="0"/>
        <v>128.6251661106837</v>
      </c>
      <c r="G55" s="52"/>
      <c r="H55" s="53"/>
    </row>
    <row r="56" spans="1:8" s="37" customFormat="1" ht="25.5">
      <c r="A56" s="55"/>
      <c r="B56" s="34" t="s">
        <v>223</v>
      </c>
      <c r="C56" s="38" t="s">
        <v>224</v>
      </c>
      <c r="D56" s="60">
        <v>466385</v>
      </c>
      <c r="E56" s="60">
        <v>461350</v>
      </c>
      <c r="F56" s="36">
        <f t="shared" si="0"/>
        <v>101.09136230627507</v>
      </c>
      <c r="G56" s="52"/>
      <c r="H56" s="53"/>
    </row>
    <row r="57" spans="1:8" s="37" customFormat="1" ht="12.75">
      <c r="A57" s="40"/>
      <c r="B57" s="39" t="s">
        <v>206</v>
      </c>
      <c r="C57" s="40" t="s">
        <v>207</v>
      </c>
      <c r="D57" s="123">
        <v>204.081</v>
      </c>
      <c r="E57" s="123">
        <v>222.19</v>
      </c>
      <c r="F57" s="36">
        <f t="shared" si="0"/>
        <v>91.84976821639137</v>
      </c>
      <c r="G57" s="52"/>
      <c r="H57" s="53"/>
    </row>
    <row r="58" spans="1:12" s="37" customFormat="1" ht="27" customHeight="1">
      <c r="A58" s="34"/>
      <c r="B58" s="41" t="s">
        <v>208</v>
      </c>
      <c r="C58" s="42" t="s">
        <v>77</v>
      </c>
      <c r="D58" s="128">
        <v>20.4</v>
      </c>
      <c r="E58" s="128">
        <v>22.9</v>
      </c>
      <c r="F58" s="36">
        <f t="shared" si="0"/>
        <v>89.08296943231441</v>
      </c>
      <c r="G58" s="52"/>
      <c r="H58" s="53"/>
      <c r="I58" s="43"/>
      <c r="J58" s="43"/>
      <c r="K58" s="43"/>
      <c r="L58" s="43"/>
    </row>
    <row r="59" spans="1:12" s="37" customFormat="1" ht="27" customHeight="1">
      <c r="A59" s="34"/>
      <c r="B59" s="41" t="s">
        <v>228</v>
      </c>
      <c r="C59" s="42" t="s">
        <v>77</v>
      </c>
      <c r="D59" s="127">
        <v>4443.5</v>
      </c>
      <c r="E59" s="128">
        <v>16.39</v>
      </c>
      <c r="F59" s="36">
        <f t="shared" si="0"/>
        <v>27111.043319097007</v>
      </c>
      <c r="G59" s="52"/>
      <c r="H59" s="53"/>
      <c r="I59" s="43"/>
      <c r="J59" s="43"/>
      <c r="K59" s="43"/>
      <c r="L59" s="43"/>
    </row>
    <row r="60" spans="1:12" s="37" customFormat="1" ht="27" customHeight="1">
      <c r="A60" s="34"/>
      <c r="B60" s="41" t="s">
        <v>229</v>
      </c>
      <c r="C60" s="42" t="s">
        <v>77</v>
      </c>
      <c r="D60" s="127">
        <v>30.19</v>
      </c>
      <c r="E60" s="128">
        <v>27.95</v>
      </c>
      <c r="F60" s="36">
        <f t="shared" si="0"/>
        <v>108.01431127012523</v>
      </c>
      <c r="G60" s="52"/>
      <c r="H60" s="53"/>
      <c r="I60" s="43"/>
      <c r="J60" s="43"/>
      <c r="K60" s="43"/>
      <c r="L60" s="43"/>
    </row>
    <row r="61" spans="1:22" s="37" customFormat="1" ht="14.25" customHeight="1">
      <c r="A61" s="51"/>
      <c r="B61" s="41" t="s">
        <v>209</v>
      </c>
      <c r="C61" s="42" t="s">
        <v>205</v>
      </c>
      <c r="D61" s="129">
        <v>90523.23</v>
      </c>
      <c r="E61" s="60">
        <v>75676.9</v>
      </c>
      <c r="F61" s="36">
        <f t="shared" si="0"/>
        <v>119.61804725087842</v>
      </c>
      <c r="G61" s="52"/>
      <c r="H61" s="53"/>
      <c r="I61" s="44"/>
      <c r="J61" s="44"/>
      <c r="K61" s="44"/>
      <c r="L61" s="44"/>
      <c r="M61" s="45"/>
      <c r="N61" s="45"/>
      <c r="O61" s="45"/>
      <c r="P61" s="45"/>
      <c r="Q61" s="45"/>
      <c r="R61" s="45"/>
      <c r="S61" s="45"/>
      <c r="T61" s="45"/>
      <c r="U61" s="45"/>
      <c r="V61" s="45"/>
    </row>
    <row r="62" spans="1:22" s="37" customFormat="1" ht="25.5">
      <c r="A62" s="51"/>
      <c r="B62" s="41" t="s">
        <v>231</v>
      </c>
      <c r="C62" s="42" t="s">
        <v>77</v>
      </c>
      <c r="D62" s="129">
        <v>0</v>
      </c>
      <c r="E62" s="129">
        <v>5.39</v>
      </c>
      <c r="F62" s="36"/>
      <c r="G62" s="52"/>
      <c r="H62" s="53"/>
      <c r="I62" s="44"/>
      <c r="J62" s="44"/>
      <c r="K62" s="44"/>
      <c r="L62" s="44"/>
      <c r="M62" s="45"/>
      <c r="N62" s="45"/>
      <c r="O62" s="45"/>
      <c r="P62" s="45"/>
      <c r="Q62" s="45"/>
      <c r="R62" s="45"/>
      <c r="S62" s="45"/>
      <c r="T62" s="45"/>
      <c r="U62" s="45"/>
      <c r="V62" s="45"/>
    </row>
    <row r="63" spans="1:12" s="37" customFormat="1" ht="14.25" customHeight="1">
      <c r="A63" s="34"/>
      <c r="B63" s="41" t="s">
        <v>210</v>
      </c>
      <c r="C63" s="42" t="s">
        <v>77</v>
      </c>
      <c r="D63" s="129">
        <v>103399.84</v>
      </c>
      <c r="E63" s="129">
        <v>98930.31</v>
      </c>
      <c r="F63" s="36">
        <f t="shared" si="0"/>
        <v>104.51785706524117</v>
      </c>
      <c r="G63" s="52"/>
      <c r="H63" s="53"/>
      <c r="I63" s="43"/>
      <c r="J63" s="43"/>
      <c r="K63" s="43"/>
      <c r="L63" s="43"/>
    </row>
    <row r="64" spans="1:12" s="37" customFormat="1" ht="14.25" customHeight="1">
      <c r="A64" s="51"/>
      <c r="B64" s="41" t="s">
        <v>211</v>
      </c>
      <c r="C64" s="42" t="s">
        <v>77</v>
      </c>
      <c r="D64" s="129">
        <v>516.46</v>
      </c>
      <c r="E64" s="123">
        <v>403.39</v>
      </c>
      <c r="F64" s="36">
        <f t="shared" si="0"/>
        <v>128.02994620590496</v>
      </c>
      <c r="G64" s="52"/>
      <c r="H64" s="53"/>
      <c r="I64" s="43"/>
      <c r="J64" s="43"/>
      <c r="K64" s="43"/>
      <c r="L64" s="43"/>
    </row>
    <row r="65" spans="1:12" s="37" customFormat="1" ht="14.25" customHeight="1">
      <c r="A65" s="34"/>
      <c r="B65" s="41" t="s">
        <v>234</v>
      </c>
      <c r="C65" s="42" t="s">
        <v>77</v>
      </c>
      <c r="D65" s="129">
        <v>5269.99</v>
      </c>
      <c r="E65" s="129">
        <v>5057.64</v>
      </c>
      <c r="F65" s="36">
        <f t="shared" si="0"/>
        <v>104.19859855584816</v>
      </c>
      <c r="G65" s="52"/>
      <c r="H65" s="53"/>
      <c r="I65" s="43"/>
      <c r="J65" s="43"/>
      <c r="K65" s="43"/>
      <c r="L65" s="43"/>
    </row>
    <row r="66" spans="1:12" s="37" customFormat="1" ht="14.25" customHeight="1">
      <c r="A66" s="51"/>
      <c r="B66" s="41" t="s">
        <v>213</v>
      </c>
      <c r="C66" s="42" t="s">
        <v>77</v>
      </c>
      <c r="D66" s="129">
        <v>5957.78</v>
      </c>
      <c r="E66" s="129">
        <v>5828.09</v>
      </c>
      <c r="F66" s="36">
        <f t="shared" si="0"/>
        <v>102.22525733130408</v>
      </c>
      <c r="G66" s="52"/>
      <c r="H66" s="53"/>
      <c r="I66" s="43"/>
      <c r="J66" s="43"/>
      <c r="K66" s="43"/>
      <c r="L66" s="43"/>
    </row>
    <row r="67" spans="1:12" s="37" customFormat="1" ht="14.25" customHeight="1">
      <c r="A67" s="34"/>
      <c r="B67" s="41" t="s">
        <v>214</v>
      </c>
      <c r="C67" s="42" t="s">
        <v>77</v>
      </c>
      <c r="D67" s="129">
        <v>17501.88</v>
      </c>
      <c r="E67" s="129">
        <v>15380.48</v>
      </c>
      <c r="F67" s="36">
        <f t="shared" si="0"/>
        <v>113.7928075066578</v>
      </c>
      <c r="G67" s="52"/>
      <c r="H67" s="53"/>
      <c r="I67" s="43"/>
      <c r="J67" s="43"/>
      <c r="K67" s="43"/>
      <c r="L67" s="43"/>
    </row>
    <row r="68" spans="1:12" s="37" customFormat="1" ht="14.25" customHeight="1">
      <c r="A68" s="34"/>
      <c r="B68" s="41" t="s">
        <v>232</v>
      </c>
      <c r="C68" s="42" t="s">
        <v>77</v>
      </c>
      <c r="D68" s="123">
        <v>38306.716</v>
      </c>
      <c r="E68" s="123">
        <v>89481.814</v>
      </c>
      <c r="F68" s="36">
        <f t="shared" si="0"/>
        <v>42.80949869880823</v>
      </c>
      <c r="G68" s="52"/>
      <c r="H68" s="53"/>
      <c r="I68" s="43"/>
      <c r="J68" s="43"/>
      <c r="K68" s="43"/>
      <c r="L68" s="43"/>
    </row>
    <row r="69" spans="1:12" s="37" customFormat="1" ht="14.25" customHeight="1">
      <c r="A69" s="34"/>
      <c r="B69" s="41" t="s">
        <v>244</v>
      </c>
      <c r="C69" s="42" t="s">
        <v>77</v>
      </c>
      <c r="D69" s="123">
        <v>19983.092</v>
      </c>
      <c r="E69" s="123">
        <v>27960.64</v>
      </c>
      <c r="F69" s="36">
        <f t="shared" si="0"/>
        <v>71.4686502168763</v>
      </c>
      <c r="G69" s="52"/>
      <c r="H69" s="53"/>
      <c r="I69" s="43"/>
      <c r="J69" s="43"/>
      <c r="K69" s="43"/>
      <c r="L69" s="43"/>
    </row>
    <row r="70" spans="1:12" s="37" customFormat="1" ht="14.25" customHeight="1">
      <c r="A70" s="34"/>
      <c r="B70" s="41" t="s">
        <v>245</v>
      </c>
      <c r="C70" s="42" t="s">
        <v>77</v>
      </c>
      <c r="D70" s="123">
        <v>94223.202</v>
      </c>
      <c r="E70" s="123">
        <v>19981.123</v>
      </c>
      <c r="F70" s="36">
        <f t="shared" si="0"/>
        <v>471.5610929375692</v>
      </c>
      <c r="G70" s="52"/>
      <c r="H70" s="53"/>
      <c r="I70" s="43"/>
      <c r="J70" s="43"/>
      <c r="K70" s="43"/>
      <c r="L70" s="43"/>
    </row>
    <row r="71" spans="1:12" s="37" customFormat="1" ht="14.25" customHeight="1">
      <c r="A71" s="51"/>
      <c r="B71" s="41" t="s">
        <v>215</v>
      </c>
      <c r="C71" s="42" t="s">
        <v>77</v>
      </c>
      <c r="D71" s="60">
        <v>40971</v>
      </c>
      <c r="E71" s="129">
        <v>37054.3</v>
      </c>
      <c r="F71" s="36">
        <f t="shared" si="0"/>
        <v>110.5701632469106</v>
      </c>
      <c r="G71" s="52"/>
      <c r="H71" s="53"/>
      <c r="I71" s="43"/>
      <c r="J71" s="43"/>
      <c r="K71" s="43"/>
      <c r="L71" s="43"/>
    </row>
    <row r="72" spans="1:12" s="37" customFormat="1" ht="14.25" customHeight="1" hidden="1">
      <c r="A72" s="34"/>
      <c r="B72" s="34" t="s">
        <v>216</v>
      </c>
      <c r="C72" s="35" t="s">
        <v>77</v>
      </c>
      <c r="D72" s="34"/>
      <c r="E72" s="46"/>
      <c r="F72" s="36" t="e">
        <f t="shared" si="0"/>
        <v>#DIV/0!</v>
      </c>
      <c r="G72" s="52"/>
      <c r="H72" s="53"/>
      <c r="I72" s="43"/>
      <c r="J72" s="43"/>
      <c r="K72" s="43"/>
      <c r="L72" s="43"/>
    </row>
    <row r="73" spans="1:12" s="37" customFormat="1" ht="14.25" customHeight="1" hidden="1">
      <c r="A73" s="51"/>
      <c r="B73" s="34" t="s">
        <v>217</v>
      </c>
      <c r="C73" s="35" t="s">
        <v>77</v>
      </c>
      <c r="D73" s="34"/>
      <c r="E73" s="46"/>
      <c r="F73" s="36" t="e">
        <f t="shared" si="0"/>
        <v>#DIV/0!</v>
      </c>
      <c r="G73" s="52"/>
      <c r="H73" s="53"/>
      <c r="I73" s="43"/>
      <c r="J73" s="47"/>
      <c r="K73" s="47"/>
      <c r="L73" s="43"/>
    </row>
    <row r="74" spans="1:12" s="50" customFormat="1" ht="14.25" customHeight="1" hidden="1">
      <c r="A74" s="34"/>
      <c r="B74" s="34" t="s">
        <v>218</v>
      </c>
      <c r="C74" s="35" t="s">
        <v>219</v>
      </c>
      <c r="D74" s="34"/>
      <c r="E74" s="46"/>
      <c r="F74" s="36" t="e">
        <f t="shared" si="0"/>
        <v>#DIV/0!</v>
      </c>
      <c r="G74" s="52"/>
      <c r="H74" s="53"/>
      <c r="I74" s="48"/>
      <c r="J74" s="48"/>
      <c r="K74" s="48"/>
      <c r="L74" s="49"/>
    </row>
    <row r="75" spans="1:12" s="50" customFormat="1" ht="14.25" customHeight="1" hidden="1">
      <c r="A75" s="51"/>
      <c r="B75" s="51" t="s">
        <v>220</v>
      </c>
      <c r="C75" s="35" t="s">
        <v>219</v>
      </c>
      <c r="D75" s="34"/>
      <c r="E75" s="46"/>
      <c r="F75" s="36" t="e">
        <f t="shared" si="0"/>
        <v>#DIV/0!</v>
      </c>
      <c r="G75" s="52"/>
      <c r="H75" s="53"/>
      <c r="I75" s="48"/>
      <c r="J75" s="48"/>
      <c r="K75" s="48"/>
      <c r="L75" s="49"/>
    </row>
    <row r="76" spans="1:12" s="37" customFormat="1" ht="14.25" customHeight="1" hidden="1">
      <c r="A76" s="34"/>
      <c r="B76" s="34" t="s">
        <v>221</v>
      </c>
      <c r="C76" s="35" t="s">
        <v>219</v>
      </c>
      <c r="D76" s="34"/>
      <c r="E76" s="46"/>
      <c r="F76" s="36" t="e">
        <f t="shared" si="0"/>
        <v>#DIV/0!</v>
      </c>
      <c r="G76" s="52"/>
      <c r="H76" s="53"/>
      <c r="I76" s="43"/>
      <c r="J76" s="43"/>
      <c r="K76" s="43"/>
      <c r="L76" s="43"/>
    </row>
    <row r="77" spans="1:12" s="37" customFormat="1" ht="12.75" customHeight="1" hidden="1">
      <c r="A77" s="55"/>
      <c r="B77" s="34"/>
      <c r="C77" s="38"/>
      <c r="D77" s="40"/>
      <c r="E77" s="39"/>
      <c r="F77" s="36" t="e">
        <f t="shared" si="0"/>
        <v>#DIV/0!</v>
      </c>
      <c r="G77" s="52"/>
      <c r="H77" s="53"/>
      <c r="I77" s="43"/>
      <c r="J77" s="43"/>
      <c r="K77" s="43"/>
      <c r="L77" s="43"/>
    </row>
    <row r="78" spans="1:12" s="37" customFormat="1" ht="14.25" customHeight="1">
      <c r="A78" s="51"/>
      <c r="B78" s="41" t="s">
        <v>212</v>
      </c>
      <c r="C78" s="42" t="s">
        <v>77</v>
      </c>
      <c r="D78" s="130">
        <v>3977.87</v>
      </c>
      <c r="E78" s="130">
        <v>2890.34</v>
      </c>
      <c r="F78" s="36">
        <f>D78/E78*100</f>
        <v>137.6263692160784</v>
      </c>
      <c r="G78" s="52"/>
      <c r="H78" s="53"/>
      <c r="I78" s="43"/>
      <c r="J78" s="43"/>
      <c r="K78" s="43"/>
      <c r="L78" s="43"/>
    </row>
    <row r="79" spans="1:12" s="37" customFormat="1" ht="15" customHeight="1">
      <c r="A79" s="34"/>
      <c r="B79" s="41" t="s">
        <v>222</v>
      </c>
      <c r="C79" s="42" t="s">
        <v>77</v>
      </c>
      <c r="D79" s="60">
        <v>66334</v>
      </c>
      <c r="E79" s="60">
        <v>69394</v>
      </c>
      <c r="F79" s="36">
        <f>D79/E79*100</f>
        <v>95.59039686428221</v>
      </c>
      <c r="G79" s="52"/>
      <c r="H79" s="53"/>
      <c r="I79" s="43"/>
      <c r="J79" s="43"/>
      <c r="K79" s="43"/>
      <c r="L79" s="43"/>
    </row>
    <row r="80" spans="1:12" s="37" customFormat="1" ht="16.5" customHeight="1">
      <c r="A80" s="34"/>
      <c r="B80" s="41" t="s">
        <v>248</v>
      </c>
      <c r="C80" s="42" t="s">
        <v>77</v>
      </c>
      <c r="D80" s="60">
        <v>2086.2</v>
      </c>
      <c r="E80" s="60">
        <v>0</v>
      </c>
      <c r="F80" s="36" t="e">
        <f>D80/E80*100</f>
        <v>#DIV/0!</v>
      </c>
      <c r="G80" s="52"/>
      <c r="H80" s="53"/>
      <c r="I80" s="43"/>
      <c r="J80" s="43"/>
      <c r="K80" s="43"/>
      <c r="L80" s="43"/>
    </row>
    <row r="81" spans="1:8" ht="14.25" customHeight="1">
      <c r="A81" s="55"/>
      <c r="B81" s="51" t="s">
        <v>249</v>
      </c>
      <c r="C81" s="38" t="s">
        <v>77</v>
      </c>
      <c r="D81" s="62">
        <v>6547</v>
      </c>
      <c r="E81" s="63">
        <v>0</v>
      </c>
      <c r="F81" s="36" t="e">
        <f t="shared" si="0"/>
        <v>#DIV/0!</v>
      </c>
      <c r="G81" s="52"/>
      <c r="H81" s="53"/>
    </row>
    <row r="82" spans="1:8" ht="30.75" customHeight="1">
      <c r="A82" s="55"/>
      <c r="B82" s="107" t="s">
        <v>13</v>
      </c>
      <c r="C82" s="77"/>
      <c r="D82" s="78"/>
      <c r="E82" s="79"/>
      <c r="F82" s="80"/>
      <c r="G82" s="52"/>
      <c r="H82" s="53"/>
    </row>
    <row r="83" spans="1:8" ht="12.75" customHeight="1">
      <c r="A83" s="55" t="s">
        <v>104</v>
      </c>
      <c r="B83" s="51" t="s">
        <v>61</v>
      </c>
      <c r="C83" s="57" t="s">
        <v>47</v>
      </c>
      <c r="D83" s="60">
        <v>15</v>
      </c>
      <c r="E83" s="61">
        <v>15</v>
      </c>
      <c r="F83" s="36">
        <f t="shared" si="0"/>
        <v>100</v>
      </c>
      <c r="G83" s="52"/>
      <c r="H83" s="53"/>
    </row>
    <row r="84" spans="1:8" ht="12.75" customHeight="1">
      <c r="A84" s="55" t="s">
        <v>105</v>
      </c>
      <c r="B84" s="51" t="s">
        <v>62</v>
      </c>
      <c r="C84" s="57" t="s">
        <v>47</v>
      </c>
      <c r="D84" s="60">
        <v>345</v>
      </c>
      <c r="E84" s="61">
        <v>285</v>
      </c>
      <c r="F84" s="36">
        <f t="shared" si="0"/>
        <v>121.05263157894737</v>
      </c>
      <c r="G84" s="52"/>
      <c r="H84" s="53"/>
    </row>
    <row r="85" spans="1:8" ht="12.75" customHeight="1">
      <c r="A85" s="55" t="s">
        <v>106</v>
      </c>
      <c r="B85" s="51" t="s">
        <v>76</v>
      </c>
      <c r="C85" s="57" t="s">
        <v>47</v>
      </c>
      <c r="D85" s="60">
        <v>21151</v>
      </c>
      <c r="E85" s="61">
        <v>20978</v>
      </c>
      <c r="F85" s="36">
        <f t="shared" si="0"/>
        <v>100.82467346744208</v>
      </c>
      <c r="G85" s="52"/>
      <c r="H85" s="53"/>
    </row>
    <row r="86" spans="1:8" ht="38.25">
      <c r="A86" s="55" t="s">
        <v>107</v>
      </c>
      <c r="B86" s="34" t="s">
        <v>148</v>
      </c>
      <c r="C86" s="38" t="s">
        <v>7</v>
      </c>
      <c r="D86" s="60">
        <v>4504687.9</v>
      </c>
      <c r="E86" s="61">
        <v>4911537.3</v>
      </c>
      <c r="F86" s="36">
        <f t="shared" si="0"/>
        <v>91.71645504962368</v>
      </c>
      <c r="G86" s="52"/>
      <c r="H86" s="53"/>
    </row>
    <row r="87" spans="1:8" ht="24">
      <c r="A87" s="55" t="s">
        <v>108</v>
      </c>
      <c r="B87" s="34" t="s">
        <v>89</v>
      </c>
      <c r="C87" s="38" t="s">
        <v>15</v>
      </c>
      <c r="D87" s="62">
        <v>41.7</v>
      </c>
      <c r="E87" s="63">
        <v>41.3</v>
      </c>
      <c r="F87" s="36">
        <f t="shared" si="0"/>
        <v>100.96852300242132</v>
      </c>
      <c r="G87" s="52"/>
      <c r="H87" s="53"/>
    </row>
    <row r="88" spans="1:8" ht="12.75">
      <c r="A88" s="55"/>
      <c r="B88" s="64" t="s">
        <v>16</v>
      </c>
      <c r="C88" s="38"/>
      <c r="D88" s="60"/>
      <c r="E88" s="61"/>
      <c r="F88" s="36"/>
      <c r="G88" s="52"/>
      <c r="H88" s="53"/>
    </row>
    <row r="89" spans="1:8" ht="12.75">
      <c r="A89" s="55"/>
      <c r="B89" s="56" t="s">
        <v>74</v>
      </c>
      <c r="C89" s="38" t="s">
        <v>15</v>
      </c>
      <c r="D89" s="101">
        <v>22.9</v>
      </c>
      <c r="E89" s="102">
        <v>23.4</v>
      </c>
      <c r="F89" s="36">
        <f t="shared" si="0"/>
        <v>97.86324786324786</v>
      </c>
      <c r="G89" s="52"/>
      <c r="H89" s="53"/>
    </row>
    <row r="90" spans="1:8" ht="12" customHeight="1">
      <c r="A90" s="55"/>
      <c r="B90" s="56" t="s">
        <v>25</v>
      </c>
      <c r="C90" s="38" t="s">
        <v>15</v>
      </c>
      <c r="D90" s="62">
        <v>2.7</v>
      </c>
      <c r="E90" s="63">
        <v>2.9</v>
      </c>
      <c r="F90" s="36">
        <f t="shared" si="0"/>
        <v>93.10344827586208</v>
      </c>
      <c r="G90" s="52"/>
      <c r="H90" s="53"/>
    </row>
    <row r="91" spans="1:8" ht="14.25" customHeight="1">
      <c r="A91" s="55"/>
      <c r="B91" s="56" t="s">
        <v>243</v>
      </c>
      <c r="C91" s="38" t="s">
        <v>15</v>
      </c>
      <c r="D91" s="62">
        <v>6.5</v>
      </c>
      <c r="E91" s="63">
        <v>5.3</v>
      </c>
      <c r="F91" s="36">
        <f t="shared" si="0"/>
        <v>122.64150943396226</v>
      </c>
      <c r="G91" s="52"/>
      <c r="H91" s="53"/>
    </row>
    <row r="92" spans="1:8" ht="14.25" customHeight="1">
      <c r="A92" s="55"/>
      <c r="B92" s="56" t="s">
        <v>17</v>
      </c>
      <c r="C92" s="38" t="s">
        <v>15</v>
      </c>
      <c r="D92" s="103">
        <v>2</v>
      </c>
      <c r="E92" s="104">
        <v>2.4</v>
      </c>
      <c r="F92" s="36">
        <f t="shared" si="0"/>
        <v>83.33333333333334</v>
      </c>
      <c r="G92" s="52"/>
      <c r="H92" s="53"/>
    </row>
    <row r="93" spans="1:8" ht="14.25" customHeight="1">
      <c r="A93" s="55"/>
      <c r="B93" s="56" t="s">
        <v>90</v>
      </c>
      <c r="C93" s="38" t="s">
        <v>15</v>
      </c>
      <c r="D93" s="103">
        <v>1.2</v>
      </c>
      <c r="E93" s="104">
        <v>1.1</v>
      </c>
      <c r="F93" s="36">
        <f t="shared" si="0"/>
        <v>109.09090909090908</v>
      </c>
      <c r="G93" s="52"/>
      <c r="H93" s="53"/>
    </row>
    <row r="94" spans="1:8" ht="14.25" customHeight="1">
      <c r="A94" s="55"/>
      <c r="B94" s="56" t="s">
        <v>91</v>
      </c>
      <c r="C94" s="38" t="s">
        <v>15</v>
      </c>
      <c r="D94" s="62"/>
      <c r="E94" s="63"/>
      <c r="F94" s="36" t="e">
        <f t="shared" si="0"/>
        <v>#DIV/0!</v>
      </c>
      <c r="G94" s="52"/>
      <c r="H94" s="53"/>
    </row>
    <row r="95" spans="1:8" ht="14.25" customHeight="1">
      <c r="A95" s="55"/>
      <c r="B95" s="56" t="s">
        <v>75</v>
      </c>
      <c r="C95" s="38" t="s">
        <v>15</v>
      </c>
      <c r="D95" s="62">
        <v>6.4</v>
      </c>
      <c r="E95" s="63">
        <v>6.2</v>
      </c>
      <c r="F95" s="36">
        <f t="shared" si="0"/>
        <v>103.2258064516129</v>
      </c>
      <c r="G95" s="52"/>
      <c r="H95" s="53"/>
    </row>
    <row r="96" spans="1:8" ht="26.25" customHeight="1">
      <c r="A96" s="55" t="s">
        <v>109</v>
      </c>
      <c r="B96" s="34" t="s">
        <v>92</v>
      </c>
      <c r="C96" s="57"/>
      <c r="D96" s="60"/>
      <c r="E96" s="61"/>
      <c r="F96" s="36"/>
      <c r="G96" s="52"/>
      <c r="H96" s="53"/>
    </row>
    <row r="97" spans="1:8" ht="15.75" customHeight="1">
      <c r="A97" s="55"/>
      <c r="B97" s="56" t="s">
        <v>74</v>
      </c>
      <c r="C97" s="57" t="s">
        <v>77</v>
      </c>
      <c r="D97" s="62">
        <v>110254</v>
      </c>
      <c r="E97" s="63">
        <v>119581</v>
      </c>
      <c r="F97" s="36">
        <f t="shared" si="0"/>
        <v>92.2002659285338</v>
      </c>
      <c r="G97" s="52"/>
      <c r="H97" s="53"/>
    </row>
    <row r="98" spans="1:8" ht="14.25" customHeight="1">
      <c r="A98" s="55"/>
      <c r="B98" s="56" t="s">
        <v>142</v>
      </c>
      <c r="C98" s="57" t="s">
        <v>77</v>
      </c>
      <c r="D98" s="62">
        <v>124091</v>
      </c>
      <c r="E98" s="63">
        <v>168630</v>
      </c>
      <c r="F98" s="36">
        <f t="shared" si="0"/>
        <v>73.5877364644488</v>
      </c>
      <c r="G98" s="52"/>
      <c r="H98" s="53"/>
    </row>
    <row r="99" spans="1:8" ht="12.75" customHeight="1">
      <c r="A99" s="55"/>
      <c r="B99" s="56" t="s">
        <v>141</v>
      </c>
      <c r="C99" s="57" t="s">
        <v>77</v>
      </c>
      <c r="D99" s="62">
        <v>9835</v>
      </c>
      <c r="E99" s="63">
        <v>10439</v>
      </c>
      <c r="F99" s="36">
        <f t="shared" si="0"/>
        <v>94.21400517290928</v>
      </c>
      <c r="G99" s="52"/>
      <c r="H99" s="53"/>
    </row>
    <row r="100" spans="1:8" ht="12.75" customHeight="1">
      <c r="A100" s="55"/>
      <c r="B100" s="56" t="s">
        <v>17</v>
      </c>
      <c r="C100" s="57" t="s">
        <v>77</v>
      </c>
      <c r="D100" s="62">
        <v>28110</v>
      </c>
      <c r="E100" s="63">
        <v>37935</v>
      </c>
      <c r="F100" s="36">
        <f t="shared" si="0"/>
        <v>74.10043495452749</v>
      </c>
      <c r="G100" s="52"/>
      <c r="H100" s="53"/>
    </row>
    <row r="101" spans="1:8" ht="12.75" customHeight="1">
      <c r="A101" s="55"/>
      <c r="B101" s="56" t="s">
        <v>18</v>
      </c>
      <c r="C101" s="57" t="s">
        <v>77</v>
      </c>
      <c r="D101" s="62">
        <v>1600</v>
      </c>
      <c r="E101" s="63">
        <v>1400</v>
      </c>
      <c r="F101" s="36">
        <f t="shared" si="0"/>
        <v>114.28571428571428</v>
      </c>
      <c r="G101" s="52"/>
      <c r="H101" s="53"/>
    </row>
    <row r="102" spans="1:8" ht="12.75" customHeight="1">
      <c r="A102" s="55"/>
      <c r="B102" s="56" t="s">
        <v>19</v>
      </c>
      <c r="C102" s="57" t="s">
        <v>77</v>
      </c>
      <c r="D102" s="62">
        <v>12659</v>
      </c>
      <c r="E102" s="63">
        <v>17880</v>
      </c>
      <c r="F102" s="36">
        <f t="shared" si="0"/>
        <v>70.79977628635346</v>
      </c>
      <c r="G102" s="52"/>
      <c r="H102" s="53"/>
    </row>
    <row r="103" spans="1:8" ht="12.75" customHeight="1">
      <c r="A103" s="55"/>
      <c r="B103" s="56" t="s">
        <v>20</v>
      </c>
      <c r="C103" s="57" t="s">
        <v>77</v>
      </c>
      <c r="D103" s="62">
        <v>447</v>
      </c>
      <c r="E103" s="63">
        <v>441</v>
      </c>
      <c r="F103" s="36">
        <f t="shared" si="0"/>
        <v>101.36054421768708</v>
      </c>
      <c r="G103" s="52"/>
      <c r="H103" s="53"/>
    </row>
    <row r="104" spans="1:8" ht="15.75" customHeight="1">
      <c r="A104" s="55"/>
      <c r="B104" s="56" t="s">
        <v>143</v>
      </c>
      <c r="C104" s="57" t="s">
        <v>77</v>
      </c>
      <c r="D104" s="62">
        <v>2292.6</v>
      </c>
      <c r="E104" s="63">
        <v>2146.6</v>
      </c>
      <c r="F104" s="36">
        <f t="shared" si="0"/>
        <v>106.80145346128762</v>
      </c>
      <c r="G104" s="52"/>
      <c r="H104" s="53"/>
    </row>
    <row r="105" spans="1:8" ht="14.25" customHeight="1">
      <c r="A105" s="55"/>
      <c r="B105" s="56" t="s">
        <v>21</v>
      </c>
      <c r="C105" s="57" t="s">
        <v>77</v>
      </c>
      <c r="D105" s="62">
        <v>34698.7</v>
      </c>
      <c r="E105" s="63">
        <v>30679.7</v>
      </c>
      <c r="F105" s="36">
        <f t="shared" si="0"/>
        <v>113.09986733898963</v>
      </c>
      <c r="G105" s="52"/>
      <c r="H105" s="53"/>
    </row>
    <row r="106" spans="1:8" ht="12" customHeight="1">
      <c r="A106" s="55"/>
      <c r="B106" s="56" t="s">
        <v>22</v>
      </c>
      <c r="C106" s="57" t="s">
        <v>78</v>
      </c>
      <c r="D106" s="62">
        <v>27107</v>
      </c>
      <c r="E106" s="63">
        <v>28061.1</v>
      </c>
      <c r="F106" s="36">
        <f t="shared" si="0"/>
        <v>96.5999194614609</v>
      </c>
      <c r="G106" s="52"/>
      <c r="H106" s="53"/>
    </row>
    <row r="107" spans="1:8" ht="25.5">
      <c r="A107" s="55" t="s">
        <v>110</v>
      </c>
      <c r="B107" s="34" t="s">
        <v>93</v>
      </c>
      <c r="C107" s="57"/>
      <c r="D107" s="46"/>
      <c r="E107" s="34"/>
      <c r="F107" s="36"/>
      <c r="G107" s="52"/>
      <c r="H107" s="53"/>
    </row>
    <row r="108" spans="1:8" ht="12.75">
      <c r="A108" s="55"/>
      <c r="B108" s="56" t="s">
        <v>23</v>
      </c>
      <c r="C108" s="57" t="s">
        <v>24</v>
      </c>
      <c r="D108" s="40">
        <v>48.5</v>
      </c>
      <c r="E108" s="39">
        <v>68.5</v>
      </c>
      <c r="F108" s="36">
        <f t="shared" si="0"/>
        <v>70.8029197080292</v>
      </c>
      <c r="G108" s="52"/>
      <c r="H108" s="53"/>
    </row>
    <row r="109" spans="1:8" ht="12.75">
      <c r="A109" s="55"/>
      <c r="B109" s="56" t="s">
        <v>25</v>
      </c>
      <c r="C109" s="57" t="s">
        <v>24</v>
      </c>
      <c r="D109" s="40">
        <v>468</v>
      </c>
      <c r="E109" s="39">
        <v>572</v>
      </c>
      <c r="F109" s="36">
        <f t="shared" si="0"/>
        <v>81.81818181818183</v>
      </c>
      <c r="G109" s="52"/>
      <c r="H109" s="53"/>
    </row>
    <row r="110" spans="1:8" ht="12.75">
      <c r="A110" s="55"/>
      <c r="B110" s="56" t="s">
        <v>26</v>
      </c>
      <c r="C110" s="57" t="s">
        <v>24</v>
      </c>
      <c r="D110" s="40">
        <v>26</v>
      </c>
      <c r="E110" s="39">
        <v>32.5</v>
      </c>
      <c r="F110" s="36">
        <f t="shared" si="0"/>
        <v>80</v>
      </c>
      <c r="G110" s="52"/>
      <c r="H110" s="53"/>
    </row>
    <row r="111" spans="1:8" ht="12.75">
      <c r="A111" s="55"/>
      <c r="B111" s="56" t="s">
        <v>17</v>
      </c>
      <c r="C111" s="57" t="s">
        <v>24</v>
      </c>
      <c r="D111" s="40">
        <v>55.3</v>
      </c>
      <c r="E111" s="39">
        <v>54</v>
      </c>
      <c r="F111" s="36">
        <f t="shared" si="0"/>
        <v>102.40740740740739</v>
      </c>
      <c r="G111" s="52"/>
      <c r="H111" s="53"/>
    </row>
    <row r="112" spans="1:8" ht="12.75">
      <c r="A112" s="55"/>
      <c r="B112" s="56" t="s">
        <v>19</v>
      </c>
      <c r="C112" s="57" t="s">
        <v>24</v>
      </c>
      <c r="D112" s="40">
        <v>171.8</v>
      </c>
      <c r="E112" s="39">
        <v>168.6</v>
      </c>
      <c r="F112" s="36">
        <f t="shared" si="0"/>
        <v>101.89798339264533</v>
      </c>
      <c r="G112" s="52"/>
      <c r="H112" s="53"/>
    </row>
    <row r="113" spans="1:8" ht="25.5">
      <c r="A113" s="55" t="s">
        <v>111</v>
      </c>
      <c r="B113" s="34" t="s">
        <v>94</v>
      </c>
      <c r="C113" s="57"/>
      <c r="D113" s="46"/>
      <c r="E113" s="34"/>
      <c r="F113" s="36"/>
      <c r="G113" s="52"/>
      <c r="H113" s="53"/>
    </row>
    <row r="114" spans="1:8" ht="12.75">
      <c r="A114" s="55"/>
      <c r="B114" s="56" t="s">
        <v>27</v>
      </c>
      <c r="C114" s="57" t="s">
        <v>28</v>
      </c>
      <c r="D114" s="40">
        <v>7244</v>
      </c>
      <c r="E114" s="39">
        <v>6509</v>
      </c>
      <c r="F114" s="36">
        <f t="shared" si="0"/>
        <v>111.29205715163619</v>
      </c>
      <c r="G114" s="52"/>
      <c r="H114" s="53"/>
    </row>
    <row r="115" spans="1:8" ht="12.75">
      <c r="A115" s="55"/>
      <c r="B115" s="56" t="s">
        <v>29</v>
      </c>
      <c r="C115" s="57" t="s">
        <v>30</v>
      </c>
      <c r="D115" s="40">
        <v>201</v>
      </c>
      <c r="E115" s="39">
        <v>196</v>
      </c>
      <c r="F115" s="36">
        <f aca="true" t="shared" si="3" ref="F115:F142">D115/E115*100</f>
        <v>102.55102040816327</v>
      </c>
      <c r="G115" s="52"/>
      <c r="H115" s="53"/>
    </row>
    <row r="116" spans="1:8" ht="25.5">
      <c r="A116" s="55"/>
      <c r="B116" s="56" t="s">
        <v>31</v>
      </c>
      <c r="C116" s="65" t="s">
        <v>32</v>
      </c>
      <c r="D116" s="40">
        <v>796</v>
      </c>
      <c r="E116" s="39">
        <v>810</v>
      </c>
      <c r="F116" s="36">
        <f t="shared" si="3"/>
        <v>98.27160493827161</v>
      </c>
      <c r="G116" s="52"/>
      <c r="H116" s="53"/>
    </row>
    <row r="117" spans="1:8" ht="25.5">
      <c r="A117" s="55"/>
      <c r="B117" s="56" t="s">
        <v>33</v>
      </c>
      <c r="C117" s="65" t="s">
        <v>32</v>
      </c>
      <c r="D117" s="40"/>
      <c r="E117" s="39"/>
      <c r="F117" s="36" t="e">
        <f t="shared" si="3"/>
        <v>#DIV/0!</v>
      </c>
      <c r="G117" s="52"/>
      <c r="H117" s="53"/>
    </row>
    <row r="118" spans="1:8" ht="25.5">
      <c r="A118" s="55" t="s">
        <v>112</v>
      </c>
      <c r="B118" s="34" t="s">
        <v>95</v>
      </c>
      <c r="C118" s="57"/>
      <c r="D118" s="46"/>
      <c r="E118" s="34"/>
      <c r="F118" s="36"/>
      <c r="G118" s="52"/>
      <c r="H118" s="53"/>
    </row>
    <row r="119" spans="1:8" ht="15.75" customHeight="1">
      <c r="A119" s="55"/>
      <c r="B119" s="56" t="s">
        <v>251</v>
      </c>
      <c r="C119" s="57" t="s">
        <v>79</v>
      </c>
      <c r="D119" s="110">
        <v>11852</v>
      </c>
      <c r="E119" s="122">
        <v>11723</v>
      </c>
      <c r="F119" s="36">
        <f t="shared" si="3"/>
        <v>101.10040092126589</v>
      </c>
      <c r="G119" s="52"/>
      <c r="H119" s="53"/>
    </row>
    <row r="120" spans="1:8" ht="18" customHeight="1" hidden="1">
      <c r="A120" s="55"/>
      <c r="B120" s="56" t="s">
        <v>34</v>
      </c>
      <c r="C120" s="57" t="s">
        <v>79</v>
      </c>
      <c r="D120" s="110"/>
      <c r="E120" s="122"/>
      <c r="F120" s="36" t="e">
        <f t="shared" si="3"/>
        <v>#DIV/0!</v>
      </c>
      <c r="G120" s="52"/>
      <c r="H120" s="53"/>
    </row>
    <row r="121" spans="1:8" ht="42.75" customHeight="1" hidden="1">
      <c r="A121" s="55"/>
      <c r="B121" s="56" t="s">
        <v>35</v>
      </c>
      <c r="C121" s="57" t="s">
        <v>79</v>
      </c>
      <c r="D121" s="110"/>
      <c r="E121" s="122"/>
      <c r="F121" s="36" t="e">
        <f t="shared" si="3"/>
        <v>#DIV/0!</v>
      </c>
      <c r="G121" s="52"/>
      <c r="H121" s="53"/>
    </row>
    <row r="122" spans="1:8" ht="14.25" customHeight="1">
      <c r="A122" s="55"/>
      <c r="B122" s="56" t="s">
        <v>36</v>
      </c>
      <c r="C122" s="57" t="s">
        <v>79</v>
      </c>
      <c r="D122" s="110">
        <v>260429</v>
      </c>
      <c r="E122" s="122">
        <v>346315</v>
      </c>
      <c r="F122" s="36">
        <f t="shared" si="3"/>
        <v>75.20003465053492</v>
      </c>
      <c r="G122" s="52"/>
      <c r="H122" s="53"/>
    </row>
    <row r="123" spans="1:8" ht="24.75" customHeight="1">
      <c r="A123" s="55"/>
      <c r="B123" s="107" t="s">
        <v>37</v>
      </c>
      <c r="C123" s="81"/>
      <c r="D123" s="82"/>
      <c r="E123" s="83"/>
      <c r="F123" s="80"/>
      <c r="G123" s="52"/>
      <c r="H123" s="53"/>
    </row>
    <row r="124" spans="1:8" ht="12.75">
      <c r="A124" s="72" t="s">
        <v>113</v>
      </c>
      <c r="B124" s="51" t="s">
        <v>63</v>
      </c>
      <c r="C124" s="57" t="s">
        <v>47</v>
      </c>
      <c r="D124" s="46">
        <v>23</v>
      </c>
      <c r="E124" s="34">
        <v>23</v>
      </c>
      <c r="F124" s="36">
        <f t="shared" si="3"/>
        <v>100</v>
      </c>
      <c r="G124" s="52"/>
      <c r="H124" s="53"/>
    </row>
    <row r="125" spans="1:8" ht="12.75">
      <c r="A125" s="55"/>
      <c r="B125" s="66" t="s">
        <v>118</v>
      </c>
      <c r="C125" s="57" t="s">
        <v>47</v>
      </c>
      <c r="D125" s="46">
        <v>3</v>
      </c>
      <c r="E125" s="34">
        <v>3</v>
      </c>
      <c r="F125" s="36">
        <f t="shared" si="3"/>
        <v>100</v>
      </c>
      <c r="G125" s="52"/>
      <c r="H125" s="53"/>
    </row>
    <row r="126" spans="1:8" ht="38.25">
      <c r="A126" s="55" t="s">
        <v>114</v>
      </c>
      <c r="B126" s="34" t="s">
        <v>146</v>
      </c>
      <c r="C126" s="57" t="s">
        <v>7</v>
      </c>
      <c r="D126" s="62">
        <v>253311.1</v>
      </c>
      <c r="E126" s="63">
        <v>80779</v>
      </c>
      <c r="F126" s="36">
        <f t="shared" si="3"/>
        <v>313.5853377734312</v>
      </c>
      <c r="G126" s="52"/>
      <c r="H126" s="53"/>
    </row>
    <row r="127" spans="1:8" ht="25.5">
      <c r="A127" s="55"/>
      <c r="B127" s="56" t="s">
        <v>14</v>
      </c>
      <c r="C127" s="65" t="s">
        <v>5</v>
      </c>
      <c r="D127" s="67" t="s">
        <v>6</v>
      </c>
      <c r="E127" s="67" t="s">
        <v>6</v>
      </c>
      <c r="F127" s="36"/>
      <c r="G127" s="52"/>
      <c r="H127" s="54"/>
    </row>
    <row r="128" spans="1:8" ht="13.5" customHeight="1">
      <c r="A128" s="55" t="s">
        <v>115</v>
      </c>
      <c r="B128" s="34" t="s">
        <v>80</v>
      </c>
      <c r="C128" s="57" t="s">
        <v>9</v>
      </c>
      <c r="D128" s="123">
        <v>40.314</v>
      </c>
      <c r="E128" s="124">
        <v>22.893</v>
      </c>
      <c r="F128" s="36">
        <f t="shared" si="3"/>
        <v>176.09749705150045</v>
      </c>
      <c r="G128" s="52"/>
      <c r="H128" s="53"/>
    </row>
    <row r="129" spans="1:8" ht="12.75">
      <c r="A129" s="55"/>
      <c r="B129" s="66" t="s">
        <v>38</v>
      </c>
      <c r="C129" s="57" t="s">
        <v>9</v>
      </c>
      <c r="D129" s="125">
        <v>40.314</v>
      </c>
      <c r="E129" s="126">
        <v>22.893</v>
      </c>
      <c r="F129" s="36">
        <f t="shared" si="3"/>
        <v>176.09749705150045</v>
      </c>
      <c r="G129" s="52"/>
      <c r="H129" s="53"/>
    </row>
    <row r="130" spans="1:8" ht="26.25" customHeight="1">
      <c r="A130" s="55"/>
      <c r="B130" s="107" t="s">
        <v>39</v>
      </c>
      <c r="C130" s="77"/>
      <c r="D130" s="82"/>
      <c r="E130" s="83"/>
      <c r="F130" s="80"/>
      <c r="G130" s="52"/>
      <c r="H130" s="53"/>
    </row>
    <row r="131" spans="1:8" ht="12.75">
      <c r="A131" s="55" t="s">
        <v>116</v>
      </c>
      <c r="B131" s="51" t="s">
        <v>120</v>
      </c>
      <c r="C131" s="57" t="s">
        <v>47</v>
      </c>
      <c r="D131" s="46">
        <v>77</v>
      </c>
      <c r="E131" s="34">
        <v>77</v>
      </c>
      <c r="F131" s="36">
        <f t="shared" si="3"/>
        <v>100</v>
      </c>
      <c r="G131" s="52"/>
      <c r="H131" s="53"/>
    </row>
    <row r="132" spans="1:8" ht="12.75" customHeight="1">
      <c r="A132" s="55"/>
      <c r="B132" s="66" t="s">
        <v>121</v>
      </c>
      <c r="C132" s="57" t="s">
        <v>47</v>
      </c>
      <c r="D132" s="46">
        <v>9</v>
      </c>
      <c r="E132" s="34">
        <v>9</v>
      </c>
      <c r="F132" s="36">
        <f t="shared" si="3"/>
        <v>100</v>
      </c>
      <c r="G132" s="52"/>
      <c r="H132" s="53"/>
    </row>
    <row r="133" spans="1:8" ht="12.75">
      <c r="A133" s="55"/>
      <c r="B133" s="35" t="s">
        <v>122</v>
      </c>
      <c r="C133" s="57"/>
      <c r="D133" s="46"/>
      <c r="E133" s="34"/>
      <c r="F133" s="36"/>
      <c r="G133" s="52"/>
      <c r="H133" s="53"/>
    </row>
    <row r="134" spans="1:8" ht="12.75">
      <c r="A134" s="55"/>
      <c r="B134" s="66" t="s">
        <v>55</v>
      </c>
      <c r="C134" s="57" t="s">
        <v>47</v>
      </c>
      <c r="D134" s="46">
        <v>3</v>
      </c>
      <c r="E134" s="34">
        <v>3</v>
      </c>
      <c r="F134" s="36">
        <f t="shared" si="3"/>
        <v>100</v>
      </c>
      <c r="G134" s="52"/>
      <c r="H134" s="53"/>
    </row>
    <row r="135" spans="1:8" ht="12.75" customHeight="1">
      <c r="A135" s="55"/>
      <c r="B135" s="66" t="s">
        <v>54</v>
      </c>
      <c r="C135" s="57" t="s">
        <v>47</v>
      </c>
      <c r="D135" s="46">
        <v>2</v>
      </c>
      <c r="E135" s="34">
        <v>2</v>
      </c>
      <c r="F135" s="36">
        <f t="shared" si="3"/>
        <v>100</v>
      </c>
      <c r="G135" s="52"/>
      <c r="H135" s="53"/>
    </row>
    <row r="136" spans="1:8" ht="12.75">
      <c r="A136" s="55"/>
      <c r="B136" s="66" t="s">
        <v>56</v>
      </c>
      <c r="C136" s="57" t="s">
        <v>47</v>
      </c>
      <c r="D136" s="46"/>
      <c r="E136" s="34"/>
      <c r="F136" s="36"/>
      <c r="G136" s="52"/>
      <c r="H136" s="53"/>
    </row>
    <row r="137" spans="1:8" ht="12.75">
      <c r="A137" s="55"/>
      <c r="B137" s="66" t="s">
        <v>144</v>
      </c>
      <c r="C137" s="57" t="s">
        <v>47</v>
      </c>
      <c r="D137" s="46">
        <v>1</v>
      </c>
      <c r="E137" s="34">
        <v>1</v>
      </c>
      <c r="F137" s="36">
        <f t="shared" si="3"/>
        <v>100</v>
      </c>
      <c r="G137" s="52"/>
      <c r="H137" s="53"/>
    </row>
    <row r="138" spans="1:8" ht="12.75">
      <c r="A138" s="55"/>
      <c r="B138" s="66" t="s">
        <v>145</v>
      </c>
      <c r="C138" s="57" t="s">
        <v>47</v>
      </c>
      <c r="D138" s="46"/>
      <c r="E138" s="34"/>
      <c r="F138" s="36"/>
      <c r="G138" s="52"/>
      <c r="H138" s="53"/>
    </row>
    <row r="139" spans="1:8" ht="12.75">
      <c r="A139" s="55"/>
      <c r="B139" s="66" t="s">
        <v>178</v>
      </c>
      <c r="C139" s="57" t="s">
        <v>47</v>
      </c>
      <c r="D139" s="46">
        <v>3</v>
      </c>
      <c r="E139" s="34">
        <v>3</v>
      </c>
      <c r="F139" s="36">
        <f t="shared" si="3"/>
        <v>100</v>
      </c>
      <c r="G139" s="52"/>
      <c r="H139" s="53"/>
    </row>
    <row r="140" spans="1:8" ht="12.75">
      <c r="A140" s="55" t="s">
        <v>117</v>
      </c>
      <c r="B140" s="34" t="s">
        <v>87</v>
      </c>
      <c r="C140" s="57" t="s">
        <v>47</v>
      </c>
      <c r="D140" s="40">
        <v>3</v>
      </c>
      <c r="E140" s="39">
        <v>3</v>
      </c>
      <c r="F140" s="36">
        <f t="shared" si="3"/>
        <v>100</v>
      </c>
      <c r="G140" s="52"/>
      <c r="H140" s="53"/>
    </row>
    <row r="141" spans="1:8" ht="12.75">
      <c r="A141" s="55"/>
      <c r="B141" s="66" t="s">
        <v>118</v>
      </c>
      <c r="C141" s="57" t="s">
        <v>47</v>
      </c>
      <c r="D141" s="46">
        <v>2</v>
      </c>
      <c r="E141" s="34">
        <v>2</v>
      </c>
      <c r="F141" s="36">
        <f t="shared" si="3"/>
        <v>100</v>
      </c>
      <c r="G141" s="52"/>
      <c r="H141" s="53"/>
    </row>
    <row r="142" spans="1:8" ht="25.5" customHeight="1">
      <c r="A142" s="55" t="s">
        <v>119</v>
      </c>
      <c r="B142" s="34" t="s">
        <v>71</v>
      </c>
      <c r="C142" s="57" t="s">
        <v>12</v>
      </c>
      <c r="D142" s="40">
        <v>486.2</v>
      </c>
      <c r="E142" s="68">
        <v>1168.1</v>
      </c>
      <c r="F142" s="36">
        <f t="shared" si="3"/>
        <v>41.623148703022004</v>
      </c>
      <c r="G142" s="52"/>
      <c r="H142" s="53"/>
    </row>
    <row r="143" spans="1:8" ht="12.75">
      <c r="A143" s="55"/>
      <c r="B143" s="66" t="s">
        <v>40</v>
      </c>
      <c r="C143" s="65" t="s">
        <v>12</v>
      </c>
      <c r="D143" s="40">
        <f>D142</f>
        <v>486.2</v>
      </c>
      <c r="E143" s="68">
        <f>E142</f>
        <v>1168.1</v>
      </c>
      <c r="F143" s="36">
        <f aca="true" t="shared" si="4" ref="F143:F148">D143/E143*100</f>
        <v>41.623148703022004</v>
      </c>
      <c r="G143" s="52"/>
      <c r="H143" s="53"/>
    </row>
    <row r="144" spans="1:8" ht="12.75">
      <c r="A144" s="55" t="s">
        <v>123</v>
      </c>
      <c r="B144" s="34" t="s">
        <v>64</v>
      </c>
      <c r="C144" s="65" t="s">
        <v>41</v>
      </c>
      <c r="D144" s="60">
        <v>25342.1</v>
      </c>
      <c r="E144" s="61">
        <v>44067.2</v>
      </c>
      <c r="F144" s="36">
        <f t="shared" si="4"/>
        <v>57.507851644760734</v>
      </c>
      <c r="G144" s="52"/>
      <c r="H144" s="53"/>
    </row>
    <row r="145" spans="1:8" ht="12.75">
      <c r="A145" s="55"/>
      <c r="B145" s="66" t="s">
        <v>42</v>
      </c>
      <c r="C145" s="65" t="s">
        <v>41</v>
      </c>
      <c r="D145" s="62">
        <f>D144</f>
        <v>25342.1</v>
      </c>
      <c r="E145" s="63">
        <f>E144</f>
        <v>44067.2</v>
      </c>
      <c r="F145" s="36">
        <f t="shared" si="4"/>
        <v>57.507851644760734</v>
      </c>
      <c r="G145" s="52"/>
      <c r="H145" s="53"/>
    </row>
    <row r="146" spans="1:8" ht="12.75" customHeight="1">
      <c r="A146" s="55" t="s">
        <v>124</v>
      </c>
      <c r="B146" s="34" t="s">
        <v>72</v>
      </c>
      <c r="C146" s="57" t="s">
        <v>4</v>
      </c>
      <c r="D146" s="40">
        <v>2350.6</v>
      </c>
      <c r="E146" s="39">
        <v>3492.7</v>
      </c>
      <c r="F146" s="36">
        <f t="shared" si="4"/>
        <v>67.30036934176998</v>
      </c>
      <c r="G146" s="52"/>
      <c r="H146" s="53"/>
    </row>
    <row r="147" spans="1:8" ht="12.75">
      <c r="A147" s="55"/>
      <c r="B147" s="66" t="s">
        <v>65</v>
      </c>
      <c r="C147" s="65" t="s">
        <v>4</v>
      </c>
      <c r="D147" s="40">
        <f>D146</f>
        <v>2350.6</v>
      </c>
      <c r="E147" s="39">
        <f>E146</f>
        <v>3492.7</v>
      </c>
      <c r="F147" s="36">
        <f t="shared" si="4"/>
        <v>67.30036934176998</v>
      </c>
      <c r="G147" s="52"/>
      <c r="H147" s="53"/>
    </row>
    <row r="148" spans="1:8" ht="12.75">
      <c r="A148" s="55" t="s">
        <v>125</v>
      </c>
      <c r="B148" s="59" t="s">
        <v>43</v>
      </c>
      <c r="C148" s="65" t="s">
        <v>44</v>
      </c>
      <c r="D148" s="60">
        <v>22000</v>
      </c>
      <c r="E148" s="61">
        <v>34055.7</v>
      </c>
      <c r="F148" s="36">
        <f t="shared" si="4"/>
        <v>64.60005226731502</v>
      </c>
      <c r="G148" s="52"/>
      <c r="H148" s="53"/>
    </row>
    <row r="149" spans="1:8" ht="12.75">
      <c r="A149" s="55"/>
      <c r="B149" s="66" t="s">
        <v>66</v>
      </c>
      <c r="C149" s="65" t="s">
        <v>44</v>
      </c>
      <c r="D149" s="62">
        <f>D148</f>
        <v>22000</v>
      </c>
      <c r="E149" s="63">
        <f>E148</f>
        <v>34055.7</v>
      </c>
      <c r="F149" s="36">
        <f aca="true" t="shared" si="5" ref="F149:F155">D149/E149*100</f>
        <v>64.60005226731502</v>
      </c>
      <c r="G149" s="52"/>
      <c r="H149" s="53"/>
    </row>
    <row r="150" spans="1:8" ht="51">
      <c r="A150" s="55" t="s">
        <v>126</v>
      </c>
      <c r="B150" s="34" t="s">
        <v>179</v>
      </c>
      <c r="C150" s="57" t="s">
        <v>7</v>
      </c>
      <c r="D150" s="62">
        <v>483774.5</v>
      </c>
      <c r="E150" s="63">
        <v>691270.6</v>
      </c>
      <c r="F150" s="36">
        <f t="shared" si="5"/>
        <v>69.98337554063488</v>
      </c>
      <c r="G150" s="52"/>
      <c r="H150" s="53"/>
    </row>
    <row r="151" spans="1:8" ht="51.75" customHeight="1">
      <c r="A151" s="55" t="s">
        <v>127</v>
      </c>
      <c r="B151" s="34" t="s">
        <v>180</v>
      </c>
      <c r="C151" s="57" t="s">
        <v>7</v>
      </c>
      <c r="D151" s="40">
        <v>15092.5</v>
      </c>
      <c r="E151" s="40">
        <v>18878.3</v>
      </c>
      <c r="F151" s="36">
        <f t="shared" si="5"/>
        <v>79.9462875364837</v>
      </c>
      <c r="G151" s="52"/>
      <c r="H151" s="53"/>
    </row>
    <row r="152" spans="1:8" ht="20.25" customHeight="1">
      <c r="A152" s="55"/>
      <c r="B152" s="107" t="s">
        <v>10</v>
      </c>
      <c r="C152" s="84"/>
      <c r="D152" s="85"/>
      <c r="E152" s="86"/>
      <c r="F152" s="80"/>
      <c r="G152" s="52"/>
      <c r="H152" s="53"/>
    </row>
    <row r="153" spans="1:8" ht="12.75" customHeight="1">
      <c r="A153" s="55" t="s">
        <v>128</v>
      </c>
      <c r="B153" s="51" t="s">
        <v>68</v>
      </c>
      <c r="C153" s="38" t="s">
        <v>47</v>
      </c>
      <c r="D153" s="40">
        <v>1380</v>
      </c>
      <c r="E153" s="39">
        <v>1410</v>
      </c>
      <c r="F153" s="36">
        <f t="shared" si="5"/>
        <v>97.87234042553192</v>
      </c>
      <c r="G153" s="52"/>
      <c r="H153" s="53"/>
    </row>
    <row r="154" spans="1:8" ht="12.75">
      <c r="A154" s="55"/>
      <c r="B154" s="66" t="s">
        <v>118</v>
      </c>
      <c r="C154" s="38" t="s">
        <v>47</v>
      </c>
      <c r="D154" s="40">
        <v>49</v>
      </c>
      <c r="E154" s="39">
        <v>38</v>
      </c>
      <c r="F154" s="36">
        <f t="shared" si="5"/>
        <v>128.94736842105263</v>
      </c>
      <c r="G154" s="52"/>
      <c r="H154" s="53"/>
    </row>
    <row r="155" spans="1:8" ht="25.5">
      <c r="A155" s="55" t="s">
        <v>129</v>
      </c>
      <c r="B155" s="34" t="s">
        <v>81</v>
      </c>
      <c r="C155" s="98" t="s">
        <v>7</v>
      </c>
      <c r="D155" s="62">
        <v>6974435.4</v>
      </c>
      <c r="E155" s="62">
        <v>6356518</v>
      </c>
      <c r="F155" s="36">
        <f t="shared" si="5"/>
        <v>109.72100448704778</v>
      </c>
      <c r="G155" s="52"/>
      <c r="H155" s="53"/>
    </row>
    <row r="156" spans="1:8" ht="25.5">
      <c r="A156" s="55"/>
      <c r="B156" s="56" t="s">
        <v>11</v>
      </c>
      <c r="C156" s="98" t="s">
        <v>5</v>
      </c>
      <c r="D156" s="40"/>
      <c r="E156" s="39"/>
      <c r="F156" s="105">
        <v>106.5</v>
      </c>
      <c r="G156" s="52"/>
      <c r="H156" s="53"/>
    </row>
    <row r="157" spans="1:8" ht="12.75" customHeight="1">
      <c r="A157" s="109" t="s">
        <v>130</v>
      </c>
      <c r="B157" s="51" t="s">
        <v>67</v>
      </c>
      <c r="C157" s="38" t="s">
        <v>47</v>
      </c>
      <c r="D157" s="40">
        <v>109</v>
      </c>
      <c r="E157" s="39">
        <v>108</v>
      </c>
      <c r="F157" s="68">
        <f>D157/E157*100</f>
        <v>100.92592592592592</v>
      </c>
      <c r="G157" s="52"/>
      <c r="H157" s="53"/>
    </row>
    <row r="158" spans="1:8" ht="12.75">
      <c r="A158" s="109"/>
      <c r="B158" s="66" t="s">
        <v>118</v>
      </c>
      <c r="C158" s="38" t="s">
        <v>47</v>
      </c>
      <c r="D158" s="40">
        <v>7</v>
      </c>
      <c r="E158" s="39">
        <v>7</v>
      </c>
      <c r="F158" s="68">
        <f>D158/E158*100</f>
        <v>100</v>
      </c>
      <c r="G158" s="52"/>
      <c r="H158" s="53"/>
    </row>
    <row r="159" spans="1:8" ht="25.5">
      <c r="A159" s="109" t="s">
        <v>131</v>
      </c>
      <c r="B159" s="34" t="s">
        <v>82</v>
      </c>
      <c r="C159" s="38" t="s">
        <v>7</v>
      </c>
      <c r="D159" s="110">
        <v>67223</v>
      </c>
      <c r="E159" s="122">
        <v>69374</v>
      </c>
      <c r="F159" s="68">
        <f>D159/E159*100</f>
        <v>96.89941476633898</v>
      </c>
      <c r="G159" s="52"/>
      <c r="H159" s="53"/>
    </row>
    <row r="160" spans="1:8" ht="25.5">
      <c r="A160" s="55"/>
      <c r="B160" s="56" t="s">
        <v>11</v>
      </c>
      <c r="C160" s="98" t="s">
        <v>5</v>
      </c>
      <c r="D160" s="40"/>
      <c r="E160" s="39"/>
      <c r="F160" s="105">
        <v>95.2</v>
      </c>
      <c r="G160" s="52"/>
      <c r="H160" s="53"/>
    </row>
    <row r="161" spans="1:8" ht="25.5">
      <c r="A161" s="55" t="s">
        <v>132</v>
      </c>
      <c r="B161" s="34" t="s">
        <v>83</v>
      </c>
      <c r="C161" s="38" t="s">
        <v>7</v>
      </c>
      <c r="D161" s="40">
        <v>396.7</v>
      </c>
      <c r="E161" s="39">
        <v>3462.7</v>
      </c>
      <c r="F161" s="105">
        <f>D161/E161*100</f>
        <v>11.456377970947527</v>
      </c>
      <c r="G161" s="76"/>
      <c r="H161" s="53"/>
    </row>
    <row r="162" spans="1:8" ht="25.5">
      <c r="A162" s="55"/>
      <c r="B162" s="56" t="s">
        <v>11</v>
      </c>
      <c r="C162" s="98" t="s">
        <v>5</v>
      </c>
      <c r="D162" s="40"/>
      <c r="E162" s="39"/>
      <c r="F162" s="105" t="s">
        <v>6</v>
      </c>
      <c r="G162" s="52"/>
      <c r="H162" s="53"/>
    </row>
    <row r="163" spans="1:8" ht="24.75" customHeight="1">
      <c r="A163" s="55"/>
      <c r="B163" s="107" t="s">
        <v>52</v>
      </c>
      <c r="C163" s="77"/>
      <c r="D163" s="82"/>
      <c r="E163" s="83"/>
      <c r="F163" s="87"/>
      <c r="G163" s="52"/>
      <c r="H163" s="53"/>
    </row>
    <row r="164" spans="1:8" ht="12.75">
      <c r="A164" s="73">
        <v>26</v>
      </c>
      <c r="B164" s="34" t="s">
        <v>45</v>
      </c>
      <c r="C164" s="57" t="s">
        <v>30</v>
      </c>
      <c r="D164" s="40">
        <v>1</v>
      </c>
      <c r="E164" s="39">
        <v>1</v>
      </c>
      <c r="F164" s="68">
        <f>D164/E164*100</f>
        <v>100</v>
      </c>
      <c r="G164" s="52"/>
      <c r="H164" s="53"/>
    </row>
    <row r="165" spans="1:8" ht="12.75">
      <c r="A165" s="73">
        <v>27</v>
      </c>
      <c r="B165" s="34" t="s">
        <v>46</v>
      </c>
      <c r="C165" s="57" t="s">
        <v>47</v>
      </c>
      <c r="D165" s="40">
        <v>29</v>
      </c>
      <c r="E165" s="39">
        <v>29</v>
      </c>
      <c r="F165" s="68">
        <f aca="true" t="shared" si="6" ref="F165:F176">D165/E165*100</f>
        <v>100</v>
      </c>
      <c r="G165" s="52"/>
      <c r="H165" s="53"/>
    </row>
    <row r="166" spans="1:8" ht="12.75">
      <c r="A166" s="73">
        <v>28</v>
      </c>
      <c r="B166" s="34" t="s">
        <v>48</v>
      </c>
      <c r="C166" s="57" t="s">
        <v>5</v>
      </c>
      <c r="D166" s="40"/>
      <c r="E166" s="39"/>
      <c r="F166" s="68" t="e">
        <f t="shared" si="6"/>
        <v>#DIV/0!</v>
      </c>
      <c r="G166" s="52"/>
      <c r="H166" s="53"/>
    </row>
    <row r="167" spans="1:8" ht="38.25" customHeight="1">
      <c r="A167" s="73">
        <v>29</v>
      </c>
      <c r="B167" s="51" t="s">
        <v>150</v>
      </c>
      <c r="C167" s="65" t="s">
        <v>7</v>
      </c>
      <c r="D167" s="121">
        <v>2935</v>
      </c>
      <c r="E167" s="121">
        <v>6637</v>
      </c>
      <c r="F167" s="68">
        <f t="shared" si="6"/>
        <v>44.22178695193612</v>
      </c>
      <c r="G167" s="52"/>
      <c r="H167" s="53"/>
    </row>
    <row r="168" spans="1:8" ht="12.75">
      <c r="A168" s="73"/>
      <c r="B168" s="35" t="s">
        <v>135</v>
      </c>
      <c r="C168" s="65"/>
      <c r="D168" s="40">
        <v>0</v>
      </c>
      <c r="E168" s="39"/>
      <c r="F168" s="68"/>
      <c r="G168" s="52"/>
      <c r="H168" s="53"/>
    </row>
    <row r="169" spans="1:8" ht="25.5">
      <c r="A169" s="73"/>
      <c r="B169" s="56" t="s">
        <v>181</v>
      </c>
      <c r="C169" s="65" t="s">
        <v>7</v>
      </c>
      <c r="D169" s="40"/>
      <c r="E169" s="39"/>
      <c r="F169" s="68"/>
      <c r="G169" s="52"/>
      <c r="H169" s="53"/>
    </row>
    <row r="170" spans="1:8" ht="0.75" customHeight="1">
      <c r="A170" s="73"/>
      <c r="B170" s="56" t="s">
        <v>183</v>
      </c>
      <c r="C170" s="65" t="s">
        <v>7</v>
      </c>
      <c r="D170" s="40"/>
      <c r="E170" s="39"/>
      <c r="F170" s="68" t="e">
        <f t="shared" si="6"/>
        <v>#DIV/0!</v>
      </c>
      <c r="G170" s="52"/>
      <c r="H170" s="53"/>
    </row>
    <row r="171" spans="1:8" ht="25.5" hidden="1">
      <c r="A171" s="73"/>
      <c r="B171" s="56" t="s">
        <v>184</v>
      </c>
      <c r="C171" s="65" t="s">
        <v>7</v>
      </c>
      <c r="D171" s="40"/>
      <c r="E171" s="39"/>
      <c r="F171" s="68" t="e">
        <f t="shared" si="6"/>
        <v>#DIV/0!</v>
      </c>
      <c r="G171" s="52"/>
      <c r="H171" s="53"/>
    </row>
    <row r="172" spans="1:8" ht="51" hidden="1">
      <c r="A172" s="73"/>
      <c r="B172" s="56" t="s">
        <v>182</v>
      </c>
      <c r="C172" s="65" t="s">
        <v>7</v>
      </c>
      <c r="D172" s="40"/>
      <c r="E172" s="39"/>
      <c r="F172" s="68" t="e">
        <f t="shared" si="6"/>
        <v>#DIV/0!</v>
      </c>
      <c r="G172" s="52"/>
      <c r="H172" s="53"/>
    </row>
    <row r="173" spans="1:8" ht="12.75">
      <c r="A173" s="73">
        <v>30</v>
      </c>
      <c r="B173" s="51" t="s">
        <v>49</v>
      </c>
      <c r="C173" s="57" t="s">
        <v>50</v>
      </c>
      <c r="D173" s="40" t="s">
        <v>225</v>
      </c>
      <c r="E173" s="40" t="s">
        <v>225</v>
      </c>
      <c r="F173" s="68"/>
      <c r="G173" s="52"/>
      <c r="H173" s="53"/>
    </row>
    <row r="174" spans="1:8" ht="12.75">
      <c r="A174" s="73"/>
      <c r="B174" s="66" t="s">
        <v>133</v>
      </c>
      <c r="C174" s="57" t="s">
        <v>50</v>
      </c>
      <c r="D174" s="40" t="s">
        <v>225</v>
      </c>
      <c r="E174" s="40" t="s">
        <v>225</v>
      </c>
      <c r="F174" s="68"/>
      <c r="G174" s="52"/>
      <c r="H174" s="53"/>
    </row>
    <row r="175" spans="1:8" ht="23.25" customHeight="1">
      <c r="A175" s="55"/>
      <c r="B175" s="107" t="s">
        <v>233</v>
      </c>
      <c r="C175" s="77"/>
      <c r="D175" s="85"/>
      <c r="E175" s="86"/>
      <c r="F175" s="88"/>
      <c r="G175" s="52"/>
      <c r="H175" s="53"/>
    </row>
    <row r="176" spans="1:8" ht="30" customHeight="1">
      <c r="A176" s="55" t="s">
        <v>235</v>
      </c>
      <c r="B176" s="51" t="s">
        <v>254</v>
      </c>
      <c r="C176" s="57" t="s">
        <v>7</v>
      </c>
      <c r="D176" s="62">
        <v>3704421</v>
      </c>
      <c r="E176" s="63">
        <v>2096400</v>
      </c>
      <c r="F176" s="68">
        <f t="shared" si="6"/>
        <v>176.70392100744132</v>
      </c>
      <c r="G176" s="52"/>
      <c r="H176" s="53"/>
    </row>
    <row r="177" spans="1:8" ht="30" customHeight="1" hidden="1">
      <c r="A177" s="55"/>
      <c r="B177" s="56" t="s">
        <v>14</v>
      </c>
      <c r="C177" s="65" t="s">
        <v>5</v>
      </c>
      <c r="D177" s="40"/>
      <c r="E177" s="39"/>
      <c r="F177" s="69" t="s">
        <v>6</v>
      </c>
      <c r="G177" s="52">
        <f aca="true" t="shared" si="7" ref="G153:G200">D177-E177</f>
        <v>0</v>
      </c>
      <c r="H177" s="53" t="e">
        <f aca="true" t="shared" si="8" ref="H153:H200">F177-100</f>
        <v>#VALUE!</v>
      </c>
    </row>
    <row r="178" spans="1:8" ht="30" customHeight="1" hidden="1">
      <c r="A178" s="55"/>
      <c r="B178" s="70" t="s">
        <v>135</v>
      </c>
      <c r="C178" s="65"/>
      <c r="D178" s="40"/>
      <c r="E178" s="39"/>
      <c r="F178" s="69"/>
      <c r="G178" s="52">
        <f t="shared" si="7"/>
        <v>0</v>
      </c>
      <c r="H178" s="53">
        <f t="shared" si="8"/>
        <v>-100</v>
      </c>
    </row>
    <row r="179" spans="1:8" ht="30" customHeight="1" hidden="1">
      <c r="A179" s="55"/>
      <c r="B179" s="71" t="s">
        <v>185</v>
      </c>
      <c r="C179" s="57" t="s">
        <v>7</v>
      </c>
      <c r="D179" s="40"/>
      <c r="E179" s="39"/>
      <c r="F179" s="69" t="e">
        <f>D179/E179*100</f>
        <v>#DIV/0!</v>
      </c>
      <c r="G179" s="52">
        <f t="shared" si="7"/>
        <v>0</v>
      </c>
      <c r="H179" s="53" t="e">
        <f t="shared" si="8"/>
        <v>#DIV/0!</v>
      </c>
    </row>
    <row r="180" spans="1:8" ht="30" customHeight="1" hidden="1">
      <c r="A180" s="55"/>
      <c r="B180" s="71" t="s">
        <v>136</v>
      </c>
      <c r="C180" s="57" t="s">
        <v>7</v>
      </c>
      <c r="D180" s="40"/>
      <c r="E180" s="39"/>
      <c r="F180" s="69" t="e">
        <f aca="true" t="shared" si="9" ref="F180:F189">D180/E180*100</f>
        <v>#DIV/0!</v>
      </c>
      <c r="G180" s="52">
        <f t="shared" si="7"/>
        <v>0</v>
      </c>
      <c r="H180" s="53" t="e">
        <f t="shared" si="8"/>
        <v>#DIV/0!</v>
      </c>
    </row>
    <row r="181" spans="1:8" ht="30" customHeight="1" hidden="1">
      <c r="A181" s="55"/>
      <c r="B181" s="71" t="s">
        <v>137</v>
      </c>
      <c r="C181" s="57" t="s">
        <v>7</v>
      </c>
      <c r="D181" s="40"/>
      <c r="E181" s="39"/>
      <c r="F181" s="69" t="e">
        <f t="shared" si="9"/>
        <v>#DIV/0!</v>
      </c>
      <c r="G181" s="52">
        <f t="shared" si="7"/>
        <v>0</v>
      </c>
      <c r="H181" s="53" t="e">
        <f t="shared" si="8"/>
        <v>#DIV/0!</v>
      </c>
    </row>
    <row r="182" spans="1:8" ht="30" customHeight="1" hidden="1">
      <c r="A182" s="55"/>
      <c r="B182" s="56" t="s">
        <v>186</v>
      </c>
      <c r="C182" s="38" t="s">
        <v>7</v>
      </c>
      <c r="D182" s="46"/>
      <c r="E182" s="34"/>
      <c r="F182" s="69" t="e">
        <f t="shared" si="9"/>
        <v>#DIV/0!</v>
      </c>
      <c r="G182" s="52">
        <f t="shared" si="7"/>
        <v>0</v>
      </c>
      <c r="H182" s="53" t="e">
        <f t="shared" si="8"/>
        <v>#DIV/0!</v>
      </c>
    </row>
    <row r="183" spans="1:8" ht="30" customHeight="1" hidden="1">
      <c r="A183" s="55"/>
      <c r="B183" s="56" t="s">
        <v>187</v>
      </c>
      <c r="C183" s="38" t="s">
        <v>7</v>
      </c>
      <c r="D183" s="46"/>
      <c r="E183" s="34"/>
      <c r="F183" s="69" t="e">
        <f t="shared" si="9"/>
        <v>#DIV/0!</v>
      </c>
      <c r="G183" s="52">
        <f t="shared" si="7"/>
        <v>0</v>
      </c>
      <c r="H183" s="53" t="e">
        <f t="shared" si="8"/>
        <v>#DIV/0!</v>
      </c>
    </row>
    <row r="184" spans="1:8" ht="30" customHeight="1" hidden="1">
      <c r="A184" s="55"/>
      <c r="B184" s="56" t="s">
        <v>138</v>
      </c>
      <c r="C184" s="57" t="s">
        <v>7</v>
      </c>
      <c r="D184" s="40"/>
      <c r="E184" s="39"/>
      <c r="F184" s="69" t="e">
        <f t="shared" si="9"/>
        <v>#DIV/0!</v>
      </c>
      <c r="G184" s="52">
        <f t="shared" si="7"/>
        <v>0</v>
      </c>
      <c r="H184" s="53" t="e">
        <f t="shared" si="8"/>
        <v>#DIV/0!</v>
      </c>
    </row>
    <row r="185" spans="1:8" ht="30" customHeight="1" hidden="1">
      <c r="A185" s="55"/>
      <c r="B185" s="56" t="s">
        <v>188</v>
      </c>
      <c r="C185" s="57" t="s">
        <v>7</v>
      </c>
      <c r="D185" s="40"/>
      <c r="E185" s="39"/>
      <c r="F185" s="69" t="e">
        <f>D185/E185*100</f>
        <v>#DIV/0!</v>
      </c>
      <c r="G185" s="52">
        <f t="shared" si="7"/>
        <v>0</v>
      </c>
      <c r="H185" s="53" t="e">
        <f t="shared" si="8"/>
        <v>#DIV/0!</v>
      </c>
    </row>
    <row r="186" spans="1:8" ht="30" customHeight="1" hidden="1">
      <c r="A186" s="55"/>
      <c r="B186" s="56" t="s">
        <v>189</v>
      </c>
      <c r="C186" s="57" t="s">
        <v>7</v>
      </c>
      <c r="D186" s="40"/>
      <c r="E186" s="39"/>
      <c r="F186" s="69" t="e">
        <f t="shared" si="9"/>
        <v>#DIV/0!</v>
      </c>
      <c r="G186" s="52">
        <f t="shared" si="7"/>
        <v>0</v>
      </c>
      <c r="H186" s="53" t="e">
        <f t="shared" si="8"/>
        <v>#DIV/0!</v>
      </c>
    </row>
    <row r="187" spans="1:8" ht="30" customHeight="1" hidden="1">
      <c r="A187" s="55"/>
      <c r="B187" s="56" t="s">
        <v>190</v>
      </c>
      <c r="C187" s="57" t="s">
        <v>7</v>
      </c>
      <c r="D187" s="40"/>
      <c r="E187" s="39"/>
      <c r="F187" s="69" t="e">
        <f t="shared" si="9"/>
        <v>#DIV/0!</v>
      </c>
      <c r="G187" s="52">
        <f t="shared" si="7"/>
        <v>0</v>
      </c>
      <c r="H187" s="53" t="e">
        <f t="shared" si="8"/>
        <v>#DIV/0!</v>
      </c>
    </row>
    <row r="188" spans="1:8" ht="30" customHeight="1" hidden="1">
      <c r="A188" s="55"/>
      <c r="B188" s="56" t="s">
        <v>191</v>
      </c>
      <c r="C188" s="57" t="s">
        <v>7</v>
      </c>
      <c r="D188" s="40"/>
      <c r="E188" s="39"/>
      <c r="F188" s="69" t="e">
        <f t="shared" si="9"/>
        <v>#DIV/0!</v>
      </c>
      <c r="G188" s="52">
        <f t="shared" si="7"/>
        <v>0</v>
      </c>
      <c r="H188" s="53" t="e">
        <f t="shared" si="8"/>
        <v>#DIV/0!</v>
      </c>
    </row>
    <row r="189" spans="1:8" ht="30" customHeight="1" hidden="1">
      <c r="A189" s="55"/>
      <c r="B189" s="56" t="s">
        <v>192</v>
      </c>
      <c r="C189" s="57" t="s">
        <v>7</v>
      </c>
      <c r="D189" s="40"/>
      <c r="E189" s="39"/>
      <c r="F189" s="69" t="e">
        <f t="shared" si="9"/>
        <v>#DIV/0!</v>
      </c>
      <c r="G189" s="52">
        <f t="shared" si="7"/>
        <v>0</v>
      </c>
      <c r="H189" s="53" t="e">
        <f t="shared" si="8"/>
        <v>#DIV/0!</v>
      </c>
    </row>
    <row r="190" spans="1:8" ht="30" customHeight="1">
      <c r="A190" s="55"/>
      <c r="B190" s="107" t="s">
        <v>253</v>
      </c>
      <c r="C190" s="77"/>
      <c r="D190" s="82"/>
      <c r="E190" s="83"/>
      <c r="F190" s="89"/>
      <c r="G190" s="52"/>
      <c r="H190" s="53"/>
    </row>
    <row r="191" spans="1:8" ht="30" customHeight="1">
      <c r="A191" s="55" t="s">
        <v>236</v>
      </c>
      <c r="B191" s="99" t="s">
        <v>227</v>
      </c>
      <c r="C191" s="65" t="s">
        <v>7</v>
      </c>
      <c r="D191" s="110">
        <v>5647824</v>
      </c>
      <c r="E191" s="110">
        <v>3701403</v>
      </c>
      <c r="F191" s="105">
        <f aca="true" t="shared" si="10" ref="F191:F196">D191/E191*100</f>
        <v>152.5860329177882</v>
      </c>
      <c r="G191" s="52"/>
      <c r="H191" s="53"/>
    </row>
    <row r="192" spans="1:8" ht="17.25" customHeight="1">
      <c r="A192" s="55" t="s">
        <v>237</v>
      </c>
      <c r="B192" s="59" t="s">
        <v>84</v>
      </c>
      <c r="C192" s="100" t="s">
        <v>7</v>
      </c>
      <c r="D192" s="110">
        <v>6083664</v>
      </c>
      <c r="E192" s="110">
        <v>3734852</v>
      </c>
      <c r="F192" s="105">
        <f t="shared" si="10"/>
        <v>162.88902478598882</v>
      </c>
      <c r="G192" s="52"/>
      <c r="H192" s="53"/>
    </row>
    <row r="193" spans="1:8" ht="18.75" customHeight="1">
      <c r="A193" s="55" t="s">
        <v>238</v>
      </c>
      <c r="B193" s="59" t="s">
        <v>85</v>
      </c>
      <c r="C193" s="100" t="s">
        <v>7</v>
      </c>
      <c r="D193" s="110">
        <v>435840</v>
      </c>
      <c r="E193" s="110">
        <v>33449</v>
      </c>
      <c r="F193" s="105">
        <f t="shared" si="10"/>
        <v>1302.998594875781</v>
      </c>
      <c r="G193" s="52"/>
      <c r="H193" s="53"/>
    </row>
    <row r="194" spans="1:8" ht="18.75" customHeight="1">
      <c r="A194" s="55" t="s">
        <v>239</v>
      </c>
      <c r="B194" s="59" t="s">
        <v>86</v>
      </c>
      <c r="C194" s="100" t="s">
        <v>5</v>
      </c>
      <c r="D194" s="62">
        <v>13.9</v>
      </c>
      <c r="E194" s="62">
        <v>8.3</v>
      </c>
      <c r="F194" s="105">
        <f t="shared" si="10"/>
        <v>167.46987951807228</v>
      </c>
      <c r="G194" s="52"/>
      <c r="H194" s="53"/>
    </row>
    <row r="195" spans="1:8" ht="12.75" hidden="1">
      <c r="A195" s="92" t="s">
        <v>134</v>
      </c>
      <c r="B195" s="93" t="s">
        <v>193</v>
      </c>
      <c r="C195" s="97" t="s">
        <v>7</v>
      </c>
      <c r="D195" s="94">
        <v>536979</v>
      </c>
      <c r="E195" s="95">
        <v>691161</v>
      </c>
      <c r="F195" s="96">
        <f t="shared" si="10"/>
        <v>77.6923177088985</v>
      </c>
      <c r="G195" s="52"/>
      <c r="H195" s="53"/>
    </row>
    <row r="196" spans="1:8" ht="12.75" hidden="1">
      <c r="A196" s="92" t="s">
        <v>139</v>
      </c>
      <c r="B196" s="93" t="s">
        <v>194</v>
      </c>
      <c r="C196" s="97" t="s">
        <v>7</v>
      </c>
      <c r="D196" s="94">
        <v>789484</v>
      </c>
      <c r="E196" s="95">
        <v>608230</v>
      </c>
      <c r="F196" s="96">
        <f t="shared" si="10"/>
        <v>129.80024004077404</v>
      </c>
      <c r="G196" s="52"/>
      <c r="H196" s="53"/>
    </row>
    <row r="197" spans="1:8" ht="24.75" customHeight="1">
      <c r="A197" s="55"/>
      <c r="B197" s="107" t="s">
        <v>73</v>
      </c>
      <c r="C197" s="84"/>
      <c r="D197" s="90"/>
      <c r="E197" s="79"/>
      <c r="F197" s="83"/>
      <c r="G197" s="52"/>
      <c r="H197" s="53"/>
    </row>
    <row r="198" spans="1:8" ht="25.5">
      <c r="A198" s="55" t="s">
        <v>240</v>
      </c>
      <c r="B198" s="34" t="s">
        <v>252</v>
      </c>
      <c r="C198" s="98" t="s">
        <v>8</v>
      </c>
      <c r="D198" s="114">
        <v>39774</v>
      </c>
      <c r="E198" s="111">
        <v>37452</v>
      </c>
      <c r="F198" s="112">
        <f>D198/E198*100</f>
        <v>106.19993591797501</v>
      </c>
      <c r="G198" s="52"/>
      <c r="H198" s="53"/>
    </row>
    <row r="199" spans="1:8" ht="38.25">
      <c r="A199" s="55" t="s">
        <v>241</v>
      </c>
      <c r="B199" s="34" t="s">
        <v>256</v>
      </c>
      <c r="C199" s="38" t="s">
        <v>230</v>
      </c>
      <c r="D199" s="115">
        <v>1636</v>
      </c>
      <c r="E199" s="113">
        <v>180</v>
      </c>
      <c r="F199" s="68">
        <f>D199/E199*100</f>
        <v>908.8888888888889</v>
      </c>
      <c r="G199" s="52"/>
      <c r="H199" s="53"/>
    </row>
    <row r="200" spans="1:8" ht="24">
      <c r="A200" s="55" t="s">
        <v>242</v>
      </c>
      <c r="B200" s="34" t="s">
        <v>255</v>
      </c>
      <c r="C200" s="98" t="s">
        <v>5</v>
      </c>
      <c r="D200" s="116">
        <v>3</v>
      </c>
      <c r="E200" s="68">
        <v>0.3</v>
      </c>
      <c r="F200" s="68">
        <f>D200/E200*100</f>
        <v>1000</v>
      </c>
      <c r="G200" s="52"/>
      <c r="H200" s="53"/>
    </row>
    <row r="201" spans="1:6" ht="9" customHeight="1">
      <c r="A201" s="10"/>
      <c r="B201" s="117"/>
      <c r="C201" s="118"/>
      <c r="D201" s="119"/>
      <c r="E201" s="120"/>
      <c r="F201" s="12"/>
    </row>
    <row r="202" spans="1:6" ht="12.75">
      <c r="A202" s="13" t="s">
        <v>51</v>
      </c>
      <c r="B202" s="11"/>
      <c r="C202" s="14"/>
      <c r="D202" s="15"/>
      <c r="E202" s="11"/>
      <c r="F202" s="11"/>
    </row>
    <row r="203" spans="1:6" ht="12.75">
      <c r="A203" s="134" t="s">
        <v>140</v>
      </c>
      <c r="B203" s="134"/>
      <c r="C203" s="134"/>
      <c r="D203" s="134"/>
      <c r="E203" s="134"/>
      <c r="F203" s="134"/>
    </row>
    <row r="204" spans="1:6" ht="14.25">
      <c r="A204" s="16"/>
      <c r="B204" s="16"/>
      <c r="C204" s="16"/>
      <c r="D204" s="16"/>
      <c r="E204" s="16"/>
      <c r="F204" s="16"/>
    </row>
    <row r="205" spans="1:6" ht="14.25">
      <c r="A205" s="1"/>
      <c r="B205" s="16"/>
      <c r="C205" s="16"/>
      <c r="D205" s="16"/>
      <c r="E205" s="16"/>
      <c r="F205" s="16"/>
    </row>
    <row r="206" spans="2:6" s="21" customFormat="1" ht="12.75">
      <c r="B206" s="18"/>
      <c r="C206" s="19"/>
      <c r="D206" s="20"/>
      <c r="E206" s="18"/>
      <c r="F206" s="18"/>
    </row>
    <row r="207" spans="2:6" s="21" customFormat="1" ht="12.75">
      <c r="B207" s="18"/>
      <c r="C207" s="19"/>
      <c r="D207" s="20"/>
      <c r="E207" s="18"/>
      <c r="F207" s="18"/>
    </row>
    <row r="208" spans="1:6" s="21" customFormat="1" ht="12.75">
      <c r="A208" s="17"/>
      <c r="B208" s="18"/>
      <c r="C208" s="22"/>
      <c r="D208" s="20"/>
      <c r="E208" s="18"/>
      <c r="F208" s="18"/>
    </row>
    <row r="209" spans="1:6" s="21" customFormat="1" ht="12.75">
      <c r="A209" s="17"/>
      <c r="B209" s="18"/>
      <c r="C209" s="22"/>
      <c r="D209" s="20"/>
      <c r="E209" s="18"/>
      <c r="F209" s="18"/>
    </row>
    <row r="210" spans="2:6" s="21" customFormat="1" ht="12.75">
      <c r="B210" s="18"/>
      <c r="C210" s="22"/>
      <c r="D210" s="20"/>
      <c r="E210" s="18"/>
      <c r="F210" s="18"/>
    </row>
    <row r="211" spans="1:6" s="21" customFormat="1" ht="12.75">
      <c r="A211" s="17"/>
      <c r="B211" s="18"/>
      <c r="C211" s="22"/>
      <c r="D211" s="20"/>
      <c r="E211" s="18"/>
      <c r="F211" s="18"/>
    </row>
    <row r="212" spans="1:6" s="21" customFormat="1" ht="12.75">
      <c r="A212" s="17"/>
      <c r="B212" s="18"/>
      <c r="C212" s="22"/>
      <c r="D212" s="20"/>
      <c r="E212" s="18"/>
      <c r="F212" s="18"/>
    </row>
    <row r="213" spans="1:6" s="21" customFormat="1" ht="12.75">
      <c r="A213" s="17"/>
      <c r="B213" s="18"/>
      <c r="C213" s="22"/>
      <c r="D213" s="20"/>
      <c r="E213" s="18"/>
      <c r="F213" s="18"/>
    </row>
    <row r="214" spans="1:6" s="21" customFormat="1" ht="12.75">
      <c r="A214" s="17"/>
      <c r="B214" s="18"/>
      <c r="C214" s="22"/>
      <c r="D214" s="20"/>
      <c r="E214" s="18"/>
      <c r="F214" s="18"/>
    </row>
    <row r="215" spans="1:6" s="21" customFormat="1" ht="12.75">
      <c r="A215" s="17"/>
      <c r="B215" s="18"/>
      <c r="C215" s="22"/>
      <c r="D215" s="20"/>
      <c r="E215" s="18"/>
      <c r="F215" s="18"/>
    </row>
    <row r="216" spans="1:6" s="21" customFormat="1" ht="12.75">
      <c r="A216" s="17"/>
      <c r="B216" s="18"/>
      <c r="C216" s="22"/>
      <c r="D216" s="20"/>
      <c r="E216" s="18"/>
      <c r="F216" s="18"/>
    </row>
    <row r="217" spans="1:6" s="21" customFormat="1" ht="12.75">
      <c r="A217" s="17"/>
      <c r="B217" s="18"/>
      <c r="C217" s="22"/>
      <c r="D217" s="20"/>
      <c r="E217" s="18"/>
      <c r="F217" s="18"/>
    </row>
    <row r="218" spans="1:6" s="21" customFormat="1" ht="12.75">
      <c r="A218" s="17"/>
      <c r="B218" s="18"/>
      <c r="C218" s="22"/>
      <c r="D218" s="20"/>
      <c r="E218" s="18"/>
      <c r="F218" s="18"/>
    </row>
    <row r="219" spans="1:6" s="21" customFormat="1" ht="12.75">
      <c r="A219" s="17"/>
      <c r="B219" s="18"/>
      <c r="C219" s="22"/>
      <c r="D219" s="20"/>
      <c r="E219" s="18"/>
      <c r="F219" s="18"/>
    </row>
    <row r="220" spans="1:6" s="21" customFormat="1" ht="12.75">
      <c r="A220" s="17"/>
      <c r="B220" s="18"/>
      <c r="C220" s="22"/>
      <c r="D220" s="20"/>
      <c r="E220" s="18"/>
      <c r="F220" s="18"/>
    </row>
    <row r="221" spans="1:6" s="21" customFormat="1" ht="12.75">
      <c r="A221" s="17"/>
      <c r="B221" s="18"/>
      <c r="C221" s="22"/>
      <c r="D221" s="20"/>
      <c r="E221" s="18"/>
      <c r="F221" s="18"/>
    </row>
    <row r="222" spans="1:6" s="21" customFormat="1" ht="12.75">
      <c r="A222" s="17"/>
      <c r="B222" s="18"/>
      <c r="C222" s="22"/>
      <c r="D222" s="20"/>
      <c r="E222" s="18"/>
      <c r="F222" s="18"/>
    </row>
    <row r="223" spans="1:6" s="21" customFormat="1" ht="12.75">
      <c r="A223" s="17"/>
      <c r="B223" s="18"/>
      <c r="C223" s="22"/>
      <c r="D223" s="20"/>
      <c r="E223" s="18"/>
      <c r="F223" s="18"/>
    </row>
  </sheetData>
  <sheetProtection/>
  <mergeCells count="7">
    <mergeCell ref="A8:F8"/>
    <mergeCell ref="A9:F9"/>
    <mergeCell ref="A10:B10"/>
    <mergeCell ref="A203:F203"/>
    <mergeCell ref="E5:F5"/>
    <mergeCell ref="A6:F6"/>
    <mergeCell ref="A7:F7"/>
  </mergeCells>
  <printOptions horizontalCentered="1"/>
  <pageMargins left="0.1968503937007874" right="0.1968503937007874" top="0.3937007874015748" bottom="0.31496062992125984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Ирина Александровна</cp:lastModifiedBy>
  <cp:lastPrinted>2020-12-24T07:12:37Z</cp:lastPrinted>
  <dcterms:created xsi:type="dcterms:W3CDTF">2004-12-27T07:54:16Z</dcterms:created>
  <dcterms:modified xsi:type="dcterms:W3CDTF">2020-12-25T12:59:06Z</dcterms:modified>
  <cp:category/>
  <cp:version/>
  <cp:contentType/>
  <cp:contentStatus/>
</cp:coreProperties>
</file>