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0875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<sst xmlns="http://schemas.openxmlformats.org/spreadsheetml/2006/main" count="418" uniqueCount="256">
  <si>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</si>
  <si>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</si>
  <si>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</si>
  <si>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</si>
  <si>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</si>
  <si>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</si>
  <si>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</si>
  <si>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</si>
  <si>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</si>
  <si>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</si>
  <si>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</si>
  <si>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</si>
  <si>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</si>
  <si>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</si>
  <si>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</si>
  <si>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</si>
  <si>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</si>
  <si>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</si>
  <si>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</si>
  <si>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</si>
  <si>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</si>
  <si>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</si>
  <si>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</si>
  <si>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</si>
  <si>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</si>
  <si>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</si>
  <si>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</si>
  <si>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</si>
  <si>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</si>
  <si>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</si>
  <si>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</si>
  <si>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</si>
  <si>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</si>
  <si>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</si>
  <si>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</si>
  <si>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</si>
  <si>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</si>
  <si>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</si>
  <si>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</si>
  <si>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</si>
  <si>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</si>
  <si>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</si>
  <si>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</si>
  <si>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</si>
  <si>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</si>
  <si>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</si>
  <si>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</si>
  <si>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</si>
  <si>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</si>
  <si>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</si>
  <si>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</si>
  <si>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</si>
  <si>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</si>
  <si>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</si>
  <si>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</si>
  <si>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</si>
  <si>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</si>
  <si>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</si>
  <si>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</si>
  <si>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</si>
  <si>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</si>
  <si>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</si>
  <si>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</si>
  <si>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</si>
  <si>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</si>
  <si>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</si>
  <si>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</si>
  <si>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</si>
  <si>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</si>
  <si>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</si>
  <si>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</si>
  <si>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</si>
  <si>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</si>
  <si>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</si>
  <si>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</si>
  <si>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</si>
  <si>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</si>
  <si>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</si>
  <si>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</si>
  <si>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</si>
  <si>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</si>
  <si>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</si>
  <si>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</si>
  <si>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</si>
  <si>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</si>
  <si>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</si>
  <si>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</si>
  <si>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</si>
  <si>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</si>
  <si>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</si>
  <si>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</si>
  <si>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</si>
  <si>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</si>
  <si>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</si>
  <si>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</si>
  <si>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</si>
  <si>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</si>
  <si>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</si>
  <si>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</si>
  <si>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</si>
  <si>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</si>
  <si>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</si>
  <si>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</si>
  <si>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</si>
  <si>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</si>
  <si>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</si>
  <si>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</si>
  <si>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</si>
  <si>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</si>
  <si>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</si>
  <si>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</si>
  <si>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</si>
  <si>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</si>
  <si>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</si>
  <si>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</si>
  <si>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</si>
  <si>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</si>
  <si>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</si>
  <si>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</si>
  <si>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</si>
  <si>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</si>
  <si>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</si>
  <si>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</si>
  <si>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</si>
  <si>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</si>
  <si>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</si>
  <si>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</si>
  <si>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</si>
  <si>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</si>
  <si>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</si>
  <si>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</si>
  <si>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</si>
  <si>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</si>
  <si>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в том числе организованных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</si>
  <si>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</si>
  <si>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</si>
  <si>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</si>
  <si>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</si>
  <si>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</si>
  <si>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</si>
  <si>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</si>
  <si>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</si>
  <si>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</si>
  <si>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</si>
  <si>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</si>
  <si>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</si>
  <si>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</si>
  <si>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</si>
  <si>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</si>
  <si>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</si>
  <si>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</si>
  <si>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</si>
  <si>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</si>
  <si>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</si>
  <si>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</si>
  <si>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</si>
  <si>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</si>
  <si>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</si>
  <si>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</si>
  <si>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</si>
  <si>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</si>
  <si>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</si>
  <si>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</si>
  <si>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</si>
  <si>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</si>
  <si>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</si>
  <si>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</si>
  <si>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</si>
  <si>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</si>
  <si>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</si>
  <si>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</si>
  <si>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</si>
  <si>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</si>
  <si>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</si>
  <si>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</si>
  <si>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</si>
  <si>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</si>
  <si>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</si>
  <si>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</si>
  <si>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</si>
  <si>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</si>
  <si>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</si>
  <si>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</si>
  <si>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</si>
  <si>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</si>
  <si>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</si>
  <si>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</si>
  <si>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</si>
  <si>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</si>
  <si>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</si>
  <si>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</si>
  <si>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</si>
  <si>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</si>
  <si>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</si>
  <si>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</si>
  <si>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t>социально-экономического развития муниципального образования Тимашевский район</t>
  </si>
  <si>
    <t xml:space="preserve">Приложение 1  </t>
  </si>
  <si>
    <t>картон гофрированный в рулонах или листах</t>
  </si>
  <si>
    <t>тыс.кв.м.</t>
  </si>
  <si>
    <t>ящики и коробки из гофрированной бумаги или гофрированного картона</t>
  </si>
  <si>
    <t>ящики и коробки складывающиеся из негофрированного картона</t>
  </si>
  <si>
    <t>желатины технические</t>
  </si>
  <si>
    <t>плиты, листы, пленка и полосы (ленты) прочие пластмассовые непористые</t>
  </si>
  <si>
    <t>смеси асфальтобетонные дорожные, аэродромные и асфальтобетон горячие</t>
  </si>
  <si>
    <t>банки консервные из черных металлов</t>
  </si>
  <si>
    <t>туб</t>
  </si>
  <si>
    <t>энергия тепловая, отпущенная котельными</t>
  </si>
  <si>
    <t>тыс.гигак</t>
  </si>
  <si>
    <t>Переработка и консервирование мяса и мясной пищевой продукции</t>
  </si>
  <si>
    <t>переработка и консервирование фруктов и овощей</t>
  </si>
  <si>
    <t>Производство молочной продукции</t>
  </si>
  <si>
    <t>производство масла сливочного</t>
  </si>
  <si>
    <t>производство детского питания</t>
  </si>
  <si>
    <t>Производство хлеба и хлебобулочные изделия</t>
  </si>
  <si>
    <t>Производство кондитерских изделий</t>
  </si>
  <si>
    <t>производство чая и кофе</t>
  </si>
  <si>
    <t xml:space="preserve">Сахар белый свекловичный </t>
  </si>
  <si>
    <t>Кондитерские изделия</t>
  </si>
  <si>
    <t>Нектары фруктовые и (или) овощные</t>
  </si>
  <si>
    <t>тн</t>
  </si>
  <si>
    <t>Джемы, фруктовые желе, пюре и пасты</t>
  </si>
  <si>
    <t>Кофе и кофейные смеси</t>
  </si>
  <si>
    <t>производство готовых кормов для животных</t>
  </si>
  <si>
    <t>пробки и заглушки, колпачки и крышки корончаты из недрагоценных металлов</t>
  </si>
  <si>
    <t>тыс. штук</t>
  </si>
  <si>
    <t>-</t>
  </si>
  <si>
    <t xml:space="preserve">                                                               (наименование муниципального образования)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</si>
  <si>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</t>
    </r>
  </si>
  <si>
    <t>Полуфабрикаты мясные, мясосодержащие, охлажденные, замороженные</t>
  </si>
  <si>
    <t>Изделия кулинарные мясные, мясосодержащие и из мяса и субпродукты птицы</t>
  </si>
  <si>
    <t>чел.</t>
  </si>
  <si>
    <t>Производство сахара</t>
  </si>
  <si>
    <t>Инвестиции (ежеквартально)*</t>
  </si>
  <si>
    <t>производство сыра и творога</t>
  </si>
  <si>
    <t>31</t>
  </si>
  <si>
    <t>32</t>
  </si>
  <si>
    <t>33</t>
  </si>
  <si>
    <t>34</t>
  </si>
  <si>
    <t>35</t>
  </si>
  <si>
    <t>36</t>
  </si>
  <si>
    <t>37</t>
  </si>
  <si>
    <t>38</t>
  </si>
  <si>
    <t>Производство мелассы</t>
  </si>
  <si>
    <t>Производство жома</t>
  </si>
  <si>
    <t>газ природный и попутный</t>
  </si>
  <si>
    <t>млн куб. м</t>
  </si>
  <si>
    <t>производство премиксов</t>
  </si>
  <si>
    <t>производство концентратов белково-витаминно-минеральных</t>
  </si>
  <si>
    <t>Общий объем инвестиций крупных и средних организаций за счет всех источников финансирования за 1 полугодие 2021 г.</t>
  </si>
  <si>
    <t>за январь-сентябрь 2021 года</t>
  </si>
  <si>
    <t>Среднемесячная заработная плата работников крупных и средних организаций по состоянию на 01.09.2021 *</t>
  </si>
  <si>
    <t>Численность безработных граждан, зарегистрированных в государственных учреждениях службы занятости по состоянию на 01.10.2021 г.</t>
  </si>
  <si>
    <r>
      <t>Уровень регистрируемой безработицы по состоянию на</t>
    </r>
    <r>
      <rPr>
        <sz val="8"/>
        <rFont val="Times New Roman"/>
        <family val="1"/>
      </rPr>
      <t xml:space="preserve"> 01.10.2021</t>
    </r>
  </si>
  <si>
    <t>Финансы на 1 сентября 2021 года*</t>
  </si>
  <si>
    <t>Рыба переработанная и консервированная, ракообразные и моллюски</t>
  </si>
  <si>
    <t>крупный рогатый скот / коровы 3450 / 71,6 %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</si>
</sst>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_ ;\-#,##0.0\ 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wrapText="1"/>
      <protection locked="0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9" fillId="0" borderId="0" xfId="0" applyNumberFormat="1" applyFont="1" applyBorder="1" applyAlignment="1">
      <alignment horizontal="center"/>
    </xf>
    <xf numFmtId="49" fontId="12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>
      <alignment horizontal="left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34" borderId="0" xfId="0" applyNumberFormat="1" applyFont="1" applyFill="1" applyAlignment="1">
      <alignment horizontal="center" vertical="center" wrapText="1"/>
    </xf>
    <xf numFmtId="172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right" wrapText="1"/>
    </xf>
    <xf numFmtId="172" fontId="32" fillId="34" borderId="0" xfId="54" applyNumberFormat="1" applyFill="1" applyAlignment="1">
      <alignment horizontal="center" vertical="center" wrapText="1"/>
      <protection/>
    </xf>
    <xf numFmtId="172" fontId="4" fillId="34" borderId="0" xfId="0" applyNumberFormat="1" applyFont="1" applyFill="1" applyAlignment="1" applyProtection="1">
      <alignment horizontal="center" vertical="center" wrapText="1"/>
      <protection locked="0"/>
    </xf>
    <xf numFmtId="172" fontId="13" fillId="34" borderId="0" xfId="0" applyNumberFormat="1" applyFont="1" applyFill="1" applyAlignment="1" applyProtection="1">
      <alignment horizontal="center" vertical="center" wrapText="1"/>
      <protection locked="0"/>
    </xf>
    <xf numFmtId="0" fontId="13" fillId="34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>
      <alignment horizontal="left" wrapText="1"/>
    </xf>
    <xf numFmtId="18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vertical="center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left" wrapText="1" indent="1"/>
    </xf>
    <xf numFmtId="0" fontId="7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vertical="top" wrapText="1"/>
    </xf>
    <xf numFmtId="182" fontId="4" fillId="0" borderId="11" xfId="0" applyNumberFormat="1" applyFont="1" applyFill="1" applyBorder="1" applyAlignment="1">
      <alignment horizontal="right" wrapText="1"/>
    </xf>
    <xf numFmtId="182" fontId="4" fillId="0" borderId="11" xfId="0" applyNumberFormat="1" applyFont="1" applyFill="1" applyBorder="1" applyAlignment="1">
      <alignment wrapText="1"/>
    </xf>
    <xf numFmtId="182" fontId="4" fillId="0" borderId="11" xfId="0" applyNumberFormat="1" applyFont="1" applyFill="1" applyBorder="1" applyAlignment="1" applyProtection="1">
      <alignment horizontal="right" wrapText="1"/>
      <protection locked="0"/>
    </xf>
    <xf numFmtId="182" fontId="4" fillId="0" borderId="11" xfId="0" applyNumberFormat="1" applyFont="1" applyFill="1" applyBorder="1" applyAlignment="1" applyProtection="1">
      <alignment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82" fontId="4" fillId="0" borderId="11" xfId="0" applyNumberFormat="1" applyFont="1" applyFill="1" applyBorder="1" applyAlignment="1" applyProtection="1">
      <alignment horizontal="center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182" fontId="4" fillId="0" borderId="0" xfId="0" applyNumberFormat="1" applyFont="1" applyFill="1" applyAlignment="1">
      <alignment/>
    </xf>
    <xf numFmtId="0" fontId="7" fillId="35" borderId="11" xfId="0" applyFont="1" applyFill="1" applyBorder="1" applyAlignment="1">
      <alignment horizontal="center" wrapText="1"/>
    </xf>
    <xf numFmtId="182" fontId="4" fillId="35" borderId="11" xfId="0" applyNumberFormat="1" applyFont="1" applyFill="1" applyBorder="1" applyAlignment="1">
      <alignment horizontal="right" wrapText="1"/>
    </xf>
    <xf numFmtId="18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>
      <alignment horizontal="right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right" wrapText="1"/>
    </xf>
    <xf numFmtId="0" fontId="4" fillId="35" borderId="11" xfId="0" applyFont="1" applyFill="1" applyBorder="1" applyAlignment="1">
      <alignment wrapText="1"/>
    </xf>
    <xf numFmtId="0" fontId="7" fillId="35" borderId="1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right" wrapText="1"/>
      <protection locked="0"/>
    </xf>
    <xf numFmtId="0" fontId="4" fillId="35" borderId="11" xfId="0" applyFont="1" applyFill="1" applyBorder="1" applyAlignment="1" applyProtection="1">
      <alignment wrapText="1"/>
      <protection locked="0"/>
    </xf>
    <xf numFmtId="172" fontId="4" fillId="35" borderId="11" xfId="0" applyNumberFormat="1" applyFont="1" applyFill="1" applyBorder="1" applyAlignment="1">
      <alignment wrapText="1"/>
    </xf>
    <xf numFmtId="172" fontId="4" fillId="35" borderId="11" xfId="0" applyNumberFormat="1" applyFont="1" applyFill="1" applyBorder="1" applyAlignment="1" applyProtection="1">
      <alignment wrapText="1"/>
      <protection locked="0"/>
    </xf>
    <xf numFmtId="0" fontId="4" fillId="35" borderId="11" xfId="0" applyFont="1" applyFill="1" applyBorder="1" applyAlignment="1" applyProtection="1">
      <alignment horizontal="right" wrapText="1"/>
      <protection/>
    </xf>
    <xf numFmtId="182" fontId="6" fillId="35" borderId="11" xfId="0" applyNumberFormat="1" applyFont="1" applyFill="1" applyBorder="1" applyAlignment="1">
      <alignment horizontal="center" wrapText="1"/>
    </xf>
    <xf numFmtId="182" fontId="9" fillId="0" borderId="0" xfId="0" applyNumberFormat="1" applyFont="1" applyBorder="1" applyAlignment="1">
      <alignment/>
    </xf>
    <xf numFmtId="49" fontId="4" fillId="36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wrapText="1"/>
    </xf>
    <xf numFmtId="3" fontId="4" fillId="36" borderId="11" xfId="0" applyNumberFormat="1" applyFont="1" applyFill="1" applyBorder="1" applyAlignment="1" applyProtection="1">
      <alignment horizontal="right" wrapText="1"/>
      <protection locked="0"/>
    </xf>
    <xf numFmtId="3" fontId="4" fillId="36" borderId="11" xfId="0" applyNumberFormat="1" applyFont="1" applyFill="1" applyBorder="1" applyAlignment="1" applyProtection="1">
      <alignment wrapText="1"/>
      <protection locked="0"/>
    </xf>
    <xf numFmtId="172" fontId="4" fillId="36" borderId="11" xfId="0" applyNumberFormat="1" applyFont="1" applyFill="1" applyBorder="1" applyAlignment="1" applyProtection="1">
      <alignment horizontal="right" wrapText="1"/>
      <protection/>
    </xf>
    <xf numFmtId="0" fontId="7" fillId="36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 applyProtection="1">
      <alignment horizontal="right" wrapText="1"/>
      <protection/>
    </xf>
    <xf numFmtId="2" fontId="9" fillId="0" borderId="0" xfId="0" applyNumberFormat="1" applyFont="1" applyBorder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 applyProtection="1">
      <alignment horizontal="right" wrapText="1"/>
      <protection locked="0"/>
    </xf>
    <xf numFmtId="183" fontId="4" fillId="0" borderId="11" xfId="0" applyNumberFormat="1" applyFont="1" applyFill="1" applyBorder="1" applyAlignment="1" applyProtection="1">
      <alignment wrapText="1"/>
      <protection locked="0"/>
    </xf>
    <xf numFmtId="182" fontId="4" fillId="0" borderId="11" xfId="0" applyNumberFormat="1" applyFont="1" applyFill="1" applyBorder="1" applyAlignment="1" applyProtection="1">
      <alignment horizontal="right" wrapText="1"/>
      <protection/>
    </xf>
    <xf numFmtId="182" fontId="4" fillId="0" borderId="11" xfId="0" applyNumberFormat="1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 locked="0"/>
    </xf>
    <xf numFmtId="4" fontId="4" fillId="0" borderId="11" xfId="0" applyNumberFormat="1" applyFont="1" applyFill="1" applyBorder="1" applyAlignment="1" applyProtection="1">
      <alignment wrapText="1"/>
      <protection locked="0"/>
    </xf>
    <xf numFmtId="182" fontId="6" fillId="0" borderId="11" xfId="0" applyNumberFormat="1" applyFont="1" applyFill="1" applyBorder="1" applyAlignment="1">
      <alignment horizontal="right" wrapText="1"/>
    </xf>
    <xf numFmtId="183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177" fontId="4" fillId="0" borderId="11" xfId="0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3" fontId="4" fillId="0" borderId="11" xfId="0" applyNumberFormat="1" applyFont="1" applyFill="1" applyBorder="1" applyAlignment="1" applyProtection="1">
      <alignment horizontal="right" wrapText="1"/>
      <protection locked="0"/>
    </xf>
    <xf numFmtId="3" fontId="4" fillId="0" borderId="11" xfId="0" applyNumberFormat="1" applyFont="1" applyFill="1" applyBorder="1" applyAlignment="1" applyProtection="1">
      <alignment wrapText="1"/>
      <protection locked="0"/>
    </xf>
    <xf numFmtId="183" fontId="4" fillId="0" borderId="11" xfId="0" applyNumberFormat="1" applyFont="1" applyFill="1" applyBorder="1" applyAlignment="1">
      <alignment wrapText="1"/>
    </xf>
    <xf numFmtId="182" fontId="4" fillId="0" borderId="11" xfId="33" applyNumberFormat="1" applyFont="1" applyFill="1" applyBorder="1" applyAlignment="1" quotePrefix="1">
      <alignment horizontal="right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7" fillId="0" borderId="11" xfId="0" applyFont="1" applyFill="1" applyBorder="1" applyAlignment="1">
      <alignment horizontal="center" vertical="top" wrapText="1"/>
    </xf>
    <xf numFmtId="3" fontId="49" fillId="0" borderId="11" xfId="0" applyNumberFormat="1" applyFont="1" applyFill="1" applyBorder="1" applyAlignment="1" applyProtection="1">
      <alignment horizontal="right" wrapText="1"/>
      <protection locked="0"/>
    </xf>
    <xf numFmtId="3" fontId="49" fillId="0" borderId="11" xfId="0" applyNumberFormat="1" applyFont="1" applyFill="1" applyBorder="1" applyAlignment="1" applyProtection="1">
      <alignment wrapText="1"/>
      <protection locked="0"/>
    </xf>
    <xf numFmtId="172" fontId="49" fillId="0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Fill="1" applyBorder="1" applyAlignment="1" applyProtection="1">
      <alignment horizontal="right" wrapText="1"/>
      <protection locked="0"/>
    </xf>
    <xf numFmtId="1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zoomScalePageLayoutView="0" workbookViewId="0" topLeftCell="A3">
      <pane xSplit="1" ySplit="10" topLeftCell="B206" activePane="bottomRight" state="frozen"/>
      <selection pane="topLeft" activeCell="A3" sqref="A3"/>
      <selection pane="topRight" activeCell="B3" sqref="B3"/>
      <selection pane="bottomLeft" activeCell="A13" sqref="A13"/>
      <selection pane="bottomRight" activeCell="B218" sqref="B218"/>
    </sheetView>
  </sheetViews>
  <sheetFormatPr defaultColWidth="9.00390625" defaultRowHeight="12.75"/>
  <cols>
    <col min="1" max="1" width="5.25390625" style="2" customWidth="1"/>
    <col min="2" max="2" width="51.625" style="23" customWidth="1"/>
    <col min="3" max="3" width="9.75390625" style="24" customWidth="1"/>
    <col min="4" max="4" width="12.875" style="25" customWidth="1"/>
    <col min="5" max="5" width="12.75390625" style="23" customWidth="1"/>
    <col min="6" max="6" width="10.375" style="23" customWidth="1"/>
    <col min="7" max="7" width="11.375" style="1" customWidth="1"/>
    <col min="8" max="8" width="12.00390625" style="1" customWidth="1"/>
    <col min="9" max="9" width="10.625" style="1" bestFit="1" customWidth="1"/>
    <col min="10" max="10" width="10.00390625" style="1" bestFit="1" customWidth="1"/>
    <col min="11" max="11" width="15.00390625" style="1" customWidth="1"/>
    <col min="12" max="16384" width="9.125" style="1" customWidth="1"/>
  </cols>
  <sheetData>
    <row r="1" spans="1:5" ht="12.75" customHeight="1">
      <c r="A1" s="1"/>
      <c r="B1" s="30"/>
      <c r="C1" s="30"/>
      <c r="E1" s="32" t="s">
        <v>196</v>
      </c>
    </row>
    <row r="2" spans="1:6" ht="12.75" customHeight="1">
      <c r="A2" s="1"/>
      <c r="B2" s="30"/>
      <c r="C2" s="30"/>
      <c r="D2" s="32"/>
      <c r="F2" s="30"/>
    </row>
    <row r="3" spans="1:6" ht="12.75" customHeight="1">
      <c r="A3" s="1"/>
      <c r="B3" s="30"/>
      <c r="C3" s="30"/>
      <c r="D3" s="32"/>
      <c r="F3" s="30"/>
    </row>
    <row r="4" spans="1:8" ht="15.75">
      <c r="A4" s="29"/>
      <c r="B4" s="29"/>
      <c r="C4" s="29"/>
      <c r="D4" s="33"/>
      <c r="F4" s="31"/>
      <c r="G4" s="52"/>
      <c r="H4" s="52"/>
    </row>
    <row r="5" spans="1:6" ht="8.25" customHeight="1">
      <c r="A5" s="26"/>
      <c r="B5" s="27"/>
      <c r="C5" s="27"/>
      <c r="D5" s="27"/>
      <c r="E5" s="136"/>
      <c r="F5" s="136"/>
    </row>
    <row r="6" spans="1:8" ht="12" customHeight="1">
      <c r="A6" s="137" t="s">
        <v>0</v>
      </c>
      <c r="B6" s="137"/>
      <c r="C6" s="137"/>
      <c r="D6" s="137"/>
      <c r="E6" s="137"/>
      <c r="F6" s="137"/>
      <c r="G6" s="52"/>
      <c r="H6" s="52"/>
    </row>
    <row r="7" spans="1:6" ht="14.25" customHeight="1">
      <c r="A7" s="133" t="s">
        <v>195</v>
      </c>
      <c r="B7" s="133"/>
      <c r="C7" s="133"/>
      <c r="D7" s="133"/>
      <c r="E7" s="133"/>
      <c r="F7" s="133"/>
    </row>
    <row r="8" spans="1:6" ht="10.5" customHeight="1">
      <c r="A8" s="132" t="s">
        <v>226</v>
      </c>
      <c r="B8" s="132"/>
      <c r="C8" s="132"/>
      <c r="D8" s="132"/>
      <c r="E8" s="132"/>
      <c r="F8" s="132"/>
    </row>
    <row r="9" spans="1:6" ht="14.25" customHeight="1">
      <c r="A9" s="133" t="s">
        <v>249</v>
      </c>
      <c r="B9" s="133"/>
      <c r="C9" s="133"/>
      <c r="D9" s="133"/>
      <c r="E9" s="133"/>
      <c r="F9" s="133"/>
    </row>
    <row r="10" spans="1:6" ht="10.5" customHeight="1">
      <c r="A10" s="134" t="s">
        <v>101</v>
      </c>
      <c r="B10" s="134"/>
      <c r="C10" s="131"/>
      <c r="D10" s="131"/>
      <c r="E10" s="131"/>
      <c r="F10" s="131"/>
    </row>
    <row r="11" spans="1:6" ht="12.75" customHeight="1" thickBot="1">
      <c r="A11" s="4"/>
      <c r="B11" s="5"/>
      <c r="C11" s="6"/>
      <c r="D11" s="3"/>
      <c r="E11" s="5"/>
      <c r="F11" s="5"/>
    </row>
    <row r="12" spans="1:6" ht="67.5" customHeight="1" thickBot="1">
      <c r="A12" s="7" t="s">
        <v>1</v>
      </c>
      <c r="B12" s="8" t="s">
        <v>2</v>
      </c>
      <c r="C12" s="8" t="s">
        <v>3</v>
      </c>
      <c r="D12" s="8" t="s">
        <v>149</v>
      </c>
      <c r="E12" s="8" t="s">
        <v>96</v>
      </c>
      <c r="F12" s="8" t="s">
        <v>151</v>
      </c>
    </row>
    <row r="13" spans="1:11" s="9" customFormat="1" ht="12">
      <c r="A13" s="28"/>
      <c r="B13" s="74"/>
      <c r="C13" s="74"/>
      <c r="D13" s="74"/>
      <c r="E13" s="74"/>
      <c r="F13" s="74"/>
      <c r="I13" s="91"/>
      <c r="J13" s="91"/>
      <c r="K13" s="100"/>
    </row>
    <row r="14" spans="1:6" ht="26.25" customHeight="1">
      <c r="A14" s="55"/>
      <c r="B14" s="101" t="s">
        <v>69</v>
      </c>
      <c r="C14" s="84"/>
      <c r="D14" s="82"/>
      <c r="E14" s="83"/>
      <c r="F14" s="83"/>
    </row>
    <row r="15" spans="1:10" ht="12.75">
      <c r="A15" s="72" t="s">
        <v>99</v>
      </c>
      <c r="B15" s="51" t="s">
        <v>60</v>
      </c>
      <c r="C15" s="57" t="s">
        <v>47</v>
      </c>
      <c r="D15" s="46">
        <v>101</v>
      </c>
      <c r="E15" s="34">
        <v>98</v>
      </c>
      <c r="F15" s="34"/>
      <c r="J15" s="75"/>
    </row>
    <row r="16" spans="1:10" ht="12.75">
      <c r="A16" s="55"/>
      <c r="B16" s="58" t="s">
        <v>53</v>
      </c>
      <c r="C16" s="57" t="s">
        <v>47</v>
      </c>
      <c r="D16" s="46">
        <v>33</v>
      </c>
      <c r="E16" s="34">
        <v>31</v>
      </c>
      <c r="F16" s="34"/>
      <c r="J16" s="52">
        <f>D16+D83+D125+D132+D154</f>
        <v>115</v>
      </c>
    </row>
    <row r="17" spans="1:11" ht="39" customHeight="1">
      <c r="A17" s="55" t="s">
        <v>100</v>
      </c>
      <c r="B17" s="59" t="s">
        <v>147</v>
      </c>
      <c r="C17" s="38" t="s">
        <v>7</v>
      </c>
      <c r="D17" s="112">
        <f>D18+D19+D45+D46</f>
        <v>42751698.8</v>
      </c>
      <c r="E17" s="112">
        <f>E18+E19+E45+E46</f>
        <v>38285883.6</v>
      </c>
      <c r="F17" s="36">
        <f>D17/E17*100</f>
        <v>111.66439110210322</v>
      </c>
      <c r="G17" s="52"/>
      <c r="H17" s="53"/>
      <c r="J17" s="52"/>
      <c r="K17" s="52"/>
    </row>
    <row r="18" spans="1:8" ht="16.5" customHeight="1">
      <c r="A18" s="55" t="s">
        <v>97</v>
      </c>
      <c r="B18" s="34" t="s">
        <v>58</v>
      </c>
      <c r="C18" s="38" t="s">
        <v>7</v>
      </c>
      <c r="D18" s="60">
        <v>196209</v>
      </c>
      <c r="E18" s="61">
        <v>28400</v>
      </c>
      <c r="F18" s="36">
        <f>D18/E18*100</f>
        <v>690.8767605633802</v>
      </c>
      <c r="G18" s="52"/>
      <c r="H18" s="53"/>
    </row>
    <row r="19" spans="1:8" ht="15.75" customHeight="1">
      <c r="A19" s="55" t="s">
        <v>98</v>
      </c>
      <c r="B19" s="34" t="s">
        <v>59</v>
      </c>
      <c r="C19" s="38" t="s">
        <v>7</v>
      </c>
      <c r="D19" s="60">
        <v>42249419.7</v>
      </c>
      <c r="E19" s="60">
        <v>37906578.7</v>
      </c>
      <c r="F19" s="36">
        <f aca="true" t="shared" si="0" ref="F19:F114">D19/E19*100</f>
        <v>111.45669471879825</v>
      </c>
      <c r="G19" s="52"/>
      <c r="H19" s="53"/>
    </row>
    <row r="20" spans="1:8" ht="12.75">
      <c r="A20" s="55"/>
      <c r="B20" s="35" t="s">
        <v>135</v>
      </c>
      <c r="C20" s="38"/>
      <c r="D20" s="62"/>
      <c r="E20" s="63"/>
      <c r="F20" s="36"/>
      <c r="G20" s="52"/>
      <c r="H20" s="53"/>
    </row>
    <row r="21" spans="1:8" ht="14.25" customHeight="1">
      <c r="A21" s="55"/>
      <c r="B21" s="51" t="s">
        <v>152</v>
      </c>
      <c r="C21" s="38" t="s">
        <v>7</v>
      </c>
      <c r="D21" s="62">
        <v>26013530.5</v>
      </c>
      <c r="E21" s="63">
        <v>25114681.5</v>
      </c>
      <c r="F21" s="36">
        <f t="shared" si="0"/>
        <v>103.57897829602179</v>
      </c>
      <c r="G21" s="52"/>
      <c r="H21" s="53"/>
    </row>
    <row r="22" spans="1:8" ht="14.25" customHeight="1" hidden="1">
      <c r="A22" s="55"/>
      <c r="B22" s="51" t="s">
        <v>153</v>
      </c>
      <c r="C22" s="38" t="s">
        <v>7</v>
      </c>
      <c r="D22" s="62"/>
      <c r="E22" s="63"/>
      <c r="F22" s="36" t="e">
        <f t="shared" si="0"/>
        <v>#DIV/0!</v>
      </c>
      <c r="G22" s="52"/>
      <c r="H22" s="53"/>
    </row>
    <row r="23" spans="1:8" ht="14.25" customHeight="1" hidden="1">
      <c r="A23" s="55"/>
      <c r="B23" s="51" t="s">
        <v>154</v>
      </c>
      <c r="C23" s="38" t="s">
        <v>7</v>
      </c>
      <c r="D23" s="62"/>
      <c r="E23" s="63"/>
      <c r="F23" s="36" t="e">
        <f t="shared" si="0"/>
        <v>#DIV/0!</v>
      </c>
      <c r="G23" s="52"/>
      <c r="H23" s="53"/>
    </row>
    <row r="24" spans="1:8" ht="12.75" customHeight="1" hidden="1">
      <c r="A24" s="55"/>
      <c r="B24" s="51" t="s">
        <v>155</v>
      </c>
      <c r="C24" s="38" t="s">
        <v>7</v>
      </c>
      <c r="D24" s="62"/>
      <c r="E24" s="63"/>
      <c r="F24" s="36" t="e">
        <f t="shared" si="0"/>
        <v>#DIV/0!</v>
      </c>
      <c r="G24" s="52"/>
      <c r="H24" s="53"/>
    </row>
    <row r="25" spans="1:8" ht="12.75" hidden="1">
      <c r="A25" s="55"/>
      <c r="B25" s="51" t="s">
        <v>156</v>
      </c>
      <c r="C25" s="38" t="s">
        <v>7</v>
      </c>
      <c r="D25" s="62"/>
      <c r="E25" s="63"/>
      <c r="F25" s="36" t="e">
        <f t="shared" si="0"/>
        <v>#DIV/0!</v>
      </c>
      <c r="G25" s="52"/>
      <c r="H25" s="53"/>
    </row>
    <row r="26" spans="1:8" ht="12.75" hidden="1">
      <c r="A26" s="55"/>
      <c r="B26" s="51" t="s">
        <v>157</v>
      </c>
      <c r="C26" s="38" t="s">
        <v>7</v>
      </c>
      <c r="D26" s="62"/>
      <c r="E26" s="63"/>
      <c r="F26" s="36" t="e">
        <f t="shared" si="0"/>
        <v>#DIV/0!</v>
      </c>
      <c r="G26" s="52"/>
      <c r="H26" s="53"/>
    </row>
    <row r="27" spans="1:8" ht="38.25" hidden="1">
      <c r="A27" s="55"/>
      <c r="B27" s="51" t="s">
        <v>158</v>
      </c>
      <c r="C27" s="38" t="s">
        <v>7</v>
      </c>
      <c r="D27" s="62"/>
      <c r="E27" s="63"/>
      <c r="F27" s="36" t="e">
        <f t="shared" si="0"/>
        <v>#DIV/0!</v>
      </c>
      <c r="G27" s="52"/>
      <c r="H27" s="53"/>
    </row>
    <row r="28" spans="1:8" ht="14.25" customHeight="1">
      <c r="A28" s="55"/>
      <c r="B28" s="51" t="s">
        <v>159</v>
      </c>
      <c r="C28" s="38" t="s">
        <v>7</v>
      </c>
      <c r="D28" s="62">
        <v>7532760.3</v>
      </c>
      <c r="E28" s="63">
        <v>5419464.4</v>
      </c>
      <c r="F28" s="36">
        <f t="shared" si="0"/>
        <v>138.99455267203155</v>
      </c>
      <c r="G28" s="52"/>
      <c r="H28" s="53"/>
    </row>
    <row r="29" spans="1:8" ht="25.5">
      <c r="A29" s="55"/>
      <c r="B29" s="51" t="s">
        <v>160</v>
      </c>
      <c r="C29" s="38" t="s">
        <v>7</v>
      </c>
      <c r="D29" s="62">
        <v>1519550.5</v>
      </c>
      <c r="E29" s="63">
        <v>2592.1</v>
      </c>
      <c r="F29" s="36">
        <f t="shared" si="0"/>
        <v>58622.37182207476</v>
      </c>
      <c r="G29" s="52"/>
      <c r="H29" s="53"/>
    </row>
    <row r="30" spans="1:8" ht="17.25" customHeight="1" hidden="1">
      <c r="A30" s="55"/>
      <c r="B30" s="51" t="s">
        <v>161</v>
      </c>
      <c r="C30" s="38" t="s">
        <v>7</v>
      </c>
      <c r="D30" s="62"/>
      <c r="E30" s="63"/>
      <c r="F30" s="36" t="e">
        <f t="shared" si="0"/>
        <v>#DIV/0!</v>
      </c>
      <c r="G30" s="52"/>
      <c r="H30" s="53"/>
    </row>
    <row r="31" spans="1:8" ht="12.75">
      <c r="A31" s="55"/>
      <c r="B31" s="51" t="s">
        <v>162</v>
      </c>
      <c r="C31" s="38" t="s">
        <v>7</v>
      </c>
      <c r="D31" s="62">
        <v>1381085</v>
      </c>
      <c r="E31" s="63">
        <v>1012491</v>
      </c>
      <c r="F31" s="36">
        <f t="shared" si="0"/>
        <v>136.40466927607258</v>
      </c>
      <c r="G31" s="52"/>
      <c r="H31" s="53"/>
    </row>
    <row r="32" spans="1:8" ht="25.5" hidden="1">
      <c r="A32" s="55"/>
      <c r="B32" s="51" t="s">
        <v>163</v>
      </c>
      <c r="C32" s="38" t="s">
        <v>7</v>
      </c>
      <c r="D32" s="62"/>
      <c r="E32" s="63"/>
      <c r="F32" s="36" t="e">
        <f t="shared" si="0"/>
        <v>#DIV/0!</v>
      </c>
      <c r="G32" s="52"/>
      <c r="H32" s="53"/>
    </row>
    <row r="33" spans="1:8" ht="12.75">
      <c r="A33" s="55"/>
      <c r="B33" s="51" t="s">
        <v>70</v>
      </c>
      <c r="C33" s="38" t="s">
        <v>7</v>
      </c>
      <c r="D33" s="62">
        <v>1647760</v>
      </c>
      <c r="E33" s="63">
        <v>2726003</v>
      </c>
      <c r="F33" s="36">
        <f t="shared" si="0"/>
        <v>60.44600831327038</v>
      </c>
      <c r="G33" s="52"/>
      <c r="H33" s="53"/>
    </row>
    <row r="34" spans="1:8" ht="12.75" customHeight="1">
      <c r="A34" s="55"/>
      <c r="B34" s="51" t="s">
        <v>164</v>
      </c>
      <c r="C34" s="38" t="s">
        <v>7</v>
      </c>
      <c r="D34" s="62">
        <v>941</v>
      </c>
      <c r="E34" s="63">
        <v>455.9</v>
      </c>
      <c r="F34" s="36">
        <f t="shared" si="0"/>
        <v>206.40491335819257</v>
      </c>
      <c r="G34" s="52"/>
      <c r="H34" s="53"/>
    </row>
    <row r="35" spans="1:8" ht="12.75" hidden="1">
      <c r="A35" s="55"/>
      <c r="B35" s="51" t="s">
        <v>165</v>
      </c>
      <c r="C35" s="38" t="s">
        <v>7</v>
      </c>
      <c r="D35" s="62"/>
      <c r="E35" s="63"/>
      <c r="F35" s="36" t="e">
        <f t="shared" si="0"/>
        <v>#DIV/0!</v>
      </c>
      <c r="G35" s="52"/>
      <c r="H35" s="53"/>
    </row>
    <row r="36" spans="1:8" ht="25.5">
      <c r="A36" s="55"/>
      <c r="B36" s="51" t="s">
        <v>166</v>
      </c>
      <c r="C36" s="38" t="s">
        <v>7</v>
      </c>
      <c r="D36" s="62">
        <v>3100651.6</v>
      </c>
      <c r="E36" s="63">
        <v>2753641</v>
      </c>
      <c r="F36" s="36">
        <f t="shared" si="0"/>
        <v>112.60188238045555</v>
      </c>
      <c r="G36" s="52"/>
      <c r="H36" s="53"/>
    </row>
    <row r="37" spans="1:8" ht="12.75" customHeight="1" hidden="1">
      <c r="A37" s="55"/>
      <c r="B37" s="51" t="s">
        <v>167</v>
      </c>
      <c r="C37" s="38" t="s">
        <v>7</v>
      </c>
      <c r="D37" s="62"/>
      <c r="E37" s="63"/>
      <c r="F37" s="36" t="e">
        <f t="shared" si="0"/>
        <v>#DIV/0!</v>
      </c>
      <c r="G37" s="52"/>
      <c r="H37" s="53"/>
    </row>
    <row r="38" spans="1:8" ht="12.75">
      <c r="A38" s="55"/>
      <c r="B38" s="51" t="s">
        <v>168</v>
      </c>
      <c r="C38" s="38" t="s">
        <v>7</v>
      </c>
      <c r="D38" s="62">
        <v>4868</v>
      </c>
      <c r="E38" s="63">
        <v>0</v>
      </c>
      <c r="F38" s="36" t="e">
        <f t="shared" si="0"/>
        <v>#DIV/0!</v>
      </c>
      <c r="G38" s="52"/>
      <c r="H38" s="53"/>
    </row>
    <row r="39" spans="1:8" ht="25.5" hidden="1">
      <c r="A39" s="55"/>
      <c r="B39" s="51" t="s">
        <v>169</v>
      </c>
      <c r="C39" s="38" t="s">
        <v>7</v>
      </c>
      <c r="D39" s="62"/>
      <c r="E39" s="63"/>
      <c r="F39" s="36" t="e">
        <f t="shared" si="0"/>
        <v>#DIV/0!</v>
      </c>
      <c r="G39" s="52"/>
      <c r="H39" s="53"/>
    </row>
    <row r="40" spans="1:8" ht="25.5" hidden="1">
      <c r="A40" s="55"/>
      <c r="B40" s="51" t="s">
        <v>170</v>
      </c>
      <c r="C40" s="38" t="s">
        <v>7</v>
      </c>
      <c r="D40" s="62"/>
      <c r="E40" s="63"/>
      <c r="F40" s="36" t="e">
        <f t="shared" si="0"/>
        <v>#DIV/0!</v>
      </c>
      <c r="G40" s="52"/>
      <c r="H40" s="53"/>
    </row>
    <row r="41" spans="1:8" ht="12.75" hidden="1">
      <c r="A41" s="55"/>
      <c r="B41" s="51" t="s">
        <v>171</v>
      </c>
      <c r="C41" s="38" t="s">
        <v>7</v>
      </c>
      <c r="D41" s="62"/>
      <c r="E41" s="63"/>
      <c r="F41" s="36" t="e">
        <f t="shared" si="0"/>
        <v>#DIV/0!</v>
      </c>
      <c r="G41" s="52"/>
      <c r="H41" s="53"/>
    </row>
    <row r="42" spans="1:8" ht="12.75" hidden="1">
      <c r="A42" s="55"/>
      <c r="B42" s="51" t="s">
        <v>172</v>
      </c>
      <c r="C42" s="38" t="s">
        <v>7</v>
      </c>
      <c r="D42" s="62"/>
      <c r="E42" s="63"/>
      <c r="F42" s="36" t="e">
        <f t="shared" si="0"/>
        <v>#DIV/0!</v>
      </c>
      <c r="G42" s="52"/>
      <c r="H42" s="53"/>
    </row>
    <row r="43" spans="1:8" ht="12.75">
      <c r="A43" s="55"/>
      <c r="B43" s="51" t="s">
        <v>173</v>
      </c>
      <c r="C43" s="38" t="s">
        <v>7</v>
      </c>
      <c r="D43" s="62">
        <v>0</v>
      </c>
      <c r="E43" s="63">
        <v>485</v>
      </c>
      <c r="F43" s="36">
        <f t="shared" si="0"/>
        <v>0</v>
      </c>
      <c r="G43" s="52"/>
      <c r="H43" s="53"/>
    </row>
    <row r="44" spans="1:8" ht="12.75">
      <c r="A44" s="55"/>
      <c r="B44" s="51" t="s">
        <v>174</v>
      </c>
      <c r="C44" s="38" t="s">
        <v>7</v>
      </c>
      <c r="D44" s="62">
        <v>1048272.8</v>
      </c>
      <c r="E44" s="63">
        <v>876764.8</v>
      </c>
      <c r="F44" s="36">
        <f t="shared" si="0"/>
        <v>119.56146049658929</v>
      </c>
      <c r="G44" s="52"/>
      <c r="H44" s="53"/>
    </row>
    <row r="45" spans="1:8" ht="25.5">
      <c r="A45" s="55" t="s">
        <v>102</v>
      </c>
      <c r="B45" s="51" t="s">
        <v>175</v>
      </c>
      <c r="C45" s="38" t="s">
        <v>7</v>
      </c>
      <c r="D45" s="60">
        <v>184485.8</v>
      </c>
      <c r="E45" s="61">
        <v>162647.8</v>
      </c>
      <c r="F45" s="36">
        <f t="shared" si="0"/>
        <v>113.42655726053472</v>
      </c>
      <c r="G45" s="52"/>
      <c r="H45" s="53"/>
    </row>
    <row r="46" spans="1:8" ht="25.5">
      <c r="A46" s="55" t="s">
        <v>176</v>
      </c>
      <c r="B46" s="34" t="s">
        <v>177</v>
      </c>
      <c r="C46" s="38" t="s">
        <v>7</v>
      </c>
      <c r="D46" s="60">
        <v>121584.3</v>
      </c>
      <c r="E46" s="61">
        <v>188257.1</v>
      </c>
      <c r="F46" s="36">
        <f t="shared" si="0"/>
        <v>64.58417770166437</v>
      </c>
      <c r="G46" s="52"/>
      <c r="H46" s="53"/>
    </row>
    <row r="47" spans="1:8" ht="18.75" customHeight="1">
      <c r="A47" s="55" t="s">
        <v>103</v>
      </c>
      <c r="B47" s="34" t="s">
        <v>57</v>
      </c>
      <c r="C47" s="38" t="s">
        <v>88</v>
      </c>
      <c r="D47" s="62"/>
      <c r="E47" s="63"/>
      <c r="F47" s="36"/>
      <c r="G47" s="52"/>
      <c r="H47" s="53"/>
    </row>
    <row r="48" spans="1:8" ht="18.75" customHeight="1">
      <c r="A48" s="55"/>
      <c r="B48" s="34" t="s">
        <v>244</v>
      </c>
      <c r="C48" s="38" t="s">
        <v>245</v>
      </c>
      <c r="D48" s="62">
        <v>18.7</v>
      </c>
      <c r="E48" s="63">
        <v>19.7</v>
      </c>
      <c r="F48" s="36">
        <f t="shared" si="0"/>
        <v>94.9238578680203</v>
      </c>
      <c r="G48" s="52"/>
      <c r="H48" s="53"/>
    </row>
    <row r="49" spans="1:8" s="37" customFormat="1" ht="17.25" customHeight="1">
      <c r="A49" s="55"/>
      <c r="B49" s="34" t="s">
        <v>197</v>
      </c>
      <c r="C49" s="35" t="s">
        <v>198</v>
      </c>
      <c r="D49" s="60">
        <v>37157</v>
      </c>
      <c r="E49" s="60">
        <v>31992</v>
      </c>
      <c r="F49" s="36">
        <f t="shared" si="0"/>
        <v>116.14466116529132</v>
      </c>
      <c r="G49" s="76"/>
      <c r="H49" s="53"/>
    </row>
    <row r="50" spans="1:8" s="37" customFormat="1" ht="25.5">
      <c r="A50" s="55"/>
      <c r="B50" s="34" t="s">
        <v>199</v>
      </c>
      <c r="C50" s="35" t="s">
        <v>77</v>
      </c>
      <c r="D50" s="60">
        <v>19615</v>
      </c>
      <c r="E50" s="60">
        <v>17280</v>
      </c>
      <c r="F50" s="36">
        <f t="shared" si="0"/>
        <v>113.5127314814815</v>
      </c>
      <c r="G50" s="76"/>
      <c r="H50" s="53"/>
    </row>
    <row r="51" spans="1:8" s="37" customFormat="1" ht="25.5">
      <c r="A51" s="55"/>
      <c r="B51" s="34" t="s">
        <v>200</v>
      </c>
      <c r="C51" s="35" t="s">
        <v>77</v>
      </c>
      <c r="D51" s="60">
        <v>24740</v>
      </c>
      <c r="E51" s="60">
        <v>22013</v>
      </c>
      <c r="F51" s="36">
        <f t="shared" si="0"/>
        <v>112.38813428428655</v>
      </c>
      <c r="G51" s="76"/>
      <c r="H51" s="53"/>
    </row>
    <row r="52" spans="1:8" s="37" customFormat="1" ht="15.75" customHeight="1">
      <c r="A52" s="55"/>
      <c r="B52" s="34" t="s">
        <v>201</v>
      </c>
      <c r="C52" s="35" t="s">
        <v>77</v>
      </c>
      <c r="D52" s="60">
        <v>7455</v>
      </c>
      <c r="E52" s="60">
        <v>7393</v>
      </c>
      <c r="F52" s="36">
        <f t="shared" si="0"/>
        <v>100.83863113756254</v>
      </c>
      <c r="G52" s="76"/>
      <c r="H52" s="53"/>
    </row>
    <row r="53" spans="1:8" s="37" customFormat="1" ht="25.5">
      <c r="A53" s="55"/>
      <c r="B53" s="34" t="s">
        <v>202</v>
      </c>
      <c r="C53" s="35" t="s">
        <v>77</v>
      </c>
      <c r="D53" s="113">
        <v>7633.66</v>
      </c>
      <c r="E53" s="113">
        <v>7573.318</v>
      </c>
      <c r="F53" s="36">
        <f t="shared" si="0"/>
        <v>100.79677097937785</v>
      </c>
      <c r="G53" s="76"/>
      <c r="H53" s="53"/>
    </row>
    <row r="54" spans="1:8" s="37" customFormat="1" ht="25.5">
      <c r="A54" s="55"/>
      <c r="B54" s="34" t="s">
        <v>203</v>
      </c>
      <c r="C54" s="35" t="s">
        <v>77</v>
      </c>
      <c r="D54" s="114">
        <v>26994.36</v>
      </c>
      <c r="E54" s="114">
        <v>23697.13</v>
      </c>
      <c r="F54" s="36">
        <f t="shared" si="0"/>
        <v>113.91404781929289</v>
      </c>
      <c r="G54" s="76"/>
      <c r="H54" s="53"/>
    </row>
    <row r="55" spans="1:8" s="37" customFormat="1" ht="15.75" customHeight="1">
      <c r="A55" s="55"/>
      <c r="B55" s="34" t="s">
        <v>204</v>
      </c>
      <c r="C55" s="38" t="s">
        <v>205</v>
      </c>
      <c r="D55" s="60">
        <v>365676</v>
      </c>
      <c r="E55" s="60">
        <v>346163</v>
      </c>
      <c r="F55" s="36">
        <f t="shared" si="0"/>
        <v>105.6369398231469</v>
      </c>
      <c r="G55" s="76"/>
      <c r="H55" s="53"/>
    </row>
    <row r="56" spans="1:8" s="37" customFormat="1" ht="25.5">
      <c r="A56" s="55"/>
      <c r="B56" s="34" t="s">
        <v>223</v>
      </c>
      <c r="C56" s="38" t="s">
        <v>224</v>
      </c>
      <c r="D56" s="60">
        <v>191756</v>
      </c>
      <c r="E56" s="60">
        <v>411590</v>
      </c>
      <c r="F56" s="36">
        <f t="shared" si="0"/>
        <v>46.58908136738016</v>
      </c>
      <c r="G56" s="76"/>
      <c r="H56" s="53"/>
    </row>
    <row r="57" spans="1:8" s="37" customFormat="1" ht="15.75" customHeight="1">
      <c r="A57" s="40"/>
      <c r="B57" s="39" t="s">
        <v>206</v>
      </c>
      <c r="C57" s="40" t="s">
        <v>207</v>
      </c>
      <c r="D57" s="113">
        <v>183.195</v>
      </c>
      <c r="E57" s="113">
        <v>164.146</v>
      </c>
      <c r="F57" s="36">
        <f t="shared" si="0"/>
        <v>111.60491269966981</v>
      </c>
      <c r="G57" s="76"/>
      <c r="H57" s="53"/>
    </row>
    <row r="58" spans="1:12" s="37" customFormat="1" ht="27" customHeight="1">
      <c r="A58" s="34"/>
      <c r="B58" s="41" t="s">
        <v>208</v>
      </c>
      <c r="C58" s="42" t="s">
        <v>77</v>
      </c>
      <c r="D58" s="115">
        <v>12.62</v>
      </c>
      <c r="E58" s="116">
        <v>19.8</v>
      </c>
      <c r="F58" s="36">
        <f t="shared" si="0"/>
        <v>63.73737373737372</v>
      </c>
      <c r="G58" s="76"/>
      <c r="H58" s="53"/>
      <c r="I58" s="43"/>
      <c r="J58" s="43"/>
      <c r="K58" s="43"/>
      <c r="L58" s="43"/>
    </row>
    <row r="59" spans="1:12" s="37" customFormat="1" ht="27" customHeight="1">
      <c r="A59" s="34"/>
      <c r="B59" s="41" t="s">
        <v>228</v>
      </c>
      <c r="C59" s="42" t="s">
        <v>77</v>
      </c>
      <c r="D59" s="115">
        <v>4685.43</v>
      </c>
      <c r="E59" s="116">
        <v>3252.41</v>
      </c>
      <c r="F59" s="36">
        <f t="shared" si="0"/>
        <v>144.06025070639927</v>
      </c>
      <c r="G59" s="76"/>
      <c r="H59" s="53"/>
      <c r="I59" s="43"/>
      <c r="J59" s="43"/>
      <c r="K59" s="43"/>
      <c r="L59" s="43"/>
    </row>
    <row r="60" spans="1:12" s="37" customFormat="1" ht="27" customHeight="1">
      <c r="A60" s="34"/>
      <c r="B60" s="41" t="s">
        <v>229</v>
      </c>
      <c r="C60" s="42" t="s">
        <v>77</v>
      </c>
      <c r="D60" s="115">
        <v>22.94</v>
      </c>
      <c r="E60" s="116">
        <v>24.28</v>
      </c>
      <c r="F60" s="36">
        <f t="shared" si="0"/>
        <v>94.48105436573312</v>
      </c>
      <c r="G60" s="76"/>
      <c r="H60" s="53"/>
      <c r="I60" s="43"/>
      <c r="J60" s="43"/>
      <c r="K60" s="43"/>
      <c r="L60" s="43"/>
    </row>
    <row r="61" spans="1:12" s="37" customFormat="1" ht="27" customHeight="1">
      <c r="A61" s="34"/>
      <c r="B61" s="41" t="s">
        <v>254</v>
      </c>
      <c r="C61" s="42" t="s">
        <v>77</v>
      </c>
      <c r="D61" s="115">
        <v>0.02</v>
      </c>
      <c r="E61" s="116">
        <v>0</v>
      </c>
      <c r="F61" s="36" t="e">
        <f t="shared" si="0"/>
        <v>#DIV/0!</v>
      </c>
      <c r="G61" s="76"/>
      <c r="H61" s="53"/>
      <c r="I61" s="43"/>
      <c r="J61" s="43"/>
      <c r="K61" s="43"/>
      <c r="L61" s="43"/>
    </row>
    <row r="62" spans="1:22" s="37" customFormat="1" ht="14.25" customHeight="1">
      <c r="A62" s="51"/>
      <c r="B62" s="41" t="s">
        <v>209</v>
      </c>
      <c r="C62" s="42" t="s">
        <v>205</v>
      </c>
      <c r="D62" s="114">
        <v>59985</v>
      </c>
      <c r="E62" s="114">
        <v>65422.2</v>
      </c>
      <c r="F62" s="36">
        <f t="shared" si="0"/>
        <v>91.68905967699038</v>
      </c>
      <c r="G62" s="76"/>
      <c r="H62" s="53"/>
      <c r="I62" s="44"/>
      <c r="J62" s="44"/>
      <c r="K62" s="44"/>
      <c r="L62" s="44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12" s="37" customFormat="1" ht="14.25" customHeight="1">
      <c r="A63" s="34"/>
      <c r="B63" s="41" t="s">
        <v>210</v>
      </c>
      <c r="C63" s="42" t="s">
        <v>77</v>
      </c>
      <c r="D63" s="114">
        <v>89689.6</v>
      </c>
      <c r="E63" s="114">
        <v>85186.5</v>
      </c>
      <c r="F63" s="36">
        <f t="shared" si="0"/>
        <v>105.28616623526028</v>
      </c>
      <c r="G63" s="76"/>
      <c r="H63" s="53"/>
      <c r="I63" s="43"/>
      <c r="J63" s="43"/>
      <c r="K63" s="43"/>
      <c r="L63" s="43"/>
    </row>
    <row r="64" spans="1:12" s="37" customFormat="1" ht="14.25" customHeight="1">
      <c r="A64" s="51"/>
      <c r="B64" s="41" t="s">
        <v>211</v>
      </c>
      <c r="C64" s="42" t="s">
        <v>77</v>
      </c>
      <c r="D64" s="114">
        <v>430.13</v>
      </c>
      <c r="E64" s="113">
        <v>315.44</v>
      </c>
      <c r="F64" s="36">
        <f t="shared" si="0"/>
        <v>136.3587370022825</v>
      </c>
      <c r="G64" s="76"/>
      <c r="H64" s="53"/>
      <c r="I64" s="43"/>
      <c r="J64" s="43"/>
      <c r="K64" s="43"/>
      <c r="L64" s="43"/>
    </row>
    <row r="65" spans="1:12" s="37" customFormat="1" ht="14.25" customHeight="1">
      <c r="A65" s="34"/>
      <c r="B65" s="41" t="s">
        <v>233</v>
      </c>
      <c r="C65" s="42" t="s">
        <v>77</v>
      </c>
      <c r="D65" s="114">
        <v>4850.87</v>
      </c>
      <c r="E65" s="114">
        <v>4248.66</v>
      </c>
      <c r="F65" s="36">
        <f t="shared" si="0"/>
        <v>114.1741160742446</v>
      </c>
      <c r="G65" s="76"/>
      <c r="H65" s="53"/>
      <c r="I65" s="43"/>
      <c r="J65" s="43"/>
      <c r="K65" s="43"/>
      <c r="L65" s="43"/>
    </row>
    <row r="66" spans="1:12" s="37" customFormat="1" ht="14.25" customHeight="1">
      <c r="A66" s="51"/>
      <c r="B66" s="41" t="s">
        <v>213</v>
      </c>
      <c r="C66" s="42" t="s">
        <v>77</v>
      </c>
      <c r="D66" s="114">
        <v>4203.62</v>
      </c>
      <c r="E66" s="114">
        <v>4906.26</v>
      </c>
      <c r="F66" s="36">
        <f t="shared" si="0"/>
        <v>85.67870434913762</v>
      </c>
      <c r="G66" s="76"/>
      <c r="H66" s="53"/>
      <c r="I66" s="43"/>
      <c r="J66" s="43"/>
      <c r="K66" s="43"/>
      <c r="L66" s="43"/>
    </row>
    <row r="67" spans="1:12" s="37" customFormat="1" ht="14.25" customHeight="1">
      <c r="A67" s="34"/>
      <c r="B67" s="41" t="s">
        <v>214</v>
      </c>
      <c r="C67" s="42" t="s">
        <v>77</v>
      </c>
      <c r="D67" s="114">
        <v>14240.7</v>
      </c>
      <c r="E67" s="114">
        <v>13665.89</v>
      </c>
      <c r="F67" s="36">
        <f t="shared" si="0"/>
        <v>104.20616586259659</v>
      </c>
      <c r="G67" s="76"/>
      <c r="H67" s="53"/>
      <c r="I67" s="43"/>
      <c r="J67" s="43"/>
      <c r="K67" s="43"/>
      <c r="L67" s="43"/>
    </row>
    <row r="68" spans="1:12" s="37" customFormat="1" ht="14.25" customHeight="1">
      <c r="A68" s="34"/>
      <c r="B68" s="41" t="s">
        <v>231</v>
      </c>
      <c r="C68" s="42" t="s">
        <v>77</v>
      </c>
      <c r="D68" s="113">
        <v>27947.324</v>
      </c>
      <c r="E68" s="113">
        <v>30110.114</v>
      </c>
      <c r="F68" s="36">
        <f t="shared" si="0"/>
        <v>92.81706472449756</v>
      </c>
      <c r="G68" s="76"/>
      <c r="H68" s="53"/>
      <c r="I68" s="43"/>
      <c r="J68" s="43"/>
      <c r="K68" s="43"/>
      <c r="L68" s="43"/>
    </row>
    <row r="69" spans="1:12" s="37" customFormat="1" ht="14.25" customHeight="1">
      <c r="A69" s="34"/>
      <c r="B69" s="41" t="s">
        <v>242</v>
      </c>
      <c r="C69" s="42" t="s">
        <v>77</v>
      </c>
      <c r="D69" s="113">
        <v>10880.079</v>
      </c>
      <c r="E69" s="113">
        <v>14412.105</v>
      </c>
      <c r="F69" s="36">
        <f t="shared" si="0"/>
        <v>75.49264316350734</v>
      </c>
      <c r="G69" s="52"/>
      <c r="H69" s="53"/>
      <c r="I69" s="43"/>
      <c r="J69" s="43"/>
      <c r="K69" s="43"/>
      <c r="L69" s="43"/>
    </row>
    <row r="70" spans="1:12" s="37" customFormat="1" ht="14.25" customHeight="1">
      <c r="A70" s="34"/>
      <c r="B70" s="41" t="s">
        <v>243</v>
      </c>
      <c r="C70" s="42" t="s">
        <v>77</v>
      </c>
      <c r="D70" s="113">
        <v>77487.478</v>
      </c>
      <c r="E70" s="113">
        <v>61846.851</v>
      </c>
      <c r="F70" s="36">
        <f t="shared" si="0"/>
        <v>125.28928594925553</v>
      </c>
      <c r="G70" s="52"/>
      <c r="H70" s="53"/>
      <c r="I70" s="43"/>
      <c r="J70" s="43"/>
      <c r="K70" s="43"/>
      <c r="L70" s="43"/>
    </row>
    <row r="71" spans="1:12" s="37" customFormat="1" ht="14.25" customHeight="1">
      <c r="A71" s="51"/>
      <c r="B71" s="41" t="s">
        <v>215</v>
      </c>
      <c r="C71" s="42" t="s">
        <v>77</v>
      </c>
      <c r="D71" s="60">
        <v>26374.8</v>
      </c>
      <c r="E71" s="114">
        <v>32907.3</v>
      </c>
      <c r="F71" s="36">
        <f t="shared" si="0"/>
        <v>80.14878157733997</v>
      </c>
      <c r="G71" s="52"/>
      <c r="H71" s="53"/>
      <c r="I71" s="43"/>
      <c r="J71" s="43"/>
      <c r="K71" s="43"/>
      <c r="L71" s="43"/>
    </row>
    <row r="72" spans="1:12" s="37" customFormat="1" ht="14.25" customHeight="1" hidden="1">
      <c r="A72" s="34"/>
      <c r="B72" s="34" t="s">
        <v>216</v>
      </c>
      <c r="C72" s="35" t="s">
        <v>77</v>
      </c>
      <c r="D72" s="34"/>
      <c r="E72" s="46"/>
      <c r="F72" s="36" t="e">
        <f t="shared" si="0"/>
        <v>#DIV/0!</v>
      </c>
      <c r="G72" s="52"/>
      <c r="H72" s="53"/>
      <c r="I72" s="43"/>
      <c r="J72" s="43"/>
      <c r="K72" s="43"/>
      <c r="L72" s="43"/>
    </row>
    <row r="73" spans="1:12" s="37" customFormat="1" ht="14.25" customHeight="1" hidden="1">
      <c r="A73" s="51"/>
      <c r="B73" s="34" t="s">
        <v>217</v>
      </c>
      <c r="C73" s="35" t="s">
        <v>77</v>
      </c>
      <c r="D73" s="34"/>
      <c r="E73" s="46"/>
      <c r="F73" s="36" t="e">
        <f t="shared" si="0"/>
        <v>#DIV/0!</v>
      </c>
      <c r="G73" s="52"/>
      <c r="H73" s="53"/>
      <c r="I73" s="43"/>
      <c r="J73" s="47"/>
      <c r="K73" s="47"/>
      <c r="L73" s="43"/>
    </row>
    <row r="74" spans="1:12" s="50" customFormat="1" ht="14.25" customHeight="1" hidden="1">
      <c r="A74" s="34"/>
      <c r="B74" s="34" t="s">
        <v>218</v>
      </c>
      <c r="C74" s="35" t="s">
        <v>219</v>
      </c>
      <c r="D74" s="34"/>
      <c r="E74" s="46"/>
      <c r="F74" s="36" t="e">
        <f t="shared" si="0"/>
        <v>#DIV/0!</v>
      </c>
      <c r="G74" s="52"/>
      <c r="H74" s="53"/>
      <c r="I74" s="48"/>
      <c r="J74" s="48"/>
      <c r="K74" s="48"/>
      <c r="L74" s="49"/>
    </row>
    <row r="75" spans="1:12" s="50" customFormat="1" ht="14.25" customHeight="1" hidden="1">
      <c r="A75" s="51"/>
      <c r="B75" s="51" t="s">
        <v>220</v>
      </c>
      <c r="C75" s="35" t="s">
        <v>219</v>
      </c>
      <c r="D75" s="34"/>
      <c r="E75" s="46"/>
      <c r="F75" s="36" t="e">
        <f t="shared" si="0"/>
        <v>#DIV/0!</v>
      </c>
      <c r="G75" s="52"/>
      <c r="H75" s="53"/>
      <c r="I75" s="48"/>
      <c r="J75" s="48"/>
      <c r="K75" s="48"/>
      <c r="L75" s="49"/>
    </row>
    <row r="76" spans="1:12" s="37" customFormat="1" ht="14.25" customHeight="1" hidden="1">
      <c r="A76" s="34"/>
      <c r="B76" s="34" t="s">
        <v>221</v>
      </c>
      <c r="C76" s="35" t="s">
        <v>219</v>
      </c>
      <c r="D76" s="34"/>
      <c r="E76" s="46"/>
      <c r="F76" s="36" t="e">
        <f t="shared" si="0"/>
        <v>#DIV/0!</v>
      </c>
      <c r="G76" s="52"/>
      <c r="H76" s="53"/>
      <c r="I76" s="43"/>
      <c r="J76" s="43"/>
      <c r="K76" s="43"/>
      <c r="L76" s="43"/>
    </row>
    <row r="77" spans="1:12" s="37" customFormat="1" ht="12.75" customHeight="1" hidden="1">
      <c r="A77" s="55"/>
      <c r="B77" s="34"/>
      <c r="C77" s="38"/>
      <c r="D77" s="40"/>
      <c r="E77" s="39"/>
      <c r="F77" s="36" t="e">
        <f t="shared" si="0"/>
        <v>#DIV/0!</v>
      </c>
      <c r="G77" s="52"/>
      <c r="H77" s="53"/>
      <c r="I77" s="43"/>
      <c r="J77" s="43"/>
      <c r="K77" s="43"/>
      <c r="L77" s="43"/>
    </row>
    <row r="78" spans="1:12" s="37" customFormat="1" ht="14.25" customHeight="1">
      <c r="A78" s="51"/>
      <c r="B78" s="41" t="s">
        <v>212</v>
      </c>
      <c r="C78" s="42" t="s">
        <v>77</v>
      </c>
      <c r="D78" s="117">
        <v>7893.23</v>
      </c>
      <c r="E78" s="117">
        <v>3137.96</v>
      </c>
      <c r="F78" s="36">
        <f>D78/E78*100</f>
        <v>251.54017259620898</v>
      </c>
      <c r="G78" s="52"/>
      <c r="H78" s="53"/>
      <c r="I78" s="43"/>
      <c r="J78" s="43"/>
      <c r="K78" s="43"/>
      <c r="L78" s="43"/>
    </row>
    <row r="79" spans="1:12" s="37" customFormat="1" ht="15" customHeight="1">
      <c r="A79" s="34"/>
      <c r="B79" s="41" t="s">
        <v>222</v>
      </c>
      <c r="C79" s="42" t="s">
        <v>77</v>
      </c>
      <c r="D79" s="60">
        <v>39074</v>
      </c>
      <c r="E79" s="60">
        <v>58811</v>
      </c>
      <c r="F79" s="36">
        <f>D79/E79*100</f>
        <v>66.43995170971418</v>
      </c>
      <c r="G79" s="52"/>
      <c r="H79" s="53"/>
      <c r="I79" s="43"/>
      <c r="J79" s="43"/>
      <c r="K79" s="43"/>
      <c r="L79" s="43"/>
    </row>
    <row r="80" spans="1:12" s="37" customFormat="1" ht="16.5" customHeight="1">
      <c r="A80" s="34"/>
      <c r="B80" s="41" t="s">
        <v>246</v>
      </c>
      <c r="C80" s="42" t="s">
        <v>77</v>
      </c>
      <c r="D80" s="60">
        <v>1376</v>
      </c>
      <c r="E80" s="60">
        <v>1703.2</v>
      </c>
      <c r="F80" s="36">
        <f>D80/E80*100</f>
        <v>80.78910286519493</v>
      </c>
      <c r="G80" s="52"/>
      <c r="H80" s="53"/>
      <c r="I80" s="43"/>
      <c r="J80" s="43"/>
      <c r="K80" s="43"/>
      <c r="L80" s="43"/>
    </row>
    <row r="81" spans="1:8" ht="14.25" customHeight="1">
      <c r="A81" s="55"/>
      <c r="B81" s="51" t="s">
        <v>247</v>
      </c>
      <c r="C81" s="38" t="s">
        <v>77</v>
      </c>
      <c r="D81" s="62">
        <v>6969</v>
      </c>
      <c r="E81" s="63">
        <v>5069</v>
      </c>
      <c r="F81" s="36">
        <f t="shared" si="0"/>
        <v>137.48273821266523</v>
      </c>
      <c r="G81" s="52"/>
      <c r="H81" s="53"/>
    </row>
    <row r="82" spans="1:8" ht="30.75" customHeight="1">
      <c r="A82" s="55"/>
      <c r="B82" s="101" t="s">
        <v>13</v>
      </c>
      <c r="C82" s="77"/>
      <c r="D82" s="78"/>
      <c r="E82" s="79"/>
      <c r="F82" s="80"/>
      <c r="G82" s="52"/>
      <c r="H82" s="53"/>
    </row>
    <row r="83" spans="1:8" ht="12.75" customHeight="1">
      <c r="A83" s="55" t="s">
        <v>104</v>
      </c>
      <c r="B83" s="51" t="s">
        <v>61</v>
      </c>
      <c r="C83" s="57" t="s">
        <v>47</v>
      </c>
      <c r="D83" s="60">
        <v>15</v>
      </c>
      <c r="E83" s="61">
        <v>15</v>
      </c>
      <c r="F83" s="36">
        <f t="shared" si="0"/>
        <v>100</v>
      </c>
      <c r="G83" s="52"/>
      <c r="H83" s="53"/>
    </row>
    <row r="84" spans="1:8" ht="12.75" customHeight="1">
      <c r="A84" s="55" t="s">
        <v>105</v>
      </c>
      <c r="B84" s="51" t="s">
        <v>62</v>
      </c>
      <c r="C84" s="57" t="s">
        <v>47</v>
      </c>
      <c r="D84" s="60">
        <v>345</v>
      </c>
      <c r="E84" s="61">
        <v>285</v>
      </c>
      <c r="F84" s="36">
        <f t="shared" si="0"/>
        <v>121.05263157894737</v>
      </c>
      <c r="G84" s="52"/>
      <c r="H84" s="53"/>
    </row>
    <row r="85" spans="1:8" ht="12.75" customHeight="1">
      <c r="A85" s="55" t="s">
        <v>106</v>
      </c>
      <c r="B85" s="51" t="s">
        <v>76</v>
      </c>
      <c r="C85" s="57" t="s">
        <v>47</v>
      </c>
      <c r="D85" s="60">
        <v>21151</v>
      </c>
      <c r="E85" s="61">
        <v>20978</v>
      </c>
      <c r="F85" s="36">
        <f t="shared" si="0"/>
        <v>100.82467346744208</v>
      </c>
      <c r="G85" s="52"/>
      <c r="H85" s="53"/>
    </row>
    <row r="86" spans="1:8" ht="38.25">
      <c r="A86" s="55" t="s">
        <v>107</v>
      </c>
      <c r="B86" s="34" t="s">
        <v>148</v>
      </c>
      <c r="C86" s="38" t="s">
        <v>7</v>
      </c>
      <c r="D86" s="60">
        <v>3134873.3</v>
      </c>
      <c r="E86" s="61">
        <v>3562147.8</v>
      </c>
      <c r="F86" s="36">
        <f t="shared" si="0"/>
        <v>88.0051439752163</v>
      </c>
      <c r="G86" s="52"/>
      <c r="H86" s="53"/>
    </row>
    <row r="87" spans="1:8" ht="24">
      <c r="A87" s="55" t="s">
        <v>108</v>
      </c>
      <c r="B87" s="34" t="s">
        <v>89</v>
      </c>
      <c r="C87" s="38" t="s">
        <v>15</v>
      </c>
      <c r="D87" s="62">
        <v>35.9</v>
      </c>
      <c r="E87" s="63">
        <v>36.6</v>
      </c>
      <c r="F87" s="36">
        <f t="shared" si="0"/>
        <v>98.08743169398906</v>
      </c>
      <c r="G87" s="52"/>
      <c r="H87" s="53"/>
    </row>
    <row r="88" spans="1:8" ht="12.75">
      <c r="A88" s="55"/>
      <c r="B88" s="64" t="s">
        <v>16</v>
      </c>
      <c r="C88" s="38"/>
      <c r="D88" s="60"/>
      <c r="E88" s="61"/>
      <c r="F88" s="36"/>
      <c r="G88" s="52"/>
      <c r="H88" s="53"/>
    </row>
    <row r="89" spans="1:8" ht="12.75">
      <c r="A89" s="55"/>
      <c r="B89" s="56" t="s">
        <v>74</v>
      </c>
      <c r="C89" s="38" t="s">
        <v>15</v>
      </c>
      <c r="D89" s="108">
        <v>21.2</v>
      </c>
      <c r="E89" s="109">
        <v>22.7</v>
      </c>
      <c r="F89" s="36">
        <f t="shared" si="0"/>
        <v>93.3920704845815</v>
      </c>
      <c r="G89" s="52"/>
      <c r="H89" s="53"/>
    </row>
    <row r="90" spans="1:8" ht="12" customHeight="1">
      <c r="A90" s="55"/>
      <c r="B90" s="56" t="s">
        <v>25</v>
      </c>
      <c r="C90" s="38" t="s">
        <v>15</v>
      </c>
      <c r="D90" s="106">
        <v>4.5</v>
      </c>
      <c r="E90" s="63">
        <v>2</v>
      </c>
      <c r="F90" s="36">
        <f t="shared" si="0"/>
        <v>225</v>
      </c>
      <c r="G90" s="52"/>
      <c r="H90" s="53"/>
    </row>
    <row r="91" spans="1:8" ht="14.25" customHeight="1">
      <c r="A91" s="55"/>
      <c r="B91" s="56" t="s">
        <v>141</v>
      </c>
      <c r="C91" s="38" t="s">
        <v>15</v>
      </c>
      <c r="D91" s="106">
        <v>2.5</v>
      </c>
      <c r="E91" s="107">
        <v>3.8</v>
      </c>
      <c r="F91" s="36">
        <f t="shared" si="0"/>
        <v>65.78947368421053</v>
      </c>
      <c r="G91" s="52"/>
      <c r="H91" s="53"/>
    </row>
    <row r="92" spans="1:8" ht="14.25" customHeight="1">
      <c r="A92" s="55"/>
      <c r="B92" s="56" t="s">
        <v>17</v>
      </c>
      <c r="C92" s="38" t="s">
        <v>15</v>
      </c>
      <c r="D92" s="110">
        <v>1.5</v>
      </c>
      <c r="E92" s="111">
        <v>1.73</v>
      </c>
      <c r="F92" s="36">
        <f t="shared" si="0"/>
        <v>86.70520231213872</v>
      </c>
      <c r="G92" s="52"/>
      <c r="H92" s="53"/>
    </row>
    <row r="93" spans="1:8" ht="14.25" customHeight="1">
      <c r="A93" s="55"/>
      <c r="B93" s="56" t="s">
        <v>90</v>
      </c>
      <c r="C93" s="38" t="s">
        <v>15</v>
      </c>
      <c r="D93" s="110">
        <v>0.6</v>
      </c>
      <c r="E93" s="111">
        <v>0.8</v>
      </c>
      <c r="F93" s="36">
        <f t="shared" si="0"/>
        <v>74.99999999999999</v>
      </c>
      <c r="G93" s="52"/>
      <c r="H93" s="53"/>
    </row>
    <row r="94" spans="1:8" ht="14.25" customHeight="1">
      <c r="A94" s="55"/>
      <c r="B94" s="56" t="s">
        <v>91</v>
      </c>
      <c r="C94" s="38" t="s">
        <v>15</v>
      </c>
      <c r="D94" s="62"/>
      <c r="E94" s="63"/>
      <c r="F94" s="36" t="e">
        <f t="shared" si="0"/>
        <v>#DIV/0!</v>
      </c>
      <c r="G94" s="52"/>
      <c r="H94" s="53"/>
    </row>
    <row r="95" spans="1:8" ht="14.25" customHeight="1">
      <c r="A95" s="55"/>
      <c r="B95" s="56" t="s">
        <v>75</v>
      </c>
      <c r="C95" s="38" t="s">
        <v>15</v>
      </c>
      <c r="D95" s="106">
        <v>6.2</v>
      </c>
      <c r="E95" s="63">
        <v>6.4</v>
      </c>
      <c r="F95" s="36">
        <f t="shared" si="0"/>
        <v>96.875</v>
      </c>
      <c r="G95" s="52"/>
      <c r="H95" s="53"/>
    </row>
    <row r="96" spans="1:8" ht="26.25" customHeight="1">
      <c r="A96" s="55" t="s">
        <v>109</v>
      </c>
      <c r="B96" s="34" t="s">
        <v>92</v>
      </c>
      <c r="C96" s="57"/>
      <c r="D96" s="60"/>
      <c r="E96" s="61"/>
      <c r="F96" s="36"/>
      <c r="G96" s="52"/>
      <c r="H96" s="53"/>
    </row>
    <row r="97" spans="1:8" ht="15.75" customHeight="1">
      <c r="A97" s="55"/>
      <c r="B97" s="56" t="s">
        <v>74</v>
      </c>
      <c r="C97" s="57" t="s">
        <v>77</v>
      </c>
      <c r="D97" s="62">
        <v>131778</v>
      </c>
      <c r="E97" s="63">
        <v>110254</v>
      </c>
      <c r="F97" s="36">
        <f t="shared" si="0"/>
        <v>119.52219420610591</v>
      </c>
      <c r="G97" s="52"/>
      <c r="H97" s="53"/>
    </row>
    <row r="98" spans="1:8" ht="14.25" customHeight="1">
      <c r="A98" s="55"/>
      <c r="B98" s="56" t="s">
        <v>142</v>
      </c>
      <c r="C98" s="57" t="s">
        <v>77</v>
      </c>
      <c r="D98" s="62">
        <v>88510.5</v>
      </c>
      <c r="E98" s="63">
        <v>80708</v>
      </c>
      <c r="F98" s="36">
        <f t="shared" si="0"/>
        <v>109.66756703176885</v>
      </c>
      <c r="G98" s="52"/>
      <c r="H98" s="53"/>
    </row>
    <row r="99" spans="1:8" ht="12.75" customHeight="1">
      <c r="A99" s="55"/>
      <c r="B99" s="56" t="s">
        <v>141</v>
      </c>
      <c r="C99" s="57" t="s">
        <v>77</v>
      </c>
      <c r="D99" s="62">
        <v>5429</v>
      </c>
      <c r="E99" s="63">
        <v>9835</v>
      </c>
      <c r="F99" s="36">
        <f t="shared" si="0"/>
        <v>55.20081342145399</v>
      </c>
      <c r="G99" s="52"/>
      <c r="H99" s="53"/>
    </row>
    <row r="100" spans="1:8" ht="12.75" customHeight="1">
      <c r="A100" s="55"/>
      <c r="B100" s="56" t="s">
        <v>17</v>
      </c>
      <c r="C100" s="57" t="s">
        <v>77</v>
      </c>
      <c r="D100" s="62">
        <v>6458</v>
      </c>
      <c r="E100" s="63">
        <v>9901</v>
      </c>
      <c r="F100" s="36">
        <f t="shared" si="0"/>
        <v>65.22573477426522</v>
      </c>
      <c r="G100" s="52"/>
      <c r="H100" s="53"/>
    </row>
    <row r="101" spans="1:8" ht="12.75" customHeight="1">
      <c r="A101" s="55"/>
      <c r="B101" s="56" t="s">
        <v>18</v>
      </c>
      <c r="C101" s="57" t="s">
        <v>77</v>
      </c>
      <c r="D101" s="118"/>
      <c r="E101" s="34"/>
      <c r="F101" s="36" t="e">
        <f t="shared" si="0"/>
        <v>#DIV/0!</v>
      </c>
      <c r="G101" s="52"/>
      <c r="H101" s="53"/>
    </row>
    <row r="102" spans="1:8" ht="12.75" customHeight="1">
      <c r="A102" s="55"/>
      <c r="B102" s="56" t="s">
        <v>19</v>
      </c>
      <c r="C102" s="57" t="s">
        <v>77</v>
      </c>
      <c r="D102" s="62">
        <v>2781</v>
      </c>
      <c r="E102" s="63">
        <v>5348</v>
      </c>
      <c r="F102" s="36">
        <f t="shared" si="0"/>
        <v>52.00074794315632</v>
      </c>
      <c r="G102" s="52"/>
      <c r="H102" s="53"/>
    </row>
    <row r="103" spans="1:8" ht="12.75" customHeight="1">
      <c r="A103" s="55"/>
      <c r="B103" s="56" t="s">
        <v>20</v>
      </c>
      <c r="C103" s="57" t="s">
        <v>77</v>
      </c>
      <c r="D103" s="62"/>
      <c r="E103" s="63"/>
      <c r="F103" s="36" t="e">
        <f t="shared" si="0"/>
        <v>#DIV/0!</v>
      </c>
      <c r="G103" s="52"/>
      <c r="H103" s="53"/>
    </row>
    <row r="104" spans="1:8" ht="15.75" customHeight="1">
      <c r="A104" s="55"/>
      <c r="B104" s="56" t="s">
        <v>143</v>
      </c>
      <c r="C104" s="57" t="s">
        <v>77</v>
      </c>
      <c r="D104" s="62">
        <v>1281.8</v>
      </c>
      <c r="E104" s="63">
        <v>1651.8</v>
      </c>
      <c r="F104" s="36">
        <f t="shared" si="0"/>
        <v>77.60019372805425</v>
      </c>
      <c r="G104" s="52"/>
      <c r="H104" s="53"/>
    </row>
    <row r="105" spans="1:8" ht="14.25" customHeight="1">
      <c r="A105" s="55"/>
      <c r="B105" s="56" t="s">
        <v>21</v>
      </c>
      <c r="C105" s="57" t="s">
        <v>77</v>
      </c>
      <c r="D105" s="62">
        <v>23554.9</v>
      </c>
      <c r="E105" s="63">
        <v>28516.8</v>
      </c>
      <c r="F105" s="36">
        <f t="shared" si="0"/>
        <v>82.60008135555182</v>
      </c>
      <c r="G105" s="52"/>
      <c r="H105" s="53"/>
    </row>
    <row r="106" spans="1:8" ht="12" customHeight="1">
      <c r="A106" s="55"/>
      <c r="B106" s="56" t="s">
        <v>22</v>
      </c>
      <c r="C106" s="57" t="s">
        <v>78</v>
      </c>
      <c r="D106" s="62">
        <v>22550</v>
      </c>
      <c r="E106" s="63">
        <v>22663</v>
      </c>
      <c r="F106" s="36">
        <f t="shared" si="0"/>
        <v>99.50138993072409</v>
      </c>
      <c r="G106" s="52"/>
      <c r="H106" s="53"/>
    </row>
    <row r="107" spans="1:8" ht="25.5">
      <c r="A107" s="55" t="s">
        <v>110</v>
      </c>
      <c r="B107" s="34" t="s">
        <v>93</v>
      </c>
      <c r="C107" s="57"/>
      <c r="D107" s="46"/>
      <c r="E107" s="34"/>
      <c r="F107" s="36"/>
      <c r="G107" s="52"/>
      <c r="H107" s="53"/>
    </row>
    <row r="108" spans="1:8" ht="12.75">
      <c r="A108" s="55"/>
      <c r="B108" s="56" t="s">
        <v>23</v>
      </c>
      <c r="C108" s="57" t="s">
        <v>24</v>
      </c>
      <c r="D108" s="62">
        <v>61.2</v>
      </c>
      <c r="E108" s="63">
        <v>44</v>
      </c>
      <c r="F108" s="36">
        <f t="shared" si="0"/>
        <v>139.0909090909091</v>
      </c>
      <c r="G108" s="52"/>
      <c r="H108" s="53"/>
    </row>
    <row r="109" spans="1:8" ht="12.75">
      <c r="A109" s="55"/>
      <c r="B109" s="56" t="s">
        <v>25</v>
      </c>
      <c r="C109" s="57" t="s">
        <v>24</v>
      </c>
      <c r="D109" s="62">
        <v>497.7</v>
      </c>
      <c r="E109" s="63">
        <v>432</v>
      </c>
      <c r="F109" s="36">
        <f t="shared" si="0"/>
        <v>115.20833333333333</v>
      </c>
      <c r="G109" s="52"/>
      <c r="H109" s="53"/>
    </row>
    <row r="110" spans="1:8" ht="12.75">
      <c r="A110" s="55"/>
      <c r="B110" s="56" t="s">
        <v>26</v>
      </c>
      <c r="C110" s="57" t="s">
        <v>24</v>
      </c>
      <c r="D110" s="62">
        <v>28.8</v>
      </c>
      <c r="E110" s="63">
        <v>26</v>
      </c>
      <c r="F110" s="36">
        <f t="shared" si="0"/>
        <v>110.76923076923077</v>
      </c>
      <c r="G110" s="52"/>
      <c r="H110" s="53"/>
    </row>
    <row r="111" spans="1:8" ht="12.75">
      <c r="A111" s="55"/>
      <c r="B111" s="56" t="s">
        <v>17</v>
      </c>
      <c r="C111" s="57" t="s">
        <v>24</v>
      </c>
      <c r="D111" s="62">
        <v>43.05</v>
      </c>
      <c r="E111" s="63">
        <v>57.23</v>
      </c>
      <c r="F111" s="36">
        <f t="shared" si="0"/>
        <v>75.22278525248996</v>
      </c>
      <c r="G111" s="52"/>
      <c r="H111" s="53"/>
    </row>
    <row r="112" spans="1:8" ht="12.75">
      <c r="A112" s="55"/>
      <c r="B112" s="56" t="s">
        <v>19</v>
      </c>
      <c r="C112" s="57" t="s">
        <v>24</v>
      </c>
      <c r="D112" s="62">
        <v>46.35</v>
      </c>
      <c r="E112" s="63">
        <v>66.85</v>
      </c>
      <c r="F112" s="36">
        <f t="shared" si="0"/>
        <v>69.3343305908751</v>
      </c>
      <c r="G112" s="52"/>
      <c r="H112" s="53"/>
    </row>
    <row r="113" spans="1:8" ht="25.5">
      <c r="A113" s="55" t="s">
        <v>111</v>
      </c>
      <c r="B113" s="34" t="s">
        <v>94</v>
      </c>
      <c r="C113" s="57"/>
      <c r="D113" s="46"/>
      <c r="E113" s="34"/>
      <c r="F113" s="36"/>
      <c r="G113" s="52"/>
      <c r="H113" s="53"/>
    </row>
    <row r="114" spans="1:8" ht="12.75">
      <c r="A114" s="55"/>
      <c r="B114" s="56" t="s">
        <v>27</v>
      </c>
      <c r="C114" s="57" t="s">
        <v>28</v>
      </c>
      <c r="D114" s="40">
        <v>6789</v>
      </c>
      <c r="E114" s="39">
        <v>5960</v>
      </c>
      <c r="F114" s="36">
        <f t="shared" si="0"/>
        <v>113.90939597315437</v>
      </c>
      <c r="G114" s="52"/>
      <c r="H114" s="53"/>
    </row>
    <row r="115" spans="1:8" ht="12.75">
      <c r="A115" s="55"/>
      <c r="B115" s="56" t="s">
        <v>29</v>
      </c>
      <c r="C115" s="57" t="s">
        <v>30</v>
      </c>
      <c r="D115" s="40">
        <v>182</v>
      </c>
      <c r="E115" s="39">
        <v>201</v>
      </c>
      <c r="F115" s="36">
        <f aca="true" t="shared" si="1" ref="F115:F142">D115/E115*100</f>
        <v>90.54726368159204</v>
      </c>
      <c r="G115" s="52"/>
      <c r="H115" s="53"/>
    </row>
    <row r="116" spans="1:8" ht="25.5">
      <c r="A116" s="55"/>
      <c r="B116" s="56" t="s">
        <v>31</v>
      </c>
      <c r="C116" s="65" t="s">
        <v>32</v>
      </c>
      <c r="D116" s="40">
        <v>759</v>
      </c>
      <c r="E116" s="39">
        <v>790</v>
      </c>
      <c r="F116" s="36">
        <f t="shared" si="1"/>
        <v>96.07594936708861</v>
      </c>
      <c r="G116" s="52"/>
      <c r="H116" s="53"/>
    </row>
    <row r="117" spans="1:8" ht="25.5">
      <c r="A117" s="55"/>
      <c r="B117" s="56" t="s">
        <v>33</v>
      </c>
      <c r="C117" s="65" t="s">
        <v>32</v>
      </c>
      <c r="D117" s="40"/>
      <c r="E117" s="39"/>
      <c r="F117" s="36" t="e">
        <f t="shared" si="1"/>
        <v>#DIV/0!</v>
      </c>
      <c r="G117" s="52"/>
      <c r="H117" s="53"/>
    </row>
    <row r="118" spans="1:8" ht="25.5">
      <c r="A118" s="55" t="s">
        <v>112</v>
      </c>
      <c r="B118" s="34" t="s">
        <v>95</v>
      </c>
      <c r="C118" s="57"/>
      <c r="D118" s="46"/>
      <c r="E118" s="34"/>
      <c r="F118" s="36"/>
      <c r="G118" s="52"/>
      <c r="H118" s="53"/>
    </row>
    <row r="119" spans="1:8" ht="15.75" customHeight="1">
      <c r="A119" s="55"/>
      <c r="B119" s="56" t="s">
        <v>255</v>
      </c>
      <c r="C119" s="57" t="s">
        <v>79</v>
      </c>
      <c r="D119" s="119">
        <v>8381</v>
      </c>
      <c r="E119" s="120">
        <v>11738</v>
      </c>
      <c r="F119" s="36">
        <f t="shared" si="1"/>
        <v>71.40057931504515</v>
      </c>
      <c r="G119" s="52"/>
      <c r="H119" s="53"/>
    </row>
    <row r="120" spans="1:8" ht="18" customHeight="1" hidden="1">
      <c r="A120" s="55"/>
      <c r="B120" s="56" t="s">
        <v>34</v>
      </c>
      <c r="C120" s="57" t="s">
        <v>79</v>
      </c>
      <c r="D120" s="119"/>
      <c r="E120" s="120"/>
      <c r="F120" s="36" t="e">
        <f t="shared" si="1"/>
        <v>#DIV/0!</v>
      </c>
      <c r="G120" s="52"/>
      <c r="H120" s="53"/>
    </row>
    <row r="121" spans="1:8" ht="42.75" customHeight="1" hidden="1">
      <c r="A121" s="55"/>
      <c r="B121" s="56" t="s">
        <v>35</v>
      </c>
      <c r="C121" s="57" t="s">
        <v>79</v>
      </c>
      <c r="D121" s="119"/>
      <c r="E121" s="120"/>
      <c r="F121" s="36" t="e">
        <f t="shared" si="1"/>
        <v>#DIV/0!</v>
      </c>
      <c r="G121" s="52"/>
      <c r="H121" s="53"/>
    </row>
    <row r="122" spans="1:8" ht="14.25" customHeight="1">
      <c r="A122" s="55"/>
      <c r="B122" s="56" t="s">
        <v>36</v>
      </c>
      <c r="C122" s="57" t="s">
        <v>79</v>
      </c>
      <c r="D122" s="119">
        <v>202232</v>
      </c>
      <c r="E122" s="120">
        <v>180242</v>
      </c>
      <c r="F122" s="36">
        <f t="shared" si="1"/>
        <v>112.20026408939093</v>
      </c>
      <c r="G122" s="52"/>
      <c r="H122" s="53"/>
    </row>
    <row r="123" spans="1:8" ht="24.75" customHeight="1">
      <c r="A123" s="55"/>
      <c r="B123" s="101" t="s">
        <v>37</v>
      </c>
      <c r="C123" s="81"/>
      <c r="D123" s="82"/>
      <c r="E123" s="83"/>
      <c r="F123" s="80"/>
      <c r="G123" s="52"/>
      <c r="H123" s="53"/>
    </row>
    <row r="124" spans="1:8" ht="12.75">
      <c r="A124" s="72" t="s">
        <v>113</v>
      </c>
      <c r="B124" s="51" t="s">
        <v>63</v>
      </c>
      <c r="C124" s="57" t="s">
        <v>47</v>
      </c>
      <c r="D124" s="46">
        <v>49</v>
      </c>
      <c r="E124" s="34">
        <v>52</v>
      </c>
      <c r="F124" s="36"/>
      <c r="G124" s="52"/>
      <c r="H124" s="53"/>
    </row>
    <row r="125" spans="1:8" ht="12.75">
      <c r="A125" s="55"/>
      <c r="B125" s="66" t="s">
        <v>118</v>
      </c>
      <c r="C125" s="57" t="s">
        <v>47</v>
      </c>
      <c r="D125" s="46">
        <v>4</v>
      </c>
      <c r="E125" s="34">
        <v>3</v>
      </c>
      <c r="F125" s="36"/>
      <c r="G125" s="52"/>
      <c r="H125" s="53"/>
    </row>
    <row r="126" spans="1:8" ht="38.25">
      <c r="A126" s="55" t="s">
        <v>114</v>
      </c>
      <c r="B126" s="34" t="s">
        <v>146</v>
      </c>
      <c r="C126" s="57" t="s">
        <v>7</v>
      </c>
      <c r="D126" s="62">
        <v>398459.5</v>
      </c>
      <c r="E126" s="63">
        <v>211183.6</v>
      </c>
      <c r="F126" s="36">
        <f t="shared" si="1"/>
        <v>188.67918720961285</v>
      </c>
      <c r="G126" s="52"/>
      <c r="H126" s="53"/>
    </row>
    <row r="127" spans="1:8" ht="25.5">
      <c r="A127" s="55"/>
      <c r="B127" s="56" t="s">
        <v>14</v>
      </c>
      <c r="C127" s="65" t="s">
        <v>5</v>
      </c>
      <c r="D127" s="67" t="s">
        <v>6</v>
      </c>
      <c r="E127" s="67" t="s">
        <v>6</v>
      </c>
      <c r="F127" s="36"/>
      <c r="G127" s="52"/>
      <c r="H127" s="54"/>
    </row>
    <row r="128" spans="1:8" ht="13.5" customHeight="1">
      <c r="A128" s="55" t="s">
        <v>115</v>
      </c>
      <c r="B128" s="34" t="s">
        <v>80</v>
      </c>
      <c r="C128" s="57" t="s">
        <v>9</v>
      </c>
      <c r="D128" s="113">
        <v>39.848</v>
      </c>
      <c r="E128" s="121">
        <v>27.788</v>
      </c>
      <c r="F128" s="36">
        <f t="shared" si="1"/>
        <v>143.4000287894055</v>
      </c>
      <c r="G128" s="52"/>
      <c r="H128" s="53"/>
    </row>
    <row r="129" spans="1:8" ht="12.75">
      <c r="A129" s="55"/>
      <c r="B129" s="66" t="s">
        <v>38</v>
      </c>
      <c r="C129" s="57" t="s">
        <v>9</v>
      </c>
      <c r="D129" s="106">
        <v>39.848</v>
      </c>
      <c r="E129" s="107">
        <v>27.788</v>
      </c>
      <c r="F129" s="36">
        <f t="shared" si="1"/>
        <v>143.4000287894055</v>
      </c>
      <c r="G129" s="52"/>
      <c r="H129" s="53"/>
    </row>
    <row r="130" spans="1:8" ht="26.25" customHeight="1">
      <c r="A130" s="55"/>
      <c r="B130" s="101" t="s">
        <v>39</v>
      </c>
      <c r="C130" s="77"/>
      <c r="D130" s="82"/>
      <c r="E130" s="83"/>
      <c r="F130" s="80"/>
      <c r="G130" s="52"/>
      <c r="H130" s="53"/>
    </row>
    <row r="131" spans="1:8" ht="12.75">
      <c r="A131" s="55" t="s">
        <v>116</v>
      </c>
      <c r="B131" s="51" t="s">
        <v>120</v>
      </c>
      <c r="C131" s="57" t="s">
        <v>47</v>
      </c>
      <c r="D131" s="46">
        <v>77</v>
      </c>
      <c r="E131" s="34">
        <v>77</v>
      </c>
      <c r="F131" s="36">
        <f t="shared" si="1"/>
        <v>100</v>
      </c>
      <c r="G131" s="52"/>
      <c r="H131" s="53"/>
    </row>
    <row r="132" spans="1:8" ht="12.75" customHeight="1">
      <c r="A132" s="55"/>
      <c r="B132" s="66" t="s">
        <v>121</v>
      </c>
      <c r="C132" s="57" t="s">
        <v>47</v>
      </c>
      <c r="D132" s="46">
        <v>9</v>
      </c>
      <c r="E132" s="34">
        <v>9</v>
      </c>
      <c r="F132" s="36">
        <f t="shared" si="1"/>
        <v>100</v>
      </c>
      <c r="G132" s="52"/>
      <c r="H132" s="53"/>
    </row>
    <row r="133" spans="1:8" ht="12.75">
      <c r="A133" s="55"/>
      <c r="B133" s="35" t="s">
        <v>122</v>
      </c>
      <c r="C133" s="57"/>
      <c r="D133" s="46"/>
      <c r="E133" s="34"/>
      <c r="F133" s="36"/>
      <c r="G133" s="52"/>
      <c r="H133" s="53"/>
    </row>
    <row r="134" spans="1:8" ht="12.75">
      <c r="A134" s="55"/>
      <c r="B134" s="66" t="s">
        <v>55</v>
      </c>
      <c r="C134" s="57" t="s">
        <v>47</v>
      </c>
      <c r="D134" s="46">
        <v>3</v>
      </c>
      <c r="E134" s="34">
        <v>3</v>
      </c>
      <c r="F134" s="36">
        <f t="shared" si="1"/>
        <v>100</v>
      </c>
      <c r="G134" s="52"/>
      <c r="H134" s="53"/>
    </row>
    <row r="135" spans="1:8" ht="12.75" customHeight="1">
      <c r="A135" s="55"/>
      <c r="B135" s="66" t="s">
        <v>54</v>
      </c>
      <c r="C135" s="57" t="s">
        <v>47</v>
      </c>
      <c r="D135" s="46">
        <v>2</v>
      </c>
      <c r="E135" s="34">
        <v>2</v>
      </c>
      <c r="F135" s="36">
        <f t="shared" si="1"/>
        <v>100</v>
      </c>
      <c r="G135" s="52"/>
      <c r="H135" s="53"/>
    </row>
    <row r="136" spans="1:8" ht="12.75">
      <c r="A136" s="55"/>
      <c r="B136" s="66" t="s">
        <v>56</v>
      </c>
      <c r="C136" s="57" t="s">
        <v>47</v>
      </c>
      <c r="D136" s="46"/>
      <c r="E136" s="34"/>
      <c r="F136" s="36"/>
      <c r="G136" s="52"/>
      <c r="H136" s="53"/>
    </row>
    <row r="137" spans="1:8" ht="12.75">
      <c r="A137" s="55"/>
      <c r="B137" s="66" t="s">
        <v>144</v>
      </c>
      <c r="C137" s="57" t="s">
        <v>47</v>
      </c>
      <c r="D137" s="46">
        <v>1</v>
      </c>
      <c r="E137" s="34">
        <v>1</v>
      </c>
      <c r="F137" s="36">
        <f t="shared" si="1"/>
        <v>100</v>
      </c>
      <c r="G137" s="52"/>
      <c r="H137" s="53"/>
    </row>
    <row r="138" spans="1:8" ht="12.75">
      <c r="A138" s="55"/>
      <c r="B138" s="66" t="s">
        <v>145</v>
      </c>
      <c r="C138" s="57" t="s">
        <v>47</v>
      </c>
      <c r="D138" s="46"/>
      <c r="E138" s="34"/>
      <c r="F138" s="36"/>
      <c r="G138" s="52"/>
      <c r="H138" s="53"/>
    </row>
    <row r="139" spans="1:8" ht="12.75">
      <c r="A139" s="55"/>
      <c r="B139" s="66" t="s">
        <v>178</v>
      </c>
      <c r="C139" s="57" t="s">
        <v>47</v>
      </c>
      <c r="D139" s="46">
        <v>3</v>
      </c>
      <c r="E139" s="34">
        <v>3</v>
      </c>
      <c r="F139" s="36">
        <f t="shared" si="1"/>
        <v>100</v>
      </c>
      <c r="G139" s="52"/>
      <c r="H139" s="53"/>
    </row>
    <row r="140" spans="1:8" ht="12.75">
      <c r="A140" s="55" t="s">
        <v>117</v>
      </c>
      <c r="B140" s="34" t="s">
        <v>87</v>
      </c>
      <c r="C140" s="57" t="s">
        <v>47</v>
      </c>
      <c r="D140" s="40">
        <v>3</v>
      </c>
      <c r="E140" s="39">
        <v>3</v>
      </c>
      <c r="F140" s="36">
        <f t="shared" si="1"/>
        <v>100</v>
      </c>
      <c r="G140" s="52"/>
      <c r="H140" s="53"/>
    </row>
    <row r="141" spans="1:8" ht="12.75">
      <c r="A141" s="55"/>
      <c r="B141" s="66" t="s">
        <v>118</v>
      </c>
      <c r="C141" s="57" t="s">
        <v>47</v>
      </c>
      <c r="D141" s="46">
        <v>2</v>
      </c>
      <c r="E141" s="34">
        <v>2</v>
      </c>
      <c r="F141" s="36">
        <f t="shared" si="1"/>
        <v>100</v>
      </c>
      <c r="G141" s="52"/>
      <c r="H141" s="53"/>
    </row>
    <row r="142" spans="1:8" ht="25.5" customHeight="1">
      <c r="A142" s="55" t="s">
        <v>119</v>
      </c>
      <c r="B142" s="34" t="s">
        <v>71</v>
      </c>
      <c r="C142" s="57" t="s">
        <v>12</v>
      </c>
      <c r="D142" s="40">
        <v>450.2</v>
      </c>
      <c r="E142" s="68">
        <v>400.4</v>
      </c>
      <c r="F142" s="36">
        <f t="shared" si="1"/>
        <v>112.43756243756245</v>
      </c>
      <c r="G142" s="52"/>
      <c r="H142" s="53"/>
    </row>
    <row r="143" spans="1:8" ht="12.75">
      <c r="A143" s="55"/>
      <c r="B143" s="66" t="s">
        <v>40</v>
      </c>
      <c r="C143" s="65" t="s">
        <v>12</v>
      </c>
      <c r="D143" s="40">
        <f>D142</f>
        <v>450.2</v>
      </c>
      <c r="E143" s="68">
        <f>E142</f>
        <v>400.4</v>
      </c>
      <c r="F143" s="36">
        <f aca="true" t="shared" si="2" ref="F143:F148">D143/E143*100</f>
        <v>112.43756243756245</v>
      </c>
      <c r="G143" s="52"/>
      <c r="H143" s="53"/>
    </row>
    <row r="144" spans="1:8" ht="12.75">
      <c r="A144" s="55" t="s">
        <v>123</v>
      </c>
      <c r="B144" s="34" t="s">
        <v>64</v>
      </c>
      <c r="C144" s="65" t="s">
        <v>41</v>
      </c>
      <c r="D144" s="60">
        <v>23515.9</v>
      </c>
      <c r="E144" s="61">
        <v>20506.9</v>
      </c>
      <c r="F144" s="36">
        <f t="shared" si="2"/>
        <v>114.67311002638137</v>
      </c>
      <c r="G144" s="52"/>
      <c r="H144" s="53"/>
    </row>
    <row r="145" spans="1:8" ht="12.75">
      <c r="A145" s="55"/>
      <c r="B145" s="66" t="s">
        <v>42</v>
      </c>
      <c r="C145" s="65" t="s">
        <v>41</v>
      </c>
      <c r="D145" s="62">
        <f>D144</f>
        <v>23515.9</v>
      </c>
      <c r="E145" s="62">
        <f>E144</f>
        <v>20506.9</v>
      </c>
      <c r="F145" s="36">
        <f t="shared" si="2"/>
        <v>114.67311002638137</v>
      </c>
      <c r="G145" s="52"/>
      <c r="H145" s="53"/>
    </row>
    <row r="146" spans="1:8" ht="12.75" customHeight="1">
      <c r="A146" s="55" t="s">
        <v>124</v>
      </c>
      <c r="B146" s="34" t="s">
        <v>72</v>
      </c>
      <c r="C146" s="57" t="s">
        <v>4</v>
      </c>
      <c r="D146" s="62">
        <v>2677.4</v>
      </c>
      <c r="E146" s="63">
        <v>1741.9</v>
      </c>
      <c r="F146" s="36">
        <f t="shared" si="2"/>
        <v>153.70572363511107</v>
      </c>
      <c r="G146" s="52"/>
      <c r="H146" s="53"/>
    </row>
    <row r="147" spans="1:8" ht="12.75">
      <c r="A147" s="55"/>
      <c r="B147" s="66" t="s">
        <v>65</v>
      </c>
      <c r="C147" s="65" t="s">
        <v>4</v>
      </c>
      <c r="D147" s="62">
        <f>D146</f>
        <v>2677.4</v>
      </c>
      <c r="E147" s="63">
        <f>E146</f>
        <v>1741.9</v>
      </c>
      <c r="F147" s="36">
        <f t="shared" si="2"/>
        <v>153.70572363511107</v>
      </c>
      <c r="G147" s="52"/>
      <c r="H147" s="53"/>
    </row>
    <row r="148" spans="1:8" ht="12.75">
      <c r="A148" s="55" t="s">
        <v>125</v>
      </c>
      <c r="B148" s="59" t="s">
        <v>43</v>
      </c>
      <c r="C148" s="65" t="s">
        <v>44</v>
      </c>
      <c r="D148" s="60">
        <v>40900</v>
      </c>
      <c r="E148" s="61">
        <v>17041.6</v>
      </c>
      <c r="F148" s="36">
        <f t="shared" si="2"/>
        <v>240.0009388789785</v>
      </c>
      <c r="G148" s="52"/>
      <c r="H148" s="53"/>
    </row>
    <row r="149" spans="1:8" ht="12.75">
      <c r="A149" s="55"/>
      <c r="B149" s="66" t="s">
        <v>66</v>
      </c>
      <c r="C149" s="65" t="s">
        <v>44</v>
      </c>
      <c r="D149" s="62">
        <f>D148</f>
        <v>40900</v>
      </c>
      <c r="E149" s="63">
        <f>E148</f>
        <v>17041.6</v>
      </c>
      <c r="F149" s="36">
        <f aca="true" t="shared" si="3" ref="F149:F155">D149/E149*100</f>
        <v>240.0009388789785</v>
      </c>
      <c r="G149" s="52"/>
      <c r="H149" s="53"/>
    </row>
    <row r="150" spans="1:8" ht="51">
      <c r="A150" s="55" t="s">
        <v>126</v>
      </c>
      <c r="B150" s="34" t="s">
        <v>179</v>
      </c>
      <c r="C150" s="57" t="s">
        <v>7</v>
      </c>
      <c r="D150" s="62">
        <v>424149.7</v>
      </c>
      <c r="E150" s="63">
        <v>403116.9</v>
      </c>
      <c r="F150" s="36">
        <f t="shared" si="3"/>
        <v>105.21754359591473</v>
      </c>
      <c r="G150" s="52"/>
      <c r="H150" s="53"/>
    </row>
    <row r="151" spans="1:8" ht="51">
      <c r="A151" s="55" t="s">
        <v>127</v>
      </c>
      <c r="B151" s="34" t="s">
        <v>180</v>
      </c>
      <c r="C151" s="57" t="s">
        <v>7</v>
      </c>
      <c r="D151" s="62">
        <v>17435.6</v>
      </c>
      <c r="E151" s="62">
        <v>13031.4</v>
      </c>
      <c r="F151" s="36">
        <f t="shared" si="3"/>
        <v>133.7968291971699</v>
      </c>
      <c r="G151" s="52"/>
      <c r="H151" s="53"/>
    </row>
    <row r="152" spans="1:8" ht="20.25" customHeight="1">
      <c r="A152" s="55"/>
      <c r="B152" s="101" t="s">
        <v>10</v>
      </c>
      <c r="C152" s="84"/>
      <c r="D152" s="85">
        <v>2</v>
      </c>
      <c r="E152" s="86"/>
      <c r="F152" s="80"/>
      <c r="G152" s="52"/>
      <c r="H152" s="53"/>
    </row>
    <row r="153" spans="1:8" ht="12.75" customHeight="1">
      <c r="A153" s="55" t="s">
        <v>128</v>
      </c>
      <c r="B153" s="51" t="s">
        <v>68</v>
      </c>
      <c r="C153" s="38" t="s">
        <v>47</v>
      </c>
      <c r="D153" s="40">
        <v>1220</v>
      </c>
      <c r="E153" s="39">
        <v>1380</v>
      </c>
      <c r="F153" s="36">
        <f t="shared" si="3"/>
        <v>88.40579710144928</v>
      </c>
      <c r="G153" s="52"/>
      <c r="H153" s="53"/>
    </row>
    <row r="154" spans="1:8" ht="12.75">
      <c r="A154" s="55"/>
      <c r="B154" s="66" t="s">
        <v>118</v>
      </c>
      <c r="C154" s="38" t="s">
        <v>47</v>
      </c>
      <c r="D154" s="40">
        <v>54</v>
      </c>
      <c r="E154" s="39">
        <v>49</v>
      </c>
      <c r="F154" s="36">
        <f t="shared" si="3"/>
        <v>110.20408163265304</v>
      </c>
      <c r="G154" s="52"/>
      <c r="H154" s="53"/>
    </row>
    <row r="155" spans="1:8" ht="25.5">
      <c r="A155" s="55" t="s">
        <v>129</v>
      </c>
      <c r="B155" s="34" t="s">
        <v>81</v>
      </c>
      <c r="C155" s="98" t="s">
        <v>7</v>
      </c>
      <c r="D155" s="62">
        <v>6767892</v>
      </c>
      <c r="E155" s="62">
        <v>5663535</v>
      </c>
      <c r="F155" s="36">
        <f t="shared" si="3"/>
        <v>119.49942924339658</v>
      </c>
      <c r="G155" s="52"/>
      <c r="H155" s="53"/>
    </row>
    <row r="156" spans="1:8" ht="25.5">
      <c r="A156" s="55"/>
      <c r="B156" s="56" t="s">
        <v>11</v>
      </c>
      <c r="C156" s="98" t="s">
        <v>5</v>
      </c>
      <c r="D156" s="40"/>
      <c r="E156" s="39"/>
      <c r="F156" s="99">
        <v>115.4</v>
      </c>
      <c r="G156" s="52"/>
      <c r="H156" s="53"/>
    </row>
    <row r="157" spans="1:8" ht="12.75" customHeight="1">
      <c r="A157" s="55" t="s">
        <v>130</v>
      </c>
      <c r="B157" s="51" t="s">
        <v>67</v>
      </c>
      <c r="C157" s="38" t="s">
        <v>47</v>
      </c>
      <c r="D157" s="40">
        <v>99</v>
      </c>
      <c r="E157" s="39">
        <v>109</v>
      </c>
      <c r="F157" s="68">
        <f>D157/E157*100</f>
        <v>90.82568807339449</v>
      </c>
      <c r="G157" s="52"/>
      <c r="H157" s="53"/>
    </row>
    <row r="158" spans="1:8" ht="12.75">
      <c r="A158" s="55"/>
      <c r="B158" s="66" t="s">
        <v>118</v>
      </c>
      <c r="C158" s="38" t="s">
        <v>47</v>
      </c>
      <c r="D158" s="40">
        <v>8</v>
      </c>
      <c r="E158" s="39">
        <v>8</v>
      </c>
      <c r="F158" s="68">
        <f>D158/E158*100</f>
        <v>100</v>
      </c>
      <c r="G158" s="52"/>
      <c r="H158" s="53"/>
    </row>
    <row r="159" spans="1:8" ht="25.5">
      <c r="A159" s="55" t="s">
        <v>131</v>
      </c>
      <c r="B159" s="34" t="s">
        <v>82</v>
      </c>
      <c r="C159" s="38" t="s">
        <v>7</v>
      </c>
      <c r="D159" s="119">
        <v>61650</v>
      </c>
      <c r="E159" s="120">
        <v>55248</v>
      </c>
      <c r="F159" s="68">
        <f>D159/E159*100</f>
        <v>111.58774978279757</v>
      </c>
      <c r="G159" s="52"/>
      <c r="H159" s="53"/>
    </row>
    <row r="160" spans="1:8" ht="25.5">
      <c r="A160" s="55"/>
      <c r="B160" s="56" t="s">
        <v>11</v>
      </c>
      <c r="C160" s="98" t="s">
        <v>5</v>
      </c>
      <c r="D160" s="40"/>
      <c r="E160" s="39"/>
      <c r="F160" s="99">
        <v>108.3</v>
      </c>
      <c r="G160" s="52"/>
      <c r="H160" s="53"/>
    </row>
    <row r="161" spans="1:8" ht="25.5" hidden="1">
      <c r="A161" s="55" t="s">
        <v>132</v>
      </c>
      <c r="B161" s="34" t="s">
        <v>83</v>
      </c>
      <c r="C161" s="38" t="s">
        <v>7</v>
      </c>
      <c r="D161" s="40">
        <v>65</v>
      </c>
      <c r="E161" s="39">
        <v>85.8</v>
      </c>
      <c r="F161" s="99">
        <f>D161/E161*100</f>
        <v>75.75757575757575</v>
      </c>
      <c r="G161" s="76"/>
      <c r="H161" s="53"/>
    </row>
    <row r="162" spans="1:8" ht="25.5">
      <c r="A162" s="55"/>
      <c r="B162" s="56" t="s">
        <v>11</v>
      </c>
      <c r="C162" s="98" t="s">
        <v>5</v>
      </c>
      <c r="D162" s="40"/>
      <c r="E162" s="39"/>
      <c r="F162" s="99" t="s">
        <v>6</v>
      </c>
      <c r="G162" s="52"/>
      <c r="H162" s="53"/>
    </row>
    <row r="163" spans="1:8" ht="24.75" customHeight="1">
      <c r="A163" s="55"/>
      <c r="B163" s="101" t="s">
        <v>52</v>
      </c>
      <c r="C163" s="77"/>
      <c r="D163" s="82"/>
      <c r="E163" s="83"/>
      <c r="F163" s="87"/>
      <c r="G163" s="52"/>
      <c r="H163" s="53"/>
    </row>
    <row r="164" spans="1:8" ht="12.75">
      <c r="A164" s="73">
        <v>26</v>
      </c>
      <c r="B164" s="34" t="s">
        <v>45</v>
      </c>
      <c r="C164" s="57" t="s">
        <v>30</v>
      </c>
      <c r="D164" s="40">
        <v>1</v>
      </c>
      <c r="E164" s="39">
        <v>1</v>
      </c>
      <c r="F164" s="68">
        <f>D164/E164*100</f>
        <v>100</v>
      </c>
      <c r="G164" s="52"/>
      <c r="H164" s="53"/>
    </row>
    <row r="165" spans="1:8" ht="12.75">
      <c r="A165" s="73">
        <v>27</v>
      </c>
      <c r="B165" s="34" t="s">
        <v>46</v>
      </c>
      <c r="C165" s="57" t="s">
        <v>47</v>
      </c>
      <c r="D165" s="40">
        <v>29</v>
      </c>
      <c r="E165" s="39">
        <v>29</v>
      </c>
      <c r="F165" s="68">
        <f aca="true" t="shared" si="4" ref="F165:F176">D165/E165*100</f>
        <v>100</v>
      </c>
      <c r="G165" s="52"/>
      <c r="H165" s="53"/>
    </row>
    <row r="166" spans="1:8" ht="12.75">
      <c r="A166" s="73">
        <v>28</v>
      </c>
      <c r="B166" s="34" t="s">
        <v>48</v>
      </c>
      <c r="C166" s="57" t="s">
        <v>5</v>
      </c>
      <c r="D166" s="40"/>
      <c r="E166" s="39"/>
      <c r="F166" s="68" t="e">
        <f t="shared" si="4"/>
        <v>#DIV/0!</v>
      </c>
      <c r="G166" s="52"/>
      <c r="H166" s="53"/>
    </row>
    <row r="167" spans="1:8" ht="38.25" customHeight="1">
      <c r="A167" s="73">
        <v>29</v>
      </c>
      <c r="B167" s="51" t="s">
        <v>150</v>
      </c>
      <c r="C167" s="65" t="s">
        <v>7</v>
      </c>
      <c r="D167" s="122">
        <v>4498</v>
      </c>
      <c r="E167" s="122">
        <v>2420</v>
      </c>
      <c r="F167" s="68">
        <f t="shared" si="4"/>
        <v>185.86776859504133</v>
      </c>
      <c r="G167" s="52"/>
      <c r="H167" s="53"/>
    </row>
    <row r="168" spans="1:8" ht="12.75">
      <c r="A168" s="73"/>
      <c r="B168" s="35" t="s">
        <v>135</v>
      </c>
      <c r="C168" s="65"/>
      <c r="D168" s="40"/>
      <c r="E168" s="39"/>
      <c r="F168" s="68"/>
      <c r="G168" s="52"/>
      <c r="H168" s="53"/>
    </row>
    <row r="169" spans="1:8" ht="25.5">
      <c r="A169" s="73"/>
      <c r="B169" s="56" t="s">
        <v>181</v>
      </c>
      <c r="C169" s="65" t="s">
        <v>7</v>
      </c>
      <c r="D169" s="40"/>
      <c r="E169" s="39"/>
      <c r="F169" s="68"/>
      <c r="G169" s="52"/>
      <c r="H169" s="53"/>
    </row>
    <row r="170" spans="1:8" ht="0.75" customHeight="1">
      <c r="A170" s="73"/>
      <c r="B170" s="56" t="s">
        <v>183</v>
      </c>
      <c r="C170" s="65" t="s">
        <v>7</v>
      </c>
      <c r="D170" s="40"/>
      <c r="E170" s="39"/>
      <c r="F170" s="68" t="e">
        <f t="shared" si="4"/>
        <v>#DIV/0!</v>
      </c>
      <c r="G170" s="52"/>
      <c r="H170" s="53"/>
    </row>
    <row r="171" spans="1:8" ht="25.5" hidden="1">
      <c r="A171" s="73"/>
      <c r="B171" s="56" t="s">
        <v>184</v>
      </c>
      <c r="C171" s="65" t="s">
        <v>7</v>
      </c>
      <c r="D171" s="40"/>
      <c r="E171" s="39"/>
      <c r="F171" s="68" t="e">
        <f t="shared" si="4"/>
        <v>#DIV/0!</v>
      </c>
      <c r="G171" s="52"/>
      <c r="H171" s="53"/>
    </row>
    <row r="172" spans="1:8" ht="51" hidden="1">
      <c r="A172" s="73"/>
      <c r="B172" s="56" t="s">
        <v>182</v>
      </c>
      <c r="C172" s="65" t="s">
        <v>7</v>
      </c>
      <c r="D172" s="40"/>
      <c r="E172" s="39"/>
      <c r="F172" s="68" t="e">
        <f t="shared" si="4"/>
        <v>#DIV/0!</v>
      </c>
      <c r="G172" s="52"/>
      <c r="H172" s="53"/>
    </row>
    <row r="173" spans="1:8" ht="12.75">
      <c r="A173" s="73">
        <v>30</v>
      </c>
      <c r="B173" s="51" t="s">
        <v>49</v>
      </c>
      <c r="C173" s="57" t="s">
        <v>50</v>
      </c>
      <c r="D173" s="40" t="s">
        <v>225</v>
      </c>
      <c r="E173" s="40" t="s">
        <v>225</v>
      </c>
      <c r="F173" s="68"/>
      <c r="G173" s="52"/>
      <c r="H173" s="53"/>
    </row>
    <row r="174" spans="1:8" ht="12.75">
      <c r="A174" s="73"/>
      <c r="B174" s="66" t="s">
        <v>133</v>
      </c>
      <c r="C174" s="57" t="s">
        <v>50</v>
      </c>
      <c r="D174" s="40" t="s">
        <v>225</v>
      </c>
      <c r="E174" s="40" t="s">
        <v>225</v>
      </c>
      <c r="F174" s="68"/>
      <c r="G174" s="52"/>
      <c r="H174" s="53"/>
    </row>
    <row r="175" spans="1:8" ht="23.25" customHeight="1">
      <c r="A175" s="55"/>
      <c r="B175" s="101" t="s">
        <v>232</v>
      </c>
      <c r="C175" s="77"/>
      <c r="D175" s="85"/>
      <c r="E175" s="86"/>
      <c r="F175" s="88"/>
      <c r="G175" s="52"/>
      <c r="H175" s="53"/>
    </row>
    <row r="176" spans="1:8" ht="30" customHeight="1">
      <c r="A176" s="55" t="s">
        <v>234</v>
      </c>
      <c r="B176" s="51" t="s">
        <v>248</v>
      </c>
      <c r="C176" s="57" t="s">
        <v>7</v>
      </c>
      <c r="D176" s="62">
        <v>1774200</v>
      </c>
      <c r="E176" s="63">
        <v>2286300</v>
      </c>
      <c r="F176" s="68">
        <f t="shared" si="4"/>
        <v>77.60136465030835</v>
      </c>
      <c r="G176" s="52"/>
      <c r="H176" s="53"/>
    </row>
    <row r="177" spans="1:8" ht="30" customHeight="1" hidden="1">
      <c r="A177" s="55"/>
      <c r="B177" s="56" t="s">
        <v>14</v>
      </c>
      <c r="C177" s="65" t="s">
        <v>5</v>
      </c>
      <c r="D177" s="40"/>
      <c r="E177" s="39"/>
      <c r="F177" s="69" t="s">
        <v>6</v>
      </c>
      <c r="G177" s="52"/>
      <c r="H177" s="53"/>
    </row>
    <row r="178" spans="1:8" ht="30" customHeight="1" hidden="1">
      <c r="A178" s="55"/>
      <c r="B178" s="70" t="s">
        <v>135</v>
      </c>
      <c r="C178" s="65"/>
      <c r="D178" s="40"/>
      <c r="E178" s="39"/>
      <c r="F178" s="69"/>
      <c r="G178" s="52"/>
      <c r="H178" s="53"/>
    </row>
    <row r="179" spans="1:8" ht="30" customHeight="1" hidden="1">
      <c r="A179" s="55"/>
      <c r="B179" s="71" t="s">
        <v>185</v>
      </c>
      <c r="C179" s="57" t="s">
        <v>7</v>
      </c>
      <c r="D179" s="40"/>
      <c r="E179" s="39"/>
      <c r="F179" s="69" t="e">
        <f>D179/E179*100</f>
        <v>#DIV/0!</v>
      </c>
      <c r="G179" s="52"/>
      <c r="H179" s="53"/>
    </row>
    <row r="180" spans="1:8" ht="30" customHeight="1" hidden="1">
      <c r="A180" s="55"/>
      <c r="B180" s="71" t="s">
        <v>136</v>
      </c>
      <c r="C180" s="57" t="s">
        <v>7</v>
      </c>
      <c r="D180" s="40"/>
      <c r="E180" s="39"/>
      <c r="F180" s="69" t="e">
        <f aca="true" t="shared" si="5" ref="F180:F189">D180/E180*100</f>
        <v>#DIV/0!</v>
      </c>
      <c r="G180" s="52"/>
      <c r="H180" s="53"/>
    </row>
    <row r="181" spans="1:8" ht="30" customHeight="1" hidden="1">
      <c r="A181" s="55"/>
      <c r="B181" s="71" t="s">
        <v>137</v>
      </c>
      <c r="C181" s="57" t="s">
        <v>7</v>
      </c>
      <c r="D181" s="40"/>
      <c r="E181" s="39"/>
      <c r="F181" s="69" t="e">
        <f t="shared" si="5"/>
        <v>#DIV/0!</v>
      </c>
      <c r="G181" s="52"/>
      <c r="H181" s="53"/>
    </row>
    <row r="182" spans="1:8" ht="30" customHeight="1" hidden="1">
      <c r="A182" s="55"/>
      <c r="B182" s="56" t="s">
        <v>186</v>
      </c>
      <c r="C182" s="38" t="s">
        <v>7</v>
      </c>
      <c r="D182" s="46"/>
      <c r="E182" s="34"/>
      <c r="F182" s="69" t="e">
        <f t="shared" si="5"/>
        <v>#DIV/0!</v>
      </c>
      <c r="G182" s="52"/>
      <c r="H182" s="53"/>
    </row>
    <row r="183" spans="1:8" ht="30" customHeight="1" hidden="1">
      <c r="A183" s="55"/>
      <c r="B183" s="56" t="s">
        <v>187</v>
      </c>
      <c r="C183" s="38" t="s">
        <v>7</v>
      </c>
      <c r="D183" s="46"/>
      <c r="E183" s="34"/>
      <c r="F183" s="69" t="e">
        <f t="shared" si="5"/>
        <v>#DIV/0!</v>
      </c>
      <c r="G183" s="52"/>
      <c r="H183" s="53"/>
    </row>
    <row r="184" spans="1:8" ht="30" customHeight="1" hidden="1">
      <c r="A184" s="55"/>
      <c r="B184" s="56" t="s">
        <v>138</v>
      </c>
      <c r="C184" s="57" t="s">
        <v>7</v>
      </c>
      <c r="D184" s="40"/>
      <c r="E184" s="39"/>
      <c r="F184" s="69" t="e">
        <f t="shared" si="5"/>
        <v>#DIV/0!</v>
      </c>
      <c r="G184" s="52"/>
      <c r="H184" s="53"/>
    </row>
    <row r="185" spans="1:8" ht="30" customHeight="1" hidden="1">
      <c r="A185" s="55"/>
      <c r="B185" s="56" t="s">
        <v>188</v>
      </c>
      <c r="C185" s="57" t="s">
        <v>7</v>
      </c>
      <c r="D185" s="40"/>
      <c r="E185" s="39"/>
      <c r="F185" s="69" t="e">
        <f>D185/E185*100</f>
        <v>#DIV/0!</v>
      </c>
      <c r="G185" s="52"/>
      <c r="H185" s="53"/>
    </row>
    <row r="186" spans="1:8" ht="30" customHeight="1" hidden="1">
      <c r="A186" s="55"/>
      <c r="B186" s="56" t="s">
        <v>189</v>
      </c>
      <c r="C186" s="57" t="s">
        <v>7</v>
      </c>
      <c r="D186" s="40"/>
      <c r="E186" s="39"/>
      <c r="F186" s="69" t="e">
        <f t="shared" si="5"/>
        <v>#DIV/0!</v>
      </c>
      <c r="G186" s="52"/>
      <c r="H186" s="53"/>
    </row>
    <row r="187" spans="1:8" ht="30" customHeight="1" hidden="1">
      <c r="A187" s="55"/>
      <c r="B187" s="56" t="s">
        <v>190</v>
      </c>
      <c r="C187" s="57" t="s">
        <v>7</v>
      </c>
      <c r="D187" s="40"/>
      <c r="E187" s="39"/>
      <c r="F187" s="69" t="e">
        <f t="shared" si="5"/>
        <v>#DIV/0!</v>
      </c>
      <c r="G187" s="52"/>
      <c r="H187" s="53"/>
    </row>
    <row r="188" spans="1:8" ht="30" customHeight="1" hidden="1">
      <c r="A188" s="55"/>
      <c r="B188" s="56" t="s">
        <v>191</v>
      </c>
      <c r="C188" s="57" t="s">
        <v>7</v>
      </c>
      <c r="D188" s="40"/>
      <c r="E188" s="39"/>
      <c r="F188" s="69" t="e">
        <f t="shared" si="5"/>
        <v>#DIV/0!</v>
      </c>
      <c r="G188" s="52"/>
      <c r="H188" s="53"/>
    </row>
    <row r="189" spans="1:8" ht="30" customHeight="1" hidden="1">
      <c r="A189" s="55"/>
      <c r="B189" s="56" t="s">
        <v>192</v>
      </c>
      <c r="C189" s="57" t="s">
        <v>7</v>
      </c>
      <c r="D189" s="40"/>
      <c r="E189" s="39"/>
      <c r="F189" s="69" t="e">
        <f t="shared" si="5"/>
        <v>#DIV/0!</v>
      </c>
      <c r="G189" s="52"/>
      <c r="H189" s="53"/>
    </row>
    <row r="190" spans="1:8" ht="30" customHeight="1">
      <c r="A190" s="55"/>
      <c r="B190" s="101" t="s">
        <v>253</v>
      </c>
      <c r="C190" s="77"/>
      <c r="D190" s="82"/>
      <c r="E190" s="83"/>
      <c r="F190" s="89"/>
      <c r="G190" s="52"/>
      <c r="H190" s="53"/>
    </row>
    <row r="191" spans="1:8" ht="30" customHeight="1">
      <c r="A191" s="55" t="s">
        <v>235</v>
      </c>
      <c r="B191" s="123" t="s">
        <v>227</v>
      </c>
      <c r="C191" s="65" t="s">
        <v>7</v>
      </c>
      <c r="D191" s="119">
        <v>2579160</v>
      </c>
      <c r="E191" s="119">
        <v>3823421</v>
      </c>
      <c r="F191" s="99">
        <f aca="true" t="shared" si="6" ref="F191:F196">D191/E191*100</f>
        <v>67.45686650776884</v>
      </c>
      <c r="G191" s="52"/>
      <c r="H191" s="53"/>
    </row>
    <row r="192" spans="1:8" ht="17.25" customHeight="1">
      <c r="A192" s="55" t="s">
        <v>236</v>
      </c>
      <c r="B192" s="59" t="s">
        <v>84</v>
      </c>
      <c r="C192" s="124" t="s">
        <v>7</v>
      </c>
      <c r="D192" s="119">
        <v>2782814</v>
      </c>
      <c r="E192" s="119">
        <v>3863994</v>
      </c>
      <c r="F192" s="99">
        <f t="shared" si="6"/>
        <v>72.01910769012582</v>
      </c>
      <c r="G192" s="52"/>
      <c r="H192" s="53"/>
    </row>
    <row r="193" spans="1:8" ht="18.75" customHeight="1">
      <c r="A193" s="55" t="s">
        <v>237</v>
      </c>
      <c r="B193" s="59" t="s">
        <v>85</v>
      </c>
      <c r="C193" s="124" t="s">
        <v>7</v>
      </c>
      <c r="D193" s="119">
        <v>203654</v>
      </c>
      <c r="E193" s="119">
        <v>40573</v>
      </c>
      <c r="F193" s="99">
        <f t="shared" si="6"/>
        <v>501.94464298917995</v>
      </c>
      <c r="G193" s="52"/>
      <c r="H193" s="53"/>
    </row>
    <row r="194" spans="1:8" ht="18.75" customHeight="1">
      <c r="A194" s="55" t="s">
        <v>238</v>
      </c>
      <c r="B194" s="59" t="s">
        <v>86</v>
      </c>
      <c r="C194" s="124" t="s">
        <v>5</v>
      </c>
      <c r="D194" s="62">
        <v>17.1</v>
      </c>
      <c r="E194" s="62">
        <v>5.7</v>
      </c>
      <c r="F194" s="99">
        <f t="shared" si="6"/>
        <v>300</v>
      </c>
      <c r="G194" s="52"/>
      <c r="H194" s="53"/>
    </row>
    <row r="195" spans="1:8" ht="12.75" hidden="1">
      <c r="A195" s="92" t="s">
        <v>134</v>
      </c>
      <c r="B195" s="93" t="s">
        <v>193</v>
      </c>
      <c r="C195" s="97" t="s">
        <v>7</v>
      </c>
      <c r="D195" s="94">
        <v>536979</v>
      </c>
      <c r="E195" s="95">
        <v>691161</v>
      </c>
      <c r="F195" s="96">
        <f t="shared" si="6"/>
        <v>77.6923177088985</v>
      </c>
      <c r="G195" s="52">
        <f aca="true" t="shared" si="7" ref="G153:G200">D195-E195</f>
        <v>-154182</v>
      </c>
      <c r="H195" s="53">
        <f aca="true" t="shared" si="8" ref="H153:H200">F195-100</f>
        <v>-22.3076822911015</v>
      </c>
    </row>
    <row r="196" spans="1:8" ht="12.75" hidden="1">
      <c r="A196" s="92" t="s">
        <v>139</v>
      </c>
      <c r="B196" s="93" t="s">
        <v>194</v>
      </c>
      <c r="C196" s="97" t="s">
        <v>7</v>
      </c>
      <c r="D196" s="94">
        <v>789484</v>
      </c>
      <c r="E196" s="95">
        <v>608230</v>
      </c>
      <c r="F196" s="96">
        <f t="shared" si="6"/>
        <v>129.80024004077404</v>
      </c>
      <c r="G196" s="52">
        <f t="shared" si="7"/>
        <v>181254</v>
      </c>
      <c r="H196" s="53">
        <f t="shared" si="8"/>
        <v>29.800240040774042</v>
      </c>
    </row>
    <row r="197" spans="1:8" ht="24.75" customHeight="1">
      <c r="A197" s="55"/>
      <c r="B197" s="101" t="s">
        <v>73</v>
      </c>
      <c r="C197" s="84"/>
      <c r="D197" s="90"/>
      <c r="E197" s="79"/>
      <c r="F197" s="83"/>
      <c r="G197" s="52"/>
      <c r="H197" s="53"/>
    </row>
    <row r="198" spans="1:8" ht="25.5">
      <c r="A198" s="55" t="s">
        <v>239</v>
      </c>
      <c r="B198" s="34" t="s">
        <v>250</v>
      </c>
      <c r="C198" s="98" t="s">
        <v>8</v>
      </c>
      <c r="D198" s="125">
        <v>42614</v>
      </c>
      <c r="E198" s="126">
        <v>39531</v>
      </c>
      <c r="F198" s="127">
        <f>D198/E198*100</f>
        <v>107.79894260200855</v>
      </c>
      <c r="G198" s="76"/>
      <c r="H198" s="53"/>
    </row>
    <row r="199" spans="1:8" ht="38.25">
      <c r="A199" s="55" t="s">
        <v>240</v>
      </c>
      <c r="B199" s="34" t="s">
        <v>251</v>
      </c>
      <c r="C199" s="38" t="s">
        <v>230</v>
      </c>
      <c r="D199" s="128">
        <v>279</v>
      </c>
      <c r="E199" s="129">
        <v>1706</v>
      </c>
      <c r="F199" s="68">
        <f>D199/E199*100</f>
        <v>16.354044548651817</v>
      </c>
      <c r="G199" s="76"/>
      <c r="H199" s="53"/>
    </row>
    <row r="200" spans="1:8" ht="24">
      <c r="A200" s="55" t="s">
        <v>241</v>
      </c>
      <c r="B200" s="34" t="s">
        <v>252</v>
      </c>
      <c r="C200" s="98" t="s">
        <v>5</v>
      </c>
      <c r="D200" s="130">
        <v>0.5</v>
      </c>
      <c r="E200" s="127">
        <v>3.2</v>
      </c>
      <c r="F200" s="68">
        <f>D200/E200*100</f>
        <v>15.625</v>
      </c>
      <c r="G200" s="76"/>
      <c r="H200" s="53"/>
    </row>
    <row r="201" spans="1:6" ht="9" customHeight="1">
      <c r="A201" s="10"/>
      <c r="B201" s="102"/>
      <c r="C201" s="103"/>
      <c r="D201" s="104"/>
      <c r="E201" s="105"/>
      <c r="F201" s="12"/>
    </row>
    <row r="202" spans="1:6" ht="12.75">
      <c r="A202" s="13" t="s">
        <v>51</v>
      </c>
      <c r="B202" s="11"/>
      <c r="C202" s="14"/>
      <c r="D202" s="15"/>
      <c r="E202" s="11"/>
      <c r="F202" s="11"/>
    </row>
    <row r="203" spans="1:6" ht="12.75">
      <c r="A203" s="135" t="s">
        <v>140</v>
      </c>
      <c r="B203" s="135"/>
      <c r="C203" s="135"/>
      <c r="D203" s="135"/>
      <c r="E203" s="135"/>
      <c r="F203" s="135"/>
    </row>
    <row r="204" spans="1:6" ht="14.25">
      <c r="A204" s="16"/>
      <c r="B204" s="16"/>
      <c r="C204" s="16"/>
      <c r="D204" s="16"/>
      <c r="E204" s="16"/>
      <c r="F204" s="16"/>
    </row>
    <row r="205" spans="1:6" ht="14.25">
      <c r="A205" s="1"/>
      <c r="B205" s="16"/>
      <c r="C205" s="16"/>
      <c r="D205" s="16"/>
      <c r="E205" s="16"/>
      <c r="F205" s="16"/>
    </row>
    <row r="206" spans="2:6" s="21" customFormat="1" ht="12.75">
      <c r="B206" s="18"/>
      <c r="C206" s="19"/>
      <c r="D206" s="20"/>
      <c r="E206" s="18"/>
      <c r="F206" s="18"/>
    </row>
    <row r="207" spans="2:6" s="21" customFormat="1" ht="12.75">
      <c r="B207" s="18"/>
      <c r="C207" s="19"/>
      <c r="D207" s="20"/>
      <c r="E207" s="18"/>
      <c r="F207" s="18"/>
    </row>
    <row r="208" spans="1:6" s="21" customFormat="1" ht="12.75">
      <c r="A208" s="17"/>
      <c r="B208" s="18"/>
      <c r="C208" s="22"/>
      <c r="D208" s="20"/>
      <c r="E208" s="18"/>
      <c r="F208" s="18"/>
    </row>
    <row r="209" spans="1:6" s="21" customFormat="1" ht="12.75">
      <c r="A209" s="17"/>
      <c r="B209" s="18"/>
      <c r="C209" s="22"/>
      <c r="D209" s="20"/>
      <c r="E209" s="18"/>
      <c r="F209" s="18"/>
    </row>
    <row r="210" spans="2:6" s="21" customFormat="1" ht="12.75">
      <c r="B210" s="18"/>
      <c r="C210" s="22"/>
      <c r="D210" s="20"/>
      <c r="E210" s="18"/>
      <c r="F210" s="18"/>
    </row>
    <row r="211" spans="1:6" s="21" customFormat="1" ht="12.75">
      <c r="A211" s="17"/>
      <c r="B211" s="18"/>
      <c r="C211" s="22"/>
      <c r="D211" s="20"/>
      <c r="E211" s="18"/>
      <c r="F211" s="18"/>
    </row>
    <row r="212" spans="1:6" s="21" customFormat="1" ht="12.75">
      <c r="A212" s="17"/>
      <c r="B212" s="18"/>
      <c r="C212" s="22"/>
      <c r="D212" s="20"/>
      <c r="E212" s="18"/>
      <c r="F212" s="18"/>
    </row>
    <row r="213" spans="1:6" s="21" customFormat="1" ht="12.75">
      <c r="A213" s="17"/>
      <c r="B213" s="18"/>
      <c r="C213" s="22"/>
      <c r="D213" s="20"/>
      <c r="E213" s="18"/>
      <c r="F213" s="18"/>
    </row>
    <row r="214" spans="1:6" s="21" customFormat="1" ht="12.75">
      <c r="A214" s="17"/>
      <c r="B214" s="18"/>
      <c r="C214" s="22"/>
      <c r="D214" s="20"/>
      <c r="E214" s="18"/>
      <c r="F214" s="18"/>
    </row>
    <row r="215" spans="1:6" s="21" customFormat="1" ht="12.75">
      <c r="A215" s="17"/>
      <c r="B215" s="18"/>
      <c r="C215" s="22"/>
      <c r="D215" s="20"/>
      <c r="E215" s="18"/>
      <c r="F215" s="18"/>
    </row>
    <row r="216" spans="1:6" s="21" customFormat="1" ht="12.75">
      <c r="A216" s="17"/>
      <c r="B216" s="18"/>
      <c r="C216" s="22"/>
      <c r="D216" s="20"/>
      <c r="E216" s="18"/>
      <c r="F216" s="18"/>
    </row>
    <row r="217" spans="1:6" s="21" customFormat="1" ht="12.75">
      <c r="A217" s="17"/>
      <c r="B217" s="18"/>
      <c r="C217" s="22"/>
      <c r="D217" s="20"/>
      <c r="E217" s="18"/>
      <c r="F217" s="18"/>
    </row>
    <row r="218" spans="1:6" s="21" customFormat="1" ht="12.75">
      <c r="A218" s="17"/>
      <c r="B218" s="18"/>
      <c r="C218" s="22"/>
      <c r="D218" s="20"/>
      <c r="E218" s="18"/>
      <c r="F218" s="18"/>
    </row>
    <row r="219" spans="1:6" s="21" customFormat="1" ht="12.75">
      <c r="A219" s="17"/>
      <c r="B219" s="18"/>
      <c r="C219" s="22"/>
      <c r="D219" s="20"/>
      <c r="E219" s="18"/>
      <c r="F219" s="18"/>
    </row>
    <row r="220" spans="1:6" s="21" customFormat="1" ht="12.75">
      <c r="A220" s="17"/>
      <c r="B220" s="18"/>
      <c r="C220" s="22"/>
      <c r="D220" s="20"/>
      <c r="E220" s="18"/>
      <c r="F220" s="18"/>
    </row>
    <row r="221" spans="1:6" s="21" customFormat="1" ht="12.75">
      <c r="A221" s="17"/>
      <c r="B221" s="18"/>
      <c r="C221" s="22"/>
      <c r="D221" s="20"/>
      <c r="E221" s="18"/>
      <c r="F221" s="18"/>
    </row>
    <row r="222" spans="1:6" s="21" customFormat="1" ht="12.75">
      <c r="A222" s="17"/>
      <c r="B222" s="18"/>
      <c r="C222" s="22"/>
      <c r="D222" s="20"/>
      <c r="E222" s="18"/>
      <c r="F222" s="18"/>
    </row>
    <row r="223" spans="1:6" s="21" customFormat="1" ht="12.75">
      <c r="A223" s="17"/>
      <c r="B223" s="18"/>
      <c r="C223" s="22"/>
      <c r="D223" s="20"/>
      <c r="E223" s="18"/>
      <c r="F223" s="18"/>
    </row>
  </sheetData>
  <sheetProtection/>
  <mergeCells count="7">
    <mergeCell ref="A8:F8"/>
    <mergeCell ref="A9:F9"/>
    <mergeCell ref="A10:B10"/>
    <mergeCell ref="A203:F203"/>
    <mergeCell ref="E5:F5"/>
    <mergeCell ref="A6:F6"/>
    <mergeCell ref="A7:F7"/>
  </mergeCells>
  <printOptions horizontalCentered="1"/>
  <pageMargins left="0.1968503937007874" right="0.1968503937007874" top="0.3937007874015748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Ирина Александровна</cp:lastModifiedBy>
  <cp:lastPrinted>2021-11-07T06:11:36Z</cp:lastPrinted>
  <dcterms:created xsi:type="dcterms:W3CDTF">2004-12-27T07:54:16Z</dcterms:created>
  <dcterms:modified xsi:type="dcterms:W3CDTF">2021-12-22T08:44:01Z</dcterms:modified>
  <cp:category/>
  <cp:version/>
  <cp:contentType/>
  <cp:contentStatus/>
</cp:coreProperties>
</file>