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 2025-2030\ЯНВАРЬ 2026\"/>
    </mc:Choice>
  </mc:AlternateContent>
  <bookViews>
    <workbookView xWindow="0" yWindow="0" windowWidth="28800" windowHeight="11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G78" i="1"/>
  <c r="F77" i="1" l="1"/>
  <c r="G77" i="1"/>
  <c r="E77" i="1"/>
  <c r="D77" i="1" s="1"/>
  <c r="E78" i="1"/>
  <c r="D78" i="1" l="1"/>
  <c r="D59" i="1"/>
  <c r="I62" i="1"/>
  <c r="H62" i="1"/>
  <c r="G62" i="1"/>
  <c r="F62" i="1"/>
  <c r="E62" i="1"/>
  <c r="D56" i="1"/>
  <c r="D62" i="1" l="1"/>
  <c r="F28" i="1"/>
  <c r="F26" i="1"/>
  <c r="F76" i="1" l="1"/>
  <c r="G76" i="1"/>
  <c r="E76" i="1"/>
  <c r="F75" i="1"/>
  <c r="G75" i="1"/>
  <c r="E75" i="1"/>
  <c r="G79" i="1"/>
  <c r="F79" i="1"/>
  <c r="E79" i="1"/>
  <c r="E74" i="1"/>
  <c r="G74" i="1"/>
  <c r="F74" i="1"/>
  <c r="D74" i="1" l="1"/>
  <c r="D79" i="1"/>
  <c r="D76" i="1"/>
  <c r="E80" i="1"/>
  <c r="D75" i="1"/>
  <c r="E39" i="1"/>
  <c r="F39" i="1"/>
  <c r="G39" i="1"/>
  <c r="H39" i="1"/>
  <c r="I39" i="1"/>
  <c r="D34" i="1"/>
  <c r="D35" i="1"/>
  <c r="D36" i="1"/>
  <c r="D37" i="1"/>
  <c r="D38" i="1"/>
  <c r="D33" i="1"/>
  <c r="D39" i="1" l="1"/>
  <c r="E48" i="1"/>
  <c r="F48" i="1"/>
  <c r="G48" i="1"/>
  <c r="H48" i="1"/>
  <c r="I48" i="1"/>
  <c r="E55" i="1"/>
  <c r="F55" i="1"/>
  <c r="G55" i="1"/>
  <c r="H55" i="1"/>
  <c r="I55" i="1"/>
  <c r="D49" i="1" l="1"/>
  <c r="D55" i="1" s="1"/>
  <c r="D42" i="1"/>
  <c r="D48" i="1" s="1"/>
  <c r="I79" i="1" l="1"/>
  <c r="H79" i="1"/>
  <c r="I78" i="1"/>
  <c r="H78" i="1"/>
  <c r="I77" i="1"/>
  <c r="H77" i="1"/>
  <c r="I76" i="1"/>
  <c r="H76" i="1"/>
  <c r="I75" i="1"/>
  <c r="H75" i="1"/>
  <c r="I74" i="1"/>
  <c r="H74" i="1"/>
  <c r="I72" i="1"/>
  <c r="H72" i="1"/>
  <c r="G72" i="1"/>
  <c r="F72" i="1"/>
  <c r="E72" i="1"/>
  <c r="D71" i="1"/>
  <c r="D70" i="1"/>
  <c r="D69" i="1"/>
  <c r="D68" i="1"/>
  <c r="D67" i="1"/>
  <c r="D66" i="1"/>
  <c r="I32" i="1"/>
  <c r="H32" i="1"/>
  <c r="G32" i="1"/>
  <c r="F32" i="1"/>
  <c r="E32" i="1"/>
  <c r="D31" i="1"/>
  <c r="D30" i="1"/>
  <c r="D29" i="1"/>
  <c r="D28" i="1"/>
  <c r="D26" i="1"/>
  <c r="D25" i="1"/>
  <c r="I24" i="1"/>
  <c r="H24" i="1"/>
  <c r="G24" i="1"/>
  <c r="F24" i="1"/>
  <c r="E24" i="1"/>
  <c r="D23" i="1"/>
  <c r="D22" i="1"/>
  <c r="D21" i="1"/>
  <c r="D20" i="1"/>
  <c r="D19" i="1"/>
  <c r="D17" i="1"/>
  <c r="I80" i="1" l="1"/>
  <c r="D32" i="1"/>
  <c r="G80" i="1"/>
  <c r="D24" i="1"/>
  <c r="H80" i="1"/>
  <c r="D72" i="1"/>
  <c r="F80" i="1"/>
  <c r="D80" i="1" l="1"/>
</calcChain>
</file>

<file path=xl/sharedStrings.xml><?xml version="1.0" encoding="utf-8"?>
<sst xmlns="http://schemas.openxmlformats.org/spreadsheetml/2006/main" count="82" uniqueCount="61">
  <si>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</si>
  <si>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</si>
  <si>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</si>
  <si>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</si>
  <si>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</si>
  <si>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</si>
  <si>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</si>
  <si>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</si>
  <si>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</si>
  <si>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</si>
  <si>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</si>
  <si>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</si>
  <si>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</si>
  <si>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</si>
  <si>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</si>
  <si>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1.1</t>
  </si>
  <si>
    <t>ПЕРЕЧЕНЬ</t>
  </si>
  <si>
    <t>Отдел культуры администрации муниципального образования Тимашевский район – главный распорядитель средств, МБУК ТМЦБ - получатель субсидии</t>
  </si>
  <si>
    <t>Кол-во приобретенных книг -  не менее 100 экз.</t>
  </si>
  <si>
    <t xml:space="preserve">Приложение                                                              к подпрограмме «Совершенствование деятельности муниципальных учреждений культуры, подведомственных отделу культуры администрации муниципального образования Тимашевский район» муниципальной программы муниципального образования Тимашевский район «Развитие культуры» </t>
  </si>
  <si>
    <t xml:space="preserve">мероприятий подпрограммы «Совершенствование деятельности муниципальных учреждений культуры, </t>
  </si>
  <si>
    <t xml:space="preserve">подведомственных отделу культуры администрации муниципального образования Тимашевский район» муниципальной </t>
  </si>
  <si>
    <t>программы муниципального образования Тимашевский район «Развитие культуры»</t>
  </si>
  <si>
    <t>Цель 1 Повышение качества и доступности муниципальных услуг сферы культуры Тимашевского района</t>
  </si>
  <si>
    <t>Задача 1.1 Улучшение качества услуг, предоставляемых учреждениями культуры муниципального образования Тимашевский район</t>
  </si>
  <si>
    <t>Основное мероприятие 1.1.1  Улучшение качества услуг, предоставляемых учреждениями культуры муниципального образования Тимашевский район</t>
  </si>
  <si>
    <t>Предоставление субсидий муниципальным учреждениям, подведомственным отделу культуры администрации муниципального образования Тимашевский район на обеспечение выполнения муниципальных заданий на оказание муниципальных услуг</t>
  </si>
  <si>
    <t>Отдел культуры администрации муниципального образования Тимашевский район – главный распорядитель средств, учреждения культуры, подведомственные отделу культуры – получатели субсидий (МБУК «ТМЦБ», МБУК «МРДК им. В.М. Толстых», МБУДО ДХШ г. Тимашевска, МБУДО ДМШ г. Тимашевска,  МБУДО ДШИ ст-цы Роговской, МБУДО ДМШ ст-цы Медведовской)</t>
  </si>
  <si>
    <t>100 % выполнение муниципального задания, число участников клубных формирований муниципальных культурно-досуговых учреждений– 720 чел. ежегодно (2025-2030 гг.); число пользователей библиотеками не менее 11505 чел. ежегодно (2025-2030 гг.); кол-во учебных мероприятий (семинары, творческие лаборатории, совещания)- 38 ежегодно (2025-2030 гг.); среднегодовой контингент обучающихся по программам дополнительного образования детей - 1290 чел. ежегодно (2025-2030 гг.) .</t>
  </si>
  <si>
    <t>Отдел культуры администрации муниципального образования Тимашевский район - главный распорядитель; МБУДО ДШИ ст-цы Роговской, МБУДО ДМШ ст-цы Медведовской– получатели субсидии</t>
  </si>
  <si>
    <t xml:space="preserve">Предоставление субсидий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</t>
  </si>
  <si>
    <t>работникам муниципальных организаций</t>
  </si>
  <si>
    <t>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8 чел.</t>
  </si>
  <si>
    <t>Отдел культуры администрации муниципального образования Тимашевский район – главный распорядитель средств, МБУ ДО ДМШ г. Тимашевска - получатель субсидии</t>
  </si>
  <si>
    <t>Ремонт и укрепление материально-технической базы, в том числе приобретение автотранспорта (автобусы, микроавтобусы),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творчества, функции и полномочия учредителя в отношении которых осуществляют органы местного самоуправления муниципальных образований Краснодарского края</t>
  </si>
  <si>
    <t>Дополнительная помощь местным бюджетам для решения социально значимых вопросов местного значения</t>
  </si>
  <si>
    <t>Количество учреждений, получивших дополнительную помощь для решения социально значимых вопросов - 1</t>
  </si>
  <si>
    <t>Количество приобретенных транспортных средств (автобусов) - 1</t>
  </si>
  <si>
    <t>Цель 2 Обеспечение свободного и оперативного доступа к информационным ресурсам и знаниям</t>
  </si>
  <si>
    <t>2.1</t>
  </si>
  <si>
    <t>Задача 2.1 Создание условий для свободного и оперативного доступа к информационным ресурсам и знаниям</t>
  </si>
  <si>
    <t xml:space="preserve">Основное мероприятие 2.1.1 Создание условий для свободного и оперативного доступа к информационным ресурсам и знаниям. </t>
  </si>
  <si>
    <t>1.1.1.1</t>
  </si>
  <si>
    <t>1.1.1.2</t>
  </si>
  <si>
    <t>2.1.1.1</t>
  </si>
  <si>
    <t>Основное мероприятие 1.1.2 Укрепление материально-технической базы учреждений культуры муниципального образования Тимашевский район</t>
  </si>
  <si>
    <t>1.1.2.1</t>
  </si>
  <si>
    <t>1.1.2.2</t>
  </si>
  <si>
    <t>Приобретение муниципальными учреждениями движимого имущества</t>
  </si>
  <si>
    <t>1.1.1.3</t>
  </si>
  <si>
    <t>Количество учреждений, которые приобрели движимое имущество - 1</t>
  </si>
  <si>
    <t>МБУДО ДШИ ст-цы Роговской</t>
  </si>
  <si>
    <t>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13 чел.</t>
  </si>
  <si>
    <t>О.С. Коренчук</t>
  </si>
  <si>
    <t>1.1.2.3</t>
  </si>
  <si>
    <t>Отдел культуры администрации муниципального образования Тимашевский район – главный распорядитель средств, МБУ ДО ДШИ ст. Роговской - получатель субсидии</t>
  </si>
  <si>
    <t>Федеральный проект "Семейные ценности и инфраструктура культуры" оснащение образовательных органи-заций в сфере культуры музыкальными инструментами, оборудовани-ем и учебнами материалами</t>
  </si>
  <si>
    <t>Финансовое обеспечение мероприятий по комплектова-нию книжных фондов муниципальных библиотек -предоставление субсидий на комплектование книжных фондов</t>
  </si>
  <si>
    <t>Отдел культуры администрации муниципального образования Тимашевский район – главный распорядитель средств, МБУК ТМЦБ -получатель субсидии</t>
  </si>
  <si>
    <t>И. О. начальника отдела культуры администрации муниципального образования Тимашевский муниципальный район Краснодарского края</t>
  </si>
  <si>
    <t>Кол-во учреждений, оснащенных музыкальными инсрументами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</si>
</sst>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4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0" xfId="0" applyFont="1" applyAlignment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showRuler="0" view="pageLayout" topLeftCell="A68" zoomScaleNormal="100" workbookViewId="0">
      <selection activeCell="G79" sqref="G79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11" customWidth="1"/>
    <col min="5" max="6" width="9.7109375" bestFit="1" customWidth="1"/>
    <col min="7" max="7" width="10.85546875" bestFit="1" customWidth="1"/>
    <col min="8" max="9" width="9.28515625" bestFit="1" customWidth="1"/>
    <col min="10" max="10" width="33.28515625" customWidth="1"/>
    <col min="11" max="11" width="19.42578125" customWidth="1"/>
  </cols>
  <sheetData>
    <row r="1" spans="1:11" ht="173.25" customHeight="1" x14ac:dyDescent="0.3">
      <c r="J1" s="83" t="s">
        <v>19</v>
      </c>
      <c r="K1" s="84"/>
    </row>
    <row r="2" spans="1:11" ht="19.5" customHeight="1" x14ac:dyDescent="0.3">
      <c r="J2" s="8"/>
      <c r="K2" s="9"/>
    </row>
    <row r="3" spans="1:11" ht="18.75" x14ac:dyDescent="0.25">
      <c r="A3" s="85" t="s">
        <v>16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8.75" x14ac:dyDescent="0.25">
      <c r="A4" s="85" t="s">
        <v>20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ht="18.75" x14ac:dyDescent="0.25">
      <c r="A5" s="85" t="s">
        <v>21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18.75" x14ac:dyDescent="0.25">
      <c r="A6" s="85" t="s">
        <v>22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18.7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1" customFormat="1" ht="15.75" x14ac:dyDescent="0.25">
      <c r="A9" s="66" t="s">
        <v>0</v>
      </c>
      <c r="B9" s="66" t="s">
        <v>1</v>
      </c>
      <c r="C9" s="68" t="s">
        <v>2</v>
      </c>
      <c r="D9" s="68" t="s">
        <v>3</v>
      </c>
      <c r="E9" s="68"/>
      <c r="F9" s="68"/>
      <c r="G9" s="68"/>
      <c r="H9" s="68"/>
      <c r="I9" s="68"/>
      <c r="J9" s="68" t="s">
        <v>4</v>
      </c>
      <c r="K9" s="68" t="s">
        <v>5</v>
      </c>
    </row>
    <row r="10" spans="1:11" s="1" customFormat="1" ht="15.75" x14ac:dyDescent="0.25">
      <c r="A10" s="66"/>
      <c r="B10" s="66"/>
      <c r="C10" s="68"/>
      <c r="D10" s="68" t="s">
        <v>6</v>
      </c>
      <c r="E10" s="68" t="s">
        <v>7</v>
      </c>
      <c r="F10" s="68"/>
      <c r="G10" s="68"/>
      <c r="H10" s="68"/>
      <c r="I10" s="68"/>
      <c r="J10" s="68"/>
      <c r="K10" s="68"/>
    </row>
    <row r="11" spans="1:11" s="1" customFormat="1" ht="81.75" customHeight="1" x14ac:dyDescent="0.25">
      <c r="A11" s="66"/>
      <c r="B11" s="66"/>
      <c r="C11" s="68"/>
      <c r="D11" s="68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68"/>
      <c r="K11" s="68"/>
    </row>
    <row r="12" spans="1:11" s="1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1" customFormat="1" ht="15.75" x14ac:dyDescent="0.25">
      <c r="A13" s="6">
        <v>1</v>
      </c>
      <c r="B13" s="66" t="s">
        <v>23</v>
      </c>
      <c r="C13" s="66"/>
      <c r="D13" s="66"/>
      <c r="E13" s="66"/>
      <c r="F13" s="66"/>
      <c r="G13" s="66"/>
      <c r="H13" s="66"/>
      <c r="I13" s="66"/>
      <c r="J13" s="66"/>
      <c r="K13" s="4"/>
    </row>
    <row r="14" spans="1:11" s="1" customFormat="1" ht="37.5" customHeight="1" x14ac:dyDescent="0.25">
      <c r="A14" s="14" t="s">
        <v>15</v>
      </c>
      <c r="B14" s="66" t="s">
        <v>24</v>
      </c>
      <c r="C14" s="66"/>
      <c r="D14" s="66"/>
      <c r="E14" s="66"/>
      <c r="F14" s="66"/>
      <c r="G14" s="66"/>
      <c r="H14" s="66"/>
      <c r="I14" s="66"/>
      <c r="J14" s="66"/>
      <c r="K14" s="4"/>
    </row>
    <row r="15" spans="1:11" s="1" customFormat="1" ht="15.75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1" customFormat="1" ht="63" customHeight="1" x14ac:dyDescent="0.25">
      <c r="A16" s="14"/>
      <c r="B16" s="71" t="s">
        <v>25</v>
      </c>
      <c r="C16" s="71"/>
      <c r="D16" s="71"/>
      <c r="E16" s="71"/>
      <c r="F16" s="71"/>
      <c r="G16" s="71"/>
      <c r="H16" s="71"/>
      <c r="I16" s="71"/>
      <c r="J16" s="71"/>
      <c r="K16" s="6"/>
    </row>
    <row r="17" spans="1:11" s="1" customFormat="1" ht="409.5" customHeight="1" x14ac:dyDescent="0.25">
      <c r="A17" s="29" t="s">
        <v>42</v>
      </c>
      <c r="B17" s="5" t="s">
        <v>26</v>
      </c>
      <c r="C17" s="6">
        <v>2025</v>
      </c>
      <c r="D17" s="7">
        <f>E17+F17+G17+H17+I17</f>
        <v>179997.8</v>
      </c>
      <c r="E17" s="7"/>
      <c r="F17" s="7"/>
      <c r="G17" s="18">
        <v>179997.8</v>
      </c>
      <c r="H17" s="7"/>
      <c r="I17" s="7"/>
      <c r="J17" s="12" t="s">
        <v>28</v>
      </c>
      <c r="K17" s="12" t="s">
        <v>27</v>
      </c>
    </row>
    <row r="18" spans="1:11" s="1" customFormat="1" ht="20.25" customHeight="1" x14ac:dyDescent="0.25">
      <c r="A18" s="6">
        <v>1</v>
      </c>
      <c r="B18" s="6">
        <v>2</v>
      </c>
      <c r="C18" s="6">
        <v>3</v>
      </c>
      <c r="D18" s="6">
        <v>4</v>
      </c>
      <c r="E18" s="6">
        <v>5</v>
      </c>
      <c r="F18" s="6">
        <v>6</v>
      </c>
      <c r="G18" s="6">
        <v>7</v>
      </c>
      <c r="H18" s="6">
        <v>8</v>
      </c>
      <c r="I18" s="6">
        <v>9</v>
      </c>
      <c r="J18" s="6">
        <v>10</v>
      </c>
      <c r="K18" s="6">
        <v>11</v>
      </c>
    </row>
    <row r="19" spans="1:11" s="1" customFormat="1" ht="15.75" x14ac:dyDescent="0.25">
      <c r="A19" s="50"/>
      <c r="B19" s="47"/>
      <c r="C19" s="6">
        <v>2026</v>
      </c>
      <c r="D19" s="7">
        <f>E19+F19+G19+H19+I19</f>
        <v>199783</v>
      </c>
      <c r="E19" s="7"/>
      <c r="F19" s="7"/>
      <c r="G19" s="18">
        <v>199783</v>
      </c>
      <c r="H19" s="7"/>
      <c r="I19" s="7"/>
      <c r="J19" s="53"/>
      <c r="K19" s="50"/>
    </row>
    <row r="20" spans="1:11" s="1" customFormat="1" ht="24.75" customHeight="1" x14ac:dyDescent="0.25">
      <c r="A20" s="51"/>
      <c r="B20" s="48"/>
      <c r="C20" s="6">
        <v>2027</v>
      </c>
      <c r="D20" s="7">
        <f>E20+F20+G20+H20+I20</f>
        <v>179903.6</v>
      </c>
      <c r="E20" s="7"/>
      <c r="F20" s="7"/>
      <c r="G20" s="18">
        <v>179903.6</v>
      </c>
      <c r="H20" s="7"/>
      <c r="I20" s="7"/>
      <c r="J20" s="54"/>
      <c r="K20" s="51"/>
    </row>
    <row r="21" spans="1:11" s="1" customFormat="1" ht="23.25" customHeight="1" x14ac:dyDescent="0.25">
      <c r="A21" s="51"/>
      <c r="B21" s="48"/>
      <c r="C21" s="6">
        <v>2028</v>
      </c>
      <c r="D21" s="7">
        <f>E21+F21+G21+H21+I21</f>
        <v>179903.6</v>
      </c>
      <c r="E21" s="7"/>
      <c r="F21" s="7"/>
      <c r="G21" s="18">
        <v>179903.6</v>
      </c>
      <c r="H21" s="7"/>
      <c r="I21" s="7"/>
      <c r="J21" s="54"/>
      <c r="K21" s="51"/>
    </row>
    <row r="22" spans="1:11" s="1" customFormat="1" ht="22.5" customHeight="1" x14ac:dyDescent="0.25">
      <c r="A22" s="51"/>
      <c r="B22" s="48"/>
      <c r="C22" s="6">
        <v>2029</v>
      </c>
      <c r="D22" s="7">
        <f>E22+F22+G22+H22+I22</f>
        <v>179903.6</v>
      </c>
      <c r="E22" s="7"/>
      <c r="F22" s="7"/>
      <c r="G22" s="18">
        <v>179903.6</v>
      </c>
      <c r="H22" s="7"/>
      <c r="I22" s="7"/>
      <c r="J22" s="54"/>
      <c r="K22" s="51"/>
    </row>
    <row r="23" spans="1:11" s="1" customFormat="1" ht="21" customHeight="1" x14ac:dyDescent="0.25">
      <c r="A23" s="51"/>
      <c r="B23" s="48"/>
      <c r="C23" s="6">
        <v>2030</v>
      </c>
      <c r="D23" s="7">
        <f>E23+F23+G23+H23+I23</f>
        <v>179903.6</v>
      </c>
      <c r="E23" s="7"/>
      <c r="F23" s="7"/>
      <c r="G23" s="18">
        <v>179903.6</v>
      </c>
      <c r="H23" s="7"/>
      <c r="I23" s="7"/>
      <c r="J23" s="55"/>
      <c r="K23" s="51"/>
    </row>
    <row r="24" spans="1:11" s="1" customFormat="1" ht="36.75" customHeight="1" x14ac:dyDescent="0.25">
      <c r="A24" s="52"/>
      <c r="B24" s="49"/>
      <c r="C24" s="6" t="s">
        <v>6</v>
      </c>
      <c r="D24" s="7">
        <f t="shared" ref="D24:I24" si="0">D17+D19+D20+D21+D22+D23</f>
        <v>1099395.2</v>
      </c>
      <c r="E24" s="7">
        <f t="shared" si="0"/>
        <v>0</v>
      </c>
      <c r="F24" s="7">
        <f t="shared" si="0"/>
        <v>0</v>
      </c>
      <c r="G24" s="7">
        <f t="shared" si="0"/>
        <v>1099395.2</v>
      </c>
      <c r="H24" s="7">
        <f t="shared" si="0"/>
        <v>0</v>
      </c>
      <c r="I24" s="7">
        <f t="shared" si="0"/>
        <v>0</v>
      </c>
      <c r="J24" s="6" t="s">
        <v>13</v>
      </c>
      <c r="K24" s="52"/>
    </row>
    <row r="25" spans="1:11" s="1" customFormat="1" ht="165" customHeight="1" x14ac:dyDescent="0.25">
      <c r="A25" s="89" t="s">
        <v>43</v>
      </c>
      <c r="B25" s="56" t="s">
        <v>30</v>
      </c>
      <c r="C25" s="16">
        <v>2025</v>
      </c>
      <c r="D25" s="7">
        <f>E25+F25+G25+H25+I25</f>
        <v>139.30000000000001</v>
      </c>
      <c r="E25" s="7"/>
      <c r="F25" s="7">
        <v>139.30000000000001</v>
      </c>
      <c r="G25" s="7"/>
      <c r="H25" s="7"/>
      <c r="I25" s="7"/>
      <c r="J25" s="17" t="s">
        <v>32</v>
      </c>
      <c r="K25" s="53" t="s">
        <v>29</v>
      </c>
    </row>
    <row r="26" spans="1:11" s="1" customFormat="1" ht="156" customHeight="1" x14ac:dyDescent="0.25">
      <c r="A26" s="90"/>
      <c r="B26" s="49"/>
      <c r="C26" s="16">
        <v>2026</v>
      </c>
      <c r="D26" s="7">
        <f>E26+F26+G26+H26+I26</f>
        <v>177.2</v>
      </c>
      <c r="E26" s="7"/>
      <c r="F26" s="7">
        <f>144.9+32.3</f>
        <v>177.2</v>
      </c>
      <c r="G26" s="7"/>
      <c r="H26" s="7"/>
      <c r="I26" s="7"/>
      <c r="J26" s="17" t="s">
        <v>52</v>
      </c>
      <c r="K26" s="52"/>
    </row>
    <row r="27" spans="1:11" s="1" customFormat="1" ht="15.75" x14ac:dyDescent="0.25">
      <c r="A27" s="6">
        <v>1</v>
      </c>
      <c r="B27" s="6">
        <v>2</v>
      </c>
      <c r="C27" s="6">
        <v>3</v>
      </c>
      <c r="D27" s="6">
        <v>4</v>
      </c>
      <c r="E27" s="6">
        <v>5</v>
      </c>
      <c r="F27" s="6">
        <v>6</v>
      </c>
      <c r="G27" s="6">
        <v>7</v>
      </c>
      <c r="H27" s="6">
        <v>8</v>
      </c>
      <c r="I27" s="6">
        <v>9</v>
      </c>
      <c r="J27" s="6">
        <v>10</v>
      </c>
      <c r="K27" s="6">
        <v>11</v>
      </c>
    </row>
    <row r="28" spans="1:11" s="1" customFormat="1" ht="126" x14ac:dyDescent="0.25">
      <c r="A28" s="59"/>
      <c r="B28" s="57" t="s">
        <v>31</v>
      </c>
      <c r="C28" s="6">
        <v>2027</v>
      </c>
      <c r="D28" s="7">
        <f>E28+F28+G28+H28+I28</f>
        <v>184.1</v>
      </c>
      <c r="E28" s="7"/>
      <c r="F28" s="7">
        <f>150.7+33.4</f>
        <v>184.1</v>
      </c>
      <c r="G28" s="7"/>
      <c r="H28" s="7"/>
      <c r="I28" s="7"/>
      <c r="J28" s="17" t="s">
        <v>52</v>
      </c>
      <c r="K28" s="59"/>
    </row>
    <row r="29" spans="1:11" s="1" customFormat="1" ht="126" x14ac:dyDescent="0.25">
      <c r="A29" s="51"/>
      <c r="B29" s="58"/>
      <c r="C29" s="6">
        <v>2028</v>
      </c>
      <c r="D29" s="7">
        <f>E29+F29+G29+H29+I29</f>
        <v>191.4</v>
      </c>
      <c r="E29" s="7"/>
      <c r="F29" s="7">
        <v>191.4</v>
      </c>
      <c r="G29" s="7"/>
      <c r="H29" s="7"/>
      <c r="I29" s="7"/>
      <c r="J29" s="17" t="s">
        <v>52</v>
      </c>
      <c r="K29" s="51"/>
    </row>
    <row r="30" spans="1:11" s="1" customFormat="1" ht="15.75" x14ac:dyDescent="0.25">
      <c r="A30" s="51"/>
      <c r="B30" s="58"/>
      <c r="C30" s="6">
        <v>2029</v>
      </c>
      <c r="D30" s="7">
        <f>E30+F30+G30+H30+I30</f>
        <v>0</v>
      </c>
      <c r="E30" s="7"/>
      <c r="F30" s="7"/>
      <c r="G30" s="7"/>
      <c r="H30" s="7"/>
      <c r="I30" s="7"/>
      <c r="J30" s="12"/>
      <c r="K30" s="51"/>
    </row>
    <row r="31" spans="1:11" s="1" customFormat="1" ht="15.75" x14ac:dyDescent="0.25">
      <c r="A31" s="51"/>
      <c r="B31" s="58"/>
      <c r="C31" s="6">
        <v>2030</v>
      </c>
      <c r="D31" s="7">
        <f>E31+F31+G31+H31+I31</f>
        <v>0</v>
      </c>
      <c r="E31" s="7"/>
      <c r="F31" s="7"/>
      <c r="G31" s="7"/>
      <c r="H31" s="7"/>
      <c r="I31" s="7"/>
      <c r="J31" s="12"/>
      <c r="K31" s="52"/>
    </row>
    <row r="32" spans="1:11" s="1" customFormat="1" ht="24.75" customHeight="1" x14ac:dyDescent="0.25">
      <c r="A32" s="52"/>
      <c r="B32" s="49"/>
      <c r="C32" s="6" t="s">
        <v>6</v>
      </c>
      <c r="D32" s="7">
        <f t="shared" ref="D32:I32" si="1">D25+D26+D28+D29+D30+D31</f>
        <v>692</v>
      </c>
      <c r="E32" s="7">
        <f t="shared" si="1"/>
        <v>0</v>
      </c>
      <c r="F32" s="7">
        <f t="shared" si="1"/>
        <v>692</v>
      </c>
      <c r="G32" s="7">
        <f t="shared" si="1"/>
        <v>0</v>
      </c>
      <c r="H32" s="7">
        <f t="shared" si="1"/>
        <v>0</v>
      </c>
      <c r="I32" s="7">
        <f t="shared" si="1"/>
        <v>0</v>
      </c>
      <c r="J32" s="6" t="s">
        <v>13</v>
      </c>
      <c r="K32" s="15"/>
    </row>
    <row r="33" spans="1:11" s="1" customFormat="1" ht="45.75" customHeight="1" x14ac:dyDescent="0.25">
      <c r="A33" s="92" t="s">
        <v>49</v>
      </c>
      <c r="B33" s="56" t="s">
        <v>48</v>
      </c>
      <c r="C33" s="31">
        <v>2025</v>
      </c>
      <c r="D33" s="7">
        <f>E33+F33+G33+H33+I33</f>
        <v>50</v>
      </c>
      <c r="E33" s="7"/>
      <c r="F33" s="7"/>
      <c r="G33" s="7">
        <v>50</v>
      </c>
      <c r="H33" s="7"/>
      <c r="I33" s="7"/>
      <c r="J33" s="31" t="s">
        <v>50</v>
      </c>
      <c r="K33" s="32" t="s">
        <v>51</v>
      </c>
    </row>
    <row r="34" spans="1:11" s="1" customFormat="1" ht="15.75" customHeight="1" x14ac:dyDescent="0.25">
      <c r="A34" s="93"/>
      <c r="B34" s="80"/>
      <c r="C34" s="31">
        <v>2026</v>
      </c>
      <c r="D34" s="7">
        <f t="shared" ref="D34:D38" si="2">E34+F34+G34+H34+I34</f>
        <v>0</v>
      </c>
      <c r="E34" s="7"/>
      <c r="F34" s="7"/>
      <c r="G34" s="7"/>
      <c r="H34" s="7"/>
      <c r="I34" s="7"/>
      <c r="J34" s="31"/>
      <c r="K34" s="30"/>
    </row>
    <row r="35" spans="1:11" s="1" customFormat="1" ht="16.5" customHeight="1" x14ac:dyDescent="0.25">
      <c r="A35" s="93"/>
      <c r="B35" s="80"/>
      <c r="C35" s="31">
        <v>2027</v>
      </c>
      <c r="D35" s="7">
        <f t="shared" si="2"/>
        <v>0</v>
      </c>
      <c r="E35" s="7"/>
      <c r="F35" s="7"/>
      <c r="G35" s="7"/>
      <c r="H35" s="7"/>
      <c r="I35" s="7"/>
      <c r="J35" s="31"/>
      <c r="K35" s="30"/>
    </row>
    <row r="36" spans="1:11" s="1" customFormat="1" ht="15.75" customHeight="1" x14ac:dyDescent="0.25">
      <c r="A36" s="93"/>
      <c r="B36" s="80"/>
      <c r="C36" s="31">
        <v>2028</v>
      </c>
      <c r="D36" s="7">
        <f t="shared" si="2"/>
        <v>0</v>
      </c>
      <c r="E36" s="7"/>
      <c r="F36" s="7"/>
      <c r="G36" s="7"/>
      <c r="H36" s="7"/>
      <c r="I36" s="7"/>
      <c r="J36" s="31"/>
      <c r="K36" s="30"/>
    </row>
    <row r="37" spans="1:11" s="1" customFormat="1" ht="18" customHeight="1" x14ac:dyDescent="0.25">
      <c r="A37" s="93"/>
      <c r="B37" s="80"/>
      <c r="C37" s="31">
        <v>2029</v>
      </c>
      <c r="D37" s="7">
        <f t="shared" si="2"/>
        <v>0</v>
      </c>
      <c r="E37" s="7"/>
      <c r="F37" s="7"/>
      <c r="G37" s="7"/>
      <c r="H37" s="7"/>
      <c r="I37" s="7"/>
      <c r="J37" s="31"/>
      <c r="K37" s="30"/>
    </row>
    <row r="38" spans="1:11" s="1" customFormat="1" ht="13.5" customHeight="1" x14ac:dyDescent="0.25">
      <c r="A38" s="93"/>
      <c r="B38" s="80"/>
      <c r="C38" s="31">
        <v>2030</v>
      </c>
      <c r="D38" s="7">
        <f t="shared" si="2"/>
        <v>0</v>
      </c>
      <c r="E38" s="7"/>
      <c r="F38" s="7"/>
      <c r="G38" s="7"/>
      <c r="H38" s="7"/>
      <c r="I38" s="7"/>
      <c r="J38" s="31"/>
      <c r="K38" s="30"/>
    </row>
    <row r="39" spans="1:11" s="1" customFormat="1" ht="34.5" customHeight="1" x14ac:dyDescent="0.25">
      <c r="A39" s="94"/>
      <c r="B39" s="91"/>
      <c r="C39" s="31" t="s">
        <v>6</v>
      </c>
      <c r="D39" s="7">
        <f>D33+D34+D35+D36+D37+D38</f>
        <v>50</v>
      </c>
      <c r="E39" s="7">
        <f t="shared" ref="E39:I39" si="3">E33+E34+E35+E36+E37+E38</f>
        <v>0</v>
      </c>
      <c r="F39" s="7">
        <f t="shared" si="3"/>
        <v>0</v>
      </c>
      <c r="G39" s="7">
        <f t="shared" si="3"/>
        <v>50</v>
      </c>
      <c r="H39" s="7">
        <f t="shared" si="3"/>
        <v>0</v>
      </c>
      <c r="I39" s="7">
        <f t="shared" si="3"/>
        <v>0</v>
      </c>
      <c r="J39" s="31" t="s">
        <v>13</v>
      </c>
      <c r="K39" s="30"/>
    </row>
    <row r="40" spans="1:11" s="1" customFormat="1" ht="24.75" customHeight="1" x14ac:dyDescent="0.25">
      <c r="A40" s="33">
        <v>1</v>
      </c>
      <c r="B40" s="33">
        <v>2</v>
      </c>
      <c r="C40" s="33">
        <v>3</v>
      </c>
      <c r="D40" s="33">
        <v>4</v>
      </c>
      <c r="E40" s="33">
        <v>5</v>
      </c>
      <c r="F40" s="33">
        <v>6</v>
      </c>
      <c r="G40" s="33">
        <v>7</v>
      </c>
      <c r="H40" s="33">
        <v>8</v>
      </c>
      <c r="I40" s="33">
        <v>9</v>
      </c>
      <c r="J40" s="33">
        <v>10</v>
      </c>
      <c r="K40" s="33">
        <v>11</v>
      </c>
    </row>
    <row r="41" spans="1:11" s="1" customFormat="1" ht="34.5" customHeight="1" x14ac:dyDescent="0.25">
      <c r="A41" s="37"/>
      <c r="B41" s="71" t="s">
        <v>45</v>
      </c>
      <c r="C41" s="72"/>
      <c r="D41" s="72"/>
      <c r="E41" s="72"/>
      <c r="F41" s="72"/>
      <c r="G41" s="72"/>
      <c r="H41" s="72"/>
      <c r="I41" s="72"/>
      <c r="J41" s="72"/>
      <c r="K41" s="39"/>
    </row>
    <row r="42" spans="1:11" s="1" customFormat="1" ht="78.75" customHeight="1" x14ac:dyDescent="0.25">
      <c r="A42" s="53" t="s">
        <v>46</v>
      </c>
      <c r="B42" s="56" t="s">
        <v>35</v>
      </c>
      <c r="C42" s="21">
        <v>2025</v>
      </c>
      <c r="D42" s="28">
        <f>E42+F42+G42+H42+I42</f>
        <v>1100</v>
      </c>
      <c r="E42" s="28"/>
      <c r="F42" s="28">
        <v>1100</v>
      </c>
      <c r="G42" s="28"/>
      <c r="H42" s="28"/>
      <c r="I42" s="28"/>
      <c r="J42" s="21" t="s">
        <v>36</v>
      </c>
      <c r="K42" s="53" t="s">
        <v>17</v>
      </c>
    </row>
    <row r="43" spans="1:11" s="1" customFormat="1" ht="20.25" customHeight="1" x14ac:dyDescent="0.25">
      <c r="A43" s="76"/>
      <c r="B43" s="80"/>
      <c r="C43" s="21">
        <v>2026</v>
      </c>
      <c r="D43" s="28">
        <v>0</v>
      </c>
      <c r="E43" s="28"/>
      <c r="F43" s="28"/>
      <c r="G43" s="28"/>
      <c r="H43" s="28"/>
      <c r="I43" s="28"/>
      <c r="J43" s="21"/>
      <c r="K43" s="60"/>
    </row>
    <row r="44" spans="1:11" s="1" customFormat="1" ht="38.25" customHeight="1" x14ac:dyDescent="0.25">
      <c r="A44" s="76"/>
      <c r="B44" s="80"/>
      <c r="C44" s="21">
        <v>2027</v>
      </c>
      <c r="D44" s="28">
        <v>0</v>
      </c>
      <c r="E44" s="28"/>
      <c r="F44" s="28"/>
      <c r="G44" s="28"/>
      <c r="H44" s="28"/>
      <c r="I44" s="28"/>
      <c r="J44" s="21"/>
      <c r="K44" s="60"/>
    </row>
    <row r="45" spans="1:11" s="1" customFormat="1" ht="18" customHeight="1" x14ac:dyDescent="0.25">
      <c r="A45" s="69"/>
      <c r="B45" s="81"/>
      <c r="C45" s="24">
        <v>2028</v>
      </c>
      <c r="D45" s="25">
        <v>0</v>
      </c>
      <c r="E45" s="25"/>
      <c r="F45" s="25"/>
      <c r="G45" s="25"/>
      <c r="H45" s="25"/>
      <c r="I45" s="25"/>
      <c r="J45" s="26"/>
      <c r="K45" s="69"/>
    </row>
    <row r="46" spans="1:11" s="1" customFormat="1" ht="18" customHeight="1" x14ac:dyDescent="0.25">
      <c r="A46" s="69"/>
      <c r="B46" s="81"/>
      <c r="C46" s="24">
        <v>2029</v>
      </c>
      <c r="D46" s="25">
        <v>0</v>
      </c>
      <c r="E46" s="25"/>
      <c r="F46" s="25"/>
      <c r="G46" s="25"/>
      <c r="H46" s="25"/>
      <c r="I46" s="25"/>
      <c r="J46" s="26"/>
      <c r="K46" s="69"/>
    </row>
    <row r="47" spans="1:11" s="1" customFormat="1" ht="18" customHeight="1" x14ac:dyDescent="0.25">
      <c r="A47" s="69"/>
      <c r="B47" s="81"/>
      <c r="C47" s="24">
        <v>2030</v>
      </c>
      <c r="D47" s="25">
        <v>0</v>
      </c>
      <c r="E47" s="25"/>
      <c r="F47" s="25"/>
      <c r="G47" s="25"/>
      <c r="H47" s="25"/>
      <c r="I47" s="25"/>
      <c r="J47" s="26"/>
      <c r="K47" s="70"/>
    </row>
    <row r="48" spans="1:11" s="1" customFormat="1" ht="18" customHeight="1" x14ac:dyDescent="0.25">
      <c r="A48" s="70"/>
      <c r="B48" s="82"/>
      <c r="C48" s="24" t="s">
        <v>6</v>
      </c>
      <c r="D48" s="25">
        <f t="shared" ref="D48:I48" si="4">D42+D43+D44+D45+D46+D47</f>
        <v>1100</v>
      </c>
      <c r="E48" s="25">
        <f t="shared" si="4"/>
        <v>0</v>
      </c>
      <c r="F48" s="25">
        <f t="shared" si="4"/>
        <v>1100</v>
      </c>
      <c r="G48" s="25">
        <f t="shared" si="4"/>
        <v>0</v>
      </c>
      <c r="H48" s="25">
        <f t="shared" si="4"/>
        <v>0</v>
      </c>
      <c r="I48" s="25">
        <f t="shared" si="4"/>
        <v>0</v>
      </c>
      <c r="J48" s="26" t="s">
        <v>13</v>
      </c>
      <c r="K48" s="35"/>
    </row>
    <row r="49" spans="1:11" s="1" customFormat="1" ht="45.75" customHeight="1" x14ac:dyDescent="0.25">
      <c r="A49" s="53" t="s">
        <v>47</v>
      </c>
      <c r="B49" s="57" t="s">
        <v>34</v>
      </c>
      <c r="C49" s="21">
        <v>2025</v>
      </c>
      <c r="D49" s="22">
        <f>E49+F49+G49+H49+I49</f>
        <v>16855.8</v>
      </c>
      <c r="E49" s="22"/>
      <c r="F49" s="22">
        <v>13990.3</v>
      </c>
      <c r="G49" s="22">
        <v>2865.5</v>
      </c>
      <c r="H49" s="22"/>
      <c r="I49" s="22"/>
      <c r="J49" s="23" t="s">
        <v>37</v>
      </c>
      <c r="K49" s="53" t="s">
        <v>33</v>
      </c>
    </row>
    <row r="50" spans="1:11" s="1" customFormat="1" ht="27" customHeight="1" x14ac:dyDescent="0.25">
      <c r="A50" s="76"/>
      <c r="B50" s="78"/>
      <c r="C50" s="24">
        <v>2026</v>
      </c>
      <c r="D50" s="25">
        <v>0</v>
      </c>
      <c r="E50" s="25"/>
      <c r="F50" s="25"/>
      <c r="G50" s="25"/>
      <c r="H50" s="25"/>
      <c r="I50" s="25"/>
      <c r="J50" s="26"/>
      <c r="K50" s="60"/>
    </row>
    <row r="51" spans="1:11" s="1" customFormat="1" ht="27" customHeight="1" x14ac:dyDescent="0.25">
      <c r="A51" s="76"/>
      <c r="B51" s="78"/>
      <c r="C51" s="24">
        <v>2027</v>
      </c>
      <c r="D51" s="25">
        <v>0</v>
      </c>
      <c r="E51" s="25"/>
      <c r="F51" s="25"/>
      <c r="G51" s="25"/>
      <c r="H51" s="25"/>
      <c r="I51" s="25"/>
      <c r="J51" s="26"/>
      <c r="K51" s="60"/>
    </row>
    <row r="52" spans="1:11" s="1" customFormat="1" ht="22.5" customHeight="1" x14ac:dyDescent="0.25">
      <c r="A52" s="76"/>
      <c r="B52" s="78"/>
      <c r="C52" s="24">
        <v>2028</v>
      </c>
      <c r="D52" s="25">
        <v>0</v>
      </c>
      <c r="E52" s="25"/>
      <c r="F52" s="25"/>
      <c r="G52" s="25"/>
      <c r="H52" s="25"/>
      <c r="I52" s="25"/>
      <c r="J52" s="26"/>
      <c r="K52" s="60"/>
    </row>
    <row r="53" spans="1:11" s="1" customFormat="1" ht="20.25" customHeight="1" x14ac:dyDescent="0.25">
      <c r="A53" s="76"/>
      <c r="B53" s="78"/>
      <c r="C53" s="24">
        <v>2029</v>
      </c>
      <c r="D53" s="25">
        <v>0</v>
      </c>
      <c r="E53" s="25"/>
      <c r="F53" s="25"/>
      <c r="G53" s="25"/>
      <c r="H53" s="25"/>
      <c r="I53" s="25"/>
      <c r="J53" s="26"/>
      <c r="K53" s="60"/>
    </row>
    <row r="54" spans="1:11" s="1" customFormat="1" ht="65.25" customHeight="1" x14ac:dyDescent="0.25">
      <c r="A54" s="76"/>
      <c r="B54" s="78"/>
      <c r="C54" s="24">
        <v>2030</v>
      </c>
      <c r="D54" s="25">
        <v>0</v>
      </c>
      <c r="E54" s="25"/>
      <c r="F54" s="25"/>
      <c r="G54" s="25"/>
      <c r="H54" s="25"/>
      <c r="I54" s="25"/>
      <c r="J54" s="26"/>
      <c r="K54" s="61"/>
    </row>
    <row r="55" spans="1:11" s="1" customFormat="1" ht="231.75" customHeight="1" x14ac:dyDescent="0.25">
      <c r="A55" s="77"/>
      <c r="B55" s="79"/>
      <c r="C55" s="24" t="s">
        <v>6</v>
      </c>
      <c r="D55" s="25">
        <f>D49+D50+D51+D52+D53+D54</f>
        <v>16855.8</v>
      </c>
      <c r="E55" s="25">
        <f t="shared" ref="E55:I55" si="5">E49+E50+E51+E52+E53+E54</f>
        <v>0</v>
      </c>
      <c r="F55" s="25">
        <f t="shared" si="5"/>
        <v>13990.3</v>
      </c>
      <c r="G55" s="25">
        <f t="shared" si="5"/>
        <v>2865.5</v>
      </c>
      <c r="H55" s="25">
        <f t="shared" si="5"/>
        <v>0</v>
      </c>
      <c r="I55" s="25">
        <f t="shared" si="5"/>
        <v>0</v>
      </c>
      <c r="J55" s="26" t="s">
        <v>13</v>
      </c>
      <c r="K55" s="27"/>
    </row>
    <row r="56" spans="1:11" s="1" customFormat="1" ht="21.75" customHeight="1" x14ac:dyDescent="0.25">
      <c r="A56" s="53" t="s">
        <v>54</v>
      </c>
      <c r="B56" s="56" t="s">
        <v>56</v>
      </c>
      <c r="C56" s="21">
        <v>2025</v>
      </c>
      <c r="D56" s="28">
        <f>E56+F56+G56+H56+I56</f>
        <v>0</v>
      </c>
      <c r="E56" s="28"/>
      <c r="F56" s="28"/>
      <c r="G56" s="28"/>
      <c r="H56" s="28"/>
      <c r="I56" s="28"/>
      <c r="J56" s="21"/>
      <c r="K56" s="38"/>
    </row>
    <row r="57" spans="1:11" s="1" customFormat="1" ht="24" customHeight="1" x14ac:dyDescent="0.25">
      <c r="A57" s="76"/>
      <c r="B57" s="80"/>
      <c r="C57" s="21">
        <v>2026</v>
      </c>
      <c r="D57" s="28">
        <v>0</v>
      </c>
      <c r="E57" s="28"/>
      <c r="F57" s="28"/>
      <c r="G57" s="28"/>
      <c r="H57" s="28"/>
      <c r="I57" s="28"/>
      <c r="J57" s="21"/>
      <c r="K57" s="40"/>
    </row>
    <row r="58" spans="1:11" s="1" customFormat="1" ht="20.25" customHeight="1" x14ac:dyDescent="0.25">
      <c r="A58" s="76"/>
      <c r="B58" s="80"/>
      <c r="C58" s="21">
        <v>2027</v>
      </c>
      <c r="D58" s="28">
        <v>0</v>
      </c>
      <c r="E58" s="28"/>
      <c r="F58" s="28"/>
      <c r="G58" s="28"/>
      <c r="H58" s="28"/>
      <c r="I58" s="28"/>
      <c r="J58" s="21"/>
      <c r="K58" s="40"/>
    </row>
    <row r="59" spans="1:11" s="1" customFormat="1" ht="189.75" customHeight="1" x14ac:dyDescent="0.25">
      <c r="A59" s="69"/>
      <c r="B59" s="81"/>
      <c r="C59" s="42">
        <v>2028</v>
      </c>
      <c r="D59" s="43">
        <f>E59+F59+G59</f>
        <v>4963</v>
      </c>
      <c r="E59" s="43">
        <v>3954.5</v>
      </c>
      <c r="F59" s="43">
        <v>164.8</v>
      </c>
      <c r="G59" s="43">
        <v>843.7</v>
      </c>
      <c r="H59" s="43"/>
      <c r="I59" s="43"/>
      <c r="J59" s="44" t="s">
        <v>60</v>
      </c>
      <c r="K59" s="36" t="s">
        <v>55</v>
      </c>
    </row>
    <row r="60" spans="1:11" s="1" customFormat="1" ht="29.25" customHeight="1" x14ac:dyDescent="0.25">
      <c r="A60" s="69"/>
      <c r="B60" s="81"/>
      <c r="C60" s="21">
        <v>2029</v>
      </c>
      <c r="D60" s="28">
        <v>0</v>
      </c>
      <c r="E60" s="28"/>
      <c r="F60" s="28"/>
      <c r="G60" s="28"/>
      <c r="H60" s="28"/>
      <c r="I60" s="28"/>
      <c r="J60" s="21"/>
      <c r="K60" s="40"/>
    </row>
    <row r="61" spans="1:11" s="1" customFormat="1" ht="21.75" customHeight="1" x14ac:dyDescent="0.25">
      <c r="A61" s="69"/>
      <c r="B61" s="81"/>
      <c r="C61" s="24">
        <v>2030</v>
      </c>
      <c r="D61" s="25">
        <v>0</v>
      </c>
      <c r="E61" s="25"/>
      <c r="F61" s="25"/>
      <c r="G61" s="25"/>
      <c r="H61" s="25"/>
      <c r="I61" s="25"/>
      <c r="J61" s="26"/>
      <c r="K61" s="41"/>
    </row>
    <row r="62" spans="1:11" s="1" customFormat="1" ht="22.5" customHeight="1" x14ac:dyDescent="0.25">
      <c r="A62" s="70"/>
      <c r="B62" s="82"/>
      <c r="C62" s="24" t="s">
        <v>6</v>
      </c>
      <c r="D62" s="25">
        <f t="shared" ref="D62:I62" si="6">D56+D57+D58+D59+D60+D61</f>
        <v>4963</v>
      </c>
      <c r="E62" s="25">
        <f t="shared" si="6"/>
        <v>3954.5</v>
      </c>
      <c r="F62" s="25">
        <f t="shared" si="6"/>
        <v>164.8</v>
      </c>
      <c r="G62" s="25">
        <f t="shared" si="6"/>
        <v>843.7</v>
      </c>
      <c r="H62" s="25">
        <f t="shared" si="6"/>
        <v>0</v>
      </c>
      <c r="I62" s="25">
        <f t="shared" si="6"/>
        <v>0</v>
      </c>
      <c r="J62" s="26" t="s">
        <v>13</v>
      </c>
      <c r="K62" s="35"/>
    </row>
    <row r="63" spans="1:11" s="1" customFormat="1" ht="18" customHeight="1" x14ac:dyDescent="0.25">
      <c r="A63" s="35">
        <v>2</v>
      </c>
      <c r="B63" s="63" t="s">
        <v>38</v>
      </c>
      <c r="C63" s="64"/>
      <c r="D63" s="64"/>
      <c r="E63" s="64"/>
      <c r="F63" s="64"/>
      <c r="G63" s="64"/>
      <c r="H63" s="64"/>
      <c r="I63" s="64"/>
      <c r="J63" s="65"/>
      <c r="K63" s="34"/>
    </row>
    <row r="64" spans="1:11" s="1" customFormat="1" ht="18" customHeight="1" x14ac:dyDescent="0.25">
      <c r="A64" s="14" t="s">
        <v>39</v>
      </c>
      <c r="B64" s="66" t="s">
        <v>40</v>
      </c>
      <c r="C64" s="66"/>
      <c r="D64" s="66"/>
      <c r="E64" s="66"/>
      <c r="F64" s="66"/>
      <c r="G64" s="66"/>
      <c r="H64" s="66"/>
      <c r="I64" s="66"/>
      <c r="J64" s="66"/>
      <c r="K64" s="34"/>
    </row>
    <row r="65" spans="1:11" s="1" customFormat="1" ht="27" customHeight="1" x14ac:dyDescent="0.25">
      <c r="A65" s="14"/>
      <c r="B65" s="66" t="s">
        <v>41</v>
      </c>
      <c r="C65" s="66"/>
      <c r="D65" s="66"/>
      <c r="E65" s="66"/>
      <c r="F65" s="66"/>
      <c r="G65" s="66"/>
      <c r="H65" s="66"/>
      <c r="I65" s="66"/>
      <c r="J65" s="66"/>
      <c r="K65" s="34"/>
    </row>
    <row r="66" spans="1:11" s="1" customFormat="1" ht="51" customHeight="1" x14ac:dyDescent="0.25">
      <c r="A66" s="88" t="s">
        <v>44</v>
      </c>
      <c r="B66" s="56" t="s">
        <v>57</v>
      </c>
      <c r="C66" s="35">
        <v>2025</v>
      </c>
      <c r="D66" s="7">
        <f t="shared" ref="D66:D67" si="7">E66+F66+G66+H66+I66</f>
        <v>521.70000000000005</v>
      </c>
      <c r="E66" s="7">
        <v>337.7</v>
      </c>
      <c r="F66" s="7">
        <v>95.3</v>
      </c>
      <c r="G66" s="7">
        <v>88.7</v>
      </c>
      <c r="H66" s="7"/>
      <c r="I66" s="7"/>
      <c r="J66" s="35" t="s">
        <v>18</v>
      </c>
      <c r="K66" s="53" t="s">
        <v>58</v>
      </c>
    </row>
    <row r="67" spans="1:11" s="1" customFormat="1" ht="48" customHeight="1" x14ac:dyDescent="0.25">
      <c r="A67" s="69"/>
      <c r="B67" s="87"/>
      <c r="C67" s="35">
        <v>2026</v>
      </c>
      <c r="D67" s="7">
        <f t="shared" si="7"/>
        <v>531.29999999999995</v>
      </c>
      <c r="E67" s="7">
        <v>343.9</v>
      </c>
      <c r="F67" s="7">
        <v>97</v>
      </c>
      <c r="G67" s="7">
        <v>90.4</v>
      </c>
      <c r="H67" s="7"/>
      <c r="I67" s="7"/>
      <c r="J67" s="35" t="s">
        <v>18</v>
      </c>
      <c r="K67" s="54"/>
    </row>
    <row r="68" spans="1:11" s="1" customFormat="1" ht="51.75" customHeight="1" x14ac:dyDescent="0.25">
      <c r="A68" s="69"/>
      <c r="B68" s="87"/>
      <c r="C68" s="35">
        <v>2027</v>
      </c>
      <c r="D68" s="7">
        <f>E68+F68+G68+H68+I68</f>
        <v>542.20000000000005</v>
      </c>
      <c r="E68" s="7">
        <v>351</v>
      </c>
      <c r="F68" s="7">
        <v>99</v>
      </c>
      <c r="G68" s="7">
        <v>92.2</v>
      </c>
      <c r="H68" s="7"/>
      <c r="I68" s="7"/>
      <c r="J68" s="35" t="s">
        <v>18</v>
      </c>
      <c r="K68" s="54"/>
    </row>
    <row r="69" spans="1:11" s="1" customFormat="1" ht="67.5" customHeight="1" x14ac:dyDescent="0.25">
      <c r="A69" s="69"/>
      <c r="B69" s="87"/>
      <c r="C69" s="35">
        <v>2028</v>
      </c>
      <c r="D69" s="7">
        <f>E69+F69+G69+H69+I69</f>
        <v>552.1</v>
      </c>
      <c r="E69" s="7">
        <v>357.4</v>
      </c>
      <c r="F69" s="7">
        <v>100.8</v>
      </c>
      <c r="G69" s="7">
        <v>93.9</v>
      </c>
      <c r="H69" s="7"/>
      <c r="I69" s="7"/>
      <c r="J69" s="35" t="s">
        <v>18</v>
      </c>
      <c r="K69" s="55"/>
    </row>
    <row r="70" spans="1:11" s="1" customFormat="1" ht="36" customHeight="1" x14ac:dyDescent="0.25">
      <c r="A70" s="69"/>
      <c r="B70" s="87"/>
      <c r="C70" s="35">
        <v>2029</v>
      </c>
      <c r="D70" s="7">
        <f>E70+F70+G70+H70+I70</f>
        <v>0</v>
      </c>
      <c r="E70" s="7"/>
      <c r="F70" s="7"/>
      <c r="G70" s="7"/>
      <c r="H70" s="7"/>
      <c r="I70" s="7"/>
      <c r="J70" s="35"/>
      <c r="K70" s="40"/>
    </row>
    <row r="71" spans="1:11" s="1" customFormat="1" ht="29.25" customHeight="1" x14ac:dyDescent="0.25">
      <c r="A71" s="51"/>
      <c r="B71" s="48"/>
      <c r="C71" s="35">
        <v>2030</v>
      </c>
      <c r="D71" s="7">
        <f>E71+F71+G71+H71+I71</f>
        <v>0</v>
      </c>
      <c r="E71" s="7"/>
      <c r="F71" s="7"/>
      <c r="G71" s="7"/>
      <c r="H71" s="7"/>
      <c r="I71" s="7"/>
      <c r="J71" s="35"/>
      <c r="K71" s="37"/>
    </row>
    <row r="72" spans="1:11" s="1" customFormat="1" ht="53.25" customHeight="1" x14ac:dyDescent="0.25">
      <c r="A72" s="52"/>
      <c r="B72" s="49"/>
      <c r="C72" s="35" t="s">
        <v>6</v>
      </c>
      <c r="D72" s="7">
        <f t="shared" ref="D72:I72" si="8">D66+D67+D68+D69+D70+D71</f>
        <v>2147.3000000000002</v>
      </c>
      <c r="E72" s="7">
        <f t="shared" si="8"/>
        <v>1390</v>
      </c>
      <c r="F72" s="7">
        <f t="shared" si="8"/>
        <v>392.1</v>
      </c>
      <c r="G72" s="7">
        <f t="shared" si="8"/>
        <v>365.20000000000005</v>
      </c>
      <c r="H72" s="7">
        <f t="shared" si="8"/>
        <v>0</v>
      </c>
      <c r="I72" s="7">
        <f t="shared" si="8"/>
        <v>0</v>
      </c>
      <c r="J72" s="35" t="s">
        <v>13</v>
      </c>
      <c r="K72" s="41"/>
    </row>
    <row r="73" spans="1:11" s="1" customFormat="1" ht="24.75" customHeight="1" x14ac:dyDescent="0.25">
      <c r="A73" s="35">
        <v>1</v>
      </c>
      <c r="B73" s="35">
        <v>2</v>
      </c>
      <c r="C73" s="35">
        <v>3</v>
      </c>
      <c r="D73" s="35">
        <v>4</v>
      </c>
      <c r="E73" s="35">
        <v>5</v>
      </c>
      <c r="F73" s="35">
        <v>6</v>
      </c>
      <c r="G73" s="35">
        <v>7</v>
      </c>
      <c r="H73" s="35">
        <v>8</v>
      </c>
      <c r="I73" s="35">
        <v>9</v>
      </c>
      <c r="J73" s="35">
        <v>10</v>
      </c>
      <c r="K73" s="35">
        <v>11</v>
      </c>
    </row>
    <row r="74" spans="1:11" s="1" customFormat="1" ht="15.75" customHeight="1" x14ac:dyDescent="0.25">
      <c r="A74" s="73"/>
      <c r="B74" s="73" t="s">
        <v>14</v>
      </c>
      <c r="C74" s="35">
        <v>2025</v>
      </c>
      <c r="D74" s="20">
        <f>E74+F74+G74</f>
        <v>198664.6</v>
      </c>
      <c r="E74" s="20">
        <f>E17+E25+E33+E42+E49+E66</f>
        <v>337.7</v>
      </c>
      <c r="F74" s="20">
        <f>F17+F25+F33+F42+F49+F66</f>
        <v>15324.899999999998</v>
      </c>
      <c r="G74" s="20">
        <f>G17+G25+G33+G42+G49+G66</f>
        <v>183002</v>
      </c>
      <c r="H74" s="20">
        <f>H17+H25+H66</f>
        <v>0</v>
      </c>
      <c r="I74" s="20">
        <f>I17+I25+I66</f>
        <v>0</v>
      </c>
      <c r="J74" s="67" t="s">
        <v>13</v>
      </c>
      <c r="K74" s="67" t="s">
        <v>13</v>
      </c>
    </row>
    <row r="75" spans="1:11" s="1" customFormat="1" ht="15.75" x14ac:dyDescent="0.25">
      <c r="A75" s="74"/>
      <c r="B75" s="74"/>
      <c r="C75" s="35">
        <v>2026</v>
      </c>
      <c r="D75" s="20">
        <f t="shared" ref="D75:D79" si="9">E75+F75+G75</f>
        <v>200491.5</v>
      </c>
      <c r="E75" s="20">
        <f>E19+E26+E34+E34+E43+E50+E67</f>
        <v>343.9</v>
      </c>
      <c r="F75" s="20">
        <f>F19+F26+F34+F34+F43+F50+F67</f>
        <v>274.2</v>
      </c>
      <c r="G75" s="20">
        <f>G19+G26+G34+G34+G43+G50+G67</f>
        <v>199873.4</v>
      </c>
      <c r="H75" s="20">
        <f>H19+H26+H67</f>
        <v>0</v>
      </c>
      <c r="I75" s="20">
        <f>I19+I26+I67</f>
        <v>0</v>
      </c>
      <c r="J75" s="68"/>
      <c r="K75" s="68"/>
    </row>
    <row r="76" spans="1:11" s="1" customFormat="1" ht="15.75" x14ac:dyDescent="0.25">
      <c r="A76" s="74"/>
      <c r="B76" s="74"/>
      <c r="C76" s="35">
        <v>2027</v>
      </c>
      <c r="D76" s="20">
        <f t="shared" si="9"/>
        <v>180629.90000000002</v>
      </c>
      <c r="E76" s="20">
        <f>E20+E28+E35+E44+E51+E68</f>
        <v>351</v>
      </c>
      <c r="F76" s="20">
        <f>F20+F28+F35+F44+F51+F68</f>
        <v>283.10000000000002</v>
      </c>
      <c r="G76" s="20">
        <f>G20+G28+G35+G44+G51+G68</f>
        <v>179995.80000000002</v>
      </c>
      <c r="H76" s="20">
        <f>H20+H28+H68</f>
        <v>0</v>
      </c>
      <c r="I76" s="20">
        <f>I20+I28+I68</f>
        <v>0</v>
      </c>
      <c r="J76" s="68"/>
      <c r="K76" s="68"/>
    </row>
    <row r="77" spans="1:11" s="1" customFormat="1" ht="15.75" x14ac:dyDescent="0.25">
      <c r="A77" s="74"/>
      <c r="B77" s="74"/>
      <c r="C77" s="35">
        <v>2028</v>
      </c>
      <c r="D77" s="20">
        <f>G77+F77+E77</f>
        <v>185610.1</v>
      </c>
      <c r="E77" s="20">
        <f>E21+E29+E36+E45+E52+E59+E69</f>
        <v>4311.8999999999996</v>
      </c>
      <c r="F77" s="20">
        <f t="shared" ref="F77:G77" si="10">F21+F29+F36+F45+F52+F59+F69</f>
        <v>457.00000000000006</v>
      </c>
      <c r="G77" s="20">
        <f t="shared" si="10"/>
        <v>180841.2</v>
      </c>
      <c r="H77" s="20">
        <f>H21+H29+H69</f>
        <v>0</v>
      </c>
      <c r="I77" s="20">
        <f>I21+I29+I69</f>
        <v>0</v>
      </c>
      <c r="J77" s="68"/>
      <c r="K77" s="68"/>
    </row>
    <row r="78" spans="1:11" s="1" customFormat="1" ht="15.75" x14ac:dyDescent="0.25">
      <c r="A78" s="74"/>
      <c r="B78" s="74"/>
      <c r="C78" s="35">
        <v>2029</v>
      </c>
      <c r="D78" s="20">
        <f>E78+F78+G78</f>
        <v>179903.6</v>
      </c>
      <c r="E78" s="20">
        <f>E21+E29+E37+E46+E53+E70</f>
        <v>0</v>
      </c>
      <c r="F78" s="20">
        <f>F21+F30+F37+F46+F53+F70</f>
        <v>0</v>
      </c>
      <c r="G78" s="20">
        <f t="shared" ref="F78:G78" si="11">G21+G29+G37+G46+G53+G70</f>
        <v>179903.6</v>
      </c>
      <c r="H78" s="20">
        <f>H30+H70+H22</f>
        <v>0</v>
      </c>
      <c r="I78" s="20">
        <f>I30+I70+I22</f>
        <v>0</v>
      </c>
      <c r="J78" s="68"/>
      <c r="K78" s="68"/>
    </row>
    <row r="79" spans="1:11" s="1" customFormat="1" ht="15.75" x14ac:dyDescent="0.25">
      <c r="A79" s="74"/>
      <c r="B79" s="74"/>
      <c r="C79" s="35">
        <v>2030</v>
      </c>
      <c r="D79" s="20">
        <f t="shared" si="9"/>
        <v>179903.6</v>
      </c>
      <c r="E79" s="20">
        <f>E22+E30+E38+E47+E54+E71</f>
        <v>0</v>
      </c>
      <c r="F79" s="20">
        <f>F22+F30+F38+F47+F54+F71</f>
        <v>0</v>
      </c>
      <c r="G79" s="20">
        <f>G22+G30+G38+G47+G54+G71</f>
        <v>179903.6</v>
      </c>
      <c r="H79" s="7">
        <f>H22+H30+H71</f>
        <v>0</v>
      </c>
      <c r="I79" s="7">
        <f>I22+I30+I71</f>
        <v>0</v>
      </c>
      <c r="J79" s="68"/>
      <c r="K79" s="68"/>
    </row>
    <row r="80" spans="1:11" s="1" customFormat="1" ht="15.75" x14ac:dyDescent="0.25">
      <c r="A80" s="75"/>
      <c r="B80" s="75"/>
      <c r="C80" s="35" t="s">
        <v>6</v>
      </c>
      <c r="D80" s="7">
        <f>E80+F80+G80</f>
        <v>1125203.3</v>
      </c>
      <c r="E80" s="7">
        <f t="shared" ref="E80:I80" si="12">E74+E75+E76+E77+E78+E79</f>
        <v>5344.5</v>
      </c>
      <c r="F80" s="7">
        <f t="shared" si="12"/>
        <v>16339.199999999999</v>
      </c>
      <c r="G80" s="7">
        <f t="shared" si="12"/>
        <v>1103519.6000000001</v>
      </c>
      <c r="H80" s="7">
        <f t="shared" si="12"/>
        <v>0</v>
      </c>
      <c r="I80" s="7">
        <f t="shared" si="12"/>
        <v>0</v>
      </c>
      <c r="J80" s="68"/>
      <c r="K80" s="68"/>
    </row>
    <row r="81" spans="2:12" s="1" customFormat="1" ht="15.75" x14ac:dyDescent="0.25">
      <c r="D81" s="19"/>
    </row>
    <row r="82" spans="2:12" s="1" customFormat="1" ht="15.75" x14ac:dyDescent="0.25"/>
    <row r="83" spans="2:12" s="1" customFormat="1" ht="31.5" customHeight="1" x14ac:dyDescent="0.25">
      <c r="B83" s="45" t="s">
        <v>59</v>
      </c>
      <c r="C83" s="45"/>
      <c r="D83" s="45"/>
      <c r="E83" s="45"/>
      <c r="F83" s="46"/>
      <c r="G83" s="46"/>
      <c r="H83" s="46"/>
      <c r="I83" s="2"/>
      <c r="J83" s="2"/>
      <c r="K83" s="62" t="s">
        <v>53</v>
      </c>
      <c r="L83" s="62"/>
    </row>
    <row r="84" spans="2:12" s="1" customFormat="1" ht="15.75" x14ac:dyDescent="0.25"/>
    <row r="85" spans="2:12" s="1" customFormat="1" ht="15.75" x14ac:dyDescent="0.25">
      <c r="D85" s="13"/>
      <c r="E85" s="13"/>
    </row>
    <row r="86" spans="2:12" s="1" customFormat="1" ht="15.75" x14ac:dyDescent="0.25"/>
    <row r="87" spans="2:12" s="1" customFormat="1" ht="15.75" x14ac:dyDescent="0.25"/>
    <row r="88" spans="2:12" s="1" customFormat="1" ht="15.75" x14ac:dyDescent="0.25"/>
    <row r="89" spans="2:12" s="1" customFormat="1" ht="15.75" x14ac:dyDescent="0.25"/>
    <row r="90" spans="2:12" s="1" customFormat="1" ht="15.75" x14ac:dyDescent="0.25"/>
    <row r="91" spans="2:12" s="1" customFormat="1" ht="15.75" x14ac:dyDescent="0.25"/>
    <row r="92" spans="2:12" s="1" customFormat="1" ht="15.75" x14ac:dyDescent="0.25"/>
    <row r="93" spans="2:12" s="1" customFormat="1" ht="15.75" x14ac:dyDescent="0.25"/>
    <row r="94" spans="2:12" s="1" customFormat="1" ht="15.75" x14ac:dyDescent="0.25"/>
    <row r="95" spans="2:12" s="1" customFormat="1" ht="15.75" x14ac:dyDescent="0.25"/>
    <row r="96" spans="2:12" s="1" customFormat="1" ht="15.75" x14ac:dyDescent="0.25"/>
    <row r="97" s="1" customFormat="1" ht="15.75" x14ac:dyDescent="0.25"/>
    <row r="98" s="1" customFormat="1" ht="15.75" x14ac:dyDescent="0.25"/>
    <row r="99" s="1" customFormat="1" ht="15.75" x14ac:dyDescent="0.25"/>
    <row r="100" s="1" customFormat="1" ht="15.75" x14ac:dyDescent="0.25"/>
    <row r="101" s="1" customFormat="1" ht="15.75" x14ac:dyDescent="0.25"/>
    <row r="102" s="1" customFormat="1" ht="15.75" x14ac:dyDescent="0.25"/>
    <row r="103" s="1" customFormat="1" ht="15.75" x14ac:dyDescent="0.25"/>
    <row r="104" s="1" customFormat="1" ht="15.75" x14ac:dyDescent="0.25"/>
    <row r="105" s="1" customFormat="1" ht="15.75" x14ac:dyDescent="0.25"/>
    <row r="106" s="1" customFormat="1" ht="15.75" x14ac:dyDescent="0.25"/>
    <row r="107" s="1" customFormat="1" ht="15.75" x14ac:dyDescent="0.25"/>
    <row r="108" s="1" customFormat="1" ht="15.75" x14ac:dyDescent="0.25"/>
    <row r="109" s="1" customFormat="1" ht="15.75" x14ac:dyDescent="0.25"/>
    <row r="110" s="1" customFormat="1" ht="15.75" x14ac:dyDescent="0.25"/>
  </sheetData>
  <mergeCells count="49">
    <mergeCell ref="A42:A48"/>
    <mergeCell ref="B13:J13"/>
    <mergeCell ref="B14:J14"/>
    <mergeCell ref="A19:A24"/>
    <mergeCell ref="A25:A26"/>
    <mergeCell ref="A28:A32"/>
    <mergeCell ref="B16:J16"/>
    <mergeCell ref="B42:B48"/>
    <mergeCell ref="B33:B39"/>
    <mergeCell ref="A33:A39"/>
    <mergeCell ref="J1:K1"/>
    <mergeCell ref="A6:K6"/>
    <mergeCell ref="K9:K11"/>
    <mergeCell ref="D10:D11"/>
    <mergeCell ref="E10:I10"/>
    <mergeCell ref="A3:K3"/>
    <mergeCell ref="A4:K4"/>
    <mergeCell ref="A5:K5"/>
    <mergeCell ref="A9:A11"/>
    <mergeCell ref="B9:B11"/>
    <mergeCell ref="C9:C11"/>
    <mergeCell ref="D9:I9"/>
    <mergeCell ref="J9:J11"/>
    <mergeCell ref="A74:A80"/>
    <mergeCell ref="B74:B80"/>
    <mergeCell ref="J74:J80"/>
    <mergeCell ref="A49:A55"/>
    <mergeCell ref="B49:B55"/>
    <mergeCell ref="B65:J65"/>
    <mergeCell ref="A56:A62"/>
    <mergeCell ref="B56:B62"/>
    <mergeCell ref="B66:B72"/>
    <mergeCell ref="A66:A72"/>
    <mergeCell ref="B83:H83"/>
    <mergeCell ref="B19:B24"/>
    <mergeCell ref="K19:K24"/>
    <mergeCell ref="J19:J23"/>
    <mergeCell ref="B25:B26"/>
    <mergeCell ref="K25:K26"/>
    <mergeCell ref="B28:B32"/>
    <mergeCell ref="K28:K31"/>
    <mergeCell ref="K49:K54"/>
    <mergeCell ref="K83:L83"/>
    <mergeCell ref="B63:J63"/>
    <mergeCell ref="B64:J64"/>
    <mergeCell ref="K74:K80"/>
    <mergeCell ref="K42:K47"/>
    <mergeCell ref="B41:J41"/>
    <mergeCell ref="K66:K69"/>
  </mergeCells>
  <pageMargins left="0.19685039370078741" right="0.19685039370078741" top="1.1811023622047245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T800</cp:lastModifiedBy>
  <cp:lastPrinted>2026-02-27T11:05:17Z</cp:lastPrinted>
  <dcterms:created xsi:type="dcterms:W3CDTF">2023-05-25T09:06:23Z</dcterms:created>
  <dcterms:modified xsi:type="dcterms:W3CDTF">2026-02-27T11:06:21Z</dcterms:modified>
</cp:coreProperties>
</file>