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<sst xmlns="http://schemas.openxmlformats.org/spreadsheetml/2006/main" count="418" uniqueCount="256">
  <si>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</si>
  <si>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</si>
  <si>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</si>
  <si>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</si>
  <si>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</si>
  <si>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</si>
  <si>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</si>
  <si>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</si>
  <si>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</si>
  <si>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</si>
  <si>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</si>
  <si>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</si>
  <si>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</si>
  <si>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</si>
  <si>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</si>
  <si>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</si>
  <si>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</si>
  <si>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</si>
  <si>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</si>
  <si>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</si>
  <si>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</si>
  <si>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</si>
  <si>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</si>
  <si>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</si>
  <si>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</si>
  <si>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</si>
  <si>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</si>
  <si>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</si>
  <si>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</si>
  <si>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</si>
  <si>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</si>
  <si>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</si>
  <si>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</si>
  <si>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</si>
  <si>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</si>
  <si>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</si>
  <si>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</si>
  <si>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</si>
  <si>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</si>
  <si>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</si>
  <si>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</si>
  <si>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</si>
  <si>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</si>
  <si>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</si>
  <si>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</si>
  <si>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</si>
  <si>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</si>
  <si>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</si>
  <si>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</si>
  <si>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</si>
  <si>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</si>
  <si>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</si>
  <si>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</si>
  <si>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</si>
  <si>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</si>
  <si>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</si>
  <si>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</si>
  <si>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</si>
  <si>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</si>
  <si>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</si>
  <si>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</si>
  <si>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</si>
  <si>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</si>
  <si>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</si>
  <si>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</si>
  <si>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</si>
  <si>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</si>
  <si>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</si>
  <si>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</si>
  <si>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</si>
  <si>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</si>
  <si>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</si>
  <si>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</si>
  <si>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</si>
  <si>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</si>
  <si>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</si>
  <si>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</si>
  <si>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</si>
  <si>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</si>
  <si>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</si>
  <si>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</si>
  <si>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</si>
  <si>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</si>
  <si>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</si>
  <si>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</si>
  <si>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</si>
  <si>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</si>
  <si>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</si>
  <si>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</si>
  <si>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</si>
  <si>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</si>
  <si>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</si>
  <si>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</si>
  <si>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</si>
  <si>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</si>
  <si>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</si>
  <si>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</si>
  <si>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</si>
  <si>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</si>
  <si>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</si>
  <si>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</si>
  <si>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</si>
  <si>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</si>
  <si>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</si>
  <si>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</si>
  <si>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</si>
  <si>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</si>
  <si>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</si>
  <si>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</si>
  <si>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</si>
  <si>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</si>
  <si>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</si>
  <si>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</si>
  <si>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</si>
  <si>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</si>
  <si>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</si>
  <si>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</si>
  <si>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</si>
  <si>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</si>
  <si>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</si>
  <si>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</si>
  <si>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</si>
  <si>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</si>
  <si>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</si>
  <si>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</si>
  <si>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</si>
  <si>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</si>
  <si>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</si>
  <si>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</si>
  <si>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</si>
  <si>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</si>
  <si>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</si>
  <si>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</si>
  <si>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</si>
  <si>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</si>
  <si>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</si>
  <si>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</si>
  <si>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</si>
  <si>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</si>
  <si>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</si>
  <si>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</si>
  <si>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</si>
  <si>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</si>
  <si>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</si>
  <si>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</si>
  <si>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</si>
  <si>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</si>
  <si>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</si>
  <si>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</si>
  <si>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</si>
  <si>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</si>
  <si>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</si>
  <si>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</si>
  <si>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</si>
  <si>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</si>
  <si>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</si>
  <si>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</si>
  <si>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</si>
  <si>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</si>
  <si>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</si>
  <si>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</si>
  <si>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</si>
  <si>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</si>
  <si>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</si>
  <si>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</si>
  <si>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</si>
  <si>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</si>
  <si>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</si>
  <si>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</si>
  <si>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</si>
  <si>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</si>
  <si>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</si>
  <si>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</si>
  <si>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</si>
  <si>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</si>
  <si>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</si>
  <si>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</si>
  <si>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</si>
  <si>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</si>
  <si>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</si>
  <si>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</si>
  <si>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</si>
  <si>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</si>
  <si>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</si>
  <si>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</si>
  <si>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</si>
  <si>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</si>
  <si>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</si>
  <si>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</si>
  <si>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</si>
  <si>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</si>
  <si>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</si>
  <si>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</si>
  <si>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</si>
  <si>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</si>
  <si>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</si>
  <si>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</si>
  <si>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</si>
  <si>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</si>
  <si>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</si>
  <si>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</si>
  <si>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</si>
  <si>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</si>
  <si>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</si>
  <si>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</si>
  <si>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</si>
  <si>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</si>
  <si>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</si>
  <si>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</si>
  <si>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</si>
  <si>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</si>
  <si>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</si>
  <si>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</si>
  <si>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</si>
  <si>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</si>
  <si>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</si>
  <si>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</si>
  <si>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</si>
  <si>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</si>
  <si>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</si>
  <si>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</si>
  <si>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</si>
  <si>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</si>
  <si>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</si>
  <si>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</si>
  <si>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</si>
  <si>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</si>
  <si>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</si>
  <si>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</si>
  <si>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</si>
  <si>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</si>
  <si>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</si>
  <si>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</si>
  <si>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</si>
  <si>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</si>
  <si>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</si>
  <si>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</si>
  <si>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</si>
  <si>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</si>
  <si>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</si>
  <si>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</si>
  <si>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</si>
  <si>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</si>
  <si>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</si>
  <si>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</si>
  <si>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</si>
  <si>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</si>
  <si>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</si>
  <si>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Среднемесячная заработная плата работников крупных и средних организаций по состоянию на 01.07.2021 *</t>
  </si>
  <si>
    <t>Численность безработных граждан, зарегистрированных в государственных учреждениях службы занятости по состоянию на 01.08.2021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</si>
  <si>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01.08.2021</t>
    </r>
  </si>
  <si>
    <t>Общий объем инвестиций крупных и средних организаций за счет всех источников финансирования за 1 полугодие 2021 г.</t>
  </si>
  <si>
    <t>за январь-август 2021 года</t>
  </si>
  <si>
    <t>крупный рогатый скот / коровы 3480 / 72,2 %</t>
  </si>
  <si>
    <t>Финансы на 1 августа 2021 года*</t>
  </si>
  <si>
    <t>Рыба переработанная и консервированная, ракообразные и моллюски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</si>
</sst>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82" fontId="4" fillId="37" borderId="11" xfId="0" applyNumberFormat="1" applyFont="1" applyFill="1" applyBorder="1" applyAlignment="1" applyProtection="1">
      <alignment horizontal="right" wrapText="1"/>
      <protection locked="0"/>
    </xf>
    <xf numFmtId="182" fontId="4" fillId="37" borderId="11" xfId="0" applyNumberFormat="1" applyFont="1" applyFill="1" applyBorder="1" applyAlignment="1" applyProtection="1">
      <alignment wrapText="1"/>
      <protection locked="0"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33" applyNumberFormat="1" applyFont="1" applyFill="1" applyBorder="1" applyAlignment="1" quotePrefix="1">
      <alignment horizontal="right" wrapText="1"/>
      <protection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wrapText="1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3">
      <pane xSplit="1" ySplit="10" topLeftCell="B15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B61" sqref="B61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10.37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9"/>
      <c r="F5" s="139"/>
    </row>
    <row r="6" spans="1:8" ht="12" customHeight="1">
      <c r="A6" s="140" t="s">
        <v>0</v>
      </c>
      <c r="B6" s="140"/>
      <c r="C6" s="140"/>
      <c r="D6" s="140"/>
      <c r="E6" s="140"/>
      <c r="F6" s="140"/>
      <c r="G6" s="52"/>
      <c r="H6" s="52"/>
    </row>
    <row r="7" spans="1:6" ht="14.25" customHeight="1">
      <c r="A7" s="136" t="s">
        <v>195</v>
      </c>
      <c r="B7" s="136"/>
      <c r="C7" s="136"/>
      <c r="D7" s="136"/>
      <c r="E7" s="136"/>
      <c r="F7" s="136"/>
    </row>
    <row r="8" spans="1:6" ht="10.5" customHeight="1">
      <c r="A8" s="135" t="s">
        <v>226</v>
      </c>
      <c r="B8" s="135"/>
      <c r="C8" s="135"/>
      <c r="D8" s="135"/>
      <c r="E8" s="135"/>
      <c r="F8" s="135"/>
    </row>
    <row r="9" spans="1:6" ht="14.25" customHeight="1">
      <c r="A9" s="136" t="s">
        <v>252</v>
      </c>
      <c r="B9" s="136"/>
      <c r="C9" s="136"/>
      <c r="D9" s="136"/>
      <c r="E9" s="136"/>
      <c r="F9" s="136"/>
    </row>
    <row r="10" spans="1:6" ht="10.5" customHeight="1">
      <c r="A10" s="137" t="s">
        <v>101</v>
      </c>
      <c r="B10" s="137"/>
      <c r="C10" s="134"/>
      <c r="D10" s="134"/>
      <c r="E10" s="134"/>
      <c r="F10" s="134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0"/>
    </row>
    <row r="14" spans="1:6" ht="26.25" customHeight="1">
      <c r="A14" s="55"/>
      <c r="B14" s="101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  <c r="J16" s="52"/>
    </row>
    <row r="17" spans="1:11" ht="39" customHeight="1">
      <c r="A17" s="55" t="s">
        <v>100</v>
      </c>
      <c r="B17" s="59" t="s">
        <v>147</v>
      </c>
      <c r="C17" s="38" t="s">
        <v>7</v>
      </c>
      <c r="D17" s="106">
        <f>D18+D19+D45+D46</f>
        <v>36726567.3</v>
      </c>
      <c r="E17" s="106">
        <f>E19+E45+E46</f>
        <v>33340266.4</v>
      </c>
      <c r="F17" s="36">
        <f>D17/E17*100</f>
        <v>110.15679016889919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175579</v>
      </c>
      <c r="E18" s="61">
        <v>14445</v>
      </c>
      <c r="F18" s="36">
        <f>D18/E18*100</f>
        <v>1215.5001730702666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36270608.1</v>
      </c>
      <c r="E19" s="60">
        <v>33015883</v>
      </c>
      <c r="F19" s="36">
        <f aca="true" t="shared" si="0" ref="F19:F114">D19/E19*100</f>
        <v>109.8580586198467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22168349.3</v>
      </c>
      <c r="E21" s="63">
        <v>21955941.7</v>
      </c>
      <c r="F21" s="36">
        <f t="shared" si="0"/>
        <v>100.96742650760456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6671265</v>
      </c>
      <c r="E28" s="63">
        <v>4642568</v>
      </c>
      <c r="F28" s="36">
        <f t="shared" si="0"/>
        <v>143.6977336680906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1329828.5</v>
      </c>
      <c r="E29" s="63">
        <v>2423.6</v>
      </c>
      <c r="F29" s="36">
        <f t="shared" si="0"/>
        <v>54869.966166034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1178075</v>
      </c>
      <c r="E31" s="63">
        <v>901074</v>
      </c>
      <c r="F31" s="36">
        <f t="shared" si="0"/>
        <v>130.74120438498946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112"/>
      <c r="E32" s="11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1459523</v>
      </c>
      <c r="E33" s="63">
        <v>2404972</v>
      </c>
      <c r="F33" s="36">
        <f t="shared" si="0"/>
        <v>60.687733578603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916</v>
      </c>
      <c r="E34" s="63">
        <v>380.9</v>
      </c>
      <c r="F34" s="36">
        <f t="shared" si="0"/>
        <v>240.483066421633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2534206.3</v>
      </c>
      <c r="E36" s="63">
        <v>2363266</v>
      </c>
      <c r="F36" s="36">
        <f t="shared" si="0"/>
        <v>107.23322300578944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4143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485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924302</v>
      </c>
      <c r="E44" s="63">
        <v>744771.8</v>
      </c>
      <c r="F44" s="36">
        <f t="shared" si="0"/>
        <v>124.10539711627105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173431.4</v>
      </c>
      <c r="E45" s="61">
        <v>150568.7</v>
      </c>
      <c r="F45" s="36">
        <f t="shared" si="0"/>
        <v>115.18423151690888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106948.8</v>
      </c>
      <c r="E46" s="61">
        <v>173814.7</v>
      </c>
      <c r="F46" s="36">
        <f t="shared" si="0"/>
        <v>61.53035387685851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244</v>
      </c>
      <c r="C48" s="38" t="s">
        <v>245</v>
      </c>
      <c r="D48" s="62">
        <v>17</v>
      </c>
      <c r="E48" s="63">
        <v>17.6</v>
      </c>
      <c r="F48" s="36">
        <f t="shared" si="0"/>
        <v>96.59090909090908</v>
      </c>
      <c r="G48" s="52"/>
      <c r="H48" s="53"/>
    </row>
    <row r="49" spans="1:8" s="37" customFormat="1" ht="12.75">
      <c r="A49" s="55"/>
      <c r="B49" s="34" t="s">
        <v>197</v>
      </c>
      <c r="C49" s="35" t="s">
        <v>198</v>
      </c>
      <c r="D49" s="60">
        <v>33110</v>
      </c>
      <c r="E49" s="60">
        <v>28005</v>
      </c>
      <c r="F49" s="36">
        <f t="shared" si="0"/>
        <v>118.22888769862526</v>
      </c>
      <c r="G49" s="76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17483</v>
      </c>
      <c r="E50" s="60">
        <v>15154</v>
      </c>
      <c r="F50" s="36">
        <f t="shared" si="0"/>
        <v>115.36887950376138</v>
      </c>
      <c r="G50" s="76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22129</v>
      </c>
      <c r="E51" s="60">
        <v>19447</v>
      </c>
      <c r="F51" s="36">
        <f t="shared" si="0"/>
        <v>113.79133028230575</v>
      </c>
      <c r="G51" s="76"/>
      <c r="H51" s="53"/>
    </row>
    <row r="52" spans="1:8" s="37" customFormat="1" ht="15.75" customHeight="1">
      <c r="A52" s="55"/>
      <c r="B52" s="34" t="s">
        <v>201</v>
      </c>
      <c r="C52" s="35" t="s">
        <v>77</v>
      </c>
      <c r="D52" s="60">
        <v>6302</v>
      </c>
      <c r="E52" s="60">
        <v>6654</v>
      </c>
      <c r="F52" s="36">
        <f t="shared" si="0"/>
        <v>94.70994890291554</v>
      </c>
      <c r="G52" s="76"/>
      <c r="H52" s="53"/>
    </row>
    <row r="53" spans="1:8" s="37" customFormat="1" ht="25.5">
      <c r="A53" s="55"/>
      <c r="B53" s="34" t="s">
        <v>202</v>
      </c>
      <c r="C53" s="35" t="s">
        <v>77</v>
      </c>
      <c r="D53" s="122">
        <v>6846.85</v>
      </c>
      <c r="E53" s="122">
        <v>6517.147</v>
      </c>
      <c r="F53" s="36">
        <f t="shared" si="0"/>
        <v>105.05900818256823</v>
      </c>
      <c r="G53" s="76"/>
      <c r="H53" s="53"/>
    </row>
    <row r="54" spans="1:8" s="37" customFormat="1" ht="25.5">
      <c r="A54" s="55"/>
      <c r="B54" s="34" t="s">
        <v>203</v>
      </c>
      <c r="C54" s="35" t="s">
        <v>77</v>
      </c>
      <c r="D54" s="132">
        <v>21429.73</v>
      </c>
      <c r="E54" s="132">
        <v>20306.13</v>
      </c>
      <c r="F54" s="36">
        <f t="shared" si="0"/>
        <v>105.5333044750526</v>
      </c>
      <c r="G54" s="76"/>
      <c r="H54" s="53"/>
    </row>
    <row r="55" spans="1:8" s="37" customFormat="1" ht="15.75" customHeight="1">
      <c r="A55" s="55"/>
      <c r="B55" s="34" t="s">
        <v>204</v>
      </c>
      <c r="C55" s="38" t="s">
        <v>205</v>
      </c>
      <c r="D55" s="60">
        <v>325989</v>
      </c>
      <c r="E55" s="60">
        <v>307091</v>
      </c>
      <c r="F55" s="36">
        <f t="shared" si="0"/>
        <v>106.15387621258844</v>
      </c>
      <c r="G55" s="76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181156</v>
      </c>
      <c r="E56" s="60">
        <v>351601</v>
      </c>
      <c r="F56" s="36">
        <f t="shared" si="0"/>
        <v>51.523175417589826</v>
      </c>
      <c r="G56" s="76"/>
      <c r="H56" s="53"/>
    </row>
    <row r="57" spans="1:8" s="37" customFormat="1" ht="15.75" customHeight="1">
      <c r="A57" s="40"/>
      <c r="B57" s="39" t="s">
        <v>206</v>
      </c>
      <c r="C57" s="40" t="s">
        <v>207</v>
      </c>
      <c r="D57" s="122">
        <v>172.433</v>
      </c>
      <c r="E57" s="122">
        <v>155.247</v>
      </c>
      <c r="F57" s="36">
        <f t="shared" si="0"/>
        <v>111.07010119358182</v>
      </c>
      <c r="G57" s="76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30">
        <v>9.82</v>
      </c>
      <c r="E58" s="131">
        <v>11.4</v>
      </c>
      <c r="F58" s="36">
        <f t="shared" si="0"/>
        <v>86.14035087719299</v>
      </c>
      <c r="G58" s="76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30">
        <v>4118.3</v>
      </c>
      <c r="E59" s="131">
        <v>2690.71</v>
      </c>
      <c r="F59" s="36">
        <f t="shared" si="0"/>
        <v>153.05625652708764</v>
      </c>
      <c r="G59" s="76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30">
        <v>20.55</v>
      </c>
      <c r="E60" s="131">
        <v>21.49</v>
      </c>
      <c r="F60" s="36">
        <f t="shared" si="0"/>
        <v>95.62587249883669</v>
      </c>
      <c r="G60" s="76"/>
      <c r="H60" s="53"/>
      <c r="I60" s="43"/>
      <c r="J60" s="43"/>
      <c r="K60" s="43"/>
      <c r="L60" s="43"/>
    </row>
    <row r="61" spans="1:12" s="37" customFormat="1" ht="27" customHeight="1">
      <c r="A61" s="34"/>
      <c r="B61" s="41" t="s">
        <v>255</v>
      </c>
      <c r="C61" s="42" t="s">
        <v>77</v>
      </c>
      <c r="D61" s="130">
        <v>0.02</v>
      </c>
      <c r="E61" s="131">
        <v>0</v>
      </c>
      <c r="F61" s="36" t="e">
        <f t="shared" si="0"/>
        <v>#DIV/0!</v>
      </c>
      <c r="G61" s="76"/>
      <c r="H61" s="53"/>
      <c r="I61" s="43"/>
      <c r="J61" s="43"/>
      <c r="K61" s="43"/>
      <c r="L61" s="43"/>
    </row>
    <row r="62" spans="1:22" s="37" customFormat="1" ht="14.25" customHeight="1">
      <c r="A62" s="51"/>
      <c r="B62" s="41" t="s">
        <v>209</v>
      </c>
      <c r="C62" s="42" t="s">
        <v>205</v>
      </c>
      <c r="D62" s="132">
        <v>47375</v>
      </c>
      <c r="E62" s="132">
        <v>52105.2</v>
      </c>
      <c r="F62" s="36">
        <f t="shared" si="0"/>
        <v>90.92182737999279</v>
      </c>
      <c r="G62" s="76"/>
      <c r="H62" s="53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12" s="37" customFormat="1" ht="14.25" customHeight="1">
      <c r="A63" s="34"/>
      <c r="B63" s="41" t="s">
        <v>210</v>
      </c>
      <c r="C63" s="42" t="s">
        <v>77</v>
      </c>
      <c r="D63" s="132">
        <v>79489.03</v>
      </c>
      <c r="E63" s="132">
        <v>76159.91</v>
      </c>
      <c r="F63" s="36">
        <f t="shared" si="0"/>
        <v>104.37122365296912</v>
      </c>
      <c r="G63" s="76"/>
      <c r="H63" s="53"/>
      <c r="I63" s="43"/>
      <c r="J63" s="43"/>
      <c r="K63" s="43"/>
      <c r="L63" s="43"/>
    </row>
    <row r="64" spans="1:12" s="37" customFormat="1" ht="14.25" customHeight="1">
      <c r="A64" s="51"/>
      <c r="B64" s="41" t="s">
        <v>211</v>
      </c>
      <c r="C64" s="42" t="s">
        <v>77</v>
      </c>
      <c r="D64" s="132">
        <v>385.96</v>
      </c>
      <c r="E64" s="122">
        <v>257.66</v>
      </c>
      <c r="F64" s="36">
        <f t="shared" si="0"/>
        <v>149.79430256927733</v>
      </c>
      <c r="G64" s="76"/>
      <c r="H64" s="53"/>
      <c r="I64" s="43"/>
      <c r="J64" s="43"/>
      <c r="K64" s="43"/>
      <c r="L64" s="43"/>
    </row>
    <row r="65" spans="1:12" s="37" customFormat="1" ht="14.25" customHeight="1">
      <c r="A65" s="34"/>
      <c r="B65" s="41" t="s">
        <v>233</v>
      </c>
      <c r="C65" s="42" t="s">
        <v>77</v>
      </c>
      <c r="D65" s="132">
        <v>4312.36</v>
      </c>
      <c r="E65" s="132">
        <v>3741.78</v>
      </c>
      <c r="F65" s="36">
        <f t="shared" si="0"/>
        <v>115.24889223845334</v>
      </c>
      <c r="G65" s="76"/>
      <c r="H65" s="53"/>
      <c r="I65" s="43"/>
      <c r="J65" s="43"/>
      <c r="K65" s="43"/>
      <c r="L65" s="43"/>
    </row>
    <row r="66" spans="1:12" s="37" customFormat="1" ht="14.25" customHeight="1">
      <c r="A66" s="51"/>
      <c r="B66" s="41" t="s">
        <v>213</v>
      </c>
      <c r="C66" s="42" t="s">
        <v>77</v>
      </c>
      <c r="D66" s="132">
        <v>3757.13</v>
      </c>
      <c r="E66" s="132">
        <v>4486.86</v>
      </c>
      <c r="F66" s="36">
        <f t="shared" si="0"/>
        <v>83.73628773797267</v>
      </c>
      <c r="G66" s="76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214</v>
      </c>
      <c r="C67" s="42" t="s">
        <v>77</v>
      </c>
      <c r="D67" s="132">
        <v>12545.45</v>
      </c>
      <c r="E67" s="132">
        <v>12199.23</v>
      </c>
      <c r="F67" s="36">
        <f t="shared" si="0"/>
        <v>102.8380479751591</v>
      </c>
      <c r="G67" s="76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231</v>
      </c>
      <c r="C68" s="42" t="s">
        <v>77</v>
      </c>
      <c r="D68" s="122">
        <v>10582.113</v>
      </c>
      <c r="E68" s="122">
        <v>10847.7</v>
      </c>
      <c r="F68" s="36">
        <f t="shared" si="0"/>
        <v>97.55167454852179</v>
      </c>
      <c r="G68" s="76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242</v>
      </c>
      <c r="C69" s="42" t="s">
        <v>77</v>
      </c>
      <c r="D69" s="122">
        <v>4479.615</v>
      </c>
      <c r="E69" s="122">
        <v>4635.497</v>
      </c>
      <c r="F69" s="36">
        <f t="shared" si="0"/>
        <v>96.63721063782373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34"/>
      <c r="B70" s="41" t="s">
        <v>243</v>
      </c>
      <c r="C70" s="42" t="s">
        <v>77</v>
      </c>
      <c r="D70" s="122">
        <v>30789.497</v>
      </c>
      <c r="E70" s="122">
        <v>18980.091</v>
      </c>
      <c r="F70" s="36">
        <f t="shared" si="0"/>
        <v>162.21996512029366</v>
      </c>
      <c r="G70" s="52"/>
      <c r="H70" s="53"/>
      <c r="I70" s="43"/>
      <c r="J70" s="43"/>
      <c r="K70" s="43"/>
      <c r="L70" s="43"/>
    </row>
    <row r="71" spans="1:12" s="37" customFormat="1" ht="14.25" customHeight="1">
      <c r="A71" s="51"/>
      <c r="B71" s="41" t="s">
        <v>215</v>
      </c>
      <c r="C71" s="42" t="s">
        <v>77</v>
      </c>
      <c r="D71" s="60">
        <v>22808</v>
      </c>
      <c r="E71" s="132">
        <v>29501.6</v>
      </c>
      <c r="F71" s="36">
        <f t="shared" si="0"/>
        <v>77.31106109499146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34"/>
      <c r="B72" s="34" t="s">
        <v>216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3"/>
      <c r="K72" s="43"/>
      <c r="L72" s="43"/>
    </row>
    <row r="73" spans="1:12" s="37" customFormat="1" ht="14.25" customHeight="1" hidden="1">
      <c r="A73" s="51"/>
      <c r="B73" s="34" t="s">
        <v>217</v>
      </c>
      <c r="C73" s="35" t="s">
        <v>77</v>
      </c>
      <c r="D73" s="34"/>
      <c r="E73" s="46"/>
      <c r="F73" s="36" t="e">
        <f t="shared" si="0"/>
        <v>#DIV/0!</v>
      </c>
      <c r="G73" s="52"/>
      <c r="H73" s="53"/>
      <c r="I73" s="43"/>
      <c r="J73" s="47"/>
      <c r="K73" s="47"/>
      <c r="L73" s="43"/>
    </row>
    <row r="74" spans="1:12" s="50" customFormat="1" ht="14.25" customHeight="1" hidden="1">
      <c r="A74" s="34"/>
      <c r="B74" s="34" t="s">
        <v>218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50" customFormat="1" ht="14.25" customHeight="1" hidden="1">
      <c r="A75" s="51"/>
      <c r="B75" s="51" t="s">
        <v>220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8"/>
      <c r="J75" s="48"/>
      <c r="K75" s="48"/>
      <c r="L75" s="49"/>
    </row>
    <row r="76" spans="1:12" s="37" customFormat="1" ht="14.25" customHeight="1" hidden="1">
      <c r="A76" s="34"/>
      <c r="B76" s="34" t="s">
        <v>221</v>
      </c>
      <c r="C76" s="35" t="s">
        <v>219</v>
      </c>
      <c r="D76" s="34"/>
      <c r="E76" s="46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2.75" customHeight="1" hidden="1">
      <c r="A77" s="55"/>
      <c r="B77" s="34"/>
      <c r="C77" s="38"/>
      <c r="D77" s="40"/>
      <c r="E77" s="39"/>
      <c r="F77" s="36" t="e">
        <f t="shared" si="0"/>
        <v>#DIV/0!</v>
      </c>
      <c r="G77" s="52"/>
      <c r="H77" s="53"/>
      <c r="I77" s="43"/>
      <c r="J77" s="43"/>
      <c r="K77" s="43"/>
      <c r="L77" s="43"/>
    </row>
    <row r="78" spans="1:12" s="37" customFormat="1" ht="14.25" customHeight="1">
      <c r="A78" s="51"/>
      <c r="B78" s="41" t="s">
        <v>212</v>
      </c>
      <c r="C78" s="42" t="s">
        <v>77</v>
      </c>
      <c r="D78" s="133">
        <v>7027.09</v>
      </c>
      <c r="E78" s="133">
        <v>2711.23</v>
      </c>
      <c r="F78" s="36">
        <f>D78/E78*100</f>
        <v>259.18457674192155</v>
      </c>
      <c r="G78" s="52"/>
      <c r="H78" s="53"/>
      <c r="I78" s="43"/>
      <c r="J78" s="43"/>
      <c r="K78" s="43"/>
      <c r="L78" s="43"/>
    </row>
    <row r="79" spans="1:12" s="37" customFormat="1" ht="15" customHeight="1">
      <c r="A79" s="34"/>
      <c r="B79" s="41" t="s">
        <v>222</v>
      </c>
      <c r="C79" s="42" t="s">
        <v>77</v>
      </c>
      <c r="D79" s="60">
        <v>35128</v>
      </c>
      <c r="E79" s="60">
        <v>53654</v>
      </c>
      <c r="F79" s="36">
        <f>D79/E79*100</f>
        <v>65.47135348715845</v>
      </c>
      <c r="G79" s="52"/>
      <c r="H79" s="53"/>
      <c r="I79" s="43"/>
      <c r="J79" s="43"/>
      <c r="K79" s="43"/>
      <c r="L79" s="43"/>
    </row>
    <row r="80" spans="1:12" s="37" customFormat="1" ht="16.5" customHeight="1">
      <c r="A80" s="34"/>
      <c r="B80" s="41" t="s">
        <v>246</v>
      </c>
      <c r="C80" s="42" t="s">
        <v>77</v>
      </c>
      <c r="D80" s="60">
        <v>1237</v>
      </c>
      <c r="E80" s="60">
        <v>1435.2</v>
      </c>
      <c r="F80" s="36">
        <f>D80/E80*100</f>
        <v>86.19007803790413</v>
      </c>
      <c r="G80" s="52"/>
      <c r="H80" s="53"/>
      <c r="I80" s="43"/>
      <c r="J80" s="43"/>
      <c r="K80" s="43"/>
      <c r="L80" s="43"/>
    </row>
    <row r="81" spans="1:8" ht="14.25" customHeight="1">
      <c r="A81" s="55"/>
      <c r="B81" s="51" t="s">
        <v>247</v>
      </c>
      <c r="C81" s="38" t="s">
        <v>77</v>
      </c>
      <c r="D81" s="62">
        <v>6218</v>
      </c>
      <c r="E81" s="63">
        <v>4306</v>
      </c>
      <c r="F81" s="36">
        <f t="shared" si="0"/>
        <v>144.40315838365072</v>
      </c>
      <c r="G81" s="52"/>
      <c r="H81" s="53"/>
    </row>
    <row r="82" spans="1:8" ht="30.75" customHeight="1">
      <c r="A82" s="55"/>
      <c r="B82" s="101" t="s">
        <v>13</v>
      </c>
      <c r="C82" s="77"/>
      <c r="D82" s="78"/>
      <c r="E82" s="79"/>
      <c r="F82" s="80"/>
      <c r="G82" s="52"/>
      <c r="H82" s="53"/>
    </row>
    <row r="83" spans="1:8" ht="12.75" customHeight="1">
      <c r="A83" s="55" t="s">
        <v>104</v>
      </c>
      <c r="B83" s="51" t="s">
        <v>61</v>
      </c>
      <c r="C83" s="57" t="s">
        <v>47</v>
      </c>
      <c r="D83" s="60">
        <v>15</v>
      </c>
      <c r="E83" s="61">
        <v>15</v>
      </c>
      <c r="F83" s="36">
        <f t="shared" si="0"/>
        <v>100</v>
      </c>
      <c r="G83" s="52"/>
      <c r="H83" s="53"/>
    </row>
    <row r="84" spans="1:8" ht="12.75" customHeight="1">
      <c r="A84" s="55" t="s">
        <v>105</v>
      </c>
      <c r="B84" s="51" t="s">
        <v>62</v>
      </c>
      <c r="C84" s="57" t="s">
        <v>47</v>
      </c>
      <c r="D84" s="60">
        <v>345</v>
      </c>
      <c r="E84" s="61">
        <v>285</v>
      </c>
      <c r="F84" s="36">
        <f t="shared" si="0"/>
        <v>121.05263157894737</v>
      </c>
      <c r="G84" s="52"/>
      <c r="H84" s="53"/>
    </row>
    <row r="85" spans="1:8" ht="12.75" customHeight="1">
      <c r="A85" s="55" t="s">
        <v>106</v>
      </c>
      <c r="B85" s="51" t="s">
        <v>76</v>
      </c>
      <c r="C85" s="57" t="s">
        <v>47</v>
      </c>
      <c r="D85" s="60">
        <v>21151</v>
      </c>
      <c r="E85" s="61">
        <v>20978</v>
      </c>
      <c r="F85" s="36">
        <f t="shared" si="0"/>
        <v>100.82467346744208</v>
      </c>
      <c r="G85" s="52"/>
      <c r="H85" s="53"/>
    </row>
    <row r="86" spans="1:8" ht="38.25">
      <c r="A86" s="55" t="s">
        <v>107</v>
      </c>
      <c r="B86" s="34" t="s">
        <v>148</v>
      </c>
      <c r="C86" s="38" t="s">
        <v>7</v>
      </c>
      <c r="D86" s="60">
        <v>2539939.6</v>
      </c>
      <c r="E86" s="61">
        <v>2672710.6</v>
      </c>
      <c r="F86" s="36">
        <f t="shared" si="0"/>
        <v>95.03234656232516</v>
      </c>
      <c r="G86" s="52"/>
      <c r="H86" s="53"/>
    </row>
    <row r="87" spans="1:8" ht="24">
      <c r="A87" s="55" t="s">
        <v>108</v>
      </c>
      <c r="B87" s="34" t="s">
        <v>89</v>
      </c>
      <c r="C87" s="38" t="s">
        <v>15</v>
      </c>
      <c r="D87" s="62">
        <v>35.9</v>
      </c>
      <c r="E87" s="63">
        <v>36.6</v>
      </c>
      <c r="F87" s="36">
        <f t="shared" si="0"/>
        <v>98.08743169398906</v>
      </c>
      <c r="G87" s="52"/>
      <c r="H87" s="53"/>
    </row>
    <row r="88" spans="1:8" ht="12.75">
      <c r="A88" s="55"/>
      <c r="B88" s="64" t="s">
        <v>16</v>
      </c>
      <c r="C88" s="38"/>
      <c r="D88" s="60"/>
      <c r="E88" s="61"/>
      <c r="F88" s="36"/>
      <c r="G88" s="52"/>
      <c r="H88" s="53"/>
    </row>
    <row r="89" spans="1:8" ht="12.75">
      <c r="A89" s="55"/>
      <c r="B89" s="56" t="s">
        <v>74</v>
      </c>
      <c r="C89" s="38" t="s">
        <v>15</v>
      </c>
      <c r="D89" s="126">
        <v>21.2</v>
      </c>
      <c r="E89" s="127">
        <v>22.7</v>
      </c>
      <c r="F89" s="36">
        <f t="shared" si="0"/>
        <v>93.3920704845815</v>
      </c>
      <c r="G89" s="52"/>
      <c r="H89" s="53"/>
    </row>
    <row r="90" spans="1:8" ht="12" customHeight="1">
      <c r="A90" s="55"/>
      <c r="B90" s="56" t="s">
        <v>25</v>
      </c>
      <c r="C90" s="38" t="s">
        <v>15</v>
      </c>
      <c r="D90" s="124">
        <v>4.5</v>
      </c>
      <c r="E90" s="63">
        <v>2</v>
      </c>
      <c r="F90" s="36">
        <f t="shared" si="0"/>
        <v>225</v>
      </c>
      <c r="G90" s="52"/>
      <c r="H90" s="53"/>
    </row>
    <row r="91" spans="1:8" ht="14.25" customHeight="1">
      <c r="A91" s="55"/>
      <c r="B91" s="56" t="s">
        <v>141</v>
      </c>
      <c r="C91" s="38" t="s">
        <v>15</v>
      </c>
      <c r="D91" s="124">
        <v>2.5</v>
      </c>
      <c r="E91" s="125">
        <v>3.8</v>
      </c>
      <c r="F91" s="36">
        <f t="shared" si="0"/>
        <v>65.78947368421053</v>
      </c>
      <c r="G91" s="52"/>
      <c r="H91" s="53"/>
    </row>
    <row r="92" spans="1:8" ht="14.25" customHeight="1">
      <c r="A92" s="55"/>
      <c r="B92" s="56" t="s">
        <v>17</v>
      </c>
      <c r="C92" s="38" t="s">
        <v>15</v>
      </c>
      <c r="D92" s="128">
        <v>1.5</v>
      </c>
      <c r="E92" s="129">
        <v>1.73</v>
      </c>
      <c r="F92" s="36">
        <f t="shared" si="0"/>
        <v>86.70520231213872</v>
      </c>
      <c r="G92" s="52"/>
      <c r="H92" s="53"/>
    </row>
    <row r="93" spans="1:8" ht="14.25" customHeight="1">
      <c r="A93" s="55"/>
      <c r="B93" s="56" t="s">
        <v>90</v>
      </c>
      <c r="C93" s="38" t="s">
        <v>15</v>
      </c>
      <c r="D93" s="128">
        <v>0.6</v>
      </c>
      <c r="E93" s="129">
        <v>0.8</v>
      </c>
      <c r="F93" s="36">
        <f t="shared" si="0"/>
        <v>74.99999999999999</v>
      </c>
      <c r="G93" s="52"/>
      <c r="H93" s="53"/>
    </row>
    <row r="94" spans="1:8" ht="14.25" customHeight="1">
      <c r="A94" s="55"/>
      <c r="B94" s="56" t="s">
        <v>91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14.25" customHeight="1">
      <c r="A95" s="55"/>
      <c r="B95" s="56" t="s">
        <v>75</v>
      </c>
      <c r="C95" s="38" t="s">
        <v>15</v>
      </c>
      <c r="D95" s="124">
        <v>6.2</v>
      </c>
      <c r="E95" s="63">
        <v>6.4</v>
      </c>
      <c r="F95" s="36">
        <f t="shared" si="0"/>
        <v>96.875</v>
      </c>
      <c r="G95" s="52"/>
      <c r="H95" s="53"/>
    </row>
    <row r="96" spans="1:8" ht="26.25" customHeight="1">
      <c r="A96" s="55" t="s">
        <v>109</v>
      </c>
      <c r="B96" s="34" t="s">
        <v>92</v>
      </c>
      <c r="C96" s="57"/>
      <c r="D96" s="60"/>
      <c r="E96" s="61"/>
      <c r="F96" s="36"/>
      <c r="G96" s="52"/>
      <c r="H96" s="53"/>
    </row>
    <row r="97" spans="1:8" ht="15.75" customHeight="1">
      <c r="A97" s="55"/>
      <c r="B97" s="56" t="s">
        <v>74</v>
      </c>
      <c r="C97" s="57" t="s">
        <v>77</v>
      </c>
      <c r="D97" s="62">
        <v>127646</v>
      </c>
      <c r="E97" s="63">
        <v>99806</v>
      </c>
      <c r="F97" s="36">
        <f t="shared" si="0"/>
        <v>127.89411458228963</v>
      </c>
      <c r="G97" s="52"/>
      <c r="H97" s="53"/>
    </row>
    <row r="98" spans="1:8" ht="14.25" customHeight="1">
      <c r="A98" s="55"/>
      <c r="B98" s="56" t="s">
        <v>142</v>
      </c>
      <c r="C98" s="57" t="s">
        <v>77</v>
      </c>
      <c r="D98" s="62">
        <v>33417</v>
      </c>
      <c r="E98" s="63">
        <v>23796</v>
      </c>
      <c r="F98" s="36">
        <f t="shared" si="0"/>
        <v>140.43116490166415</v>
      </c>
      <c r="G98" s="52"/>
      <c r="H98" s="53"/>
    </row>
    <row r="99" spans="1:8" ht="12.75" customHeight="1">
      <c r="A99" s="55"/>
      <c r="B99" s="56" t="s">
        <v>141</v>
      </c>
      <c r="C99" s="57" t="s">
        <v>77</v>
      </c>
      <c r="D99" s="62">
        <v>2222</v>
      </c>
      <c r="E99" s="63">
        <v>5571</v>
      </c>
      <c r="F99" s="36">
        <f t="shared" si="0"/>
        <v>39.88511936815652</v>
      </c>
      <c r="G99" s="52"/>
      <c r="H99" s="53"/>
    </row>
    <row r="100" spans="1:8" ht="12.75" customHeight="1">
      <c r="A100" s="55"/>
      <c r="B100" s="56" t="s">
        <v>17</v>
      </c>
      <c r="C100" s="57" t="s">
        <v>77</v>
      </c>
      <c r="D100" s="62">
        <v>6458</v>
      </c>
      <c r="E100" s="63">
        <v>9901</v>
      </c>
      <c r="F100" s="36">
        <f t="shared" si="0"/>
        <v>65.22573477426522</v>
      </c>
      <c r="G100" s="52"/>
      <c r="H100" s="53"/>
    </row>
    <row r="101" spans="1:8" ht="12.75" customHeight="1">
      <c r="A101" s="55"/>
      <c r="B101" s="56" t="s">
        <v>18</v>
      </c>
      <c r="C101" s="57" t="s">
        <v>77</v>
      </c>
      <c r="D101" s="109"/>
      <c r="E101" s="110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19</v>
      </c>
      <c r="C102" s="57" t="s">
        <v>77</v>
      </c>
      <c r="D102" s="62">
        <v>1642</v>
      </c>
      <c r="E102" s="63">
        <v>1603</v>
      </c>
      <c r="F102" s="36">
        <f t="shared" si="0"/>
        <v>102.4329382407985</v>
      </c>
      <c r="G102" s="52"/>
      <c r="H102" s="53"/>
    </row>
    <row r="103" spans="1:8" ht="12.75" customHeight="1">
      <c r="A103" s="55"/>
      <c r="B103" s="56" t="s">
        <v>20</v>
      </c>
      <c r="C103" s="57" t="s">
        <v>77</v>
      </c>
      <c r="D103" s="62"/>
      <c r="E103" s="63"/>
      <c r="F103" s="36" t="e">
        <f t="shared" si="0"/>
        <v>#DIV/0!</v>
      </c>
      <c r="G103" s="52"/>
      <c r="H103" s="53"/>
    </row>
    <row r="104" spans="1:8" ht="15.75" customHeight="1">
      <c r="A104" s="55"/>
      <c r="B104" s="56" t="s">
        <v>143</v>
      </c>
      <c r="C104" s="57" t="s">
        <v>77</v>
      </c>
      <c r="D104" s="62">
        <v>1153.3</v>
      </c>
      <c r="E104" s="63">
        <v>1490</v>
      </c>
      <c r="F104" s="36">
        <f t="shared" si="0"/>
        <v>77.40268456375838</v>
      </c>
      <c r="G104" s="52"/>
      <c r="H104" s="53"/>
    </row>
    <row r="105" spans="1:8" ht="14.25" customHeight="1">
      <c r="A105" s="55"/>
      <c r="B105" s="56" t="s">
        <v>21</v>
      </c>
      <c r="C105" s="57" t="s">
        <v>77</v>
      </c>
      <c r="D105" s="62">
        <v>21086.6</v>
      </c>
      <c r="E105" s="63">
        <v>25528.6</v>
      </c>
      <c r="F105" s="36">
        <f t="shared" si="0"/>
        <v>82.59990755466417</v>
      </c>
      <c r="G105" s="52"/>
      <c r="H105" s="53"/>
    </row>
    <row r="106" spans="1:8" ht="12" customHeight="1">
      <c r="A106" s="55"/>
      <c r="B106" s="56" t="s">
        <v>22</v>
      </c>
      <c r="C106" s="57" t="s">
        <v>78</v>
      </c>
      <c r="D106" s="62">
        <v>18912</v>
      </c>
      <c r="E106" s="63">
        <v>19577</v>
      </c>
      <c r="F106" s="36">
        <f t="shared" si="0"/>
        <v>96.60315676559227</v>
      </c>
      <c r="G106" s="52"/>
      <c r="H106" s="53"/>
    </row>
    <row r="107" spans="1:8" ht="25.5">
      <c r="A107" s="55" t="s">
        <v>110</v>
      </c>
      <c r="B107" s="34" t="s">
        <v>93</v>
      </c>
      <c r="C107" s="57"/>
      <c r="D107" s="46"/>
      <c r="E107" s="34"/>
      <c r="F107" s="36"/>
      <c r="G107" s="52"/>
      <c r="H107" s="53"/>
    </row>
    <row r="108" spans="1:8" ht="12.75">
      <c r="A108" s="55"/>
      <c r="B108" s="56" t="s">
        <v>23</v>
      </c>
      <c r="C108" s="57" t="s">
        <v>24</v>
      </c>
      <c r="D108" s="62">
        <v>60.2</v>
      </c>
      <c r="E108" s="63">
        <v>44</v>
      </c>
      <c r="F108" s="36">
        <f t="shared" si="0"/>
        <v>136.8181818181818</v>
      </c>
      <c r="G108" s="52"/>
      <c r="H108" s="53"/>
    </row>
    <row r="109" spans="1:8" ht="12.75">
      <c r="A109" s="55"/>
      <c r="B109" s="56" t="s">
        <v>25</v>
      </c>
      <c r="C109" s="57" t="s">
        <v>24</v>
      </c>
      <c r="D109" s="62">
        <v>455.3</v>
      </c>
      <c r="E109" s="63">
        <v>439</v>
      </c>
      <c r="F109" s="36">
        <f t="shared" si="0"/>
        <v>103.7129840546697</v>
      </c>
      <c r="G109" s="52"/>
      <c r="H109" s="53"/>
    </row>
    <row r="110" spans="1:8" ht="12.75">
      <c r="A110" s="55"/>
      <c r="B110" s="56" t="s">
        <v>26</v>
      </c>
      <c r="C110" s="57" t="s">
        <v>24</v>
      </c>
      <c r="D110" s="62">
        <v>30.3</v>
      </c>
      <c r="E110" s="63">
        <v>27.7</v>
      </c>
      <c r="F110" s="36">
        <f t="shared" si="0"/>
        <v>109.38628158844766</v>
      </c>
      <c r="G110" s="52"/>
      <c r="H110" s="53"/>
    </row>
    <row r="111" spans="1:8" ht="12.75">
      <c r="A111" s="55"/>
      <c r="B111" s="56" t="s">
        <v>17</v>
      </c>
      <c r="C111" s="57" t="s">
        <v>24</v>
      </c>
      <c r="D111" s="62">
        <v>43.05</v>
      </c>
      <c r="E111" s="63">
        <v>57.23</v>
      </c>
      <c r="F111" s="36">
        <f t="shared" si="0"/>
        <v>75.22278525248996</v>
      </c>
      <c r="G111" s="52"/>
      <c r="H111" s="53"/>
    </row>
    <row r="112" spans="1:8" ht="12.75">
      <c r="A112" s="55"/>
      <c r="B112" s="56" t="s">
        <v>19</v>
      </c>
      <c r="C112" s="57" t="s">
        <v>24</v>
      </c>
      <c r="D112" s="62">
        <v>27.37</v>
      </c>
      <c r="E112" s="63">
        <v>20.04</v>
      </c>
      <c r="F112" s="36">
        <f t="shared" si="0"/>
        <v>136.57684630738524</v>
      </c>
      <c r="G112" s="52"/>
      <c r="H112" s="53"/>
    </row>
    <row r="113" spans="1:8" ht="25.5">
      <c r="A113" s="55" t="s">
        <v>111</v>
      </c>
      <c r="B113" s="34" t="s">
        <v>94</v>
      </c>
      <c r="C113" s="57"/>
      <c r="D113" s="46"/>
      <c r="E113" s="34"/>
      <c r="F113" s="36"/>
      <c r="G113" s="52"/>
      <c r="H113" s="53"/>
    </row>
    <row r="114" spans="1:8" ht="12.75">
      <c r="A114" s="55"/>
      <c r="B114" s="56" t="s">
        <v>27</v>
      </c>
      <c r="C114" s="57" t="s">
        <v>28</v>
      </c>
      <c r="D114" s="40">
        <v>6075</v>
      </c>
      <c r="E114" s="39">
        <v>5335</v>
      </c>
      <c r="F114" s="36">
        <f t="shared" si="0"/>
        <v>113.87066541705717</v>
      </c>
      <c r="G114" s="52"/>
      <c r="H114" s="53"/>
    </row>
    <row r="115" spans="1:8" ht="12.75">
      <c r="A115" s="55"/>
      <c r="B115" s="56" t="s">
        <v>29</v>
      </c>
      <c r="C115" s="57" t="s">
        <v>30</v>
      </c>
      <c r="D115" s="40">
        <v>122.8</v>
      </c>
      <c r="E115" s="39">
        <v>128.8</v>
      </c>
      <c r="F115" s="36">
        <f aca="true" t="shared" si="1" ref="F115:F142">D115/E115*100</f>
        <v>95.34161490683229</v>
      </c>
      <c r="G115" s="52"/>
      <c r="H115" s="53"/>
    </row>
    <row r="116" spans="1:8" ht="25.5">
      <c r="A116" s="55"/>
      <c r="B116" s="56" t="s">
        <v>31</v>
      </c>
      <c r="C116" s="65" t="s">
        <v>32</v>
      </c>
      <c r="D116" s="40">
        <v>759</v>
      </c>
      <c r="E116" s="39">
        <v>790</v>
      </c>
      <c r="F116" s="36">
        <f t="shared" si="1"/>
        <v>96.07594936708861</v>
      </c>
      <c r="G116" s="52"/>
      <c r="H116" s="53"/>
    </row>
    <row r="117" spans="1:8" ht="25.5">
      <c r="A117" s="55"/>
      <c r="B117" s="56" t="s">
        <v>33</v>
      </c>
      <c r="C117" s="65" t="s">
        <v>32</v>
      </c>
      <c r="D117" s="40"/>
      <c r="E117" s="39"/>
      <c r="F117" s="36" t="e">
        <f t="shared" si="1"/>
        <v>#DIV/0!</v>
      </c>
      <c r="G117" s="52"/>
      <c r="H117" s="53"/>
    </row>
    <row r="118" spans="1:8" ht="25.5">
      <c r="A118" s="55" t="s">
        <v>112</v>
      </c>
      <c r="B118" s="34" t="s">
        <v>95</v>
      </c>
      <c r="C118" s="57"/>
      <c r="D118" s="46"/>
      <c r="E118" s="34"/>
      <c r="F118" s="36"/>
      <c r="G118" s="52"/>
      <c r="H118" s="53"/>
    </row>
    <row r="119" spans="1:8" ht="15.75" customHeight="1">
      <c r="A119" s="55"/>
      <c r="B119" s="56" t="s">
        <v>253</v>
      </c>
      <c r="C119" s="57" t="s">
        <v>79</v>
      </c>
      <c r="D119" s="119">
        <v>8497</v>
      </c>
      <c r="E119" s="121">
        <v>11703</v>
      </c>
      <c r="F119" s="36">
        <f t="shared" si="1"/>
        <v>72.60531487652739</v>
      </c>
      <c r="G119" s="52"/>
      <c r="H119" s="53"/>
    </row>
    <row r="120" spans="1:8" ht="18" customHeight="1" hidden="1">
      <c r="A120" s="55"/>
      <c r="B120" s="56" t="s">
        <v>34</v>
      </c>
      <c r="C120" s="57" t="s">
        <v>79</v>
      </c>
      <c r="D120" s="119"/>
      <c r="E120" s="121"/>
      <c r="F120" s="36" t="e">
        <f t="shared" si="1"/>
        <v>#DIV/0!</v>
      </c>
      <c r="G120" s="52"/>
      <c r="H120" s="53"/>
    </row>
    <row r="121" spans="1:8" ht="42.75" customHeight="1" hidden="1">
      <c r="A121" s="55"/>
      <c r="B121" s="56" t="s">
        <v>35</v>
      </c>
      <c r="C121" s="57" t="s">
        <v>79</v>
      </c>
      <c r="D121" s="119"/>
      <c r="E121" s="121"/>
      <c r="F121" s="36" t="e">
        <f t="shared" si="1"/>
        <v>#DIV/0!</v>
      </c>
      <c r="G121" s="52"/>
      <c r="H121" s="53"/>
    </row>
    <row r="122" spans="1:8" ht="14.25" customHeight="1">
      <c r="A122" s="55"/>
      <c r="B122" s="56" t="s">
        <v>36</v>
      </c>
      <c r="C122" s="57" t="s">
        <v>79</v>
      </c>
      <c r="D122" s="119">
        <v>353396</v>
      </c>
      <c r="E122" s="121">
        <v>351288</v>
      </c>
      <c r="F122" s="36">
        <f t="shared" si="1"/>
        <v>100.60007742934572</v>
      </c>
      <c r="G122" s="52"/>
      <c r="H122" s="53"/>
    </row>
    <row r="123" spans="1:8" ht="24.75" customHeight="1">
      <c r="A123" s="55"/>
      <c r="B123" s="101" t="s">
        <v>37</v>
      </c>
      <c r="C123" s="81"/>
      <c r="D123" s="82"/>
      <c r="E123" s="83"/>
      <c r="F123" s="80"/>
      <c r="G123" s="52"/>
      <c r="H123" s="53"/>
    </row>
    <row r="124" spans="1:8" ht="12.75">
      <c r="A124" s="72" t="s">
        <v>113</v>
      </c>
      <c r="B124" s="51" t="s">
        <v>63</v>
      </c>
      <c r="C124" s="57" t="s">
        <v>47</v>
      </c>
      <c r="D124" s="46">
        <v>49</v>
      </c>
      <c r="E124" s="34">
        <v>52</v>
      </c>
      <c r="F124" s="36"/>
      <c r="G124" s="52"/>
      <c r="H124" s="53"/>
    </row>
    <row r="125" spans="1:8" ht="12.75">
      <c r="A125" s="55"/>
      <c r="B125" s="66" t="s">
        <v>118</v>
      </c>
      <c r="C125" s="57" t="s">
        <v>47</v>
      </c>
      <c r="D125" s="46">
        <v>4</v>
      </c>
      <c r="E125" s="34">
        <v>3</v>
      </c>
      <c r="F125" s="36"/>
      <c r="G125" s="52"/>
      <c r="H125" s="53"/>
    </row>
    <row r="126" spans="1:8" ht="38.25">
      <c r="A126" s="55" t="s">
        <v>114</v>
      </c>
      <c r="B126" s="34" t="s">
        <v>146</v>
      </c>
      <c r="C126" s="57" t="s">
        <v>7</v>
      </c>
      <c r="D126" s="62">
        <v>348735.2</v>
      </c>
      <c r="E126" s="63">
        <v>186984.5</v>
      </c>
      <c r="F126" s="36">
        <f t="shared" si="1"/>
        <v>186.50487072457878</v>
      </c>
      <c r="G126" s="52"/>
      <c r="H126" s="53"/>
    </row>
    <row r="127" spans="1:8" ht="25.5">
      <c r="A127" s="55"/>
      <c r="B127" s="56" t="s">
        <v>14</v>
      </c>
      <c r="C127" s="65" t="s">
        <v>5</v>
      </c>
      <c r="D127" s="67" t="s">
        <v>6</v>
      </c>
      <c r="E127" s="67" t="s">
        <v>6</v>
      </c>
      <c r="F127" s="36"/>
      <c r="G127" s="52"/>
      <c r="H127" s="54"/>
    </row>
    <row r="128" spans="1:8" ht="13.5" customHeight="1">
      <c r="A128" s="55" t="s">
        <v>115</v>
      </c>
      <c r="B128" s="34" t="s">
        <v>80</v>
      </c>
      <c r="C128" s="57" t="s">
        <v>9</v>
      </c>
      <c r="D128" s="122">
        <v>33.212</v>
      </c>
      <c r="E128" s="123">
        <v>23.808</v>
      </c>
      <c r="F128" s="36">
        <f t="shared" si="1"/>
        <v>139.49932795698928</v>
      </c>
      <c r="G128" s="52"/>
      <c r="H128" s="53"/>
    </row>
    <row r="129" spans="1:8" ht="12.75">
      <c r="A129" s="55"/>
      <c r="B129" s="66" t="s">
        <v>38</v>
      </c>
      <c r="C129" s="57" t="s">
        <v>9</v>
      </c>
      <c r="D129" s="124">
        <v>33.212</v>
      </c>
      <c r="E129" s="125">
        <v>23.808</v>
      </c>
      <c r="F129" s="36">
        <f t="shared" si="1"/>
        <v>139.49932795698928</v>
      </c>
      <c r="G129" s="52"/>
      <c r="H129" s="53"/>
    </row>
    <row r="130" spans="1:8" ht="26.25" customHeight="1">
      <c r="A130" s="55"/>
      <c r="B130" s="101" t="s">
        <v>39</v>
      </c>
      <c r="C130" s="77"/>
      <c r="D130" s="82"/>
      <c r="E130" s="83"/>
      <c r="F130" s="80"/>
      <c r="G130" s="52"/>
      <c r="H130" s="53"/>
    </row>
    <row r="131" spans="1:8" ht="12.75">
      <c r="A131" s="55" t="s">
        <v>116</v>
      </c>
      <c r="B131" s="51" t="s">
        <v>120</v>
      </c>
      <c r="C131" s="57" t="s">
        <v>47</v>
      </c>
      <c r="D131" s="46">
        <v>77</v>
      </c>
      <c r="E131" s="34">
        <v>77</v>
      </c>
      <c r="F131" s="36">
        <f t="shared" si="1"/>
        <v>100</v>
      </c>
      <c r="G131" s="52"/>
      <c r="H131" s="53"/>
    </row>
    <row r="132" spans="1:8" ht="12.75" customHeight="1">
      <c r="A132" s="55"/>
      <c r="B132" s="66" t="s">
        <v>121</v>
      </c>
      <c r="C132" s="57" t="s">
        <v>47</v>
      </c>
      <c r="D132" s="46">
        <v>9</v>
      </c>
      <c r="E132" s="34">
        <v>9</v>
      </c>
      <c r="F132" s="36">
        <f t="shared" si="1"/>
        <v>100</v>
      </c>
      <c r="G132" s="52"/>
      <c r="H132" s="53"/>
    </row>
    <row r="133" spans="1:8" ht="12.75">
      <c r="A133" s="55"/>
      <c r="B133" s="35" t="s">
        <v>122</v>
      </c>
      <c r="C133" s="57"/>
      <c r="D133" s="46"/>
      <c r="E133" s="34"/>
      <c r="F133" s="36"/>
      <c r="G133" s="52"/>
      <c r="H133" s="53"/>
    </row>
    <row r="134" spans="1:8" ht="12.75">
      <c r="A134" s="55"/>
      <c r="B134" s="66" t="s">
        <v>55</v>
      </c>
      <c r="C134" s="57" t="s">
        <v>47</v>
      </c>
      <c r="D134" s="46">
        <v>3</v>
      </c>
      <c r="E134" s="34">
        <v>3</v>
      </c>
      <c r="F134" s="36">
        <f t="shared" si="1"/>
        <v>100</v>
      </c>
      <c r="G134" s="52"/>
      <c r="H134" s="53"/>
    </row>
    <row r="135" spans="1:8" ht="12.75" customHeight="1">
      <c r="A135" s="55"/>
      <c r="B135" s="66" t="s">
        <v>54</v>
      </c>
      <c r="C135" s="57" t="s">
        <v>47</v>
      </c>
      <c r="D135" s="46">
        <v>2</v>
      </c>
      <c r="E135" s="34">
        <v>2</v>
      </c>
      <c r="F135" s="36">
        <f t="shared" si="1"/>
        <v>100</v>
      </c>
      <c r="G135" s="52"/>
      <c r="H135" s="53"/>
    </row>
    <row r="136" spans="1:8" ht="12.75">
      <c r="A136" s="55"/>
      <c r="B136" s="66" t="s">
        <v>56</v>
      </c>
      <c r="C136" s="57" t="s">
        <v>47</v>
      </c>
      <c r="D136" s="46"/>
      <c r="E136" s="34"/>
      <c r="F136" s="36"/>
      <c r="G136" s="52"/>
      <c r="H136" s="53"/>
    </row>
    <row r="137" spans="1:8" ht="12.75">
      <c r="A137" s="55"/>
      <c r="B137" s="66" t="s">
        <v>144</v>
      </c>
      <c r="C137" s="57" t="s">
        <v>47</v>
      </c>
      <c r="D137" s="46">
        <v>1</v>
      </c>
      <c r="E137" s="34">
        <v>1</v>
      </c>
      <c r="F137" s="36">
        <f t="shared" si="1"/>
        <v>100</v>
      </c>
      <c r="G137" s="52"/>
      <c r="H137" s="53"/>
    </row>
    <row r="138" spans="1:8" ht="12.75">
      <c r="A138" s="55"/>
      <c r="B138" s="66" t="s">
        <v>145</v>
      </c>
      <c r="C138" s="57" t="s">
        <v>47</v>
      </c>
      <c r="D138" s="46"/>
      <c r="E138" s="34"/>
      <c r="F138" s="36"/>
      <c r="G138" s="52"/>
      <c r="H138" s="53"/>
    </row>
    <row r="139" spans="1:8" ht="12.75">
      <c r="A139" s="55"/>
      <c r="B139" s="66" t="s">
        <v>178</v>
      </c>
      <c r="C139" s="57" t="s">
        <v>47</v>
      </c>
      <c r="D139" s="46">
        <v>3</v>
      </c>
      <c r="E139" s="34">
        <v>3</v>
      </c>
      <c r="F139" s="36">
        <f t="shared" si="1"/>
        <v>100</v>
      </c>
      <c r="G139" s="52"/>
      <c r="H139" s="53"/>
    </row>
    <row r="140" spans="1:8" ht="12.75">
      <c r="A140" s="55" t="s">
        <v>117</v>
      </c>
      <c r="B140" s="34" t="s">
        <v>87</v>
      </c>
      <c r="C140" s="57" t="s">
        <v>47</v>
      </c>
      <c r="D140" s="40">
        <v>3</v>
      </c>
      <c r="E140" s="39">
        <v>3</v>
      </c>
      <c r="F140" s="36">
        <f t="shared" si="1"/>
        <v>100</v>
      </c>
      <c r="G140" s="52"/>
      <c r="H140" s="53"/>
    </row>
    <row r="141" spans="1:8" ht="12.75">
      <c r="A141" s="55"/>
      <c r="B141" s="66" t="s">
        <v>118</v>
      </c>
      <c r="C141" s="57" t="s">
        <v>47</v>
      </c>
      <c r="D141" s="46">
        <v>2</v>
      </c>
      <c r="E141" s="34">
        <v>2</v>
      </c>
      <c r="F141" s="36">
        <f t="shared" si="1"/>
        <v>100</v>
      </c>
      <c r="G141" s="52"/>
      <c r="H141" s="53"/>
    </row>
    <row r="142" spans="1:8" ht="25.5" customHeight="1">
      <c r="A142" s="55" t="s">
        <v>119</v>
      </c>
      <c r="B142" s="34" t="s">
        <v>71</v>
      </c>
      <c r="C142" s="57" t="s">
        <v>12</v>
      </c>
      <c r="D142" s="40">
        <v>387.1</v>
      </c>
      <c r="E142" s="68">
        <v>331.6</v>
      </c>
      <c r="F142" s="36">
        <f t="shared" si="1"/>
        <v>116.73703256936068</v>
      </c>
      <c r="G142" s="52"/>
      <c r="H142" s="53"/>
    </row>
    <row r="143" spans="1:8" ht="12.75">
      <c r="A143" s="55"/>
      <c r="B143" s="66" t="s">
        <v>40</v>
      </c>
      <c r="C143" s="65" t="s">
        <v>12</v>
      </c>
      <c r="D143" s="40">
        <f>D142</f>
        <v>387.1</v>
      </c>
      <c r="E143" s="68">
        <f>E142</f>
        <v>331.6</v>
      </c>
      <c r="F143" s="36">
        <f aca="true" t="shared" si="2" ref="F143:F148">D143/E143*100</f>
        <v>116.73703256936068</v>
      </c>
      <c r="G143" s="52"/>
      <c r="H143" s="53"/>
    </row>
    <row r="144" spans="1:8" ht="12.75">
      <c r="A144" s="55" t="s">
        <v>123</v>
      </c>
      <c r="B144" s="34" t="s">
        <v>64</v>
      </c>
      <c r="C144" s="65" t="s">
        <v>41</v>
      </c>
      <c r="D144" s="60">
        <v>19911</v>
      </c>
      <c r="E144" s="61">
        <v>17667.1</v>
      </c>
      <c r="F144" s="36">
        <f t="shared" si="2"/>
        <v>112.70100922052858</v>
      </c>
      <c r="G144" s="52"/>
      <c r="H144" s="53"/>
    </row>
    <row r="145" spans="1:8" ht="12.75">
      <c r="A145" s="55"/>
      <c r="B145" s="66" t="s">
        <v>42</v>
      </c>
      <c r="C145" s="65" t="s">
        <v>41</v>
      </c>
      <c r="D145" s="62">
        <f>D144</f>
        <v>19911</v>
      </c>
      <c r="E145" s="62">
        <f>E144</f>
        <v>17667.1</v>
      </c>
      <c r="F145" s="36">
        <f t="shared" si="2"/>
        <v>112.70100922052858</v>
      </c>
      <c r="G145" s="52"/>
      <c r="H145" s="53"/>
    </row>
    <row r="146" spans="1:8" ht="12.75" customHeight="1">
      <c r="A146" s="55" t="s">
        <v>124</v>
      </c>
      <c r="B146" s="34" t="s">
        <v>72</v>
      </c>
      <c r="C146" s="57" t="s">
        <v>4</v>
      </c>
      <c r="D146" s="62">
        <v>2361.1</v>
      </c>
      <c r="E146" s="63">
        <v>1437.9</v>
      </c>
      <c r="F146" s="36">
        <f t="shared" si="2"/>
        <v>164.20474302802697</v>
      </c>
      <c r="G146" s="52"/>
      <c r="H146" s="53"/>
    </row>
    <row r="147" spans="1:8" ht="12.75">
      <c r="A147" s="55"/>
      <c r="B147" s="66" t="s">
        <v>65</v>
      </c>
      <c r="C147" s="65" t="s">
        <v>4</v>
      </c>
      <c r="D147" s="62">
        <f>D146</f>
        <v>2361.1</v>
      </c>
      <c r="E147" s="63">
        <f>E146</f>
        <v>1437.9</v>
      </c>
      <c r="F147" s="36">
        <f t="shared" si="2"/>
        <v>164.20474302802697</v>
      </c>
      <c r="G147" s="52"/>
      <c r="H147" s="53"/>
    </row>
    <row r="148" spans="1:8" ht="12.75">
      <c r="A148" s="55" t="s">
        <v>125</v>
      </c>
      <c r="B148" s="59" t="s">
        <v>43</v>
      </c>
      <c r="C148" s="65" t="s">
        <v>44</v>
      </c>
      <c r="D148" s="60">
        <v>38200</v>
      </c>
      <c r="E148" s="61">
        <v>14148.1</v>
      </c>
      <c r="F148" s="36">
        <f t="shared" si="2"/>
        <v>270.0009188512945</v>
      </c>
      <c r="G148" s="52"/>
      <c r="H148" s="53"/>
    </row>
    <row r="149" spans="1:8" ht="12.75">
      <c r="A149" s="55"/>
      <c r="B149" s="66" t="s">
        <v>66</v>
      </c>
      <c r="C149" s="65" t="s">
        <v>44</v>
      </c>
      <c r="D149" s="62">
        <f>D148</f>
        <v>38200</v>
      </c>
      <c r="E149" s="63">
        <f>E148</f>
        <v>14148.1</v>
      </c>
      <c r="F149" s="36">
        <f aca="true" t="shared" si="3" ref="F149:F155">D149/E149*100</f>
        <v>270.0009188512945</v>
      </c>
      <c r="G149" s="52"/>
      <c r="H149" s="53"/>
    </row>
    <row r="150" spans="1:8" ht="51">
      <c r="A150" s="55" t="s">
        <v>126</v>
      </c>
      <c r="B150" s="34" t="s">
        <v>179</v>
      </c>
      <c r="C150" s="57" t="s">
        <v>7</v>
      </c>
      <c r="D150" s="62">
        <v>333302</v>
      </c>
      <c r="E150" s="63">
        <v>355036.9</v>
      </c>
      <c r="F150" s="36">
        <f t="shared" si="3"/>
        <v>93.87812928740645</v>
      </c>
      <c r="G150" s="52"/>
      <c r="H150" s="53"/>
    </row>
    <row r="151" spans="1:8" ht="51">
      <c r="A151" s="55" t="s">
        <v>127</v>
      </c>
      <c r="B151" s="34" t="s">
        <v>180</v>
      </c>
      <c r="C151" s="57" t="s">
        <v>7</v>
      </c>
      <c r="D151" s="62">
        <v>15423.5</v>
      </c>
      <c r="E151" s="62">
        <v>12052.6</v>
      </c>
      <c r="F151" s="36">
        <f t="shared" si="3"/>
        <v>127.96823921809401</v>
      </c>
      <c r="G151" s="52"/>
      <c r="H151" s="53"/>
    </row>
    <row r="152" spans="1:8" ht="20.25" customHeight="1">
      <c r="A152" s="55"/>
      <c r="B152" s="101" t="s">
        <v>10</v>
      </c>
      <c r="C152" s="84"/>
      <c r="D152" s="85">
        <v>2</v>
      </c>
      <c r="E152" s="86"/>
      <c r="F152" s="80"/>
      <c r="G152" s="52"/>
      <c r="H152" s="53"/>
    </row>
    <row r="153" spans="1:8" ht="12.75" customHeight="1">
      <c r="A153" s="55" t="s">
        <v>128</v>
      </c>
      <c r="B153" s="51" t="s">
        <v>68</v>
      </c>
      <c r="C153" s="38" t="s">
        <v>47</v>
      </c>
      <c r="D153" s="40">
        <v>1220</v>
      </c>
      <c r="E153" s="39">
        <v>1380</v>
      </c>
      <c r="F153" s="36">
        <f t="shared" si="3"/>
        <v>88.40579710144928</v>
      </c>
      <c r="G153" s="52"/>
      <c r="H153" s="53"/>
    </row>
    <row r="154" spans="1:8" ht="12.75">
      <c r="A154" s="55"/>
      <c r="B154" s="66" t="s">
        <v>118</v>
      </c>
      <c r="C154" s="38" t="s">
        <v>47</v>
      </c>
      <c r="D154" s="40">
        <v>54</v>
      </c>
      <c r="E154" s="39">
        <v>49</v>
      </c>
      <c r="F154" s="36">
        <f t="shared" si="3"/>
        <v>110.20408163265304</v>
      </c>
      <c r="G154" s="52"/>
      <c r="H154" s="53"/>
    </row>
    <row r="155" spans="1:8" ht="25.5">
      <c r="A155" s="55" t="s">
        <v>129</v>
      </c>
      <c r="B155" s="34" t="s">
        <v>81</v>
      </c>
      <c r="C155" s="98" t="s">
        <v>7</v>
      </c>
      <c r="D155" s="62">
        <v>6070150</v>
      </c>
      <c r="E155" s="62">
        <v>4986573</v>
      </c>
      <c r="F155" s="36">
        <f t="shared" si="3"/>
        <v>121.72989345588643</v>
      </c>
      <c r="G155" s="52"/>
      <c r="H155" s="53"/>
    </row>
    <row r="156" spans="1:8" ht="25.5">
      <c r="A156" s="55"/>
      <c r="B156" s="56" t="s">
        <v>11</v>
      </c>
      <c r="C156" s="98" t="s">
        <v>5</v>
      </c>
      <c r="D156" s="40"/>
      <c r="E156" s="39"/>
      <c r="F156" s="99">
        <v>111.7</v>
      </c>
      <c r="G156" s="52"/>
      <c r="H156" s="53"/>
    </row>
    <row r="157" spans="1:8" ht="12.75" customHeight="1">
      <c r="A157" s="55" t="s">
        <v>130</v>
      </c>
      <c r="B157" s="51" t="s">
        <v>67</v>
      </c>
      <c r="C157" s="38" t="s">
        <v>47</v>
      </c>
      <c r="D157" s="40">
        <v>99</v>
      </c>
      <c r="E157" s="39">
        <v>109</v>
      </c>
      <c r="F157" s="68">
        <f>D157/E157*100</f>
        <v>90.82568807339449</v>
      </c>
      <c r="G157" s="52"/>
      <c r="H157" s="53"/>
    </row>
    <row r="158" spans="1:8" ht="12.75">
      <c r="A158" s="55"/>
      <c r="B158" s="66" t="s">
        <v>118</v>
      </c>
      <c r="C158" s="38" t="s">
        <v>47</v>
      </c>
      <c r="D158" s="40">
        <v>8</v>
      </c>
      <c r="E158" s="39">
        <v>8</v>
      </c>
      <c r="F158" s="68">
        <f>D158/E158*100</f>
        <v>100</v>
      </c>
      <c r="G158" s="52"/>
      <c r="H158" s="53"/>
    </row>
    <row r="159" spans="1:8" ht="25.5">
      <c r="A159" s="55" t="s">
        <v>131</v>
      </c>
      <c r="B159" s="34" t="s">
        <v>82</v>
      </c>
      <c r="C159" s="38" t="s">
        <v>7</v>
      </c>
      <c r="D159" s="119">
        <v>54513</v>
      </c>
      <c r="E159" s="121">
        <v>49096</v>
      </c>
      <c r="F159" s="68">
        <f>D159/E159*100</f>
        <v>111.03348541632721</v>
      </c>
      <c r="G159" s="52"/>
      <c r="H159" s="53"/>
    </row>
    <row r="160" spans="1:8" ht="25.5">
      <c r="A160" s="55"/>
      <c r="B160" s="56" t="s">
        <v>11</v>
      </c>
      <c r="C160" s="98" t="s">
        <v>5</v>
      </c>
      <c r="D160" s="40"/>
      <c r="E160" s="39"/>
      <c r="F160" s="99">
        <v>104.7</v>
      </c>
      <c r="G160" s="52"/>
      <c r="H160" s="53"/>
    </row>
    <row r="161" spans="1:8" ht="25.5" hidden="1">
      <c r="A161" s="55" t="s">
        <v>132</v>
      </c>
      <c r="B161" s="34" t="s">
        <v>83</v>
      </c>
      <c r="C161" s="38" t="s">
        <v>7</v>
      </c>
      <c r="D161" s="40">
        <v>65</v>
      </c>
      <c r="E161" s="39">
        <v>85.8</v>
      </c>
      <c r="F161" s="99">
        <f>D161/E161*100</f>
        <v>75.75757575757575</v>
      </c>
      <c r="G161" s="76">
        <f aca="true" t="shared" si="4" ref="G153:G200">D161-E161</f>
        <v>-20.799999999999997</v>
      </c>
      <c r="H161" s="53">
        <f aca="true" t="shared" si="5" ref="H153:H200">F161-100</f>
        <v>-24.24242424242425</v>
      </c>
    </row>
    <row r="162" spans="1:8" ht="25.5">
      <c r="A162" s="55"/>
      <c r="B162" s="56" t="s">
        <v>11</v>
      </c>
      <c r="C162" s="98" t="s">
        <v>5</v>
      </c>
      <c r="D162" s="40"/>
      <c r="E162" s="39"/>
      <c r="F162" s="99" t="s">
        <v>6</v>
      </c>
      <c r="G162" s="52"/>
      <c r="H162" s="53"/>
    </row>
    <row r="163" spans="1:8" ht="24.75" customHeight="1">
      <c r="A163" s="55"/>
      <c r="B163" s="101" t="s">
        <v>52</v>
      </c>
      <c r="C163" s="77"/>
      <c r="D163" s="82"/>
      <c r="E163" s="83"/>
      <c r="F163" s="87"/>
      <c r="G163" s="52"/>
      <c r="H163" s="53"/>
    </row>
    <row r="164" spans="1:8" ht="12.75">
      <c r="A164" s="73">
        <v>26</v>
      </c>
      <c r="B164" s="34" t="s">
        <v>45</v>
      </c>
      <c r="C164" s="57" t="s">
        <v>30</v>
      </c>
      <c r="D164" s="40">
        <v>1</v>
      </c>
      <c r="E164" s="39">
        <v>1</v>
      </c>
      <c r="F164" s="68">
        <f>D164/E164*100</f>
        <v>100</v>
      </c>
      <c r="G164" s="52"/>
      <c r="H164" s="53"/>
    </row>
    <row r="165" spans="1:8" ht="12.75">
      <c r="A165" s="73">
        <v>27</v>
      </c>
      <c r="B165" s="34" t="s">
        <v>46</v>
      </c>
      <c r="C165" s="57" t="s">
        <v>47</v>
      </c>
      <c r="D165" s="40">
        <v>29</v>
      </c>
      <c r="E165" s="39">
        <v>29</v>
      </c>
      <c r="F165" s="68">
        <f aca="true" t="shared" si="6" ref="F165:F176">D165/E165*100</f>
        <v>100</v>
      </c>
      <c r="G165" s="52"/>
      <c r="H165" s="53"/>
    </row>
    <row r="166" spans="1:8" ht="12.75">
      <c r="A166" s="73">
        <v>28</v>
      </c>
      <c r="B166" s="34" t="s">
        <v>48</v>
      </c>
      <c r="C166" s="57" t="s">
        <v>5</v>
      </c>
      <c r="D166" s="40"/>
      <c r="E166" s="39"/>
      <c r="F166" s="68" t="e">
        <f t="shared" si="6"/>
        <v>#DIV/0!</v>
      </c>
      <c r="G166" s="52"/>
      <c r="H166" s="53"/>
    </row>
    <row r="167" spans="1:8" ht="38.25" customHeight="1">
      <c r="A167" s="73">
        <v>29</v>
      </c>
      <c r="B167" s="51" t="s">
        <v>150</v>
      </c>
      <c r="C167" s="65" t="s">
        <v>7</v>
      </c>
      <c r="D167" s="120">
        <v>4058</v>
      </c>
      <c r="E167" s="120">
        <v>1831</v>
      </c>
      <c r="F167" s="68">
        <f t="shared" si="6"/>
        <v>221.62752594210815</v>
      </c>
      <c r="G167" s="52"/>
      <c r="H167" s="53"/>
    </row>
    <row r="168" spans="1:8" ht="12.75">
      <c r="A168" s="73"/>
      <c r="B168" s="35" t="s">
        <v>135</v>
      </c>
      <c r="C168" s="65"/>
      <c r="D168" s="40"/>
      <c r="E168" s="39"/>
      <c r="F168" s="68"/>
      <c r="G168" s="52"/>
      <c r="H168" s="53"/>
    </row>
    <row r="169" spans="1:8" ht="25.5">
      <c r="A169" s="73"/>
      <c r="B169" s="56" t="s">
        <v>181</v>
      </c>
      <c r="C169" s="65" t="s">
        <v>7</v>
      </c>
      <c r="D169" s="40"/>
      <c r="E169" s="39"/>
      <c r="F169" s="68"/>
      <c r="G169" s="52"/>
      <c r="H169" s="53"/>
    </row>
    <row r="170" spans="1:8" ht="0.75" customHeight="1">
      <c r="A170" s="73"/>
      <c r="B170" s="56" t="s">
        <v>183</v>
      </c>
      <c r="C170" s="65" t="s">
        <v>7</v>
      </c>
      <c r="D170" s="40"/>
      <c r="E170" s="39"/>
      <c r="F170" s="68" t="e">
        <f t="shared" si="6"/>
        <v>#DIV/0!</v>
      </c>
      <c r="G170" s="52"/>
      <c r="H170" s="53"/>
    </row>
    <row r="171" spans="1:8" ht="25.5" hidden="1">
      <c r="A171" s="73"/>
      <c r="B171" s="56" t="s">
        <v>184</v>
      </c>
      <c r="C171" s="65" t="s">
        <v>7</v>
      </c>
      <c r="D171" s="40"/>
      <c r="E171" s="39"/>
      <c r="F171" s="68" t="e">
        <f t="shared" si="6"/>
        <v>#DIV/0!</v>
      </c>
      <c r="G171" s="52"/>
      <c r="H171" s="53"/>
    </row>
    <row r="172" spans="1:8" ht="51" hidden="1">
      <c r="A172" s="73"/>
      <c r="B172" s="56" t="s">
        <v>182</v>
      </c>
      <c r="C172" s="65" t="s">
        <v>7</v>
      </c>
      <c r="D172" s="40"/>
      <c r="E172" s="39"/>
      <c r="F172" s="68" t="e">
        <f t="shared" si="6"/>
        <v>#DIV/0!</v>
      </c>
      <c r="G172" s="52"/>
      <c r="H172" s="53"/>
    </row>
    <row r="173" spans="1:8" ht="12.75">
      <c r="A173" s="73">
        <v>30</v>
      </c>
      <c r="B173" s="51" t="s">
        <v>49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12.75">
      <c r="A174" s="73"/>
      <c r="B174" s="66" t="s">
        <v>133</v>
      </c>
      <c r="C174" s="57" t="s">
        <v>50</v>
      </c>
      <c r="D174" s="40" t="s">
        <v>225</v>
      </c>
      <c r="E174" s="40" t="s">
        <v>225</v>
      </c>
      <c r="F174" s="68"/>
      <c r="G174" s="52"/>
      <c r="H174" s="53"/>
    </row>
    <row r="175" spans="1:8" ht="23.25" customHeight="1">
      <c r="A175" s="55"/>
      <c r="B175" s="101" t="s">
        <v>232</v>
      </c>
      <c r="C175" s="77"/>
      <c r="D175" s="85"/>
      <c r="E175" s="86"/>
      <c r="F175" s="88"/>
      <c r="G175" s="52"/>
      <c r="H175" s="53"/>
    </row>
    <row r="176" spans="1:8" ht="30" customHeight="1">
      <c r="A176" s="55" t="s">
        <v>234</v>
      </c>
      <c r="B176" s="51" t="s">
        <v>251</v>
      </c>
      <c r="C176" s="57" t="s">
        <v>7</v>
      </c>
      <c r="D176" s="62">
        <v>1774200</v>
      </c>
      <c r="E176" s="63">
        <v>2286300</v>
      </c>
      <c r="F176" s="68">
        <f t="shared" si="6"/>
        <v>77.60136465030835</v>
      </c>
      <c r="G176" s="52"/>
      <c r="H176" s="53"/>
    </row>
    <row r="177" spans="1:8" ht="30" customHeight="1" hidden="1">
      <c r="A177" s="55"/>
      <c r="B177" s="56" t="s">
        <v>14</v>
      </c>
      <c r="C177" s="65" t="s">
        <v>5</v>
      </c>
      <c r="D177" s="40"/>
      <c r="E177" s="39"/>
      <c r="F177" s="69" t="s">
        <v>6</v>
      </c>
      <c r="G177" s="52"/>
      <c r="H177" s="53"/>
    </row>
    <row r="178" spans="1:8" ht="30" customHeight="1" hidden="1">
      <c r="A178" s="55"/>
      <c r="B178" s="70" t="s">
        <v>135</v>
      </c>
      <c r="C178" s="65"/>
      <c r="D178" s="40"/>
      <c r="E178" s="39"/>
      <c r="F178" s="69"/>
      <c r="G178" s="52"/>
      <c r="H178" s="53"/>
    </row>
    <row r="179" spans="1:8" ht="30" customHeight="1" hidden="1">
      <c r="A179" s="55"/>
      <c r="B179" s="71" t="s">
        <v>185</v>
      </c>
      <c r="C179" s="57" t="s">
        <v>7</v>
      </c>
      <c r="D179" s="40"/>
      <c r="E179" s="39"/>
      <c r="F179" s="69" t="e">
        <f>D179/E179*100</f>
        <v>#DIV/0!</v>
      </c>
      <c r="G179" s="52"/>
      <c r="H179" s="53"/>
    </row>
    <row r="180" spans="1:8" ht="30" customHeight="1" hidden="1">
      <c r="A180" s="55"/>
      <c r="B180" s="71" t="s">
        <v>136</v>
      </c>
      <c r="C180" s="57" t="s">
        <v>7</v>
      </c>
      <c r="D180" s="40"/>
      <c r="E180" s="39"/>
      <c r="F180" s="69" t="e">
        <f aca="true" t="shared" si="7" ref="F180:F189">D180/E180*100</f>
        <v>#DIV/0!</v>
      </c>
      <c r="G180" s="52"/>
      <c r="H180" s="53"/>
    </row>
    <row r="181" spans="1:8" ht="30" customHeight="1" hidden="1">
      <c r="A181" s="55"/>
      <c r="B181" s="71" t="s">
        <v>137</v>
      </c>
      <c r="C181" s="57" t="s">
        <v>7</v>
      </c>
      <c r="D181" s="40"/>
      <c r="E181" s="39"/>
      <c r="F181" s="69" t="e">
        <f t="shared" si="7"/>
        <v>#DIV/0!</v>
      </c>
      <c r="G181" s="52"/>
      <c r="H181" s="53"/>
    </row>
    <row r="182" spans="1:8" ht="30" customHeight="1" hidden="1">
      <c r="A182" s="55"/>
      <c r="B182" s="56" t="s">
        <v>186</v>
      </c>
      <c r="C182" s="38" t="s">
        <v>7</v>
      </c>
      <c r="D182" s="46"/>
      <c r="E182" s="34"/>
      <c r="F182" s="69" t="e">
        <f t="shared" si="7"/>
        <v>#DIV/0!</v>
      </c>
      <c r="G182" s="52"/>
      <c r="H182" s="53"/>
    </row>
    <row r="183" spans="1:8" ht="30" customHeight="1" hidden="1">
      <c r="A183" s="55"/>
      <c r="B183" s="56" t="s">
        <v>187</v>
      </c>
      <c r="C183" s="38" t="s">
        <v>7</v>
      </c>
      <c r="D183" s="46"/>
      <c r="E183" s="34"/>
      <c r="F183" s="69" t="e">
        <f t="shared" si="7"/>
        <v>#DIV/0!</v>
      </c>
      <c r="G183" s="52"/>
      <c r="H183" s="53"/>
    </row>
    <row r="184" spans="1:8" ht="30" customHeight="1" hidden="1">
      <c r="A184" s="55"/>
      <c r="B184" s="56" t="s">
        <v>138</v>
      </c>
      <c r="C184" s="57" t="s">
        <v>7</v>
      </c>
      <c r="D184" s="40"/>
      <c r="E184" s="39"/>
      <c r="F184" s="69" t="e">
        <f t="shared" si="7"/>
        <v>#DIV/0!</v>
      </c>
      <c r="G184" s="52"/>
      <c r="H184" s="53"/>
    </row>
    <row r="185" spans="1:8" ht="30" customHeight="1" hidden="1">
      <c r="A185" s="55"/>
      <c r="B185" s="56" t="s">
        <v>188</v>
      </c>
      <c r="C185" s="57" t="s">
        <v>7</v>
      </c>
      <c r="D185" s="40"/>
      <c r="E185" s="39"/>
      <c r="F185" s="69" t="e">
        <f>D185/E185*100</f>
        <v>#DIV/0!</v>
      </c>
      <c r="G185" s="52"/>
      <c r="H185" s="53"/>
    </row>
    <row r="186" spans="1:8" ht="30" customHeight="1" hidden="1">
      <c r="A186" s="55"/>
      <c r="B186" s="56" t="s">
        <v>189</v>
      </c>
      <c r="C186" s="57" t="s">
        <v>7</v>
      </c>
      <c r="D186" s="40"/>
      <c r="E186" s="39"/>
      <c r="F186" s="69" t="e">
        <f t="shared" si="7"/>
        <v>#DIV/0!</v>
      </c>
      <c r="G186" s="52"/>
      <c r="H186" s="53"/>
    </row>
    <row r="187" spans="1:8" ht="30" customHeight="1" hidden="1">
      <c r="A187" s="55"/>
      <c r="B187" s="56" t="s">
        <v>190</v>
      </c>
      <c r="C187" s="57" t="s">
        <v>7</v>
      </c>
      <c r="D187" s="40"/>
      <c r="E187" s="39"/>
      <c r="F187" s="69" t="e">
        <f t="shared" si="7"/>
        <v>#DIV/0!</v>
      </c>
      <c r="G187" s="52"/>
      <c r="H187" s="53"/>
    </row>
    <row r="188" spans="1:8" ht="30" customHeight="1" hidden="1">
      <c r="A188" s="55"/>
      <c r="B188" s="56" t="s">
        <v>191</v>
      </c>
      <c r="C188" s="57" t="s">
        <v>7</v>
      </c>
      <c r="D188" s="40"/>
      <c r="E188" s="39"/>
      <c r="F188" s="69" t="e">
        <f t="shared" si="7"/>
        <v>#DIV/0!</v>
      </c>
      <c r="G188" s="52"/>
      <c r="H188" s="53"/>
    </row>
    <row r="189" spans="1:8" ht="30" customHeight="1" hidden="1">
      <c r="A189" s="55"/>
      <c r="B189" s="56" t="s">
        <v>192</v>
      </c>
      <c r="C189" s="57" t="s">
        <v>7</v>
      </c>
      <c r="D189" s="40"/>
      <c r="E189" s="39"/>
      <c r="F189" s="69" t="e">
        <f t="shared" si="7"/>
        <v>#DIV/0!</v>
      </c>
      <c r="G189" s="52"/>
      <c r="H189" s="53"/>
    </row>
    <row r="190" spans="1:8" ht="30" customHeight="1">
      <c r="A190" s="55"/>
      <c r="B190" s="101" t="s">
        <v>254</v>
      </c>
      <c r="C190" s="77"/>
      <c r="D190" s="82"/>
      <c r="E190" s="83"/>
      <c r="F190" s="89"/>
      <c r="G190" s="52"/>
      <c r="H190" s="53"/>
    </row>
    <row r="191" spans="1:8" ht="30" customHeight="1">
      <c r="A191" s="55" t="s">
        <v>235</v>
      </c>
      <c r="B191" s="107" t="s">
        <v>227</v>
      </c>
      <c r="C191" s="65" t="s">
        <v>7</v>
      </c>
      <c r="D191" s="119">
        <v>1984217</v>
      </c>
      <c r="E191" s="119">
        <v>3361607</v>
      </c>
      <c r="F191" s="99">
        <f aca="true" t="shared" si="8" ref="F191:F196">D191/E191*100</f>
        <v>59.025846864312214</v>
      </c>
      <c r="G191" s="52"/>
      <c r="H191" s="53"/>
    </row>
    <row r="192" spans="1:8" ht="17.25" customHeight="1">
      <c r="A192" s="55" t="s">
        <v>236</v>
      </c>
      <c r="B192" s="59" t="s">
        <v>84</v>
      </c>
      <c r="C192" s="108" t="s">
        <v>7</v>
      </c>
      <c r="D192" s="119">
        <v>2241431</v>
      </c>
      <c r="E192" s="119">
        <v>3403666</v>
      </c>
      <c r="F192" s="99">
        <f t="shared" si="8"/>
        <v>65.85343567788378</v>
      </c>
      <c r="G192" s="52"/>
      <c r="H192" s="53"/>
    </row>
    <row r="193" spans="1:8" ht="18.75" customHeight="1">
      <c r="A193" s="55" t="s">
        <v>237</v>
      </c>
      <c r="B193" s="59" t="s">
        <v>85</v>
      </c>
      <c r="C193" s="108" t="s">
        <v>7</v>
      </c>
      <c r="D193" s="119">
        <v>257214</v>
      </c>
      <c r="E193" s="119">
        <v>42059</v>
      </c>
      <c r="F193" s="99">
        <f t="shared" si="8"/>
        <v>611.5551962719038</v>
      </c>
      <c r="G193" s="52"/>
      <c r="H193" s="53"/>
    </row>
    <row r="194" spans="1:8" ht="18.75" customHeight="1">
      <c r="A194" s="55" t="s">
        <v>238</v>
      </c>
      <c r="B194" s="59" t="s">
        <v>86</v>
      </c>
      <c r="C194" s="108" t="s">
        <v>5</v>
      </c>
      <c r="D194" s="62">
        <v>17.1</v>
      </c>
      <c r="E194" s="62">
        <v>8.6</v>
      </c>
      <c r="F194" s="99">
        <f t="shared" si="8"/>
        <v>198.8372093023256</v>
      </c>
      <c r="G194" s="52"/>
      <c r="H194" s="53"/>
    </row>
    <row r="195" spans="1:8" ht="12.75" hidden="1">
      <c r="A195" s="92" t="s">
        <v>134</v>
      </c>
      <c r="B195" s="93" t="s">
        <v>193</v>
      </c>
      <c r="C195" s="97" t="s">
        <v>7</v>
      </c>
      <c r="D195" s="94">
        <v>536979</v>
      </c>
      <c r="E195" s="95">
        <v>691161</v>
      </c>
      <c r="F195" s="96">
        <f t="shared" si="8"/>
        <v>77.6923177088985</v>
      </c>
      <c r="G195" s="52"/>
      <c r="H195" s="53"/>
    </row>
    <row r="196" spans="1:8" ht="12.75" hidden="1">
      <c r="A196" s="92" t="s">
        <v>139</v>
      </c>
      <c r="B196" s="93" t="s">
        <v>194</v>
      </c>
      <c r="C196" s="97" t="s">
        <v>7</v>
      </c>
      <c r="D196" s="94">
        <v>789484</v>
      </c>
      <c r="E196" s="95">
        <v>608230</v>
      </c>
      <c r="F196" s="96">
        <f t="shared" si="8"/>
        <v>129.80024004077404</v>
      </c>
      <c r="G196" s="52"/>
      <c r="H196" s="53"/>
    </row>
    <row r="197" spans="1:8" ht="24.75" customHeight="1">
      <c r="A197" s="55"/>
      <c r="B197" s="101" t="s">
        <v>73</v>
      </c>
      <c r="C197" s="84"/>
      <c r="D197" s="90"/>
      <c r="E197" s="79"/>
      <c r="F197" s="83"/>
      <c r="G197" s="52"/>
      <c r="H197" s="53"/>
    </row>
    <row r="198" spans="1:8" ht="25.5">
      <c r="A198" s="55" t="s">
        <v>239</v>
      </c>
      <c r="B198" s="34" t="s">
        <v>248</v>
      </c>
      <c r="C198" s="98" t="s">
        <v>8</v>
      </c>
      <c r="D198" s="114">
        <v>42643</v>
      </c>
      <c r="E198" s="115">
        <v>39520</v>
      </c>
      <c r="F198" s="111">
        <f>D198/E198*100</f>
        <v>107.90232793522267</v>
      </c>
      <c r="G198" s="76"/>
      <c r="H198" s="53"/>
    </row>
    <row r="199" spans="1:8" ht="38.25">
      <c r="A199" s="55" t="s">
        <v>240</v>
      </c>
      <c r="B199" s="34" t="s">
        <v>249</v>
      </c>
      <c r="C199" s="38" t="s">
        <v>230</v>
      </c>
      <c r="D199" s="116">
        <v>349</v>
      </c>
      <c r="E199" s="117">
        <v>2061</v>
      </c>
      <c r="F199" s="68">
        <f>D199/E199*100</f>
        <v>16.93352741387676</v>
      </c>
      <c r="G199" s="76"/>
      <c r="H199" s="53"/>
    </row>
    <row r="200" spans="1:8" ht="24">
      <c r="A200" s="55" t="s">
        <v>241</v>
      </c>
      <c r="B200" s="34" t="s">
        <v>250</v>
      </c>
      <c r="C200" s="98" t="s">
        <v>5</v>
      </c>
      <c r="D200" s="118">
        <v>0.6</v>
      </c>
      <c r="E200" s="111">
        <v>3.8</v>
      </c>
      <c r="F200" s="68">
        <f>D200/E200*100</f>
        <v>15.789473684210526</v>
      </c>
      <c r="G200" s="76"/>
      <c r="H200" s="53"/>
    </row>
    <row r="201" spans="1:6" ht="9" customHeight="1">
      <c r="A201" s="10"/>
      <c r="B201" s="102"/>
      <c r="C201" s="103"/>
      <c r="D201" s="104"/>
      <c r="E201" s="105"/>
      <c r="F201" s="12"/>
    </row>
    <row r="202" spans="1:6" ht="12.75">
      <c r="A202" s="13" t="s">
        <v>51</v>
      </c>
      <c r="B202" s="11"/>
      <c r="C202" s="14"/>
      <c r="D202" s="15"/>
      <c r="E202" s="11"/>
      <c r="F202" s="11"/>
    </row>
    <row r="203" spans="1:6" ht="12.75">
      <c r="A203" s="138" t="s">
        <v>140</v>
      </c>
      <c r="B203" s="138"/>
      <c r="C203" s="138"/>
      <c r="D203" s="138"/>
      <c r="E203" s="138"/>
      <c r="F203" s="138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8:F8"/>
    <mergeCell ref="A9:F9"/>
    <mergeCell ref="A10:B10"/>
    <mergeCell ref="A203:F203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2021-10-06T05:21:11Z</cp:lastPrinted>
  <dcterms:created xsi:type="dcterms:W3CDTF">2004-12-27T07:54:16Z</dcterms:created>
  <dcterms:modified xsi:type="dcterms:W3CDTF">2021-11-01T08:41:05Z</dcterms:modified>
  <cp:category/>
  <cp:version/>
  <cp:contentType/>
  <cp:contentStatus/>
</cp:coreProperties>
</file>