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 2025-2030\ЯНВАРЬ 2026\"/>
    </mc:Choice>
  </mc:AlternateContent>
  <bookViews>
    <workbookView xWindow="0" yWindow="0" windowWidth="28800" windowHeight="11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F81" i="1"/>
  <c r="G81" i="1"/>
  <c r="E81" i="1"/>
  <c r="E80" i="1"/>
  <c r="D53" i="1"/>
  <c r="E78" i="1" l="1"/>
  <c r="F50" i="1"/>
  <c r="G78" i="1" l="1"/>
  <c r="D50" i="1"/>
  <c r="I56" i="1"/>
  <c r="H56" i="1"/>
  <c r="G56" i="1"/>
  <c r="E56" i="1"/>
  <c r="F56" i="1" l="1"/>
  <c r="F78" i="1"/>
  <c r="D56" i="1"/>
  <c r="G80" i="1"/>
  <c r="F79" i="1"/>
  <c r="G79" i="1"/>
  <c r="H79" i="1"/>
  <c r="I79" i="1"/>
  <c r="E79" i="1"/>
  <c r="E83" i="1"/>
  <c r="F83" i="1"/>
  <c r="G83" i="1"/>
  <c r="H83" i="1"/>
  <c r="I83" i="1"/>
  <c r="F82" i="1"/>
  <c r="G82" i="1"/>
  <c r="H82" i="1"/>
  <c r="I82" i="1"/>
  <c r="E82" i="1"/>
  <c r="H80" i="1"/>
  <c r="H81" i="1"/>
  <c r="I81" i="1"/>
  <c r="F80" i="1"/>
  <c r="I80" i="1"/>
  <c r="H78" i="1"/>
  <c r="I78" i="1"/>
  <c r="E77" i="1"/>
  <c r="F77" i="1"/>
  <c r="G77" i="1"/>
  <c r="H77" i="1"/>
  <c r="I77" i="1"/>
  <c r="E66" i="1"/>
  <c r="F66" i="1"/>
  <c r="G66" i="1"/>
  <c r="H66" i="1"/>
  <c r="I66" i="1"/>
  <c r="E49" i="1"/>
  <c r="F49" i="1"/>
  <c r="G49" i="1"/>
  <c r="H49" i="1"/>
  <c r="I49" i="1"/>
  <c r="H84" i="1" l="1"/>
  <c r="F84" i="1"/>
  <c r="E84" i="1"/>
  <c r="I84" i="1"/>
  <c r="G84" i="1"/>
  <c r="E39" i="1" l="1"/>
  <c r="F39" i="1"/>
  <c r="G39" i="1"/>
  <c r="H39" i="1"/>
  <c r="I39" i="1"/>
  <c r="E29" i="1"/>
  <c r="F29" i="1"/>
  <c r="G29" i="1"/>
  <c r="H29" i="1"/>
  <c r="I29" i="1"/>
  <c r="E21" i="1" l="1"/>
  <c r="F21" i="1"/>
  <c r="G21" i="1"/>
  <c r="H21" i="1"/>
  <c r="I21" i="1"/>
  <c r="D43" i="1" l="1"/>
  <c r="D44" i="1"/>
  <c r="D22" i="1"/>
  <c r="D23" i="1"/>
  <c r="D24" i="1"/>
  <c r="D26" i="1"/>
  <c r="D27" i="1"/>
  <c r="D28" i="1"/>
  <c r="D29" i="1" l="1"/>
  <c r="D76" i="1" l="1"/>
  <c r="D74" i="1"/>
  <c r="D73" i="1"/>
  <c r="D72" i="1"/>
  <c r="D71" i="1"/>
  <c r="D69" i="1"/>
  <c r="D65" i="1"/>
  <c r="D64" i="1"/>
  <c r="D63" i="1"/>
  <c r="D62" i="1"/>
  <c r="D61" i="1"/>
  <c r="D60" i="1"/>
  <c r="D48" i="1"/>
  <c r="D46" i="1"/>
  <c r="D45" i="1"/>
  <c r="D42" i="1"/>
  <c r="D38" i="1"/>
  <c r="D37" i="1"/>
  <c r="D35" i="1"/>
  <c r="D34" i="1"/>
  <c r="D33" i="1"/>
  <c r="D32" i="1"/>
  <c r="D77" i="1" l="1"/>
  <c r="D66" i="1"/>
  <c r="D49" i="1"/>
  <c r="D39" i="1"/>
  <c r="D16" i="1"/>
  <c r="D79" i="1" s="1"/>
  <c r="D17" i="1"/>
  <c r="D80" i="1" s="1"/>
  <c r="D18" i="1"/>
  <c r="D19" i="1"/>
  <c r="D82" i="1" s="1"/>
  <c r="D20" i="1"/>
  <c r="D15" i="1"/>
  <c r="D78" i="1" s="1"/>
  <c r="D83" i="1" l="1"/>
  <c r="D84" i="1" s="1"/>
  <c r="D21" i="1"/>
</calcChain>
</file>

<file path=xl/sharedStrings.xml><?xml version="1.0" encoding="utf-8"?>
<sst xmlns="http://schemas.openxmlformats.org/spreadsheetml/2006/main" count="109" uniqueCount="76">
  <si>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</si>
  <si>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</si>
  <si>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</si>
  <si>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</si>
  <si>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</si>
  <si>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</si>
  <si>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</si>
  <si>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</si>
  <si>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</si>
  <si>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</si>
  <si>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</si>
  <si>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</si>
  <si>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</si>
  <si>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</si>
  <si>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</si>
  <si>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Цель 1 Развитие и реализация культурного и духовного потенциала каждой личности; формирование позитивного имиджа муниципального образования Тимашевский район, как района, комфортного для сохранения и развития культуры любой национальности</t>
  </si>
  <si>
    <t>1.1</t>
  </si>
  <si>
    <t>Задача 1.1 Сохранение и развитие конкурсно-фестивальной политики на территории муниципального образования Тимашевский район. Развитие духовно-нравственных основ традиционного образа жизни, форм хозяйствования и самобытной культуры кубанского казачества</t>
  </si>
  <si>
    <t>Основное мероприятие 1.1.1 Сохранение и развитие конкурсно-фестивальной политики на территории муниципального образования Тимашевский район.</t>
  </si>
  <si>
    <t>1.1.1</t>
  </si>
  <si>
    <t>Отдел культуры администрации муниципального образования Тимашевский район – главный распорядитель средств</t>
  </si>
  <si>
    <t>2.1</t>
  </si>
  <si>
    <t>Цель 2 Организация отдыха и оздоровления детей в каникулярное время</t>
  </si>
  <si>
    <t>Задача 2.1 Укрепление творческого потенциала одаренных детей.</t>
  </si>
  <si>
    <t>ПЕРЕЧЕНЬ</t>
  </si>
  <si>
    <t xml:space="preserve">основных мероприятий муниципальной программы муниципального образования </t>
  </si>
  <si>
    <t>Тимашевский район "Развитие культуры"</t>
  </si>
  <si>
    <t>2.1.1</t>
  </si>
  <si>
    <t>Основное мероприятие 2.1.1 Укрепление творческого потенциала одаренных детей</t>
  </si>
  <si>
    <t>3.1</t>
  </si>
  <si>
    <t>Цель 3 Повышение качества и доступности муниципальных услуг сферы культуры Тимашевского района</t>
  </si>
  <si>
    <t>Задача 3.1 Улучшение качества услуг, предоставляемых учреждениями культуры муниципального образования Тимашевский район</t>
  </si>
  <si>
    <t>3.1.1</t>
  </si>
  <si>
    <t>4.1</t>
  </si>
  <si>
    <t>4.1.1</t>
  </si>
  <si>
    <t>5.1</t>
  </si>
  <si>
    <t>5.1.1</t>
  </si>
  <si>
    <t>Кол-во приобретенных книг -  не менее 100 экз.</t>
  </si>
  <si>
    <t>Отдел культуры администрации муниципального образования Тимашевский район – главный распорядитель средств и исполнитель</t>
  </si>
  <si>
    <t>Число одаренных детей, охваченных различными формами отдыха: не менее 10</t>
  </si>
  <si>
    <t>Е.И. Мальченко</t>
  </si>
  <si>
    <t>Приложение 2                                                             к муниципальной программе муниципального образования Тимашевский район                            "Развитие культуры"</t>
  </si>
  <si>
    <t xml:space="preserve">Количество стипендиатов: не более 10 </t>
  </si>
  <si>
    <t>1.1.2.</t>
  </si>
  <si>
    <t>Основное мероприятие 3.1.1 Улучшение качества услуг, предоставляемых учреждениями  культуры муниципального образования Тимашевский район.</t>
  </si>
  <si>
    <t>Цель 4 Обеспечение свободного и оперативного доступа к информационным ресурсам и знаниям</t>
  </si>
  <si>
    <t>Задача 4.1 Создание условий для свободного и оперативного доступа к информационным ресурсам и знаниям</t>
  </si>
  <si>
    <t xml:space="preserve">Основное мероприятие 4.1.1 Создание условий для свободного и оперативного доступа к информационным ресурсам и знаниям. </t>
  </si>
  <si>
    <t>Отдел культуры администрации муниципального образования Тимашевский район – главный распорядитель средств, МБУК ТМЦБ - получатель субсидии</t>
  </si>
  <si>
    <t>Цель 5 Повышение эффективности и результативности сферы культуры муниципального образования Тимашевский район</t>
  </si>
  <si>
    <t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- 10 шт.  Число обученных на курсах повышения квалификации, включая затраты на проживание –  не менее 2 чел.</t>
  </si>
  <si>
    <t xml:space="preserve"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- 17 шт. Число обученных на курсах повышения квалификации, включая затраты на проживание –  не менее 2 чел.  </t>
  </si>
  <si>
    <t xml:space="preserve">Ежегодное исполнение бюджетной сметы не менее 100 %. Число обученных на курсах повышения квалификации, включая затраты на проживание –  не менее 2 чел.
  </t>
  </si>
  <si>
    <t xml:space="preserve">Ежегодное исполнение бюджетной сметы не менее 100 %. Число обученных на курсах повышения квалификации, включая затраты на проживание –  не менее 2 чел.
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</si>
  <si>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 (подарочных сетификатов)– 170.  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</si>
  <si>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 –170.  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</si>
  <si>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 – 170.   </t>
  </si>
  <si>
    <t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 – 170.</t>
  </si>
  <si>
    <t>Заместитель главы муниципального образования Тимашевский муниципальный район Краснодарского края</t>
  </si>
  <si>
    <t>3.1.2</t>
  </si>
  <si>
    <t>Количество учреждений, получивших дополнительную помощь для решения социально значимых вопросов - 1. 
 Количество приобретенных транспортных средств (автобусов) - 1</t>
  </si>
  <si>
    <t>Задача 5.1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Сохранение и развитие художественно-эстетического образования и кадрового потенциала учреждений культуры муниципального образования Тимашевский район.</t>
  </si>
  <si>
    <t>Основное мероприятие 3.1.2 Укрепление материально-технической базы учреждений культуры муниципального образования Тимашевский район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</si>
  <si>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сетификатов)–170. Количество выданных поощрительных призов - 500. </t>
  </si>
  <si>
    <t xml:space="preserve">Стипендии главы муниципального образования Тимашевский район для одаренных </t>
  </si>
  <si>
    <t>средств</t>
  </si>
  <si>
    <t xml:space="preserve">Отдел культуры администрации муниципального образования Тимашевский район – главный распорядитель </t>
  </si>
  <si>
    <t>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</si>
  <si>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 xml:space="preserve">100 % выполнение муниципального задания, число участников клубных формирований муниципальных культурно-досуговых учреждений– 720 чел. ежегодно (2025-2030 гг.); число пользователей библиотеками не менее 11505 чел. ежегодно (2025-2030 гг.); кол-во учебных мероприятий (семинары, творческие лаборатории, совещания)- 38 ежегодно (2025-2030 гг.); среднегодовой контингент обучающихся по программам дополнительного образования детей - 1290 чел. ежегодно (2025-2030 гг.) . Число </t>
  </si>
  <si>
    <t xml:space="preserve">Отдел культуры администрации муниципального образования Тимашевский район – главный распорядитель средств,  учреждения культуры, подведомственные отделу культуры – получатели субсидий (МБУК «ТМЦБ», МБУК «МРДК им. В.М. Толстых», МБУДО ДХШ </t>
  </si>
  <si>
    <t>г. Тимашевска, МБУДО ДМШ г. Тимашевска,  МБУДО ДШИ ст-цы Роговской, МБУДО ДМШ ст-цы Медведовской)</t>
  </si>
  <si>
    <t>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</t>
  </si>
  <si>
    <t xml:space="preserve">Основное мероприятие 5.1.1 Формирование и определение основных мероприятий муниципальной политики </t>
  </si>
  <si>
    <t>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8 чел.-2025г., не менее 13 чел.-2026-2028 гг.; количество учреждений, которые приобрели движимое имущество - 1</t>
  </si>
  <si>
    <t>кол-во учреждений, оснащенных музыкальными инсрументами - 1</t>
  </si>
  <si>
    <t>Отдел культуры администрации муниципального образования Тимашевский район – главный распорядитель средств, получатели субсидий  МБУК "ТМЦБ" и  МБУДО ДМШ г. Тимашевска, МБУ ДО ДШИ ст. Рогвоской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</si>
</sst>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showRuler="0" view="pageLayout" topLeftCell="A77" zoomScaleNormal="100" workbookViewId="0">
      <selection activeCell="D84" sqref="D84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10.42578125" customWidth="1"/>
    <col min="7" max="7" width="10.5703125" bestFit="1" customWidth="1"/>
    <col min="10" max="10" width="34.140625" customWidth="1"/>
    <col min="11" max="11" width="19.42578125" customWidth="1"/>
  </cols>
  <sheetData>
    <row r="1" spans="1:11" ht="131.25" x14ac:dyDescent="0.3">
      <c r="J1" s="2" t="s">
        <v>41</v>
      </c>
      <c r="K1" s="1"/>
    </row>
    <row r="2" spans="1:11" ht="18.75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49" t="s">
        <v>24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18.75" x14ac:dyDescent="0.25">
      <c r="A5" s="49" t="s">
        <v>25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18.75" x14ac:dyDescent="0.25">
      <c r="A6" s="49" t="s">
        <v>26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8" spans="1:11" s="3" customFormat="1" ht="15.75" x14ac:dyDescent="0.25">
      <c r="A8" s="30" t="s">
        <v>0</v>
      </c>
      <c r="B8" s="30" t="s">
        <v>1</v>
      </c>
      <c r="C8" s="31" t="s">
        <v>2</v>
      </c>
      <c r="D8" s="31" t="s">
        <v>3</v>
      </c>
      <c r="E8" s="31"/>
      <c r="F8" s="31"/>
      <c r="G8" s="31"/>
      <c r="H8" s="31"/>
      <c r="I8" s="31"/>
      <c r="J8" s="31" t="s">
        <v>4</v>
      </c>
      <c r="K8" s="31" t="s">
        <v>5</v>
      </c>
    </row>
    <row r="9" spans="1:11" s="3" customFormat="1" ht="15.75" x14ac:dyDescent="0.25">
      <c r="A9" s="30"/>
      <c r="B9" s="30"/>
      <c r="C9" s="31"/>
      <c r="D9" s="31" t="s">
        <v>6</v>
      </c>
      <c r="E9" s="31" t="s">
        <v>7</v>
      </c>
      <c r="F9" s="31"/>
      <c r="G9" s="31"/>
      <c r="H9" s="31"/>
      <c r="I9" s="31"/>
      <c r="J9" s="31"/>
      <c r="K9" s="31"/>
    </row>
    <row r="10" spans="1:11" s="3" customFormat="1" ht="81.75" customHeight="1" x14ac:dyDescent="0.25">
      <c r="A10" s="30"/>
      <c r="B10" s="30"/>
      <c r="C10" s="31"/>
      <c r="D10" s="31"/>
      <c r="E10" s="5" t="s">
        <v>8</v>
      </c>
      <c r="F10" s="5" t="s">
        <v>9</v>
      </c>
      <c r="G10" s="5" t="s">
        <v>10</v>
      </c>
      <c r="H10" s="5" t="s">
        <v>11</v>
      </c>
      <c r="I10" s="5" t="s">
        <v>12</v>
      </c>
      <c r="J10" s="31"/>
      <c r="K10" s="31"/>
    </row>
    <row r="11" spans="1:11" s="3" customFormat="1" ht="15.75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</row>
    <row r="12" spans="1:11" s="3" customFormat="1" ht="55.5" customHeight="1" x14ac:dyDescent="0.25">
      <c r="A12" s="5">
        <v>1</v>
      </c>
      <c r="B12" s="30" t="s">
        <v>15</v>
      </c>
      <c r="C12" s="30"/>
      <c r="D12" s="30"/>
      <c r="E12" s="30"/>
      <c r="F12" s="30"/>
      <c r="G12" s="30"/>
      <c r="H12" s="30"/>
      <c r="I12" s="30"/>
      <c r="J12" s="30"/>
      <c r="K12" s="6"/>
    </row>
    <row r="13" spans="1:11" s="3" customFormat="1" ht="63" customHeight="1" x14ac:dyDescent="0.25">
      <c r="A13" s="7" t="s">
        <v>16</v>
      </c>
      <c r="B13" s="30" t="s">
        <v>17</v>
      </c>
      <c r="C13" s="30"/>
      <c r="D13" s="30"/>
      <c r="E13" s="30"/>
      <c r="F13" s="30"/>
      <c r="G13" s="30"/>
      <c r="H13" s="30"/>
      <c r="I13" s="30"/>
      <c r="J13" s="30"/>
      <c r="K13" s="6"/>
    </row>
    <row r="14" spans="1:11" s="3" customFormat="1" ht="15.75" x14ac:dyDescent="0.2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</row>
    <row r="15" spans="1:11" s="3" customFormat="1" ht="160.5" customHeight="1" x14ac:dyDescent="0.25">
      <c r="A15" s="32" t="s">
        <v>19</v>
      </c>
      <c r="B15" s="35" t="s">
        <v>18</v>
      </c>
      <c r="C15" s="5">
        <v>2025</v>
      </c>
      <c r="D15" s="8">
        <f>E15+F15+G15+H15+I15</f>
        <v>1724.1</v>
      </c>
      <c r="E15" s="8"/>
      <c r="F15" s="8"/>
      <c r="G15" s="8">
        <v>1724.1</v>
      </c>
      <c r="H15" s="8"/>
      <c r="I15" s="8"/>
      <c r="J15" s="11" t="s">
        <v>63</v>
      </c>
      <c r="K15" s="38" t="s">
        <v>20</v>
      </c>
    </row>
    <row r="16" spans="1:11" s="3" customFormat="1" ht="126" customHeight="1" x14ac:dyDescent="0.25">
      <c r="A16" s="33"/>
      <c r="B16" s="36"/>
      <c r="C16" s="5">
        <v>2026</v>
      </c>
      <c r="D16" s="8">
        <f t="shared" ref="D16:D20" si="0">E16+F16+G16+H16+I16</f>
        <v>1311.7</v>
      </c>
      <c r="E16" s="8"/>
      <c r="F16" s="8"/>
      <c r="G16" s="8">
        <v>1311.7</v>
      </c>
      <c r="H16" s="8"/>
      <c r="I16" s="8"/>
      <c r="J16" s="11" t="s">
        <v>55</v>
      </c>
      <c r="K16" s="33"/>
    </row>
    <row r="17" spans="1:11" s="3" customFormat="1" ht="126" customHeight="1" x14ac:dyDescent="0.25">
      <c r="A17" s="33"/>
      <c r="B17" s="36"/>
      <c r="C17" s="5">
        <v>2027</v>
      </c>
      <c r="D17" s="8">
        <f t="shared" si="0"/>
        <v>1311.7</v>
      </c>
      <c r="E17" s="8"/>
      <c r="F17" s="8"/>
      <c r="G17" s="8">
        <v>1311.7</v>
      </c>
      <c r="H17" s="8"/>
      <c r="I17" s="8"/>
      <c r="J17" s="11" t="s">
        <v>56</v>
      </c>
      <c r="K17" s="33"/>
    </row>
    <row r="18" spans="1:11" s="3" customFormat="1" ht="132" customHeight="1" x14ac:dyDescent="0.25">
      <c r="A18" s="34"/>
      <c r="B18" s="37"/>
      <c r="C18" s="5">
        <v>2028</v>
      </c>
      <c r="D18" s="8">
        <f t="shared" si="0"/>
        <v>1311.7</v>
      </c>
      <c r="E18" s="8"/>
      <c r="F18" s="8"/>
      <c r="G18" s="8">
        <v>1311.7</v>
      </c>
      <c r="H18" s="8"/>
      <c r="I18" s="8"/>
      <c r="J18" s="11" t="s">
        <v>54</v>
      </c>
      <c r="K18" s="34"/>
    </row>
    <row r="19" spans="1:11" s="3" customFormat="1" ht="109.5" customHeight="1" x14ac:dyDescent="0.25">
      <c r="A19" s="39"/>
      <c r="B19" s="42"/>
      <c r="C19" s="5">
        <v>2029</v>
      </c>
      <c r="D19" s="8">
        <f t="shared" si="0"/>
        <v>1311.7</v>
      </c>
      <c r="E19" s="8"/>
      <c r="F19" s="8"/>
      <c r="G19" s="8">
        <v>1311.7</v>
      </c>
      <c r="H19" s="8"/>
      <c r="I19" s="8"/>
      <c r="J19" s="5" t="s">
        <v>57</v>
      </c>
      <c r="K19" s="39"/>
    </row>
    <row r="20" spans="1:11" s="3" customFormat="1" ht="107.25" customHeight="1" x14ac:dyDescent="0.25">
      <c r="A20" s="40"/>
      <c r="B20" s="43"/>
      <c r="C20" s="5">
        <v>2030</v>
      </c>
      <c r="D20" s="8">
        <f t="shared" si="0"/>
        <v>1311.7</v>
      </c>
      <c r="E20" s="8"/>
      <c r="F20" s="8"/>
      <c r="G20" s="8">
        <v>1311.7</v>
      </c>
      <c r="H20" s="8"/>
      <c r="I20" s="8"/>
      <c r="J20" s="5" t="s">
        <v>56</v>
      </c>
      <c r="K20" s="40"/>
    </row>
    <row r="21" spans="1:11" s="3" customFormat="1" ht="18.75" customHeight="1" x14ac:dyDescent="0.25">
      <c r="A21" s="41"/>
      <c r="B21" s="44"/>
      <c r="C21" s="5" t="s">
        <v>6</v>
      </c>
      <c r="D21" s="8">
        <f t="shared" ref="D21:I21" si="1">D15+D16+D17+D18+D19+D20</f>
        <v>8282.6</v>
      </c>
      <c r="E21" s="8">
        <f t="shared" si="1"/>
        <v>0</v>
      </c>
      <c r="F21" s="8">
        <f t="shared" si="1"/>
        <v>0</v>
      </c>
      <c r="G21" s="8">
        <f t="shared" si="1"/>
        <v>8282.6</v>
      </c>
      <c r="H21" s="8">
        <f t="shared" si="1"/>
        <v>0</v>
      </c>
      <c r="I21" s="8">
        <f t="shared" si="1"/>
        <v>0</v>
      </c>
      <c r="J21" s="5" t="s">
        <v>13</v>
      </c>
      <c r="K21" s="41"/>
    </row>
    <row r="22" spans="1:11" s="3" customFormat="1" ht="44.25" customHeight="1" x14ac:dyDescent="0.25">
      <c r="A22" s="54" t="s">
        <v>43</v>
      </c>
      <c r="B22" s="35" t="s">
        <v>64</v>
      </c>
      <c r="C22" s="12">
        <v>2025</v>
      </c>
      <c r="D22" s="8">
        <f>E22+F22+G22+H22+I22</f>
        <v>100</v>
      </c>
      <c r="E22" s="8"/>
      <c r="F22" s="8"/>
      <c r="G22" s="8">
        <v>100</v>
      </c>
      <c r="H22" s="8"/>
      <c r="I22" s="8"/>
      <c r="J22" s="12" t="s">
        <v>42</v>
      </c>
      <c r="K22" s="56" t="s">
        <v>66</v>
      </c>
    </row>
    <row r="23" spans="1:11" s="3" customFormat="1" ht="31.5" x14ac:dyDescent="0.25">
      <c r="A23" s="55"/>
      <c r="B23" s="36"/>
      <c r="C23" s="12">
        <v>2026</v>
      </c>
      <c r="D23" s="8">
        <f t="shared" ref="D23:D24" si="2">E23+F23+G23+H23+I23</f>
        <v>100</v>
      </c>
      <c r="E23" s="8"/>
      <c r="F23" s="8"/>
      <c r="G23" s="8">
        <v>100</v>
      </c>
      <c r="H23" s="8"/>
      <c r="I23" s="8"/>
      <c r="J23" s="12" t="s">
        <v>42</v>
      </c>
      <c r="K23" s="57"/>
    </row>
    <row r="24" spans="1:11" s="3" customFormat="1" ht="37.5" customHeight="1" x14ac:dyDescent="0.25">
      <c r="A24" s="55"/>
      <c r="B24" s="37"/>
      <c r="C24" s="12">
        <v>2027</v>
      </c>
      <c r="D24" s="8">
        <f t="shared" si="2"/>
        <v>100</v>
      </c>
      <c r="E24" s="8"/>
      <c r="F24" s="8"/>
      <c r="G24" s="8">
        <v>100</v>
      </c>
      <c r="H24" s="8"/>
      <c r="I24" s="8"/>
      <c r="J24" s="12" t="s">
        <v>42</v>
      </c>
      <c r="K24" s="57"/>
    </row>
    <row r="25" spans="1:11" s="3" customFormat="1" ht="18" customHeight="1" x14ac:dyDescent="0.25">
      <c r="A25" s="24">
        <v>1</v>
      </c>
      <c r="B25" s="24">
        <v>2</v>
      </c>
      <c r="C25" s="24">
        <v>3</v>
      </c>
      <c r="D25" s="24">
        <v>4</v>
      </c>
      <c r="E25" s="24">
        <v>5</v>
      </c>
      <c r="F25" s="24">
        <v>6</v>
      </c>
      <c r="G25" s="24">
        <v>7</v>
      </c>
      <c r="H25" s="24">
        <v>8</v>
      </c>
      <c r="I25" s="24">
        <v>9</v>
      </c>
      <c r="J25" s="24">
        <v>10</v>
      </c>
      <c r="K25" s="24">
        <v>11</v>
      </c>
    </row>
    <row r="26" spans="1:11" s="3" customFormat="1" ht="28.5" customHeight="1" x14ac:dyDescent="0.25">
      <c r="A26" s="47"/>
      <c r="B26" s="35" t="s">
        <v>67</v>
      </c>
      <c r="C26" s="12">
        <v>2028</v>
      </c>
      <c r="D26" s="8">
        <f>E26+F26+G26+H26+I26</f>
        <v>100</v>
      </c>
      <c r="E26" s="8"/>
      <c r="F26" s="8"/>
      <c r="G26" s="8">
        <v>100</v>
      </c>
      <c r="H26" s="8"/>
      <c r="I26" s="8"/>
      <c r="J26" s="12" t="s">
        <v>42</v>
      </c>
      <c r="K26" s="38" t="s">
        <v>65</v>
      </c>
    </row>
    <row r="27" spans="1:11" s="3" customFormat="1" ht="29.25" customHeight="1" x14ac:dyDescent="0.25">
      <c r="A27" s="40"/>
      <c r="B27" s="50"/>
      <c r="C27" s="12">
        <v>2029</v>
      </c>
      <c r="D27" s="8">
        <f>E27+F27+G27+H27+I27</f>
        <v>100</v>
      </c>
      <c r="E27" s="8"/>
      <c r="F27" s="8"/>
      <c r="G27" s="8">
        <v>100</v>
      </c>
      <c r="H27" s="8"/>
      <c r="I27" s="8"/>
      <c r="J27" s="12" t="s">
        <v>42</v>
      </c>
      <c r="K27" s="52"/>
    </row>
    <row r="28" spans="1:11" s="3" customFormat="1" ht="27.75" customHeight="1" x14ac:dyDescent="0.25">
      <c r="A28" s="40"/>
      <c r="B28" s="50"/>
      <c r="C28" s="12">
        <v>2030</v>
      </c>
      <c r="D28" s="8">
        <f>E28+F28+G28+H28+I28</f>
        <v>100</v>
      </c>
      <c r="E28" s="8"/>
      <c r="F28" s="8"/>
      <c r="G28" s="8">
        <v>100</v>
      </c>
      <c r="H28" s="8"/>
      <c r="I28" s="8"/>
      <c r="J28" s="12" t="s">
        <v>42</v>
      </c>
      <c r="K28" s="52"/>
    </row>
    <row r="29" spans="1:11" s="3" customFormat="1" ht="123.75" customHeight="1" x14ac:dyDescent="0.25">
      <c r="A29" s="41"/>
      <c r="B29" s="51"/>
      <c r="C29" s="14" t="s">
        <v>6</v>
      </c>
      <c r="D29" s="15">
        <f t="shared" ref="D29:I29" si="3">D22+D23+D24+D26+D27+D28</f>
        <v>600</v>
      </c>
      <c r="E29" s="15">
        <f t="shared" si="3"/>
        <v>0</v>
      </c>
      <c r="F29" s="15">
        <f t="shared" si="3"/>
        <v>0</v>
      </c>
      <c r="G29" s="15">
        <f t="shared" si="3"/>
        <v>600</v>
      </c>
      <c r="H29" s="15">
        <f t="shared" si="3"/>
        <v>0</v>
      </c>
      <c r="I29" s="15">
        <f t="shared" si="3"/>
        <v>0</v>
      </c>
      <c r="J29" s="14" t="s">
        <v>13</v>
      </c>
      <c r="K29" s="53"/>
    </row>
    <row r="30" spans="1:11" s="3" customFormat="1" ht="15.75" x14ac:dyDescent="0.25">
      <c r="A30" s="5">
        <v>2</v>
      </c>
      <c r="B30" s="30" t="s">
        <v>22</v>
      </c>
      <c r="C30" s="30"/>
      <c r="D30" s="30"/>
      <c r="E30" s="30"/>
      <c r="F30" s="30"/>
      <c r="G30" s="30"/>
      <c r="H30" s="30"/>
      <c r="I30" s="30"/>
      <c r="J30" s="30"/>
      <c r="K30" s="6"/>
    </row>
    <row r="31" spans="1:11" s="3" customFormat="1" ht="15.75" x14ac:dyDescent="0.25">
      <c r="A31" s="7" t="s">
        <v>21</v>
      </c>
      <c r="B31" s="30" t="s">
        <v>23</v>
      </c>
      <c r="C31" s="30"/>
      <c r="D31" s="30"/>
      <c r="E31" s="30"/>
      <c r="F31" s="30"/>
      <c r="G31" s="30"/>
      <c r="H31" s="30"/>
      <c r="I31" s="30"/>
      <c r="J31" s="30"/>
      <c r="K31" s="6"/>
    </row>
    <row r="32" spans="1:11" s="3" customFormat="1" ht="66.75" customHeight="1" x14ac:dyDescent="0.25">
      <c r="A32" s="32" t="s">
        <v>27</v>
      </c>
      <c r="B32" s="35" t="s">
        <v>28</v>
      </c>
      <c r="C32" s="5">
        <v>2025</v>
      </c>
      <c r="D32" s="8">
        <f>E32+F32+G32+H32+I32</f>
        <v>150</v>
      </c>
      <c r="E32" s="8"/>
      <c r="F32" s="8"/>
      <c r="G32" s="8">
        <v>150</v>
      </c>
      <c r="H32" s="8"/>
      <c r="I32" s="8"/>
      <c r="J32" s="12" t="s">
        <v>39</v>
      </c>
      <c r="K32" s="38" t="s">
        <v>20</v>
      </c>
    </row>
    <row r="33" spans="1:11" s="3" customFormat="1" ht="59.25" customHeight="1" x14ac:dyDescent="0.25">
      <c r="A33" s="33"/>
      <c r="B33" s="36"/>
      <c r="C33" s="5">
        <v>2026</v>
      </c>
      <c r="D33" s="8">
        <f t="shared" ref="D33:D35" si="4">E33+F33+G33+H33+I33</f>
        <v>150</v>
      </c>
      <c r="E33" s="8"/>
      <c r="F33" s="8"/>
      <c r="G33" s="8">
        <v>150</v>
      </c>
      <c r="H33" s="8"/>
      <c r="I33" s="8"/>
      <c r="J33" s="12" t="s">
        <v>39</v>
      </c>
      <c r="K33" s="33"/>
    </row>
    <row r="34" spans="1:11" s="3" customFormat="1" ht="53.25" customHeight="1" x14ac:dyDescent="0.25">
      <c r="A34" s="33"/>
      <c r="B34" s="36"/>
      <c r="C34" s="5">
        <v>2027</v>
      </c>
      <c r="D34" s="8">
        <f t="shared" si="4"/>
        <v>150</v>
      </c>
      <c r="E34" s="8"/>
      <c r="F34" s="8"/>
      <c r="G34" s="8">
        <v>150</v>
      </c>
      <c r="H34" s="8"/>
      <c r="I34" s="8"/>
      <c r="J34" s="12" t="s">
        <v>39</v>
      </c>
      <c r="K34" s="33"/>
    </row>
    <row r="35" spans="1:11" s="3" customFormat="1" ht="47.25" x14ac:dyDescent="0.25">
      <c r="A35" s="34"/>
      <c r="B35" s="37"/>
      <c r="C35" s="5">
        <v>2028</v>
      </c>
      <c r="D35" s="8">
        <f t="shared" si="4"/>
        <v>150</v>
      </c>
      <c r="E35" s="8"/>
      <c r="F35" s="8"/>
      <c r="G35" s="8">
        <v>150</v>
      </c>
      <c r="H35" s="8"/>
      <c r="I35" s="8"/>
      <c r="J35" s="12" t="s">
        <v>39</v>
      </c>
      <c r="K35" s="34"/>
    </row>
    <row r="36" spans="1:11" s="3" customFormat="1" ht="15" customHeight="1" x14ac:dyDescent="0.25">
      <c r="A36" s="24">
        <v>1</v>
      </c>
      <c r="B36" s="24">
        <v>2</v>
      </c>
      <c r="C36" s="24">
        <v>3</v>
      </c>
      <c r="D36" s="24">
        <v>4</v>
      </c>
      <c r="E36" s="24">
        <v>5</v>
      </c>
      <c r="F36" s="24">
        <v>6</v>
      </c>
      <c r="G36" s="24">
        <v>7</v>
      </c>
      <c r="H36" s="24">
        <v>8</v>
      </c>
      <c r="I36" s="24">
        <v>9</v>
      </c>
      <c r="J36" s="24">
        <v>10</v>
      </c>
      <c r="K36" s="24">
        <v>11</v>
      </c>
    </row>
    <row r="37" spans="1:11" s="3" customFormat="1" ht="52.5" customHeight="1" x14ac:dyDescent="0.25">
      <c r="A37" s="45"/>
      <c r="B37" s="45"/>
      <c r="C37" s="5">
        <v>2029</v>
      </c>
      <c r="D37" s="8">
        <f>E37+F37+G37+H37+I37</f>
        <v>150</v>
      </c>
      <c r="E37" s="8"/>
      <c r="F37" s="8"/>
      <c r="G37" s="8">
        <v>150</v>
      </c>
      <c r="H37" s="8"/>
      <c r="I37" s="8"/>
      <c r="J37" s="12" t="s">
        <v>39</v>
      </c>
      <c r="K37" s="45"/>
    </row>
    <row r="38" spans="1:11" s="3" customFormat="1" ht="45" customHeight="1" x14ac:dyDescent="0.25">
      <c r="A38" s="40"/>
      <c r="B38" s="43"/>
      <c r="C38" s="5">
        <v>2030</v>
      </c>
      <c r="D38" s="8">
        <f>E38+F38+G38+H38+I38</f>
        <v>150</v>
      </c>
      <c r="E38" s="8"/>
      <c r="F38" s="8"/>
      <c r="G38" s="8">
        <v>150</v>
      </c>
      <c r="H38" s="8"/>
      <c r="I38" s="8"/>
      <c r="J38" s="5" t="s">
        <v>39</v>
      </c>
      <c r="K38" s="40"/>
    </row>
    <row r="39" spans="1:11" s="3" customFormat="1" ht="15" customHeight="1" x14ac:dyDescent="0.25">
      <c r="A39" s="41"/>
      <c r="B39" s="44"/>
      <c r="C39" s="5" t="s">
        <v>6</v>
      </c>
      <c r="D39" s="8">
        <f t="shared" ref="D39:I39" si="5">D32+D33+D34+D35+D37+D38</f>
        <v>900</v>
      </c>
      <c r="E39" s="8">
        <f t="shared" si="5"/>
        <v>0</v>
      </c>
      <c r="F39" s="8">
        <f t="shared" si="5"/>
        <v>0</v>
      </c>
      <c r="G39" s="8">
        <f t="shared" si="5"/>
        <v>900</v>
      </c>
      <c r="H39" s="8">
        <f t="shared" si="5"/>
        <v>0</v>
      </c>
      <c r="I39" s="8">
        <f t="shared" si="5"/>
        <v>0</v>
      </c>
      <c r="J39" s="5" t="s">
        <v>13</v>
      </c>
      <c r="K39" s="41"/>
    </row>
    <row r="40" spans="1:11" s="3" customFormat="1" ht="30.75" customHeight="1" x14ac:dyDescent="0.25">
      <c r="A40" s="5">
        <v>3</v>
      </c>
      <c r="B40" s="30" t="s">
        <v>30</v>
      </c>
      <c r="C40" s="30"/>
      <c r="D40" s="30"/>
      <c r="E40" s="30"/>
      <c r="F40" s="30"/>
      <c r="G40" s="30"/>
      <c r="H40" s="30"/>
      <c r="I40" s="30"/>
      <c r="J40" s="30"/>
      <c r="K40" s="6"/>
    </row>
    <row r="41" spans="1:11" s="3" customFormat="1" ht="34.5" customHeight="1" x14ac:dyDescent="0.25">
      <c r="A41" s="7" t="s">
        <v>29</v>
      </c>
      <c r="B41" s="30" t="s">
        <v>31</v>
      </c>
      <c r="C41" s="30"/>
      <c r="D41" s="30"/>
      <c r="E41" s="30"/>
      <c r="F41" s="30"/>
      <c r="G41" s="30"/>
      <c r="H41" s="30"/>
      <c r="I41" s="30"/>
      <c r="J41" s="30"/>
      <c r="K41" s="6"/>
    </row>
    <row r="42" spans="1:11" s="3" customFormat="1" ht="126" customHeight="1" x14ac:dyDescent="0.25">
      <c r="A42" s="32" t="s">
        <v>32</v>
      </c>
      <c r="B42" s="35" t="s">
        <v>44</v>
      </c>
      <c r="C42" s="5">
        <v>2025</v>
      </c>
      <c r="D42" s="8">
        <f>E42+F42+G42+H42+I42</f>
        <v>180187.09999999998</v>
      </c>
      <c r="E42" s="8"/>
      <c r="F42" s="8">
        <v>139.30000000000001</v>
      </c>
      <c r="G42" s="8">
        <v>180047.8</v>
      </c>
      <c r="H42" s="8"/>
      <c r="I42" s="8"/>
      <c r="J42" s="45" t="s">
        <v>68</v>
      </c>
      <c r="K42" s="38" t="s">
        <v>69</v>
      </c>
    </row>
    <row r="43" spans="1:11" s="3" customFormat="1" ht="33.75" customHeight="1" x14ac:dyDescent="0.25">
      <c r="A43" s="40"/>
      <c r="B43" s="36"/>
      <c r="C43" s="9">
        <v>2026</v>
      </c>
      <c r="D43" s="8">
        <f>E43+F43+G43+H43+I43</f>
        <v>199960.2</v>
      </c>
      <c r="E43" s="10"/>
      <c r="F43" s="8">
        <v>177.2</v>
      </c>
      <c r="G43" s="8">
        <v>199783</v>
      </c>
      <c r="H43" s="10"/>
      <c r="I43" s="10"/>
      <c r="J43" s="43"/>
      <c r="K43" s="33"/>
    </row>
    <row r="44" spans="1:11" s="3" customFormat="1" ht="42" customHeight="1" x14ac:dyDescent="0.25">
      <c r="A44" s="40"/>
      <c r="B44" s="36"/>
      <c r="C44" s="5">
        <v>2027</v>
      </c>
      <c r="D44" s="8">
        <f t="shared" ref="D44:D46" si="6">E44+F44+G44+H44+I44</f>
        <v>180087.7</v>
      </c>
      <c r="E44" s="8"/>
      <c r="F44" s="8">
        <v>184.1</v>
      </c>
      <c r="G44" s="8">
        <v>179903.6</v>
      </c>
      <c r="H44" s="8"/>
      <c r="I44" s="8"/>
      <c r="J44" s="43"/>
      <c r="K44" s="33"/>
    </row>
    <row r="45" spans="1:11" s="3" customFormat="1" ht="43.5" customHeight="1" x14ac:dyDescent="0.25">
      <c r="A45" s="40"/>
      <c r="B45" s="36"/>
      <c r="C45" s="5">
        <v>2028</v>
      </c>
      <c r="D45" s="8">
        <f t="shared" si="6"/>
        <v>180095</v>
      </c>
      <c r="E45" s="8"/>
      <c r="F45" s="8">
        <v>191.4</v>
      </c>
      <c r="G45" s="8">
        <v>179903.6</v>
      </c>
      <c r="H45" s="8"/>
      <c r="I45" s="8"/>
      <c r="J45" s="43"/>
      <c r="K45" s="33"/>
    </row>
    <row r="46" spans="1:11" s="3" customFormat="1" ht="50.25" customHeight="1" x14ac:dyDescent="0.25">
      <c r="A46" s="41"/>
      <c r="B46" s="37"/>
      <c r="C46" s="5">
        <v>2029</v>
      </c>
      <c r="D46" s="8">
        <f t="shared" si="6"/>
        <v>179903.6</v>
      </c>
      <c r="E46" s="8"/>
      <c r="F46" s="8"/>
      <c r="G46" s="8">
        <v>179903.6</v>
      </c>
      <c r="H46" s="8"/>
      <c r="I46" s="8"/>
      <c r="J46" s="44"/>
      <c r="K46" s="34"/>
    </row>
    <row r="47" spans="1:11" s="3" customFormat="1" ht="21.75" customHeight="1" x14ac:dyDescent="0.25">
      <c r="A47" s="24">
        <v>1</v>
      </c>
      <c r="B47" s="24">
        <v>2</v>
      </c>
      <c r="C47" s="24">
        <v>3</v>
      </c>
      <c r="D47" s="24">
        <v>4</v>
      </c>
      <c r="E47" s="24">
        <v>5</v>
      </c>
      <c r="F47" s="24">
        <v>6</v>
      </c>
      <c r="G47" s="24">
        <v>7</v>
      </c>
      <c r="H47" s="24">
        <v>8</v>
      </c>
      <c r="I47" s="24">
        <v>9</v>
      </c>
      <c r="J47" s="24">
        <v>10</v>
      </c>
      <c r="K47" s="24">
        <v>11</v>
      </c>
    </row>
    <row r="48" spans="1:11" s="3" customFormat="1" ht="176.25" customHeight="1" x14ac:dyDescent="0.25">
      <c r="A48" s="47"/>
      <c r="B48" s="42"/>
      <c r="C48" s="5">
        <v>2030</v>
      </c>
      <c r="D48" s="8">
        <f>E48+F48+G48+H48+I48</f>
        <v>179903.6</v>
      </c>
      <c r="E48" s="8"/>
      <c r="F48" s="8"/>
      <c r="G48" s="8">
        <v>179903.6</v>
      </c>
      <c r="H48" s="8"/>
      <c r="I48" s="8"/>
      <c r="J48" s="24" t="s">
        <v>73</v>
      </c>
      <c r="K48" s="25" t="s">
        <v>70</v>
      </c>
    </row>
    <row r="49" spans="1:11" s="3" customFormat="1" ht="23.25" customHeight="1" x14ac:dyDescent="0.25">
      <c r="A49" s="41"/>
      <c r="B49" s="37"/>
      <c r="C49" s="5" t="s">
        <v>6</v>
      </c>
      <c r="D49" s="8">
        <f t="shared" ref="D49:I49" si="7">D42+D43+D44+D45+D46+D48</f>
        <v>1100137.2</v>
      </c>
      <c r="E49" s="8">
        <f t="shared" si="7"/>
        <v>0</v>
      </c>
      <c r="F49" s="8">
        <f t="shared" si="7"/>
        <v>692</v>
      </c>
      <c r="G49" s="8">
        <f t="shared" si="7"/>
        <v>1099445.2</v>
      </c>
      <c r="H49" s="8">
        <f t="shared" si="7"/>
        <v>0</v>
      </c>
      <c r="I49" s="8">
        <f t="shared" si="7"/>
        <v>0</v>
      </c>
      <c r="J49" s="5" t="s">
        <v>13</v>
      </c>
      <c r="K49" s="20"/>
    </row>
    <row r="50" spans="1:11" s="3" customFormat="1" ht="116.25" customHeight="1" x14ac:dyDescent="0.25">
      <c r="A50" s="32" t="s">
        <v>59</v>
      </c>
      <c r="B50" s="35" t="s">
        <v>62</v>
      </c>
      <c r="C50" s="17">
        <v>2025</v>
      </c>
      <c r="D50" s="8">
        <f>E50+F50+G50+H50+I50</f>
        <v>17955.8</v>
      </c>
      <c r="E50" s="8"/>
      <c r="F50" s="8">
        <f>1100+13990.3</f>
        <v>15090.3</v>
      </c>
      <c r="G50" s="8">
        <v>2865.5</v>
      </c>
      <c r="H50" s="8"/>
      <c r="I50" s="8"/>
      <c r="J50" s="17" t="s">
        <v>60</v>
      </c>
      <c r="K50" s="38" t="s">
        <v>75</v>
      </c>
    </row>
    <row r="51" spans="1:11" s="3" customFormat="1" ht="18" customHeight="1" x14ac:dyDescent="0.25">
      <c r="A51" s="40"/>
      <c r="B51" s="36"/>
      <c r="C51" s="17">
        <v>2026</v>
      </c>
      <c r="D51" s="8"/>
      <c r="E51" s="10"/>
      <c r="F51" s="8"/>
      <c r="G51" s="8"/>
      <c r="H51" s="10"/>
      <c r="I51" s="10"/>
      <c r="J51" s="19"/>
      <c r="K51" s="33"/>
    </row>
    <row r="52" spans="1:11" s="3" customFormat="1" ht="21.75" customHeight="1" x14ac:dyDescent="0.25">
      <c r="A52" s="40"/>
      <c r="B52" s="36"/>
      <c r="C52" s="17">
        <v>2027</v>
      </c>
      <c r="D52" s="8"/>
      <c r="E52" s="8"/>
      <c r="F52" s="8"/>
      <c r="G52" s="8"/>
      <c r="H52" s="8"/>
      <c r="I52" s="8"/>
      <c r="J52" s="19"/>
      <c r="K52" s="33"/>
    </row>
    <row r="53" spans="1:11" s="3" customFormat="1" ht="30" x14ac:dyDescent="0.25">
      <c r="A53" s="40"/>
      <c r="B53" s="36"/>
      <c r="C53" s="17">
        <v>2028</v>
      </c>
      <c r="D53" s="8">
        <f>E53+F53+G53</f>
        <v>4963</v>
      </c>
      <c r="E53" s="8">
        <v>3954.5</v>
      </c>
      <c r="F53" s="8">
        <v>164.8</v>
      </c>
      <c r="G53" s="8">
        <v>843.7</v>
      </c>
      <c r="H53" s="8"/>
      <c r="I53" s="8"/>
      <c r="J53" s="28" t="s">
        <v>74</v>
      </c>
      <c r="K53" s="33"/>
    </row>
    <row r="54" spans="1:11" s="3" customFormat="1" ht="18" customHeight="1" x14ac:dyDescent="0.25">
      <c r="A54" s="40"/>
      <c r="B54" s="36"/>
      <c r="C54" s="17">
        <v>2029</v>
      </c>
      <c r="D54" s="8"/>
      <c r="E54" s="8"/>
      <c r="F54" s="8"/>
      <c r="G54" s="8"/>
      <c r="H54" s="8"/>
      <c r="I54" s="8"/>
      <c r="J54" s="27"/>
      <c r="K54" s="33"/>
    </row>
    <row r="55" spans="1:11" s="3" customFormat="1" ht="15.75" x14ac:dyDescent="0.25">
      <c r="A55" s="40"/>
      <c r="B55" s="36"/>
      <c r="C55" s="17">
        <v>2030</v>
      </c>
      <c r="D55" s="8"/>
      <c r="E55" s="8"/>
      <c r="F55" s="8"/>
      <c r="G55" s="8"/>
      <c r="H55" s="8"/>
      <c r="I55" s="8"/>
      <c r="J55" s="19"/>
      <c r="K55" s="33"/>
    </row>
    <row r="56" spans="1:11" s="3" customFormat="1" ht="21.75" customHeight="1" x14ac:dyDescent="0.25">
      <c r="A56" s="41"/>
      <c r="B56" s="37"/>
      <c r="C56" s="17" t="s">
        <v>6</v>
      </c>
      <c r="D56" s="8">
        <f>D50+D51+D52+D53+D54+D55</f>
        <v>22918.799999999999</v>
      </c>
      <c r="E56" s="8">
        <f t="shared" ref="E56:I56" si="8">E50+E51+E52+E53+E54+E55</f>
        <v>3954.5</v>
      </c>
      <c r="F56" s="8">
        <f t="shared" si="8"/>
        <v>15255.099999999999</v>
      </c>
      <c r="G56" s="8">
        <f t="shared" si="8"/>
        <v>3709.2</v>
      </c>
      <c r="H56" s="8">
        <f t="shared" si="8"/>
        <v>0</v>
      </c>
      <c r="I56" s="8">
        <f t="shared" si="8"/>
        <v>0</v>
      </c>
      <c r="J56" s="17" t="s">
        <v>13</v>
      </c>
      <c r="K56" s="34"/>
    </row>
    <row r="57" spans="1:11" s="3" customFormat="1" ht="15.75" x14ac:dyDescent="0.25">
      <c r="A57" s="5">
        <v>4</v>
      </c>
      <c r="B57" s="30" t="s">
        <v>45</v>
      </c>
      <c r="C57" s="30"/>
      <c r="D57" s="30"/>
      <c r="E57" s="30"/>
      <c r="F57" s="30"/>
      <c r="G57" s="30"/>
      <c r="H57" s="30"/>
      <c r="I57" s="30"/>
      <c r="J57" s="30"/>
      <c r="K57" s="6"/>
    </row>
    <row r="58" spans="1:11" s="3" customFormat="1" ht="15.75" x14ac:dyDescent="0.25">
      <c r="A58" s="7" t="s">
        <v>33</v>
      </c>
      <c r="B58" s="30" t="s">
        <v>46</v>
      </c>
      <c r="C58" s="30"/>
      <c r="D58" s="30"/>
      <c r="E58" s="30"/>
      <c r="F58" s="30"/>
      <c r="G58" s="30"/>
      <c r="H58" s="30"/>
      <c r="I58" s="30"/>
      <c r="J58" s="30"/>
      <c r="K58" s="6"/>
    </row>
    <row r="59" spans="1:11" s="3" customFormat="1" ht="15.75" x14ac:dyDescent="0.25">
      <c r="A59" s="24">
        <v>1</v>
      </c>
      <c r="B59" s="24">
        <v>2</v>
      </c>
      <c r="C59" s="24">
        <v>3</v>
      </c>
      <c r="D59" s="24">
        <v>4</v>
      </c>
      <c r="E59" s="24">
        <v>5</v>
      </c>
      <c r="F59" s="24">
        <v>6</v>
      </c>
      <c r="G59" s="24">
        <v>7</v>
      </c>
      <c r="H59" s="24">
        <v>8</v>
      </c>
      <c r="I59" s="24">
        <v>9</v>
      </c>
      <c r="J59" s="24">
        <v>10</v>
      </c>
      <c r="K59" s="24">
        <v>11</v>
      </c>
    </row>
    <row r="60" spans="1:11" s="3" customFormat="1" ht="32.25" customHeight="1" x14ac:dyDescent="0.25">
      <c r="A60" s="32" t="s">
        <v>34</v>
      </c>
      <c r="B60" s="35" t="s">
        <v>47</v>
      </c>
      <c r="C60" s="5">
        <v>2025</v>
      </c>
      <c r="D60" s="8">
        <f>E60+F60+G60+H60+I60</f>
        <v>521.70000000000005</v>
      </c>
      <c r="E60" s="8">
        <v>337.7</v>
      </c>
      <c r="F60" s="8">
        <v>95.3</v>
      </c>
      <c r="G60" s="8">
        <v>88.7</v>
      </c>
      <c r="H60" s="8"/>
      <c r="I60" s="8"/>
      <c r="J60" s="5" t="s">
        <v>37</v>
      </c>
      <c r="K60" s="38" t="s">
        <v>48</v>
      </c>
    </row>
    <row r="61" spans="1:11" s="3" customFormat="1" ht="30.75" customHeight="1" x14ac:dyDescent="0.25">
      <c r="A61" s="33"/>
      <c r="B61" s="36"/>
      <c r="C61" s="5">
        <v>2026</v>
      </c>
      <c r="D61" s="8">
        <f t="shared" ref="D61:D65" si="9">E61+F61+G61+H61+I61</f>
        <v>531.29999999999995</v>
      </c>
      <c r="E61" s="8">
        <v>343.9</v>
      </c>
      <c r="F61" s="8">
        <v>97</v>
      </c>
      <c r="G61" s="8">
        <v>90.4</v>
      </c>
      <c r="H61" s="8"/>
      <c r="I61" s="8"/>
      <c r="J61" s="5" t="s">
        <v>37</v>
      </c>
      <c r="K61" s="33"/>
    </row>
    <row r="62" spans="1:11" s="3" customFormat="1" ht="29.25" customHeight="1" x14ac:dyDescent="0.25">
      <c r="A62" s="33"/>
      <c r="B62" s="36"/>
      <c r="C62" s="5">
        <v>2027</v>
      </c>
      <c r="D62" s="8">
        <f t="shared" si="9"/>
        <v>542.20000000000005</v>
      </c>
      <c r="E62" s="8">
        <v>351</v>
      </c>
      <c r="F62" s="8">
        <v>99</v>
      </c>
      <c r="G62" s="8">
        <v>92.2</v>
      </c>
      <c r="H62" s="8"/>
      <c r="I62" s="8"/>
      <c r="J62" s="26" t="s">
        <v>37</v>
      </c>
      <c r="K62" s="33"/>
    </row>
    <row r="63" spans="1:11" s="3" customFormat="1" ht="30.75" customHeight="1" x14ac:dyDescent="0.25">
      <c r="A63" s="40"/>
      <c r="B63" s="36"/>
      <c r="C63" s="5">
        <v>2028</v>
      </c>
      <c r="D63" s="8">
        <f t="shared" si="9"/>
        <v>552.1</v>
      </c>
      <c r="E63" s="8">
        <v>357.4</v>
      </c>
      <c r="F63" s="8">
        <v>100.8</v>
      </c>
      <c r="G63" s="8">
        <v>93.9</v>
      </c>
      <c r="H63" s="8"/>
      <c r="I63" s="8"/>
      <c r="J63" s="26" t="s">
        <v>37</v>
      </c>
      <c r="K63" s="33"/>
    </row>
    <row r="64" spans="1:11" s="3" customFormat="1" ht="17.25" customHeight="1" x14ac:dyDescent="0.25">
      <c r="A64" s="40"/>
      <c r="B64" s="36"/>
      <c r="C64" s="5">
        <v>2029</v>
      </c>
      <c r="D64" s="8">
        <f t="shared" si="9"/>
        <v>0</v>
      </c>
      <c r="E64" s="8"/>
      <c r="F64" s="8"/>
      <c r="G64" s="8"/>
      <c r="H64" s="8"/>
      <c r="I64" s="8"/>
      <c r="J64" s="5"/>
      <c r="K64" s="33"/>
    </row>
    <row r="65" spans="1:12" s="3" customFormat="1" ht="16.5" customHeight="1" x14ac:dyDescent="0.25">
      <c r="A65" s="40"/>
      <c r="B65" s="36"/>
      <c r="C65" s="5">
        <v>2030</v>
      </c>
      <c r="D65" s="8">
        <f t="shared" si="9"/>
        <v>0</v>
      </c>
      <c r="E65" s="8"/>
      <c r="F65" s="8"/>
      <c r="G65" s="8"/>
      <c r="H65" s="8"/>
      <c r="I65" s="8"/>
      <c r="J65" s="5"/>
      <c r="K65" s="33"/>
    </row>
    <row r="66" spans="1:12" s="3" customFormat="1" ht="23.25" customHeight="1" x14ac:dyDescent="0.25">
      <c r="A66" s="41"/>
      <c r="B66" s="37"/>
      <c r="C66" s="5" t="s">
        <v>6</v>
      </c>
      <c r="D66" s="8">
        <f>D60+D61+D62+D63+D64+D65</f>
        <v>2147.3000000000002</v>
      </c>
      <c r="E66" s="8">
        <f t="shared" ref="E66:I66" si="10">E60+E61+E62+E63+E64+E65</f>
        <v>1390</v>
      </c>
      <c r="F66" s="8">
        <f t="shared" si="10"/>
        <v>392.1</v>
      </c>
      <c r="G66" s="8">
        <f t="shared" si="10"/>
        <v>365.20000000000005</v>
      </c>
      <c r="H66" s="8">
        <f t="shared" si="10"/>
        <v>0</v>
      </c>
      <c r="I66" s="8">
        <f t="shared" si="10"/>
        <v>0</v>
      </c>
      <c r="J66" s="5" t="s">
        <v>13</v>
      </c>
      <c r="K66" s="34"/>
    </row>
    <row r="67" spans="1:12" s="3" customFormat="1" ht="22.5" customHeight="1" x14ac:dyDescent="0.25">
      <c r="A67" s="5">
        <v>5</v>
      </c>
      <c r="B67" s="30" t="s">
        <v>49</v>
      </c>
      <c r="C67" s="30"/>
      <c r="D67" s="30"/>
      <c r="E67" s="30"/>
      <c r="F67" s="30"/>
      <c r="G67" s="30"/>
      <c r="H67" s="30"/>
      <c r="I67" s="30"/>
      <c r="J67" s="30"/>
      <c r="K67" s="6"/>
    </row>
    <row r="68" spans="1:12" s="3" customFormat="1" ht="80.25" customHeight="1" x14ac:dyDescent="0.25">
      <c r="A68" s="7" t="s">
        <v>35</v>
      </c>
      <c r="B68" s="30" t="s">
        <v>61</v>
      </c>
      <c r="C68" s="30"/>
      <c r="D68" s="30"/>
      <c r="E68" s="30"/>
      <c r="F68" s="30"/>
      <c r="G68" s="30"/>
      <c r="H68" s="30"/>
      <c r="I68" s="30"/>
      <c r="J68" s="30"/>
      <c r="K68" s="6"/>
    </row>
    <row r="69" spans="1:12" s="3" customFormat="1" ht="183.75" customHeight="1" x14ac:dyDescent="0.25">
      <c r="A69" s="21" t="s">
        <v>36</v>
      </c>
      <c r="B69" s="22" t="s">
        <v>72</v>
      </c>
      <c r="C69" s="24">
        <v>2025</v>
      </c>
      <c r="D69" s="8">
        <f>E69+F69+G69+H69+I69</f>
        <v>3916.6</v>
      </c>
      <c r="E69" s="8"/>
      <c r="F69" s="8"/>
      <c r="G69" s="8">
        <v>3916.6</v>
      </c>
      <c r="H69" s="8"/>
      <c r="I69" s="8"/>
      <c r="J69" s="23" t="s">
        <v>50</v>
      </c>
      <c r="K69" s="23" t="s">
        <v>38</v>
      </c>
    </row>
    <row r="70" spans="1:12" s="3" customFormat="1" ht="18.75" customHeight="1" x14ac:dyDescent="0.25">
      <c r="A70" s="24">
        <v>1</v>
      </c>
      <c r="B70" s="24">
        <v>2</v>
      </c>
      <c r="C70" s="24">
        <v>3</v>
      </c>
      <c r="D70" s="24">
        <v>4</v>
      </c>
      <c r="E70" s="24">
        <v>5</v>
      </c>
      <c r="F70" s="24">
        <v>6</v>
      </c>
      <c r="G70" s="24">
        <v>7</v>
      </c>
      <c r="H70" s="24">
        <v>8</v>
      </c>
      <c r="I70" s="24">
        <v>9</v>
      </c>
      <c r="J70" s="24">
        <v>10</v>
      </c>
      <c r="K70" s="24">
        <v>11</v>
      </c>
    </row>
    <row r="71" spans="1:12" s="3" customFormat="1" ht="174.75" customHeight="1" x14ac:dyDescent="0.25">
      <c r="A71" s="47"/>
      <c r="B71" s="35" t="s">
        <v>71</v>
      </c>
      <c r="C71" s="17">
        <v>2026</v>
      </c>
      <c r="D71" s="8">
        <f>E71+F71+G71+H71+I71</f>
        <v>4374.1000000000004</v>
      </c>
      <c r="E71" s="8"/>
      <c r="F71" s="8"/>
      <c r="G71" s="8">
        <v>4374.1000000000004</v>
      </c>
      <c r="H71" s="8"/>
      <c r="I71" s="8"/>
      <c r="J71" s="16" t="s">
        <v>51</v>
      </c>
      <c r="K71" s="47"/>
    </row>
    <row r="72" spans="1:12" s="3" customFormat="1" ht="98.25" customHeight="1" x14ac:dyDescent="0.25">
      <c r="A72" s="40"/>
      <c r="B72" s="58"/>
      <c r="C72" s="17">
        <v>2027</v>
      </c>
      <c r="D72" s="8">
        <f>E72+F72+G72+H72+I72</f>
        <v>4339.3</v>
      </c>
      <c r="E72" s="8"/>
      <c r="F72" s="8"/>
      <c r="G72" s="8">
        <v>4339.3</v>
      </c>
      <c r="H72" s="8"/>
      <c r="I72" s="8"/>
      <c r="J72" s="16" t="s">
        <v>52</v>
      </c>
      <c r="K72" s="40"/>
    </row>
    <row r="73" spans="1:12" s="3" customFormat="1" ht="96.75" customHeight="1" x14ac:dyDescent="0.25">
      <c r="A73" s="40"/>
      <c r="B73" s="58"/>
      <c r="C73" s="17">
        <v>2028</v>
      </c>
      <c r="D73" s="8">
        <f t="shared" ref="D73:D74" si="11">E73+F73+G73+H73+I73</f>
        <v>4339.3</v>
      </c>
      <c r="E73" s="8"/>
      <c r="F73" s="8"/>
      <c r="G73" s="8">
        <v>4339.3</v>
      </c>
      <c r="H73" s="8"/>
      <c r="I73" s="8"/>
      <c r="J73" s="16" t="s">
        <v>53</v>
      </c>
      <c r="K73" s="40"/>
    </row>
    <row r="74" spans="1:12" s="3" customFormat="1" ht="99" customHeight="1" x14ac:dyDescent="0.25">
      <c r="A74" s="41"/>
      <c r="B74" s="59"/>
      <c r="C74" s="17">
        <v>2029</v>
      </c>
      <c r="D74" s="8">
        <f t="shared" si="11"/>
        <v>4339.3</v>
      </c>
      <c r="E74" s="8"/>
      <c r="F74" s="8"/>
      <c r="G74" s="8">
        <v>4339.3</v>
      </c>
      <c r="H74" s="8"/>
      <c r="I74" s="8"/>
      <c r="J74" s="16" t="s">
        <v>53</v>
      </c>
      <c r="K74" s="41"/>
    </row>
    <row r="75" spans="1:12" s="3" customFormat="1" ht="15.75" x14ac:dyDescent="0.25">
      <c r="A75" s="24">
        <v>1</v>
      </c>
      <c r="B75" s="24">
        <v>2</v>
      </c>
      <c r="C75" s="24">
        <v>3</v>
      </c>
      <c r="D75" s="24">
        <v>4</v>
      </c>
      <c r="E75" s="24">
        <v>5</v>
      </c>
      <c r="F75" s="24">
        <v>6</v>
      </c>
      <c r="G75" s="24">
        <v>7</v>
      </c>
      <c r="H75" s="24">
        <v>8</v>
      </c>
      <c r="I75" s="24">
        <v>9</v>
      </c>
      <c r="J75" s="24">
        <v>10</v>
      </c>
      <c r="K75" s="24">
        <v>11</v>
      </c>
    </row>
    <row r="76" spans="1:12" s="3" customFormat="1" ht="98.25" customHeight="1" x14ac:dyDescent="0.25">
      <c r="A76" s="47"/>
      <c r="B76" s="48"/>
      <c r="C76" s="5">
        <v>2030</v>
      </c>
      <c r="D76" s="8">
        <f>E76+F76+G76+H76+I76</f>
        <v>4339.3</v>
      </c>
      <c r="E76" s="8"/>
      <c r="F76" s="8"/>
      <c r="G76" s="8">
        <v>4339.3</v>
      </c>
      <c r="H76" s="8"/>
      <c r="I76" s="8"/>
      <c r="J76" s="13" t="s">
        <v>53</v>
      </c>
      <c r="K76" s="45"/>
    </row>
    <row r="77" spans="1:12" s="3" customFormat="1" ht="15.75" x14ac:dyDescent="0.25">
      <c r="A77" s="41"/>
      <c r="B77" s="44"/>
      <c r="C77" s="5" t="s">
        <v>6</v>
      </c>
      <c r="D77" s="8">
        <f t="shared" ref="D77:I77" si="12">D69+D71+D72+D73+D74+D76</f>
        <v>25647.899999999998</v>
      </c>
      <c r="E77" s="8">
        <f t="shared" si="12"/>
        <v>0</v>
      </c>
      <c r="F77" s="8">
        <f t="shared" si="12"/>
        <v>0</v>
      </c>
      <c r="G77" s="8">
        <f t="shared" si="12"/>
        <v>25647.899999999998</v>
      </c>
      <c r="H77" s="8">
        <f t="shared" si="12"/>
        <v>0</v>
      </c>
      <c r="I77" s="8">
        <f t="shared" si="12"/>
        <v>0</v>
      </c>
      <c r="J77" s="5" t="s">
        <v>13</v>
      </c>
      <c r="K77" s="46"/>
    </row>
    <row r="78" spans="1:12" s="3" customFormat="1" ht="15.75" x14ac:dyDescent="0.25">
      <c r="A78" s="30"/>
      <c r="B78" s="30" t="s">
        <v>14</v>
      </c>
      <c r="C78" s="5">
        <v>2025</v>
      </c>
      <c r="D78" s="8">
        <f>D15+D22+D32+D42+D60+D69+D50</f>
        <v>204555.3</v>
      </c>
      <c r="E78" s="8">
        <f>E15+E22+E32+E42+E60+E69+E50</f>
        <v>337.7</v>
      </c>
      <c r="F78" s="8">
        <f>F15+F22+F32+F42+F60+F69+F50</f>
        <v>15324.9</v>
      </c>
      <c r="G78" s="8">
        <f>G15+G22+G32+G42+G60+G69+G50</f>
        <v>188892.7</v>
      </c>
      <c r="H78" s="8">
        <f>H15+H22+H32+H42+H60+H69</f>
        <v>0</v>
      </c>
      <c r="I78" s="8">
        <f>I15+I22+I32+I42+I60+I69</f>
        <v>0</v>
      </c>
      <c r="J78" s="31" t="s">
        <v>13</v>
      </c>
      <c r="K78" s="31" t="s">
        <v>13</v>
      </c>
    </row>
    <row r="79" spans="1:12" s="3" customFormat="1" ht="15.75" x14ac:dyDescent="0.25">
      <c r="A79" s="30"/>
      <c r="B79" s="30"/>
      <c r="C79" s="5">
        <v>2026</v>
      </c>
      <c r="D79" s="8">
        <f t="shared" ref="D79:I79" si="13">D16+D23+D33+D43+D61+D71</f>
        <v>206427.30000000002</v>
      </c>
      <c r="E79" s="8">
        <f t="shared" si="13"/>
        <v>343.9</v>
      </c>
      <c r="F79" s="8">
        <f t="shared" si="13"/>
        <v>274.2</v>
      </c>
      <c r="G79" s="8">
        <f t="shared" si="13"/>
        <v>205809.2</v>
      </c>
      <c r="H79" s="8">
        <f t="shared" si="13"/>
        <v>0</v>
      </c>
      <c r="I79" s="8">
        <f t="shared" si="13"/>
        <v>0</v>
      </c>
      <c r="J79" s="31"/>
      <c r="K79" s="31"/>
    </row>
    <row r="80" spans="1:12" s="3" customFormat="1" ht="21" customHeight="1" x14ac:dyDescent="0.25">
      <c r="A80" s="30"/>
      <c r="B80" s="30"/>
      <c r="C80" s="5">
        <v>2027</v>
      </c>
      <c r="D80" s="8">
        <f>D17+D24+D34+D44+D62+D72</f>
        <v>186530.90000000002</v>
      </c>
      <c r="E80" s="8">
        <f>E17+E24+E34+E44+E62+E71+E63</f>
        <v>708.4</v>
      </c>
      <c r="F80" s="8">
        <f>F17+F24+F34+F44+F62+F71</f>
        <v>283.10000000000002</v>
      </c>
      <c r="G80" s="8">
        <f>G17+G24+G34+G44+G62+G72</f>
        <v>185896.80000000002</v>
      </c>
      <c r="H80" s="8">
        <f>H17+H24+H34+H44+H62+H71</f>
        <v>0</v>
      </c>
      <c r="I80" s="8">
        <f>I17+I24+I34+I44+I62+I71</f>
        <v>0</v>
      </c>
      <c r="J80" s="31"/>
      <c r="K80" s="31"/>
      <c r="L80" s="18"/>
    </row>
    <row r="81" spans="1:11" s="3" customFormat="1" ht="15.75" x14ac:dyDescent="0.25">
      <c r="A81" s="30"/>
      <c r="B81" s="30"/>
      <c r="C81" s="5">
        <v>2028</v>
      </c>
      <c r="D81" s="8">
        <f>D18+D26+D35+D45+D63+D72+D53</f>
        <v>191511.1</v>
      </c>
      <c r="E81" s="8">
        <f>E18+E26+E35+E45+E63+E73+E53</f>
        <v>4311.8999999999996</v>
      </c>
      <c r="F81" s="8">
        <f t="shared" ref="F81:G81" si="14">F18+F26+F35+F45+F63+F73+F53</f>
        <v>457</v>
      </c>
      <c r="G81" s="8">
        <f t="shared" si="14"/>
        <v>186742.2</v>
      </c>
      <c r="H81" s="8">
        <f>H18+H26+H35+H45+H63+H72</f>
        <v>0</v>
      </c>
      <c r="I81" s="8">
        <f>I18+I26+I35+I45+I63+I72</f>
        <v>0</v>
      </c>
      <c r="J81" s="31"/>
      <c r="K81" s="31"/>
    </row>
    <row r="82" spans="1:11" s="3" customFormat="1" ht="15.75" x14ac:dyDescent="0.25">
      <c r="A82" s="30"/>
      <c r="B82" s="30"/>
      <c r="C82" s="5">
        <v>2029</v>
      </c>
      <c r="D82" s="8">
        <f t="shared" ref="D82:I82" si="15">D19+D27+D37+D46+D64+D74</f>
        <v>185804.6</v>
      </c>
      <c r="E82" s="8">
        <f t="shared" si="15"/>
        <v>0</v>
      </c>
      <c r="F82" s="8">
        <f t="shared" si="15"/>
        <v>0</v>
      </c>
      <c r="G82" s="8">
        <f t="shared" si="15"/>
        <v>185804.6</v>
      </c>
      <c r="H82" s="8">
        <f t="shared" si="15"/>
        <v>0</v>
      </c>
      <c r="I82" s="8">
        <f t="shared" si="15"/>
        <v>0</v>
      </c>
      <c r="J82" s="31"/>
      <c r="K82" s="31"/>
    </row>
    <row r="83" spans="1:11" s="3" customFormat="1" ht="15.75" x14ac:dyDescent="0.25">
      <c r="A83" s="30"/>
      <c r="B83" s="30"/>
      <c r="C83" s="5">
        <v>2030</v>
      </c>
      <c r="D83" s="8">
        <f>D19+D28+D38+D48+D65+D74</f>
        <v>185804.6</v>
      </c>
      <c r="E83" s="8">
        <f>E20+E28+E38+E48+E65+E76</f>
        <v>0</v>
      </c>
      <c r="F83" s="8">
        <f>F20+F28+F38+F48+F65+F76</f>
        <v>0</v>
      </c>
      <c r="G83" s="8">
        <f>G20+G28+G38+G48+G65+G76</f>
        <v>185804.6</v>
      </c>
      <c r="H83" s="8">
        <f>H20+H28+H38+H48+H65+H76</f>
        <v>0</v>
      </c>
      <c r="I83" s="8">
        <f>I20+I28+I38+I48+I65+I76</f>
        <v>0</v>
      </c>
      <c r="J83" s="31"/>
      <c r="K83" s="31"/>
    </row>
    <row r="84" spans="1:11" s="3" customFormat="1" ht="15.75" x14ac:dyDescent="0.25">
      <c r="A84" s="30"/>
      <c r="B84" s="30"/>
      <c r="C84" s="5" t="s">
        <v>6</v>
      </c>
      <c r="D84" s="8">
        <f>D78+D79+D80+D81+D82+D83</f>
        <v>1160633.8</v>
      </c>
      <c r="E84" s="8">
        <f t="shared" ref="E84:I84" si="16">E78+E79+E80+E81+E82+E83</f>
        <v>5701.9</v>
      </c>
      <c r="F84" s="8">
        <f t="shared" si="16"/>
        <v>16339.2</v>
      </c>
      <c r="G84" s="8">
        <f t="shared" si="16"/>
        <v>1138950.1000000001</v>
      </c>
      <c r="H84" s="8">
        <f t="shared" si="16"/>
        <v>0</v>
      </c>
      <c r="I84" s="8">
        <f t="shared" si="16"/>
        <v>0</v>
      </c>
      <c r="J84" s="31"/>
      <c r="K84" s="31"/>
    </row>
    <row r="85" spans="1:11" s="3" customFormat="1" ht="15.75" x14ac:dyDescent="0.25"/>
    <row r="86" spans="1:11" s="3" customFormat="1" ht="54.75" customHeight="1" x14ac:dyDescent="0.25">
      <c r="B86" s="29" t="s">
        <v>58</v>
      </c>
      <c r="C86" s="29"/>
      <c r="D86" s="29"/>
      <c r="E86" s="29"/>
      <c r="F86" s="4"/>
      <c r="G86" s="4"/>
      <c r="H86" s="4"/>
      <c r="I86" s="4"/>
      <c r="J86" s="4"/>
      <c r="K86" s="18" t="s">
        <v>40</v>
      </c>
    </row>
    <row r="87" spans="1:11" s="3" customFormat="1" ht="15.75" x14ac:dyDescent="0.25"/>
    <row r="88" spans="1:11" s="3" customFormat="1" ht="15.75" x14ac:dyDescent="0.25"/>
    <row r="89" spans="1:11" s="3" customFormat="1" ht="15.75" x14ac:dyDescent="0.25"/>
    <row r="90" spans="1:11" s="3" customFormat="1" ht="15.75" x14ac:dyDescent="0.25"/>
    <row r="91" spans="1:11" s="3" customFormat="1" ht="15.75" x14ac:dyDescent="0.25"/>
    <row r="92" spans="1:11" s="3" customFormat="1" ht="15.75" x14ac:dyDescent="0.25"/>
    <row r="93" spans="1:11" s="3" customFormat="1" ht="15.75" x14ac:dyDescent="0.25"/>
    <row r="94" spans="1:11" s="3" customFormat="1" ht="15.75" x14ac:dyDescent="0.25"/>
    <row r="95" spans="1:11" s="3" customFormat="1" ht="15.75" x14ac:dyDescent="0.25"/>
    <row r="96" spans="1:11" s="3" customFormat="1" ht="15.75" x14ac:dyDescent="0.25"/>
    <row r="97" spans="1:11" s="3" customFormat="1" ht="15.75" x14ac:dyDescent="0.25"/>
    <row r="98" spans="1:11" s="3" customFormat="1" ht="15.75" x14ac:dyDescent="0.25"/>
    <row r="99" spans="1:11" s="3" customFormat="1" ht="15.75" x14ac:dyDescent="0.25"/>
    <row r="100" spans="1:11" s="3" customFormat="1" ht="15.75" x14ac:dyDescent="0.25"/>
    <row r="101" spans="1:11" s="3" customFormat="1" ht="15.75" x14ac:dyDescent="0.25"/>
    <row r="102" spans="1:11" s="3" customFormat="1" ht="15.75" x14ac:dyDescent="0.25"/>
    <row r="103" spans="1:11" s="3" customFormat="1" ht="15.75" x14ac:dyDescent="0.25"/>
    <row r="104" spans="1:11" s="3" customFormat="1" ht="15.75" x14ac:dyDescent="0.25"/>
    <row r="105" spans="1:11" s="3" customFormat="1" ht="15.75" x14ac:dyDescent="0.25"/>
    <row r="106" spans="1:11" s="3" customFormat="1" ht="15.75" x14ac:dyDescent="0.25"/>
    <row r="107" spans="1:11" ht="15.7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5.7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5.7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5.7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5.7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5.7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</sheetData>
  <mergeCells count="62">
    <mergeCell ref="B48:B49"/>
    <mergeCell ref="A48:A49"/>
    <mergeCell ref="B71:B74"/>
    <mergeCell ref="A71:A74"/>
    <mergeCell ref="K71:K74"/>
    <mergeCell ref="K60:K66"/>
    <mergeCell ref="A50:A56"/>
    <mergeCell ref="B50:B56"/>
    <mergeCell ref="K50:K56"/>
    <mergeCell ref="A60:A66"/>
    <mergeCell ref="B60:B66"/>
    <mergeCell ref="B57:J57"/>
    <mergeCell ref="B58:J58"/>
    <mergeCell ref="A37:A39"/>
    <mergeCell ref="B37:B39"/>
    <mergeCell ref="K37:K39"/>
    <mergeCell ref="A42:A46"/>
    <mergeCell ref="B42:B46"/>
    <mergeCell ref="J42:J46"/>
    <mergeCell ref="K42:K46"/>
    <mergeCell ref="B40:J40"/>
    <mergeCell ref="B41:J41"/>
    <mergeCell ref="B26:B29"/>
    <mergeCell ref="A26:A29"/>
    <mergeCell ref="K26:K29"/>
    <mergeCell ref="B22:B24"/>
    <mergeCell ref="A32:A35"/>
    <mergeCell ref="B32:B35"/>
    <mergeCell ref="K32:K35"/>
    <mergeCell ref="A22:A24"/>
    <mergeCell ref="K22:K24"/>
    <mergeCell ref="B30:J30"/>
    <mergeCell ref="B31:J31"/>
    <mergeCell ref="A4:K4"/>
    <mergeCell ref="A5:K5"/>
    <mergeCell ref="A6:K6"/>
    <mergeCell ref="A8:A10"/>
    <mergeCell ref="B8:B10"/>
    <mergeCell ref="C8:C10"/>
    <mergeCell ref="D8:I8"/>
    <mergeCell ref="J8:J10"/>
    <mergeCell ref="B12:J12"/>
    <mergeCell ref="B13:J13"/>
    <mergeCell ref="K8:K10"/>
    <mergeCell ref="D9:D10"/>
    <mergeCell ref="E9:I9"/>
    <mergeCell ref="B86:E86"/>
    <mergeCell ref="B67:J67"/>
    <mergeCell ref="B68:J68"/>
    <mergeCell ref="K78:K84"/>
    <mergeCell ref="A15:A18"/>
    <mergeCell ref="B15:B18"/>
    <mergeCell ref="K15:K18"/>
    <mergeCell ref="A19:A21"/>
    <mergeCell ref="B19:B21"/>
    <mergeCell ref="K19:K21"/>
    <mergeCell ref="A78:A84"/>
    <mergeCell ref="B78:B84"/>
    <mergeCell ref="J78:J84"/>
    <mergeCell ref="K76:K77"/>
    <mergeCell ref="A76:A77"/>
    <mergeCell ref="B76:B77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T800</cp:lastModifiedBy>
  <cp:lastPrinted>2026-02-27T10:41:07Z</cp:lastPrinted>
  <dcterms:created xsi:type="dcterms:W3CDTF">2023-05-25T09:06:23Z</dcterms:created>
  <dcterms:modified xsi:type="dcterms:W3CDTF">2026-02-27T11:08:21Z</dcterms:modified>
</cp:coreProperties>
</file>