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135" windowWidth="19185" windowHeight="6600"/>
  </bookViews>
  <sheets>
    <sheet name="исп бюдж (БР ГРБС)" sheetId="2" r:id="rId1"/>
  </sheets>
  <calcPr calcId="145621"/>
</workbook>
</file>

<file path=xl/calcChain.xml><?xml version="1.0" encoding="utf-8"?>
<calcChain xmlns="http://schemas.openxmlformats.org/spreadsheetml/2006/main">
  <c r="F76" i="2" l="1"/>
  <c r="F61" i="2"/>
  <c r="F56" i="2"/>
  <c r="F48" i="2"/>
  <c r="F45" i="2"/>
  <c r="F40" i="2"/>
  <c r="F35" i="2"/>
  <c r="F30" i="2"/>
  <c r="F26" i="2"/>
  <c r="F18" i="2"/>
  <c r="F14" i="2"/>
  <c r="E77" i="2"/>
  <c r="D77" i="2"/>
  <c r="E80" i="2"/>
  <c r="F77" i="2" l="1"/>
  <c r="G77" i="2" s="1"/>
  <c r="I45" i="2"/>
  <c r="H45" i="2"/>
  <c r="J45" i="2" s="1"/>
  <c r="I61" i="2" l="1"/>
  <c r="H61" i="2"/>
  <c r="I48" i="2"/>
  <c r="H48" i="2"/>
  <c r="I30" i="2"/>
  <c r="H30" i="2"/>
  <c r="I26" i="2"/>
  <c r="H26" i="2"/>
  <c r="I18" i="2"/>
  <c r="H18" i="2"/>
  <c r="I14" i="2"/>
  <c r="H14" i="2"/>
  <c r="H77" i="2" l="1"/>
  <c r="J18" i="2"/>
  <c r="J30" i="2"/>
  <c r="J61" i="2"/>
  <c r="I77" i="2"/>
  <c r="J77" i="2" s="1"/>
  <c r="J14" i="2"/>
  <c r="J26" i="2"/>
  <c r="J48" i="2"/>
</calcChain>
</file>

<file path=xl/sharedStrings.xml><?xml version="1.0" encoding="utf-8"?>
<sst xmlns="http://schemas.openxmlformats.org/spreadsheetml/2006/main" count="160" uniqueCount="91">
  <si>
    <t>94,17%</t>
  </si>
  <si>
    <t>Итого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</si>
  <si>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</si>
  <si>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</si>
  <si>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99,97%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</si>
  <si>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</si>
  <si>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</si>
  <si>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100,00%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</si>
  <si>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</si>
  <si>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Муниципальная программа муниципального образования Тимашевский район «Развитие архивного дела»</t>
  </si>
  <si>
    <t>97,73%</t>
  </si>
  <si>
    <t>91,25%</t>
  </si>
  <si>
    <t>Муниципальная программа муниципального образования Тимашевский район "Управление муниципальным имуществом"</t>
  </si>
  <si>
    <t>95,94%</t>
  </si>
  <si>
    <t>99,11%</t>
  </si>
  <si>
    <t>84,69%</t>
  </si>
  <si>
    <t>Нет плана</t>
  </si>
  <si>
    <t>Управление образования администрации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</si>
  <si>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</si>
  <si>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88,26%</t>
  </si>
  <si>
    <t>Отдел строительства администрации муниципального образования Тимашевский район</t>
  </si>
  <si>
    <t>82,86%</t>
  </si>
  <si>
    <t>Муниципальная программа муниципального образования Тимашевский район «Создание условий для развития малого и среднего предпринимательства Тимашевского района»</t>
  </si>
  <si>
    <t>96,61%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</si>
  <si>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</si>
  <si>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94,51%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</si>
  <si>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</si>
  <si>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89,75%</t>
  </si>
  <si>
    <t>99,84%</t>
  </si>
  <si>
    <t>99,95%</t>
  </si>
  <si>
    <t>99,92%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</si>
  <si>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</si>
  <si>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</si>
  <si>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91,47%</t>
  </si>
  <si>
    <t>91,94%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</si>
  <si>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</si>
  <si>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</si>
  <si>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89,62%</t>
  </si>
  <si>
    <t>93,57%</t>
  </si>
  <si>
    <t>96,36%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</si>
  <si>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</si>
  <si>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"Развитие физической культуры и спорта"</t>
  </si>
  <si>
    <t>93,86%</t>
  </si>
  <si>
    <t>93,40%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</si>
  <si>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</si>
  <si>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</si>
  <si>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99,46%</t>
  </si>
  <si>
    <t>98,85%</t>
  </si>
  <si>
    <t>Муниципальная программа муниципального образования Тимашевский район "Развитие здравоохранения"</t>
  </si>
  <si>
    <t>99,93%</t>
  </si>
  <si>
    <t>Муниципальная программа муниципального образования Тимашевский район "Развитие культуры"</t>
  </si>
  <si>
    <t>99,59%</t>
  </si>
  <si>
    <t>92,40%</t>
  </si>
  <si>
    <t>Муниципальная программа муниципального образования Тимашевский район "Развитие образования"</t>
  </si>
  <si>
    <t>99,90%</t>
  </si>
  <si>
    <t>96,26%</t>
  </si>
  <si>
    <t>%</t>
  </si>
  <si>
    <t>ФКР</t>
  </si>
  <si>
    <t>по факту</t>
  </si>
  <si>
    <t>Уточненная БР ГРБС первый год</t>
  </si>
  <si>
    <t>Вид ассигнований</t>
  </si>
  <si>
    <t>97,71%</t>
  </si>
  <si>
    <t>99,96%</t>
  </si>
  <si>
    <t>94,67%</t>
  </si>
  <si>
    <t>99,99%</t>
  </si>
  <si>
    <t>79,07%</t>
  </si>
  <si>
    <t>99,29%</t>
  </si>
  <si>
    <t>90,19%</t>
  </si>
  <si>
    <t>73,30%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</si>
  <si>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</si>
  <si>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</si>
  <si>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</si>
  <si>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</si>
  <si>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</si>
  <si>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</si>
  <si>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</si>
  <si>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</si>
  <si>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</si>
  <si>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</si>
  <si>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</si>
  <si>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</si>
  <si>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</si>
  <si>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</si>
  <si>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</si>
  <si>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</si>
  <si>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</si>
  <si>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в том числе за счет субсидий, субвенций и иных межбюджетных трансфертов</t>
  </si>
  <si>
    <t>код программы</t>
  </si>
  <si>
    <t>по факту %</t>
  </si>
  <si>
    <t>Наименование</t>
  </si>
  <si>
    <t>Информация об исполнении муниципальных программ районного бюджета на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</si>
</sst>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0"/>
    <numFmt numFmtId="166" formatCode="0000000000"/>
    <numFmt numFmtId="167" formatCode="00\.00\.00"/>
    <numFmt numFmtId="168" formatCode="000"/>
    <numFmt numFmtId="169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"/>
      <charset val="204"/>
    </font>
    <font>
      <sz val="10"/>
      <name val="Arial"/>
      <charset val="204"/>
    </font>
    <font>
      <b/>
      <sz val="8"/>
      <name val="Arial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</font>
    <font>
      <b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/>
  </cellStyleXfs>
  <cellXfs count="82">
    <xf numFmtId="0" fontId="0" fillId="0" borderId="0" xfId="0"/>
    <xf numFmtId="0" fontId="2" fillId="0" borderId="0" xfId="2"/>
    <xf numFmtId="0" fontId="4" fillId="0" borderId="0" xfId="2" applyFont="1" applyProtection="1">
      <protection hidden="1"/>
    </xf>
    <xf numFmtId="167" fontId="3" fillId="0" borderId="3" xfId="2" applyNumberFormat="1" applyFont="1" applyFill="1" applyBorder="1" applyAlignment="1" applyProtection="1">
      <protection hidden="1"/>
    </xf>
    <xf numFmtId="168" fontId="3" fillId="0" borderId="3" xfId="2" applyNumberFormat="1" applyFont="1" applyFill="1" applyBorder="1" applyAlignme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0" fontId="4" fillId="0" borderId="8" xfId="2" applyNumberFormat="1" applyFont="1" applyFill="1" applyBorder="1" applyAlignment="1" applyProtection="1">
      <protection hidden="1"/>
    </xf>
    <xf numFmtId="0" fontId="7" fillId="0" borderId="8" xfId="2" applyNumberFormat="1" applyFont="1" applyFill="1" applyBorder="1" applyAlignment="1" applyProtection="1">
      <alignment horizontal="center"/>
      <protection hidden="1"/>
    </xf>
    <xf numFmtId="0" fontId="4" fillId="0" borderId="0" xfId="2" applyFont="1" applyFill="1" applyAlignment="1" applyProtection="1">
      <protection hidden="1"/>
    </xf>
    <xf numFmtId="0" fontId="4" fillId="0" borderId="0" xfId="2" applyNumberFormat="1" applyFont="1" applyFill="1" applyAlignment="1" applyProtection="1">
      <alignment horizontal="centerContinuous"/>
      <protection hidden="1"/>
    </xf>
    <xf numFmtId="0" fontId="7" fillId="0" borderId="10" xfId="3" applyNumberFormat="1" applyFont="1" applyFill="1" applyBorder="1" applyAlignment="1" applyProtection="1">
      <alignment horizontal="center" vertical="center"/>
      <protection hidden="1"/>
    </xf>
    <xf numFmtId="0" fontId="7" fillId="0" borderId="2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6" fontId="7" fillId="0" borderId="4" xfId="2" applyNumberFormat="1" applyFont="1" applyFill="1" applyBorder="1" applyAlignment="1" applyProtection="1">
      <alignment horizontal="center" wrapText="1"/>
      <protection hidden="1"/>
    </xf>
    <xf numFmtId="166" fontId="7" fillId="0" borderId="6" xfId="2" applyNumberFormat="1" applyFont="1" applyFill="1" applyBorder="1" applyAlignment="1" applyProtection="1">
      <alignment horizontal="center" wrapText="1"/>
      <protection hidden="1"/>
    </xf>
    <xf numFmtId="0" fontId="2" fillId="0" borderId="3" xfId="2" applyFill="1" applyBorder="1" applyAlignment="1">
      <alignment horizontal="center"/>
    </xf>
    <xf numFmtId="49" fontId="11" fillId="0" borderId="3" xfId="2" applyNumberFormat="1" applyFont="1" applyFill="1" applyBorder="1" applyAlignment="1" applyProtection="1">
      <alignment horizontal="center" wrapText="1"/>
      <protection hidden="1"/>
    </xf>
    <xf numFmtId="0" fontId="6" fillId="0" borderId="18" xfId="2" applyNumberFormat="1" applyFont="1" applyFill="1" applyBorder="1" applyAlignment="1" applyProtection="1">
      <protection hidden="1"/>
    </xf>
    <xf numFmtId="0" fontId="6" fillId="0" borderId="19" xfId="2" applyNumberFormat="1" applyFont="1" applyFill="1" applyBorder="1" applyAlignment="1" applyProtection="1">
      <protection hidden="1"/>
    </xf>
    <xf numFmtId="0" fontId="4" fillId="0" borderId="0" xfId="2" applyFont="1" applyAlignment="1" applyProtection="1">
      <alignment horizontal="center"/>
      <protection hidden="1"/>
    </xf>
    <xf numFmtId="0" fontId="4" fillId="0" borderId="0" xfId="2" applyNumberFormat="1" applyFont="1" applyFill="1" applyAlignment="1" applyProtection="1">
      <alignment horizontal="center"/>
      <protection hidden="1"/>
    </xf>
    <xf numFmtId="0" fontId="7" fillId="0" borderId="16" xfId="2" applyNumberFormat="1" applyFont="1" applyFill="1" applyBorder="1" applyAlignment="1" applyProtection="1">
      <alignment horizontal="center" vertical="center"/>
      <protection hidden="1"/>
    </xf>
    <xf numFmtId="0" fontId="3" fillId="2" borderId="7" xfId="2" applyNumberFormat="1" applyFont="1" applyFill="1" applyBorder="1" applyAlignment="1" applyProtection="1">
      <alignment horizontal="center"/>
      <protection hidden="1"/>
    </xf>
    <xf numFmtId="164" fontId="8" fillId="2" borderId="3" xfId="2" applyNumberFormat="1" applyFont="1" applyFill="1" applyBorder="1" applyAlignment="1" applyProtection="1">
      <alignment horizontal="center"/>
      <protection hidden="1"/>
    </xf>
    <xf numFmtId="165" fontId="3" fillId="0" borderId="3" xfId="2" applyNumberFormat="1" applyFont="1" applyFill="1" applyBorder="1" applyAlignment="1" applyProtection="1">
      <alignment horizontal="center"/>
      <protection hidden="1"/>
    </xf>
    <xf numFmtId="164" fontId="3" fillId="0" borderId="3" xfId="2" applyNumberFormat="1" applyFont="1" applyFill="1" applyBorder="1" applyAlignment="1" applyProtection="1">
      <alignment horizontal="center"/>
      <protection hidden="1"/>
    </xf>
    <xf numFmtId="0" fontId="3" fillId="0" borderId="3" xfId="2" applyNumberFormat="1" applyFont="1" applyFill="1" applyBorder="1" applyAlignment="1" applyProtection="1">
      <alignment horizontal="center"/>
      <protection hidden="1"/>
    </xf>
    <xf numFmtId="164" fontId="5" fillId="2" borderId="3" xfId="2" applyNumberFormat="1" applyFont="1" applyFill="1" applyBorder="1" applyAlignment="1" applyProtection="1">
      <alignment horizontal="center"/>
      <protection hidden="1"/>
    </xf>
    <xf numFmtId="164" fontId="7" fillId="0" borderId="3" xfId="2" applyNumberFormat="1" applyFont="1" applyFill="1" applyBorder="1" applyAlignment="1" applyProtection="1">
      <alignment horizontal="center"/>
      <protection hidden="1"/>
    </xf>
    <xf numFmtId="0" fontId="7" fillId="0" borderId="3" xfId="2" applyNumberFormat="1" applyFont="1" applyFill="1" applyBorder="1" applyAlignment="1" applyProtection="1">
      <alignment horizontal="center"/>
      <protection hidden="1"/>
    </xf>
    <xf numFmtId="166" fontId="7" fillId="0" borderId="3" xfId="2" applyNumberFormat="1" applyFont="1" applyFill="1" applyBorder="1" applyAlignment="1" applyProtection="1">
      <alignment horizontal="center" wrapText="1"/>
      <protection hidden="1"/>
    </xf>
    <xf numFmtId="164" fontId="5" fillId="2" borderId="17" xfId="2" applyNumberFormat="1" applyFont="1" applyFill="1" applyBorder="1" applyAlignment="1" applyProtection="1">
      <alignment horizontal="center"/>
      <protection hidden="1"/>
    </xf>
    <xf numFmtId="165" fontId="3" fillId="0" borderId="17" xfId="2" applyNumberFormat="1" applyFont="1" applyFill="1" applyBorder="1" applyAlignment="1" applyProtection="1">
      <alignment horizontal="center"/>
      <protection hidden="1"/>
    </xf>
    <xf numFmtId="0" fontId="7" fillId="0" borderId="17" xfId="2" applyNumberFormat="1" applyFont="1" applyFill="1" applyBorder="1" applyAlignment="1" applyProtection="1">
      <alignment horizontal="center"/>
      <protection hidden="1"/>
    </xf>
    <xf numFmtId="164" fontId="5" fillId="2" borderId="19" xfId="2" applyNumberFormat="1" applyFont="1" applyFill="1" applyBorder="1" applyAlignment="1" applyProtection="1">
      <alignment horizontal="center"/>
      <protection hidden="1"/>
    </xf>
    <xf numFmtId="10" fontId="7" fillId="0" borderId="19" xfId="1" applyNumberFormat="1" applyFont="1" applyFill="1" applyBorder="1" applyAlignment="1" applyProtection="1">
      <alignment horizontal="center"/>
      <protection hidden="1"/>
    </xf>
    <xf numFmtId="0" fontId="2" fillId="0" borderId="0" xfId="2" applyAlignment="1">
      <alignment horizontal="center"/>
    </xf>
    <xf numFmtId="0" fontId="2" fillId="0" borderId="0" xfId="2" applyFill="1" applyAlignment="1">
      <alignment horizontal="center"/>
    </xf>
    <xf numFmtId="164" fontId="8" fillId="0" borderId="3" xfId="3" applyNumberFormat="1" applyFont="1" applyFill="1" applyBorder="1" applyAlignment="1" applyProtection="1">
      <alignment horizontal="center"/>
      <protection hidden="1"/>
    </xf>
    <xf numFmtId="164" fontId="3" fillId="0" borderId="3" xfId="3" applyNumberFormat="1" applyFont="1" applyFill="1" applyBorder="1" applyAlignment="1" applyProtection="1">
      <alignment horizontal="center"/>
      <protection hidden="1"/>
    </xf>
    <xf numFmtId="0" fontId="3" fillId="0" borderId="3" xfId="3" applyNumberFormat="1" applyFont="1" applyFill="1" applyBorder="1" applyAlignment="1" applyProtection="1">
      <alignment horizontal="center"/>
      <protection hidden="1"/>
    </xf>
    <xf numFmtId="164" fontId="9" fillId="0" borderId="3" xfId="2" applyNumberFormat="1" applyFont="1" applyFill="1" applyBorder="1" applyAlignment="1">
      <alignment horizontal="center"/>
    </xf>
    <xf numFmtId="10" fontId="9" fillId="0" borderId="3" xfId="1" applyNumberFormat="1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4" fontId="11" fillId="0" borderId="3" xfId="4" applyNumberFormat="1" applyFont="1" applyFill="1" applyBorder="1" applyAlignment="1" applyProtection="1">
      <alignment horizontal="center"/>
      <protection hidden="1"/>
    </xf>
    <xf numFmtId="0" fontId="11" fillId="0" borderId="3" xfId="4" applyNumberFormat="1" applyFont="1" applyFill="1" applyBorder="1" applyAlignment="1" applyProtection="1">
      <alignment horizontal="center"/>
      <protection hidden="1"/>
    </xf>
    <xf numFmtId="0" fontId="2" fillId="0" borderId="17" xfId="2" applyFill="1" applyBorder="1" applyAlignment="1">
      <alignment horizontal="center"/>
    </xf>
    <xf numFmtId="169" fontId="9" fillId="0" borderId="19" xfId="2" applyNumberFormat="1" applyFont="1" applyFill="1" applyBorder="1" applyAlignment="1">
      <alignment horizontal="center"/>
    </xf>
    <xf numFmtId="10" fontId="9" fillId="0" borderId="20" xfId="1" applyNumberFormat="1" applyFont="1" applyFill="1" applyBorder="1" applyAlignment="1">
      <alignment horizontal="center"/>
    </xf>
    <xf numFmtId="164" fontId="4" fillId="0" borderId="0" xfId="2" applyNumberFormat="1" applyFont="1" applyAlignment="1" applyProtection="1">
      <alignment horizontal="center"/>
      <protection hidden="1"/>
    </xf>
    <xf numFmtId="169" fontId="2" fillId="0" borderId="0" xfId="2" applyNumberFormat="1" applyAlignment="1">
      <alignment horizontal="center"/>
    </xf>
    <xf numFmtId="164" fontId="12" fillId="0" borderId="3" xfId="2" applyNumberFormat="1" applyFont="1" applyFill="1" applyBorder="1" applyAlignment="1" applyProtection="1">
      <alignment horizontal="center"/>
      <protection hidden="1"/>
    </xf>
    <xf numFmtId="0" fontId="4" fillId="0" borderId="0" xfId="2" applyFont="1" applyFill="1" applyAlignment="1" applyProtection="1">
      <alignment horizontal="center"/>
      <protection hidden="1"/>
    </xf>
    <xf numFmtId="164" fontId="5" fillId="0" borderId="19" xfId="2" applyNumberFormat="1" applyFont="1" applyFill="1" applyBorder="1" applyAlignment="1" applyProtection="1">
      <alignment horizontal="center"/>
      <protection hidden="1"/>
    </xf>
    <xf numFmtId="169" fontId="2" fillId="0" borderId="0" xfId="2" applyNumberFormat="1" applyFill="1" applyAlignment="1">
      <alignment horizontal="center"/>
    </xf>
    <xf numFmtId="0" fontId="4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21" xfId="2" applyNumberFormat="1" applyFont="1" applyFill="1" applyBorder="1" applyAlignment="1" applyProtection="1">
      <alignment horizontal="center" vertical="center"/>
      <protection hidden="1"/>
    </xf>
    <xf numFmtId="0" fontId="7" fillId="0" borderId="15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2" applyNumberFormat="1" applyFont="1" applyFill="1" applyBorder="1" applyAlignment="1" applyProtection="1">
      <alignment horizontal="center" vertical="center"/>
      <protection hidden="1"/>
    </xf>
    <xf numFmtId="0" fontId="7" fillId="0" borderId="11" xfId="2" applyNumberFormat="1" applyFont="1" applyFill="1" applyBorder="1" applyAlignment="1" applyProtection="1">
      <alignment horizontal="center" vertical="center"/>
      <protection hidden="1"/>
    </xf>
    <xf numFmtId="0" fontId="7" fillId="0" borderId="10" xfId="2" applyNumberFormat="1" applyFont="1" applyFill="1" applyBorder="1" applyAlignment="1" applyProtection="1">
      <alignment horizontal="center" vertical="center"/>
      <protection hidden="1"/>
    </xf>
    <xf numFmtId="0" fontId="7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4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5" xfId="2" applyNumberFormat="1" applyFont="1" applyFill="1" applyBorder="1" applyAlignment="1" applyProtection="1">
      <alignment horizontal="center" vertical="center" wrapText="1"/>
      <protection hidden="1"/>
    </xf>
    <xf numFmtId="166" fontId="7" fillId="0" borderId="5" xfId="2" applyNumberFormat="1" applyFont="1" applyFill="1" applyBorder="1" applyAlignment="1" applyProtection="1">
      <alignment horizontal="left" wrapText="1"/>
      <protection hidden="1"/>
    </xf>
    <xf numFmtId="166" fontId="7" fillId="0" borderId="4" xfId="2" applyNumberFormat="1" applyFont="1" applyFill="1" applyBorder="1" applyAlignment="1" applyProtection="1">
      <alignment horizontal="left" wrapText="1"/>
      <protection hidden="1"/>
    </xf>
    <xf numFmtId="166" fontId="7" fillId="0" borderId="6" xfId="2" applyNumberFormat="1" applyFont="1" applyFill="1" applyBorder="1" applyAlignment="1" applyProtection="1">
      <alignment horizontal="left" wrapText="1"/>
      <protection hidden="1"/>
    </xf>
    <xf numFmtId="0" fontId="7" fillId="2" borderId="13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2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2" applyNumberFormat="1" applyFont="1" applyFill="1" applyBorder="1" applyAlignment="1" applyProtection="1">
      <alignment wrapText="1"/>
      <protection hidden="1"/>
    </xf>
    <xf numFmtId="166" fontId="7" fillId="0" borderId="3" xfId="2" applyNumberFormat="1" applyFont="1" applyFill="1" applyBorder="1" applyAlignment="1" applyProtection="1">
      <alignment horizontal="left" wrapText="1"/>
      <protection hidden="1"/>
    </xf>
    <xf numFmtId="49" fontId="11" fillId="0" borderId="3" xfId="2" applyNumberFormat="1" applyFont="1" applyFill="1" applyBorder="1" applyAlignment="1" applyProtection="1">
      <alignment horizontal="center" wrapText="1"/>
      <protection hidden="1"/>
    </xf>
    <xf numFmtId="49" fontId="3" fillId="0" borderId="3" xfId="2" applyNumberFormat="1" applyFont="1" applyFill="1" applyBorder="1" applyAlignment="1" applyProtection="1">
      <alignment horizontal="center" wrapText="1"/>
      <protection hidden="1"/>
    </xf>
    <xf numFmtId="166" fontId="7" fillId="0" borderId="17" xfId="2" applyNumberFormat="1" applyFont="1" applyFill="1" applyBorder="1" applyAlignment="1" applyProtection="1">
      <alignment wrapText="1"/>
      <protection hidden="1"/>
    </xf>
  </cellXfs>
  <cellStyles count="5">
    <cellStyle name="Обычный" xfId="0" builtinId="0"/>
    <cellStyle name="Обычный 2" xfId="2"/>
    <cellStyle name="Обычный 2 2" xfId="3"/>
    <cellStyle name="Обычный 2 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tabSelected="1" zoomScaleNormal="100" workbookViewId="0">
      <selection activeCell="C2" sqref="C2"/>
    </sheetView>
  </sheetViews>
  <sheetFormatPr defaultColWidth="7.85546875" defaultRowHeight="11.25" x14ac:dyDescent="0.2"/>
  <cols>
    <col min="1" max="1" width="10.28515625" style="1" customWidth="1"/>
    <col min="2" max="2" width="0" style="1" hidden="1" customWidth="1"/>
    <col min="3" max="3" width="79.85546875" style="1" customWidth="1"/>
    <col min="4" max="4" width="15.28515625" style="36" customWidth="1"/>
    <col min="5" max="5" width="0" style="36" hidden="1" customWidth="1"/>
    <col min="6" max="6" width="13.7109375" style="37" customWidth="1"/>
    <col min="7" max="7" width="11.28515625" style="37" customWidth="1"/>
    <col min="8" max="8" width="13.140625" style="37" customWidth="1"/>
    <col min="9" max="9" width="14.28515625" style="37" customWidth="1"/>
    <col min="10" max="10" width="11.28515625" style="37" customWidth="1"/>
    <col min="11" max="219" width="7.85546875" style="1" customWidth="1"/>
    <col min="220" max="16384" width="7.85546875" style="1"/>
  </cols>
  <sheetData>
    <row r="1" spans="1:10" ht="12" customHeight="1" x14ac:dyDescent="0.2">
      <c r="A1" s="9"/>
      <c r="B1" s="9"/>
      <c r="C1" s="66" t="s">
        <v>90</v>
      </c>
      <c r="D1" s="66"/>
      <c r="E1" s="66"/>
      <c r="F1" s="66"/>
      <c r="G1" s="66"/>
      <c r="H1" s="66"/>
      <c r="I1" s="66"/>
      <c r="J1" s="66"/>
    </row>
    <row r="2" spans="1:10" ht="12" customHeight="1" x14ac:dyDescent="0.2">
      <c r="A2" s="2"/>
      <c r="B2" s="2"/>
      <c r="C2" s="2"/>
      <c r="D2" s="19"/>
      <c r="E2" s="19"/>
      <c r="F2" s="52"/>
      <c r="G2" s="52"/>
    </row>
    <row r="3" spans="1:10" ht="12" customHeight="1" x14ac:dyDescent="0.2">
      <c r="A3" s="8"/>
      <c r="B3" s="8"/>
      <c r="C3" s="8"/>
      <c r="D3" s="19"/>
      <c r="E3" s="19"/>
      <c r="F3" s="52"/>
      <c r="G3" s="52"/>
    </row>
    <row r="4" spans="1:10" ht="12.75" customHeight="1" thickBot="1" x14ac:dyDescent="0.25">
      <c r="A4" s="2"/>
      <c r="B4" s="2"/>
      <c r="C4" s="2"/>
      <c r="D4" s="19"/>
      <c r="E4" s="19"/>
      <c r="F4" s="52"/>
      <c r="G4" s="52"/>
    </row>
    <row r="5" spans="1:10" ht="21.75" customHeight="1" thickBot="1" x14ac:dyDescent="0.25">
      <c r="A5" s="69" t="s">
        <v>87</v>
      </c>
      <c r="B5" s="57" t="s">
        <v>60</v>
      </c>
      <c r="C5" s="60" t="s">
        <v>89</v>
      </c>
      <c r="D5" s="73" t="s">
        <v>59</v>
      </c>
      <c r="E5" s="21"/>
      <c r="F5" s="57" t="s">
        <v>58</v>
      </c>
      <c r="G5" s="74" t="s">
        <v>88</v>
      </c>
      <c r="H5" s="63" t="s">
        <v>86</v>
      </c>
      <c r="I5" s="64"/>
      <c r="J5" s="65"/>
    </row>
    <row r="6" spans="1:10" ht="15" customHeight="1" thickBot="1" x14ac:dyDescent="0.25">
      <c r="A6" s="58"/>
      <c r="B6" s="58"/>
      <c r="C6" s="61"/>
      <c r="D6" s="73"/>
      <c r="E6" s="55"/>
      <c r="F6" s="58"/>
      <c r="G6" s="75"/>
      <c r="H6" s="67" t="s">
        <v>59</v>
      </c>
      <c r="I6" s="12" t="s">
        <v>58</v>
      </c>
      <c r="J6" s="12" t="s">
        <v>58</v>
      </c>
    </row>
    <row r="7" spans="1:10" ht="23.25" customHeight="1" thickBot="1" x14ac:dyDescent="0.25">
      <c r="A7" s="59"/>
      <c r="B7" s="59"/>
      <c r="C7" s="62"/>
      <c r="D7" s="73"/>
      <c r="E7" s="56" t="s">
        <v>57</v>
      </c>
      <c r="F7" s="59"/>
      <c r="G7" s="76"/>
      <c r="H7" s="68"/>
      <c r="I7" s="11"/>
      <c r="J7" s="10" t="s">
        <v>56</v>
      </c>
    </row>
    <row r="8" spans="1:10" ht="409.6" hidden="1" customHeight="1" x14ac:dyDescent="0.2">
      <c r="A8" s="6"/>
      <c r="B8" s="5"/>
      <c r="C8" s="5"/>
      <c r="D8" s="22"/>
      <c r="E8" s="20"/>
      <c r="F8" s="20"/>
      <c r="G8" s="7"/>
    </row>
    <row r="9" spans="1:10" ht="11.25" customHeight="1" x14ac:dyDescent="0.2">
      <c r="A9" s="70" t="s">
        <v>53</v>
      </c>
      <c r="B9" s="71"/>
      <c r="C9" s="71"/>
      <c r="D9" s="13"/>
      <c r="E9" s="13"/>
      <c r="F9" s="13"/>
      <c r="G9" s="13"/>
      <c r="H9" s="13"/>
      <c r="I9" s="13"/>
      <c r="J9" s="14"/>
    </row>
    <row r="10" spans="1:10" ht="18" customHeight="1" x14ac:dyDescent="0.2">
      <c r="A10" s="79" t="s">
        <v>69</v>
      </c>
      <c r="B10" s="3"/>
      <c r="C10" s="4" t="s">
        <v>2</v>
      </c>
      <c r="D10" s="23">
        <v>8926500</v>
      </c>
      <c r="E10" s="24"/>
      <c r="F10" s="25">
        <v>8926495.6300000008</v>
      </c>
      <c r="G10" s="26" t="s">
        <v>7</v>
      </c>
      <c r="H10" s="15"/>
      <c r="I10" s="15"/>
      <c r="J10" s="15"/>
    </row>
    <row r="11" spans="1:10" ht="15" customHeight="1" x14ac:dyDescent="0.2">
      <c r="A11" s="80"/>
      <c r="B11" s="3"/>
      <c r="C11" s="4" t="s">
        <v>20</v>
      </c>
      <c r="D11" s="23">
        <v>24208900</v>
      </c>
      <c r="E11" s="24"/>
      <c r="F11" s="25">
        <v>23304551.800000001</v>
      </c>
      <c r="G11" s="26" t="s">
        <v>55</v>
      </c>
      <c r="H11" s="38">
        <v>19240000</v>
      </c>
      <c r="I11" s="39">
        <v>18800000</v>
      </c>
      <c r="J11" s="40" t="s">
        <v>61</v>
      </c>
    </row>
    <row r="12" spans="1:10" ht="14.25" customHeight="1" x14ac:dyDescent="0.2">
      <c r="A12" s="80"/>
      <c r="B12" s="3"/>
      <c r="C12" s="4" t="s">
        <v>17</v>
      </c>
      <c r="D12" s="23">
        <v>1252933600</v>
      </c>
      <c r="E12" s="24"/>
      <c r="F12" s="25">
        <v>1252376098.6500001</v>
      </c>
      <c r="G12" s="26" t="s">
        <v>54</v>
      </c>
      <c r="H12" s="38">
        <v>830537500</v>
      </c>
      <c r="I12" s="39">
        <v>830200534.19000006</v>
      </c>
      <c r="J12" s="40" t="s">
        <v>62</v>
      </c>
    </row>
    <row r="13" spans="1:10" ht="17.25" customHeight="1" x14ac:dyDescent="0.2">
      <c r="A13" s="80"/>
      <c r="B13" s="3"/>
      <c r="C13" s="4" t="s">
        <v>17</v>
      </c>
      <c r="D13" s="23">
        <v>42819900</v>
      </c>
      <c r="E13" s="24"/>
      <c r="F13" s="25">
        <v>42807454.82</v>
      </c>
      <c r="G13" s="26" t="s">
        <v>52</v>
      </c>
      <c r="H13" s="38">
        <v>6234300</v>
      </c>
      <c r="I13" s="39">
        <v>6234300</v>
      </c>
      <c r="J13" s="40" t="s">
        <v>63</v>
      </c>
    </row>
    <row r="14" spans="1:10" ht="11.25" customHeight="1" x14ac:dyDescent="0.2">
      <c r="A14" s="77" t="s">
        <v>1</v>
      </c>
      <c r="B14" s="77"/>
      <c r="C14" s="77"/>
      <c r="D14" s="27">
        <v>1328888900</v>
      </c>
      <c r="E14" s="24"/>
      <c r="F14" s="28">
        <f>SUM(F10:F13)</f>
        <v>1327414600.9000001</v>
      </c>
      <c r="G14" s="29" t="s">
        <v>51</v>
      </c>
      <c r="H14" s="41">
        <f>SUM(H11:H13)</f>
        <v>856011800</v>
      </c>
      <c r="I14" s="41">
        <f t="shared" ref="I14" si="0">SUM(I11:I13)</f>
        <v>855234834.19000006</v>
      </c>
      <c r="J14" s="42">
        <f>I14/H14</f>
        <v>0.99909234217332055</v>
      </c>
    </row>
    <row r="15" spans="1:10" ht="11.25" customHeight="1" x14ac:dyDescent="0.2">
      <c r="A15" s="78" t="s">
        <v>50</v>
      </c>
      <c r="B15" s="78"/>
      <c r="C15" s="78"/>
      <c r="D15" s="30"/>
      <c r="E15" s="30"/>
      <c r="F15" s="30"/>
      <c r="G15" s="30"/>
      <c r="H15" s="15"/>
      <c r="I15" s="15"/>
      <c r="J15" s="15"/>
    </row>
    <row r="16" spans="1:10" ht="20.25" hidden="1" customHeight="1" x14ac:dyDescent="0.2">
      <c r="A16" s="79" t="s">
        <v>70</v>
      </c>
      <c r="B16" s="3"/>
      <c r="C16" s="4" t="s">
        <v>20</v>
      </c>
      <c r="D16" s="23">
        <v>0</v>
      </c>
      <c r="E16" s="24"/>
      <c r="F16" s="25">
        <v>0</v>
      </c>
      <c r="G16" s="26" t="s">
        <v>16</v>
      </c>
      <c r="H16" s="15"/>
      <c r="I16" s="15"/>
      <c r="J16" s="15"/>
    </row>
    <row r="17" spans="1:10" ht="20.25" customHeight="1" x14ac:dyDescent="0.2">
      <c r="A17" s="80"/>
      <c r="B17" s="3"/>
      <c r="C17" s="4" t="s">
        <v>31</v>
      </c>
      <c r="D17" s="23">
        <v>116000100</v>
      </c>
      <c r="E17" s="24"/>
      <c r="F17" s="25">
        <v>115991853.87</v>
      </c>
      <c r="G17" s="26" t="s">
        <v>49</v>
      </c>
      <c r="H17" s="38">
        <v>5147600</v>
      </c>
      <c r="I17" s="39">
        <v>5147600</v>
      </c>
      <c r="J17" s="40" t="s">
        <v>7</v>
      </c>
    </row>
    <row r="18" spans="1:10" ht="11.25" customHeight="1" x14ac:dyDescent="0.2">
      <c r="A18" s="77" t="s">
        <v>1</v>
      </c>
      <c r="B18" s="77"/>
      <c r="C18" s="77"/>
      <c r="D18" s="27">
        <v>116000100</v>
      </c>
      <c r="E18" s="24"/>
      <c r="F18" s="28">
        <f>SUM(F16:F17)</f>
        <v>115991853.87</v>
      </c>
      <c r="G18" s="29" t="s">
        <v>49</v>
      </c>
      <c r="H18" s="41">
        <f>SUM(H17)</f>
        <v>5147600</v>
      </c>
      <c r="I18" s="41">
        <f t="shared" ref="I18" si="1">SUM(I17)</f>
        <v>5147600</v>
      </c>
      <c r="J18" s="42">
        <f>I18/H18</f>
        <v>1</v>
      </c>
    </row>
    <row r="19" spans="1:10" ht="11.25" customHeight="1" x14ac:dyDescent="0.2">
      <c r="A19" s="78" t="s">
        <v>48</v>
      </c>
      <c r="B19" s="78"/>
      <c r="C19" s="78"/>
      <c r="D19" s="30"/>
      <c r="E19" s="30"/>
      <c r="F19" s="30"/>
      <c r="G19" s="30"/>
      <c r="H19" s="15"/>
      <c r="I19" s="15"/>
      <c r="J19" s="15"/>
    </row>
    <row r="20" spans="1:10" ht="17.25" customHeight="1" x14ac:dyDescent="0.2">
      <c r="A20" s="79" t="s">
        <v>71</v>
      </c>
      <c r="B20" s="3"/>
      <c r="C20" s="4" t="s">
        <v>2</v>
      </c>
      <c r="D20" s="23">
        <v>17600</v>
      </c>
      <c r="E20" s="24"/>
      <c r="F20" s="25">
        <v>17397.28</v>
      </c>
      <c r="G20" s="26" t="s">
        <v>47</v>
      </c>
      <c r="H20" s="15"/>
      <c r="I20" s="15"/>
      <c r="J20" s="15"/>
    </row>
    <row r="21" spans="1:10" ht="17.25" hidden="1" customHeight="1" x14ac:dyDescent="0.2">
      <c r="A21" s="80"/>
      <c r="B21" s="3"/>
      <c r="C21" s="4" t="s">
        <v>20</v>
      </c>
      <c r="D21" s="23">
        <v>0</v>
      </c>
      <c r="E21" s="24"/>
      <c r="F21" s="25">
        <v>0</v>
      </c>
      <c r="G21" s="26" t="s">
        <v>16</v>
      </c>
      <c r="H21" s="15"/>
      <c r="I21" s="15"/>
      <c r="J21" s="15"/>
    </row>
    <row r="22" spans="1:10" ht="11.25" customHeight="1" x14ac:dyDescent="0.2">
      <c r="A22" s="77" t="s">
        <v>1</v>
      </c>
      <c r="B22" s="77"/>
      <c r="C22" s="77"/>
      <c r="D22" s="27">
        <v>17600</v>
      </c>
      <c r="E22" s="24"/>
      <c r="F22" s="28">
        <v>17397.28</v>
      </c>
      <c r="G22" s="29" t="s">
        <v>47</v>
      </c>
      <c r="H22" s="15"/>
      <c r="I22" s="15"/>
      <c r="J22" s="15"/>
    </row>
    <row r="23" spans="1:10" ht="11.25" customHeight="1" x14ac:dyDescent="0.2">
      <c r="A23" s="78" t="s">
        <v>45</v>
      </c>
      <c r="B23" s="78"/>
      <c r="C23" s="78"/>
      <c r="D23" s="30"/>
      <c r="E23" s="30"/>
      <c r="F23" s="30"/>
      <c r="G23" s="30"/>
      <c r="H23" s="15"/>
      <c r="I23" s="15"/>
      <c r="J23" s="15"/>
    </row>
    <row r="24" spans="1:10" ht="14.25" customHeight="1" x14ac:dyDescent="0.2">
      <c r="A24" s="79" t="s">
        <v>72</v>
      </c>
      <c r="B24" s="3"/>
      <c r="C24" s="4" t="s">
        <v>2</v>
      </c>
      <c r="D24" s="23">
        <v>9378300</v>
      </c>
      <c r="E24" s="24"/>
      <c r="F24" s="25">
        <v>9357201.9399999995</v>
      </c>
      <c r="G24" s="26" t="s">
        <v>46</v>
      </c>
      <c r="H24" s="38">
        <v>1300800</v>
      </c>
      <c r="I24" s="39">
        <v>1300686.6599999999</v>
      </c>
      <c r="J24" s="40" t="s">
        <v>64</v>
      </c>
    </row>
    <row r="25" spans="1:10" ht="17.25" customHeight="1" x14ac:dyDescent="0.2">
      <c r="A25" s="80"/>
      <c r="B25" s="3"/>
      <c r="C25" s="4" t="s">
        <v>44</v>
      </c>
      <c r="D25" s="23">
        <v>116201800</v>
      </c>
      <c r="E25" s="24"/>
      <c r="F25" s="25">
        <v>113312863.62</v>
      </c>
      <c r="G25" s="26" t="s">
        <v>43</v>
      </c>
      <c r="H25" s="38">
        <v>116201800</v>
      </c>
      <c r="I25" s="39">
        <v>113312863.62</v>
      </c>
      <c r="J25" s="40" t="s">
        <v>43</v>
      </c>
    </row>
    <row r="26" spans="1:10" ht="11.25" customHeight="1" x14ac:dyDescent="0.2">
      <c r="A26" s="77" t="s">
        <v>1</v>
      </c>
      <c r="B26" s="77"/>
      <c r="C26" s="77"/>
      <c r="D26" s="27">
        <v>125580100</v>
      </c>
      <c r="E26" s="24"/>
      <c r="F26" s="28">
        <f>SUM(F24:F25)</f>
        <v>122670065.56</v>
      </c>
      <c r="G26" s="29" t="s">
        <v>42</v>
      </c>
      <c r="H26" s="41">
        <f>SUM(H24:H25)</f>
        <v>117502600</v>
      </c>
      <c r="I26" s="41">
        <f t="shared" ref="I26" si="2">SUM(I24:I25)</f>
        <v>114613550.28</v>
      </c>
      <c r="J26" s="42">
        <f>I26/H26</f>
        <v>0.97541288686378003</v>
      </c>
    </row>
    <row r="27" spans="1:10" ht="11.25" customHeight="1" x14ac:dyDescent="0.2">
      <c r="A27" s="78" t="s">
        <v>41</v>
      </c>
      <c r="B27" s="78"/>
      <c r="C27" s="78"/>
      <c r="D27" s="30"/>
      <c r="E27" s="30"/>
      <c r="F27" s="30"/>
      <c r="G27" s="30"/>
      <c r="H27" s="15"/>
      <c r="I27" s="15"/>
      <c r="J27" s="15"/>
    </row>
    <row r="28" spans="1:10" ht="15" customHeight="1" x14ac:dyDescent="0.2">
      <c r="A28" s="79" t="s">
        <v>73</v>
      </c>
      <c r="B28" s="3"/>
      <c r="C28" s="4" t="s">
        <v>20</v>
      </c>
      <c r="D28" s="23">
        <v>7000</v>
      </c>
      <c r="E28" s="24"/>
      <c r="F28" s="25">
        <v>7000</v>
      </c>
      <c r="G28" s="26" t="s">
        <v>7</v>
      </c>
      <c r="H28" s="15"/>
      <c r="I28" s="15"/>
      <c r="J28" s="15"/>
    </row>
    <row r="29" spans="1:10" ht="18.75" customHeight="1" x14ac:dyDescent="0.2">
      <c r="A29" s="80"/>
      <c r="B29" s="3"/>
      <c r="C29" s="4" t="s">
        <v>40</v>
      </c>
      <c r="D29" s="23">
        <v>98374700</v>
      </c>
      <c r="E29" s="24"/>
      <c r="F29" s="25">
        <v>96616697.780000001</v>
      </c>
      <c r="G29" s="26" t="s">
        <v>39</v>
      </c>
      <c r="H29" s="38">
        <v>15466700</v>
      </c>
      <c r="I29" s="39">
        <v>13839380.25</v>
      </c>
      <c r="J29" s="40" t="s">
        <v>65</v>
      </c>
    </row>
    <row r="30" spans="1:10" ht="11.25" customHeight="1" x14ac:dyDescent="0.2">
      <c r="A30" s="77" t="s">
        <v>1</v>
      </c>
      <c r="B30" s="77"/>
      <c r="C30" s="77"/>
      <c r="D30" s="27">
        <v>98381700</v>
      </c>
      <c r="E30" s="24"/>
      <c r="F30" s="28">
        <f>SUM(F28:F29)</f>
        <v>96623697.780000001</v>
      </c>
      <c r="G30" s="29" t="s">
        <v>39</v>
      </c>
      <c r="H30" s="41">
        <f>SUM(H29)</f>
        <v>15466700</v>
      </c>
      <c r="I30" s="41">
        <f t="shared" ref="I30" si="3">SUM(I29)</f>
        <v>13839380.25</v>
      </c>
      <c r="J30" s="42">
        <f>I30/H30</f>
        <v>0.89478558774657813</v>
      </c>
    </row>
    <row r="31" spans="1:10" ht="11.25" customHeight="1" x14ac:dyDescent="0.2">
      <c r="A31" s="78" t="s">
        <v>36</v>
      </c>
      <c r="B31" s="78"/>
      <c r="C31" s="78"/>
      <c r="D31" s="30"/>
      <c r="E31" s="30"/>
      <c r="F31" s="30"/>
      <c r="G31" s="30"/>
      <c r="H31" s="15"/>
      <c r="I31" s="15"/>
      <c r="J31" s="15"/>
    </row>
    <row r="32" spans="1:10" ht="18" customHeight="1" x14ac:dyDescent="0.2">
      <c r="A32" s="79" t="s">
        <v>74</v>
      </c>
      <c r="B32" s="3"/>
      <c r="C32" s="4" t="s">
        <v>35</v>
      </c>
      <c r="D32" s="23">
        <v>2173600</v>
      </c>
      <c r="E32" s="24"/>
      <c r="F32" s="25">
        <v>2148178.56</v>
      </c>
      <c r="G32" s="26" t="s">
        <v>38</v>
      </c>
      <c r="H32" s="15"/>
      <c r="I32" s="15"/>
      <c r="J32" s="15"/>
    </row>
    <row r="33" spans="1:10" ht="18" customHeight="1" x14ac:dyDescent="0.2">
      <c r="A33" s="80"/>
      <c r="B33" s="3"/>
      <c r="C33" s="4" t="s">
        <v>35</v>
      </c>
      <c r="D33" s="23">
        <v>3040300</v>
      </c>
      <c r="E33" s="24"/>
      <c r="F33" s="25">
        <v>3026508.79</v>
      </c>
      <c r="G33" s="26" t="s">
        <v>37</v>
      </c>
      <c r="H33" s="15"/>
      <c r="I33" s="15"/>
      <c r="J33" s="15"/>
    </row>
    <row r="34" spans="1:10" ht="18" customHeight="1" x14ac:dyDescent="0.2">
      <c r="A34" s="80"/>
      <c r="B34" s="3"/>
      <c r="C34" s="4" t="s">
        <v>35</v>
      </c>
      <c r="D34" s="23">
        <v>2210400</v>
      </c>
      <c r="E34" s="24"/>
      <c r="F34" s="25">
        <v>2196481.63</v>
      </c>
      <c r="G34" s="26" t="s">
        <v>34</v>
      </c>
      <c r="H34" s="15"/>
      <c r="I34" s="15"/>
      <c r="J34" s="15"/>
    </row>
    <row r="35" spans="1:10" ht="11.25" customHeight="1" x14ac:dyDescent="0.2">
      <c r="A35" s="77" t="s">
        <v>1</v>
      </c>
      <c r="B35" s="77"/>
      <c r="C35" s="77"/>
      <c r="D35" s="27">
        <v>7424300</v>
      </c>
      <c r="E35" s="24"/>
      <c r="F35" s="28">
        <f>SUM(F32:F34)</f>
        <v>7371168.9799999995</v>
      </c>
      <c r="G35" s="29" t="s">
        <v>33</v>
      </c>
      <c r="H35" s="43"/>
      <c r="I35" s="43"/>
      <c r="J35" s="43"/>
    </row>
    <row r="36" spans="1:10" ht="11.25" customHeight="1" x14ac:dyDescent="0.2">
      <c r="A36" s="78" t="s">
        <v>32</v>
      </c>
      <c r="B36" s="78"/>
      <c r="C36" s="78"/>
      <c r="D36" s="78"/>
      <c r="E36" s="78"/>
      <c r="F36" s="78"/>
      <c r="G36" s="78"/>
      <c r="H36" s="78"/>
      <c r="I36" s="78"/>
      <c r="J36" s="78"/>
    </row>
    <row r="37" spans="1:10" ht="21" hidden="1" customHeight="1" x14ac:dyDescent="0.2">
      <c r="A37" s="79" t="s">
        <v>75</v>
      </c>
      <c r="B37" s="3"/>
      <c r="C37" s="4" t="s">
        <v>2</v>
      </c>
      <c r="D37" s="23">
        <v>0</v>
      </c>
      <c r="E37" s="24"/>
      <c r="F37" s="25">
        <v>0</v>
      </c>
      <c r="G37" s="26" t="s">
        <v>16</v>
      </c>
      <c r="H37" s="15"/>
      <c r="I37" s="15"/>
      <c r="J37" s="15"/>
    </row>
    <row r="38" spans="1:10" ht="17.25" customHeight="1" x14ac:dyDescent="0.2">
      <c r="A38" s="80"/>
      <c r="B38" s="3"/>
      <c r="C38" s="4" t="s">
        <v>17</v>
      </c>
      <c r="D38" s="23">
        <v>300000</v>
      </c>
      <c r="E38" s="24"/>
      <c r="F38" s="25">
        <v>300000</v>
      </c>
      <c r="G38" s="26" t="s">
        <v>7</v>
      </c>
      <c r="H38" s="15"/>
      <c r="I38" s="15"/>
      <c r="J38" s="15"/>
    </row>
    <row r="39" spans="1:10" ht="16.5" customHeight="1" x14ac:dyDescent="0.2">
      <c r="A39" s="80"/>
      <c r="B39" s="3"/>
      <c r="C39" s="4" t="s">
        <v>31</v>
      </c>
      <c r="D39" s="23">
        <v>358000</v>
      </c>
      <c r="E39" s="24"/>
      <c r="F39" s="25">
        <v>349038.92</v>
      </c>
      <c r="G39" s="26" t="s">
        <v>30</v>
      </c>
      <c r="H39" s="15"/>
      <c r="I39" s="15"/>
      <c r="J39" s="15"/>
    </row>
    <row r="40" spans="1:10" ht="11.25" customHeight="1" x14ac:dyDescent="0.2">
      <c r="A40" s="77" t="s">
        <v>1</v>
      </c>
      <c r="B40" s="77"/>
      <c r="C40" s="77"/>
      <c r="D40" s="27">
        <v>658000</v>
      </c>
      <c r="E40" s="24"/>
      <c r="F40" s="28">
        <f>SUM(F37:F39)</f>
        <v>649038.91999999993</v>
      </c>
      <c r="G40" s="29" t="s">
        <v>29</v>
      </c>
      <c r="H40" s="43"/>
      <c r="I40" s="43"/>
      <c r="J40" s="43"/>
    </row>
    <row r="41" spans="1:10" ht="11.25" customHeight="1" x14ac:dyDescent="0.2">
      <c r="A41" s="70" t="s">
        <v>26</v>
      </c>
      <c r="B41" s="71"/>
      <c r="C41" s="71"/>
      <c r="D41" s="71"/>
      <c r="E41" s="71"/>
      <c r="F41" s="71"/>
      <c r="G41" s="71"/>
      <c r="H41" s="71"/>
      <c r="I41" s="71"/>
      <c r="J41" s="72"/>
    </row>
    <row r="42" spans="1:10" ht="17.25" customHeight="1" x14ac:dyDescent="0.2">
      <c r="A42" s="79" t="s">
        <v>76</v>
      </c>
      <c r="B42" s="3"/>
      <c r="C42" s="4" t="s">
        <v>2</v>
      </c>
      <c r="D42" s="23">
        <v>6677400</v>
      </c>
      <c r="E42" s="24"/>
      <c r="F42" s="25">
        <v>6666427.7300000004</v>
      </c>
      <c r="G42" s="26" t="s">
        <v>28</v>
      </c>
      <c r="H42" s="15"/>
      <c r="I42" s="15"/>
      <c r="J42" s="15"/>
    </row>
    <row r="43" spans="1:10" ht="17.25" customHeight="1" x14ac:dyDescent="0.2">
      <c r="A43" s="80"/>
      <c r="B43" s="3"/>
      <c r="C43" s="4" t="s">
        <v>2</v>
      </c>
      <c r="D43" s="23">
        <v>7462900</v>
      </c>
      <c r="E43" s="24"/>
      <c r="F43" s="25">
        <v>7444886.8099999996</v>
      </c>
      <c r="G43" s="26" t="s">
        <v>27</v>
      </c>
      <c r="H43" s="44">
        <v>106400</v>
      </c>
      <c r="I43" s="44">
        <v>106374.05</v>
      </c>
      <c r="J43" s="45" t="s">
        <v>68</v>
      </c>
    </row>
    <row r="44" spans="1:10" ht="17.25" hidden="1" customHeight="1" x14ac:dyDescent="0.2">
      <c r="A44" s="80"/>
      <c r="B44" s="3"/>
      <c r="C44" s="4" t="s">
        <v>17</v>
      </c>
      <c r="D44" s="23">
        <v>0</v>
      </c>
      <c r="E44" s="24"/>
      <c r="F44" s="25">
        <v>0</v>
      </c>
      <c r="G44" s="26" t="s">
        <v>16</v>
      </c>
      <c r="H44" s="15"/>
      <c r="I44" s="15"/>
      <c r="J44" s="15"/>
    </row>
    <row r="45" spans="1:10" ht="11.25" customHeight="1" x14ac:dyDescent="0.2">
      <c r="A45" s="77" t="s">
        <v>1</v>
      </c>
      <c r="B45" s="77"/>
      <c r="C45" s="77"/>
      <c r="D45" s="27">
        <v>14140300</v>
      </c>
      <c r="E45" s="24"/>
      <c r="F45" s="28">
        <f>SUM(F42:F44)</f>
        <v>14111314.539999999</v>
      </c>
      <c r="G45" s="29" t="s">
        <v>25</v>
      </c>
      <c r="H45" s="41">
        <f>SUM(H43:H44)</f>
        <v>106400</v>
      </c>
      <c r="I45" s="41">
        <f t="shared" ref="I45" si="4">SUM(I43:I44)</f>
        <v>106374.05</v>
      </c>
      <c r="J45" s="42">
        <f>I45/H45</f>
        <v>0.99975610902255641</v>
      </c>
    </row>
    <row r="46" spans="1:10" ht="11.25" customHeight="1" x14ac:dyDescent="0.2">
      <c r="A46" s="78" t="s">
        <v>24</v>
      </c>
      <c r="B46" s="78"/>
      <c r="C46" s="78"/>
      <c r="D46" s="78"/>
      <c r="E46" s="78"/>
      <c r="F46" s="78"/>
      <c r="G46" s="78"/>
      <c r="H46" s="78"/>
      <c r="I46" s="78"/>
      <c r="J46" s="78"/>
    </row>
    <row r="47" spans="1:10" ht="22.5" customHeight="1" x14ac:dyDescent="0.2">
      <c r="A47" s="16" t="s">
        <v>77</v>
      </c>
      <c r="B47" s="3"/>
      <c r="C47" s="4" t="s">
        <v>2</v>
      </c>
      <c r="D47" s="23">
        <v>13406400</v>
      </c>
      <c r="E47" s="24"/>
      <c r="F47" s="25">
        <v>13144817</v>
      </c>
      <c r="G47" s="26" t="s">
        <v>23</v>
      </c>
      <c r="H47" s="38">
        <v>13406400</v>
      </c>
      <c r="I47" s="39">
        <v>13144817</v>
      </c>
      <c r="J47" s="40" t="s">
        <v>23</v>
      </c>
    </row>
    <row r="48" spans="1:10" ht="11.25" customHeight="1" x14ac:dyDescent="0.2">
      <c r="A48" s="77" t="s">
        <v>1</v>
      </c>
      <c r="B48" s="77"/>
      <c r="C48" s="77"/>
      <c r="D48" s="27">
        <v>13406400</v>
      </c>
      <c r="E48" s="24"/>
      <c r="F48" s="28">
        <f>SUM(F47)</f>
        <v>13144817</v>
      </c>
      <c r="G48" s="29" t="s">
        <v>23</v>
      </c>
      <c r="H48" s="41">
        <f>SUM(H47)</f>
        <v>13406400</v>
      </c>
      <c r="I48" s="41">
        <f t="shared" ref="I48" si="5">SUM(I47)</f>
        <v>13144817</v>
      </c>
      <c r="J48" s="42">
        <f>I48/H48</f>
        <v>0.98048819966583123</v>
      </c>
    </row>
    <row r="49" spans="1:10" ht="11.25" customHeight="1" x14ac:dyDescent="0.2">
      <c r="A49" s="78" t="s">
        <v>22</v>
      </c>
      <c r="B49" s="78"/>
      <c r="C49" s="78"/>
      <c r="D49" s="78"/>
      <c r="E49" s="78"/>
      <c r="F49" s="78"/>
      <c r="G49" s="78"/>
      <c r="H49" s="78"/>
      <c r="I49" s="78"/>
      <c r="J49" s="78"/>
    </row>
    <row r="50" spans="1:10" ht="18.75" customHeight="1" x14ac:dyDescent="0.2">
      <c r="A50" s="16" t="s">
        <v>78</v>
      </c>
      <c r="B50" s="3"/>
      <c r="C50" s="4" t="s">
        <v>2</v>
      </c>
      <c r="D50" s="23">
        <v>445000</v>
      </c>
      <c r="E50" s="24"/>
      <c r="F50" s="25">
        <v>445000</v>
      </c>
      <c r="G50" s="26" t="s">
        <v>7</v>
      </c>
      <c r="H50" s="15"/>
      <c r="I50" s="15"/>
      <c r="J50" s="15"/>
    </row>
    <row r="51" spans="1:10" ht="11.25" customHeight="1" x14ac:dyDescent="0.2">
      <c r="A51" s="77" t="s">
        <v>1</v>
      </c>
      <c r="B51" s="77"/>
      <c r="C51" s="77"/>
      <c r="D51" s="27">
        <v>445000</v>
      </c>
      <c r="E51" s="24"/>
      <c r="F51" s="28">
        <v>445000</v>
      </c>
      <c r="G51" s="29" t="s">
        <v>7</v>
      </c>
      <c r="H51" s="15"/>
      <c r="I51" s="15"/>
      <c r="J51" s="15"/>
    </row>
    <row r="52" spans="1:10" ht="11.25" customHeight="1" x14ac:dyDescent="0.2">
      <c r="A52" s="78" t="s">
        <v>18</v>
      </c>
      <c r="B52" s="78"/>
      <c r="C52" s="78"/>
      <c r="D52" s="78"/>
      <c r="E52" s="78"/>
      <c r="F52" s="78"/>
      <c r="G52" s="78"/>
      <c r="H52" s="78"/>
      <c r="I52" s="78"/>
      <c r="J52" s="78"/>
    </row>
    <row r="53" spans="1:10" ht="18.75" customHeight="1" x14ac:dyDescent="0.2">
      <c r="A53" s="79" t="s">
        <v>79</v>
      </c>
      <c r="B53" s="3"/>
      <c r="C53" s="4" t="s">
        <v>2</v>
      </c>
      <c r="D53" s="23">
        <v>10389300</v>
      </c>
      <c r="E53" s="24"/>
      <c r="F53" s="25">
        <v>10211212.25</v>
      </c>
      <c r="G53" s="26" t="s">
        <v>21</v>
      </c>
      <c r="H53" s="15"/>
      <c r="I53" s="15"/>
      <c r="J53" s="15"/>
    </row>
    <row r="54" spans="1:10" ht="18.75" customHeight="1" x14ac:dyDescent="0.2">
      <c r="A54" s="80"/>
      <c r="B54" s="3"/>
      <c r="C54" s="4" t="s">
        <v>20</v>
      </c>
      <c r="D54" s="23">
        <v>5338100</v>
      </c>
      <c r="E54" s="24"/>
      <c r="F54" s="25">
        <v>5332497.05</v>
      </c>
      <c r="G54" s="26" t="s">
        <v>19</v>
      </c>
      <c r="H54" s="15"/>
      <c r="I54" s="15"/>
      <c r="J54" s="15"/>
    </row>
    <row r="55" spans="1:10" ht="18.75" hidden="1" customHeight="1" x14ac:dyDescent="0.2">
      <c r="A55" s="80"/>
      <c r="B55" s="3"/>
      <c r="C55" s="4" t="s">
        <v>17</v>
      </c>
      <c r="D55" s="23">
        <v>0</v>
      </c>
      <c r="E55" s="24"/>
      <c r="F55" s="25">
        <v>0</v>
      </c>
      <c r="G55" s="26" t="s">
        <v>16</v>
      </c>
      <c r="H55" s="15"/>
      <c r="I55" s="15"/>
      <c r="J55" s="15"/>
    </row>
    <row r="56" spans="1:10" ht="11.25" customHeight="1" x14ac:dyDescent="0.2">
      <c r="A56" s="77" t="s">
        <v>1</v>
      </c>
      <c r="B56" s="77"/>
      <c r="C56" s="77"/>
      <c r="D56" s="27">
        <v>15727400</v>
      </c>
      <c r="E56" s="24"/>
      <c r="F56" s="28">
        <f>SUM(F53:F55)</f>
        <v>15543709.300000001</v>
      </c>
      <c r="G56" s="29" t="s">
        <v>15</v>
      </c>
      <c r="H56" s="15"/>
      <c r="I56" s="15"/>
      <c r="J56" s="15"/>
    </row>
    <row r="57" spans="1:10" ht="11.25" customHeight="1" x14ac:dyDescent="0.2">
      <c r="A57" s="78" t="s">
        <v>12</v>
      </c>
      <c r="B57" s="78"/>
      <c r="C57" s="78"/>
      <c r="D57" s="78"/>
      <c r="E57" s="78"/>
      <c r="F57" s="78"/>
      <c r="G57" s="78"/>
      <c r="H57" s="78"/>
      <c r="I57" s="78"/>
      <c r="J57" s="78"/>
    </row>
    <row r="58" spans="1:10" ht="15" customHeight="1" x14ac:dyDescent="0.2">
      <c r="A58" s="79" t="s">
        <v>80</v>
      </c>
      <c r="B58" s="3"/>
      <c r="C58" s="4" t="s">
        <v>2</v>
      </c>
      <c r="D58" s="23">
        <v>71804300</v>
      </c>
      <c r="E58" s="24"/>
      <c r="F58" s="25">
        <v>71248495.010000005</v>
      </c>
      <c r="G58" s="26" t="s">
        <v>14</v>
      </c>
      <c r="H58" s="38">
        <v>71078500</v>
      </c>
      <c r="I58" s="39">
        <v>70575981.560000002</v>
      </c>
      <c r="J58" s="40" t="s">
        <v>66</v>
      </c>
    </row>
    <row r="59" spans="1:10" ht="15" customHeight="1" x14ac:dyDescent="0.2">
      <c r="A59" s="80"/>
      <c r="B59" s="3"/>
      <c r="C59" s="4" t="s">
        <v>2</v>
      </c>
      <c r="D59" s="23">
        <v>23405700</v>
      </c>
      <c r="E59" s="24"/>
      <c r="F59" s="25">
        <v>23402603.039999999</v>
      </c>
      <c r="G59" s="26" t="s">
        <v>13</v>
      </c>
      <c r="H59" s="38">
        <v>1016400</v>
      </c>
      <c r="I59" s="39">
        <v>1008000</v>
      </c>
      <c r="J59" s="40" t="s">
        <v>67</v>
      </c>
    </row>
    <row r="60" spans="1:10" ht="15" customHeight="1" x14ac:dyDescent="0.2">
      <c r="A60" s="80"/>
      <c r="B60" s="3"/>
      <c r="C60" s="4" t="s">
        <v>2</v>
      </c>
      <c r="D60" s="23">
        <v>8830800</v>
      </c>
      <c r="E60" s="24"/>
      <c r="F60" s="25">
        <v>8820823.3800000008</v>
      </c>
      <c r="G60" s="26" t="s">
        <v>11</v>
      </c>
      <c r="H60" s="15"/>
      <c r="I60" s="15"/>
      <c r="J60" s="15"/>
    </row>
    <row r="61" spans="1:10" ht="11.25" customHeight="1" x14ac:dyDescent="0.2">
      <c r="A61" s="77" t="s">
        <v>1</v>
      </c>
      <c r="B61" s="77"/>
      <c r="C61" s="77"/>
      <c r="D61" s="27">
        <v>104040800</v>
      </c>
      <c r="E61" s="24"/>
      <c r="F61" s="28">
        <f>SUM(F58:F60)</f>
        <v>103471921.43000001</v>
      </c>
      <c r="G61" s="29" t="s">
        <v>10</v>
      </c>
      <c r="H61" s="41">
        <f>SUM(H58:H60)</f>
        <v>72094900</v>
      </c>
      <c r="I61" s="41">
        <f t="shared" ref="I61" si="6">SUM(I58:I60)</f>
        <v>71583981.560000002</v>
      </c>
      <c r="J61" s="42">
        <f>I61/H61</f>
        <v>0.99291325128407149</v>
      </c>
    </row>
    <row r="62" spans="1:10" ht="11.25" customHeight="1" x14ac:dyDescent="0.2">
      <c r="A62" s="78" t="s">
        <v>9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7.25" customHeight="1" x14ac:dyDescent="0.2">
      <c r="A63" s="16" t="s">
        <v>81</v>
      </c>
      <c r="B63" s="3"/>
      <c r="C63" s="4" t="s">
        <v>2</v>
      </c>
      <c r="D63" s="23">
        <v>50000</v>
      </c>
      <c r="E63" s="24"/>
      <c r="F63" s="25">
        <v>50000</v>
      </c>
      <c r="G63" s="26" t="s">
        <v>7</v>
      </c>
      <c r="H63" s="15"/>
      <c r="I63" s="15"/>
      <c r="J63" s="15"/>
    </row>
    <row r="64" spans="1:10" ht="11.25" customHeight="1" x14ac:dyDescent="0.2">
      <c r="A64" s="77" t="s">
        <v>1</v>
      </c>
      <c r="B64" s="77"/>
      <c r="C64" s="77"/>
      <c r="D64" s="27">
        <v>50000</v>
      </c>
      <c r="E64" s="24"/>
      <c r="F64" s="28">
        <v>50000</v>
      </c>
      <c r="G64" s="29" t="s">
        <v>7</v>
      </c>
      <c r="H64" s="15"/>
      <c r="I64" s="15"/>
      <c r="J64" s="15"/>
    </row>
    <row r="65" spans="1:10" ht="15.75" customHeight="1" x14ac:dyDescent="0.2">
      <c r="A65" s="78" t="s">
        <v>8</v>
      </c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21.75" customHeight="1" x14ac:dyDescent="0.2">
      <c r="A66" s="16" t="s">
        <v>82</v>
      </c>
      <c r="B66" s="3"/>
      <c r="C66" s="4" t="s">
        <v>2</v>
      </c>
      <c r="D66" s="23">
        <v>350100</v>
      </c>
      <c r="E66" s="24"/>
      <c r="F66" s="25">
        <v>350100</v>
      </c>
      <c r="G66" s="26" t="s">
        <v>7</v>
      </c>
      <c r="H66" s="15"/>
      <c r="I66" s="15"/>
      <c r="J66" s="15"/>
    </row>
    <row r="67" spans="1:10" ht="11.25" customHeight="1" x14ac:dyDescent="0.2">
      <c r="A67" s="77" t="s">
        <v>1</v>
      </c>
      <c r="B67" s="77"/>
      <c r="C67" s="77"/>
      <c r="D67" s="27">
        <v>350100</v>
      </c>
      <c r="E67" s="24"/>
      <c r="F67" s="28">
        <v>350100</v>
      </c>
      <c r="G67" s="29" t="s">
        <v>7</v>
      </c>
      <c r="H67" s="15"/>
      <c r="I67" s="15"/>
      <c r="J67" s="15"/>
    </row>
    <row r="68" spans="1:10" ht="21.75" customHeight="1" x14ac:dyDescent="0.2">
      <c r="A68" s="78" t="s">
        <v>6</v>
      </c>
      <c r="B68" s="78"/>
      <c r="C68" s="78"/>
      <c r="D68" s="78"/>
      <c r="E68" s="78"/>
      <c r="F68" s="78"/>
      <c r="G68" s="78"/>
      <c r="H68" s="78"/>
      <c r="I68" s="78"/>
      <c r="J68" s="78"/>
    </row>
    <row r="69" spans="1:10" ht="21.75" customHeight="1" x14ac:dyDescent="0.2">
      <c r="A69" s="16" t="s">
        <v>83</v>
      </c>
      <c r="B69" s="3"/>
      <c r="C69" s="4" t="s">
        <v>2</v>
      </c>
      <c r="D69" s="23">
        <v>616600</v>
      </c>
      <c r="E69" s="24"/>
      <c r="F69" s="25">
        <v>616392</v>
      </c>
      <c r="G69" s="26" t="s">
        <v>4</v>
      </c>
      <c r="H69" s="15"/>
      <c r="I69" s="15"/>
      <c r="J69" s="15"/>
    </row>
    <row r="70" spans="1:10" ht="11.25" customHeight="1" x14ac:dyDescent="0.2">
      <c r="A70" s="77" t="s">
        <v>1</v>
      </c>
      <c r="B70" s="77"/>
      <c r="C70" s="77"/>
      <c r="D70" s="27">
        <v>616600</v>
      </c>
      <c r="E70" s="24"/>
      <c r="F70" s="28">
        <v>616392</v>
      </c>
      <c r="G70" s="29" t="s">
        <v>4</v>
      </c>
      <c r="H70" s="15"/>
      <c r="I70" s="15"/>
      <c r="J70" s="15"/>
    </row>
    <row r="71" spans="1:10" ht="11.25" customHeight="1" x14ac:dyDescent="0.2">
      <c r="A71" s="78" t="s">
        <v>5</v>
      </c>
      <c r="B71" s="78"/>
      <c r="C71" s="78"/>
      <c r="D71" s="78"/>
      <c r="E71" s="78"/>
      <c r="F71" s="78"/>
      <c r="G71" s="78"/>
      <c r="H71" s="78"/>
      <c r="I71" s="78"/>
      <c r="J71" s="78"/>
    </row>
    <row r="72" spans="1:10" ht="19.5" customHeight="1" x14ac:dyDescent="0.2">
      <c r="A72" s="16" t="s">
        <v>84</v>
      </c>
      <c r="B72" s="3"/>
      <c r="C72" s="4" t="s">
        <v>2</v>
      </c>
      <c r="D72" s="23">
        <v>7713400</v>
      </c>
      <c r="E72" s="24"/>
      <c r="F72" s="25">
        <v>7711209.5899999999</v>
      </c>
      <c r="G72" s="26" t="s">
        <v>4</v>
      </c>
      <c r="H72" s="15"/>
      <c r="I72" s="15"/>
      <c r="J72" s="15"/>
    </row>
    <row r="73" spans="1:10" ht="11.25" customHeight="1" x14ac:dyDescent="0.2">
      <c r="A73" s="77" t="s">
        <v>1</v>
      </c>
      <c r="B73" s="77"/>
      <c r="C73" s="77"/>
      <c r="D73" s="27">
        <v>7713400</v>
      </c>
      <c r="E73" s="24"/>
      <c r="F73" s="28">
        <v>7711209.5899999999</v>
      </c>
      <c r="G73" s="29" t="s">
        <v>4</v>
      </c>
      <c r="H73" s="15"/>
      <c r="I73" s="15"/>
      <c r="J73" s="15"/>
    </row>
    <row r="74" spans="1:10" ht="11.25" customHeight="1" x14ac:dyDescent="0.2">
      <c r="A74" s="78" t="s">
        <v>3</v>
      </c>
      <c r="B74" s="78"/>
      <c r="C74" s="78"/>
      <c r="D74" s="78"/>
      <c r="E74" s="78"/>
      <c r="F74" s="78"/>
      <c r="G74" s="78"/>
      <c r="H74" s="78"/>
      <c r="I74" s="78"/>
      <c r="J74" s="78"/>
    </row>
    <row r="75" spans="1:10" ht="22.5" customHeight="1" x14ac:dyDescent="0.2">
      <c r="A75" s="16" t="s">
        <v>85</v>
      </c>
      <c r="B75" s="3"/>
      <c r="C75" s="4" t="s">
        <v>2</v>
      </c>
      <c r="D75" s="23">
        <v>1026800</v>
      </c>
      <c r="E75" s="24"/>
      <c r="F75" s="25">
        <v>1026800</v>
      </c>
      <c r="G75" s="26" t="s">
        <v>0</v>
      </c>
      <c r="H75" s="15"/>
      <c r="I75" s="15"/>
      <c r="J75" s="15"/>
    </row>
    <row r="76" spans="1:10" ht="11.25" customHeight="1" thickBot="1" x14ac:dyDescent="0.25">
      <c r="A76" s="81" t="s">
        <v>1</v>
      </c>
      <c r="B76" s="81"/>
      <c r="C76" s="81"/>
      <c r="D76" s="31">
        <v>1026800</v>
      </c>
      <c r="E76" s="32"/>
      <c r="F76" s="51">
        <f>SUM(F75)</f>
        <v>1026800</v>
      </c>
      <c r="G76" s="33" t="s">
        <v>0</v>
      </c>
      <c r="H76" s="46"/>
      <c r="I76" s="46"/>
      <c r="J76" s="46"/>
    </row>
    <row r="77" spans="1:10" ht="12.75" customHeight="1" thickBot="1" x14ac:dyDescent="0.25">
      <c r="A77" s="17"/>
      <c r="B77" s="18"/>
      <c r="C77" s="18"/>
      <c r="D77" s="34">
        <f>D76+D73+D70+D67+D64+D61+D56+D51+D48+D45+D40+D35+D30+D26+D22+D18+D14</f>
        <v>1834467500</v>
      </c>
      <c r="E77" s="34">
        <f t="shared" ref="E77:F77" si="7">E76+E73+E70+E67+E64+E61+E56+E51+E48+E45+E40+E35+E30+E26+E22+E18+E14</f>
        <v>0</v>
      </c>
      <c r="F77" s="53">
        <f t="shared" si="7"/>
        <v>1827209087.1500001</v>
      </c>
      <c r="G77" s="35">
        <f>F77/D77</f>
        <v>0.99604331346834984</v>
      </c>
      <c r="H77" s="47">
        <f>+H61+H48+H30+H26+H18+H14+H45</f>
        <v>1079736400</v>
      </c>
      <c r="I77" s="47">
        <f>+I61+I48+I30+I26+I18+I14+I45</f>
        <v>1073670537.33</v>
      </c>
      <c r="J77" s="48">
        <f>I77/H77</f>
        <v>0.99438208930438954</v>
      </c>
    </row>
    <row r="78" spans="1:10" ht="12.75" customHeight="1" x14ac:dyDescent="0.2">
      <c r="A78" s="2"/>
      <c r="B78" s="2"/>
      <c r="C78" s="2"/>
      <c r="D78" s="49"/>
      <c r="E78" s="19"/>
      <c r="F78" s="52"/>
      <c r="G78" s="52"/>
    </row>
    <row r="80" spans="1:10" x14ac:dyDescent="0.2">
      <c r="D80" s="50"/>
      <c r="E80" s="50">
        <f t="shared" ref="E80" si="8">E76+E73+E70+E67+E64+E61+E56+E51+E48+E45+E40+E35+E30+E26+E18+E14</f>
        <v>0</v>
      </c>
      <c r="F80" s="54"/>
    </row>
  </sheetData>
  <mergeCells count="53">
    <mergeCell ref="A67:C67"/>
    <mergeCell ref="A65:J65"/>
    <mergeCell ref="A70:C70"/>
    <mergeCell ref="A76:C76"/>
    <mergeCell ref="A9:C9"/>
    <mergeCell ref="A74:J74"/>
    <mergeCell ref="A10:A13"/>
    <mergeCell ref="A24:A25"/>
    <mergeCell ref="A46:J46"/>
    <mergeCell ref="A53:A55"/>
    <mergeCell ref="A73:C73"/>
    <mergeCell ref="A64:C64"/>
    <mergeCell ref="A52:J52"/>
    <mergeCell ref="A62:J62"/>
    <mergeCell ref="A68:J68"/>
    <mergeCell ref="A71:J71"/>
    <mergeCell ref="A51:C51"/>
    <mergeCell ref="A49:J49"/>
    <mergeCell ref="A56:C56"/>
    <mergeCell ref="A61:C61"/>
    <mergeCell ref="A57:J57"/>
    <mergeCell ref="A58:A60"/>
    <mergeCell ref="A45:C45"/>
    <mergeCell ref="A42:A44"/>
    <mergeCell ref="A36:J36"/>
    <mergeCell ref="A37:A39"/>
    <mergeCell ref="A48:C48"/>
    <mergeCell ref="A20:A21"/>
    <mergeCell ref="A30:C30"/>
    <mergeCell ref="A35:C35"/>
    <mergeCell ref="A28:A29"/>
    <mergeCell ref="A32:A34"/>
    <mergeCell ref="A5:A7"/>
    <mergeCell ref="A41:J41"/>
    <mergeCell ref="B5:B7"/>
    <mergeCell ref="D5:D7"/>
    <mergeCell ref="G5:G7"/>
    <mergeCell ref="A14:C14"/>
    <mergeCell ref="A26:C26"/>
    <mergeCell ref="A40:C40"/>
    <mergeCell ref="A15:C15"/>
    <mergeCell ref="A19:C19"/>
    <mergeCell ref="A23:C23"/>
    <mergeCell ref="A27:C27"/>
    <mergeCell ref="A31:C31"/>
    <mergeCell ref="A18:C18"/>
    <mergeCell ref="A22:C22"/>
    <mergeCell ref="A16:A17"/>
    <mergeCell ref="F5:F7"/>
    <mergeCell ref="C5:C7"/>
    <mergeCell ref="H5:J5"/>
    <mergeCell ref="C1:J1"/>
    <mergeCell ref="H6:H7"/>
  </mergeCells>
  <pageMargins left="0.74803148667643404" right="0.196850393700787" top="0.999999984981507" bottom="0.606299197579932" header="0.499999992490753" footer="0.499999992490753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Лиана Максименко</dc:creator>
  <cp:lastModifiedBy>Лиана Максименко</cp:lastModifiedBy>
  <cp:lastPrinted>2020-01-24T12:04:45Z</cp:lastPrinted>
  <dcterms:created xsi:type="dcterms:W3CDTF">2020-01-23T05:38:35Z</dcterms:created>
  <dcterms:modified xsi:type="dcterms:W3CDTF">2020-01-24T12:12:15Z</dcterms:modified>
</cp:coreProperties>
</file>