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05" windowWidth="18195" windowHeight="9975"/>
  </bookViews>
  <sheets>
    <sheet name="01.07.2019" sheetId="1" r:id="rId1"/>
  </sheets>
  <definedNames>
    <definedName name="_xlnm.Print_Area" localSheetId="0">'01.07.2019'!$A$1:$I$74</definedName>
  </definedNames>
  <calcPr calcId="145621"/>
</workbook>
</file>

<file path=xl/calcChain.xml><?xml version="1.0" encoding="utf-8"?>
<calcChain xmlns="http://schemas.openxmlformats.org/spreadsheetml/2006/main">
  <c r="E19" i="1" l="1"/>
  <c r="D19" i="1"/>
  <c r="E53" i="1"/>
  <c r="E39" i="1"/>
  <c r="D39" i="1"/>
  <c r="F34" i="1"/>
  <c r="E71" i="1" l="1"/>
  <c r="F71" i="1" s="1"/>
  <c r="D71" i="1"/>
  <c r="F70" i="1"/>
  <c r="E68" i="1"/>
  <c r="D68" i="1"/>
  <c r="F67" i="1"/>
  <c r="E65" i="1"/>
  <c r="D65" i="1"/>
  <c r="E62" i="1"/>
  <c r="F62" i="1" s="1"/>
  <c r="D62" i="1"/>
  <c r="F61" i="1"/>
  <c r="E59" i="1"/>
  <c r="D59" i="1"/>
  <c r="F58" i="1"/>
  <c r="H56" i="1"/>
  <c r="G56" i="1"/>
  <c r="E56" i="1"/>
  <c r="D56" i="1"/>
  <c r="I55" i="1"/>
  <c r="F55" i="1"/>
  <c r="D53" i="1"/>
  <c r="F53" i="1" s="1"/>
  <c r="F52" i="1"/>
  <c r="F51" i="1"/>
  <c r="E49" i="1"/>
  <c r="D49" i="1"/>
  <c r="F48" i="1"/>
  <c r="H46" i="1"/>
  <c r="G46" i="1"/>
  <c r="E46" i="1"/>
  <c r="D46" i="1"/>
  <c r="I45" i="1"/>
  <c r="F45" i="1"/>
  <c r="H43" i="1"/>
  <c r="G43" i="1"/>
  <c r="E43" i="1"/>
  <c r="D43" i="1"/>
  <c r="I42" i="1"/>
  <c r="F42" i="1"/>
  <c r="I41" i="1"/>
  <c r="F41" i="1"/>
  <c r="F39" i="1"/>
  <c r="F38" i="1"/>
  <c r="F37" i="1"/>
  <c r="F36" i="1"/>
  <c r="F35" i="1"/>
  <c r="E32" i="1"/>
  <c r="D32" i="1"/>
  <c r="F31" i="1"/>
  <c r="H29" i="1"/>
  <c r="G29" i="1"/>
  <c r="E29" i="1"/>
  <c r="D29" i="1"/>
  <c r="I28" i="1"/>
  <c r="F28" i="1"/>
  <c r="F27" i="1"/>
  <c r="F26" i="1"/>
  <c r="F25" i="1"/>
  <c r="H23" i="1"/>
  <c r="G23" i="1"/>
  <c r="E23" i="1"/>
  <c r="D23" i="1"/>
  <c r="I22" i="1"/>
  <c r="F22" i="1"/>
  <c r="I21" i="1"/>
  <c r="F21" i="1"/>
  <c r="F18" i="1"/>
  <c r="H16" i="1"/>
  <c r="G16" i="1"/>
  <c r="E16" i="1"/>
  <c r="D16" i="1"/>
  <c r="I15" i="1"/>
  <c r="F15" i="1"/>
  <c r="H13" i="1"/>
  <c r="G13" i="1"/>
  <c r="E13" i="1"/>
  <c r="D13" i="1"/>
  <c r="I12" i="1"/>
  <c r="F12" i="1"/>
  <c r="F11" i="1"/>
  <c r="F10" i="1"/>
  <c r="F49" i="1" l="1"/>
  <c r="I56" i="1"/>
  <c r="I23" i="1"/>
  <c r="F56" i="1"/>
  <c r="G72" i="1"/>
  <c r="F16" i="1"/>
  <c r="F19" i="1"/>
  <c r="I29" i="1"/>
  <c r="I43" i="1"/>
  <c r="F46" i="1"/>
  <c r="F59" i="1"/>
  <c r="F68" i="1"/>
  <c r="I46" i="1"/>
  <c r="H72" i="1"/>
  <c r="F43" i="1"/>
  <c r="F32" i="1"/>
  <c r="F29" i="1"/>
  <c r="F23" i="1"/>
  <c r="E72" i="1"/>
  <c r="D72" i="1"/>
  <c r="I13" i="1"/>
  <c r="F13" i="1"/>
  <c r="I16" i="1"/>
  <c r="I72" i="1" l="1"/>
  <c r="F72" i="1"/>
</calcChain>
</file>

<file path=xl/sharedStrings.xml><?xml version="1.0" encoding="utf-8"?>
<sst xmlns="http://schemas.openxmlformats.org/spreadsheetml/2006/main" count="89" uniqueCount="49">
  <si>
    <t>Единица измерения: руб.</t>
  </si>
  <si>
    <t>код программы</t>
  </si>
  <si>
    <t>Наименование программы</t>
  </si>
  <si>
    <t>Уточненная БР ГРБС</t>
  </si>
  <si>
    <t>по факту</t>
  </si>
  <si>
    <t>по факту    %</t>
  </si>
  <si>
    <t>в том  числе за счет субсидий, субвенций и иных межбюджетных трансфертов</t>
  </si>
  <si>
    <t>по факту %</t>
  </si>
  <si>
    <t>Муниципальная программа муниципального образования Тимашевский район "Развитие образования"</t>
  </si>
  <si>
    <t>01</t>
  </si>
  <si>
    <t>Администрация муниципального образования Тимашевский район</t>
  </si>
  <si>
    <t>Отдел строительства администрации муниципального образования Тимашевский район</t>
  </si>
  <si>
    <t>Управление образования администрации муниципального образования Тимашевский район</t>
  </si>
  <si>
    <t>Итого</t>
  </si>
  <si>
    <t>Муниципальная программа муниципального образования Тимашевский район "Развитие культуры"</t>
  </si>
  <si>
    <t>Отдел культуры администрации муниципального образования Тимашевский район</t>
  </si>
  <si>
    <t>Муниципальная программа муниципального образования Тимашевский район "Развитие здравоохранения"</t>
  </si>
  <si>
    <t>Муниципальная программа муниципального образования Тимашевский район "Социальная поддержка граждан Тимашевского района"</t>
  </si>
  <si>
    <t>04</t>
  </si>
  <si>
    <t>Отдел по вопросам семьи и детства администрации муниципального образования Тимашевский район</t>
  </si>
  <si>
    <t>Муниципальная программа муниципального образования Тимашевский район "Развитие физической культуры и спорта"</t>
  </si>
  <si>
    <t>05</t>
  </si>
  <si>
    <t>Отдел по физической культуре и спорту администрации муниципального образования Тимашевский район</t>
  </si>
  <si>
    <t>Муниципальная программа муниципального образования Тимашевский район "Молодежь Тимашевского района"</t>
  </si>
  <si>
    <t>06</t>
  </si>
  <si>
    <t>Отдел по делам молодежи администрации муниципального образования Тимашевский район</t>
  </si>
  <si>
    <t>Муниципальная программа муниципального образования Тимашевский район "Доступная среда"</t>
  </si>
  <si>
    <t>07</t>
  </si>
  <si>
    <t>Муниципальная программа муниципального образования Тимашевский район "Обеспечение безопасности населения и территорий Тимашевского района"</t>
  </si>
  <si>
    <t>08</t>
  </si>
  <si>
    <t>Муниципальная программа муниципального образования Тимашевский район "Создание условий для развития сельскохозяйственного производства"</t>
  </si>
  <si>
    <t>09</t>
  </si>
  <si>
    <t>Муниципальная программа муниципального образования Тимашевский район "Создание условий для развития малого и среднего предпринимательства Тимашевского района"</t>
  </si>
  <si>
    <t>10</t>
  </si>
  <si>
    <t>Муниципальная программа муниципального образования Тимашевский район "Архитектура, строительство и дорожное хозяйство"</t>
  </si>
  <si>
    <t>11</t>
  </si>
  <si>
    <t>Муниципальная программа муниципального образования Тимашевский район "Управление муниципальным имуществом"</t>
  </si>
  <si>
    <t>12</t>
  </si>
  <si>
    <t>Муниципальная программа муниципального образования Тимашевский район «Развитие архивного дела»</t>
  </si>
  <si>
    <t>13</t>
  </si>
  <si>
    <t>Муниципальная программа муниципального образования Тимашевский район "Создание условий для инвестиционной привлекательности в муниципальном образовании Тимашевский район"</t>
  </si>
  <si>
    <t>14</t>
  </si>
  <si>
    <t>Муниципальная программа муниципального образования Тимашевский район "Финансовая поддержка работников бюджетной сферы муниципального образования Тимашевский район, приобретающих жилье на территории Тимашевского района по программам ипотечного кредитования"</t>
  </si>
  <si>
    <t>15</t>
  </si>
  <si>
    <t>Муниципальная программа муниципального образования Тимашевский район "Информационное обеспечение населения Тимашевского района"</t>
  </si>
  <si>
    <t>16</t>
  </si>
  <si>
    <t>Муниципальная программа муниципального образования Тимашевский район "Муниципальная политика и развитие гражданского общества"</t>
  </si>
  <si>
    <t>17</t>
  </si>
  <si>
    <t>Оперативная информация об исполнении муниципальных программ районного бюджета на 01.10.2019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</si>
</sst>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000000000"/>
    <numFmt numFmtId="165" formatCode="000"/>
    <numFmt numFmtId="166" formatCode="#,##0.00;[Red]\-#,##0.00;0.00"/>
    <numFmt numFmtId="167" formatCode="#,##0.00_ ;[Red]\-#,##0.00\ "/>
  </numFmts>
  <fonts count="6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9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06">
    <xf numFmtId="0" fontId="0" fillId="0" borderId="0" xfId="0"/>
    <xf numFmtId="0" fontId="2" fillId="2" borderId="0" xfId="1" applyNumberFormat="1" applyFont="1" applyFill="1" applyAlignment="1" applyProtection="1">
      <alignment horizontal="centerContinuous"/>
      <protection hidden="1"/>
    </xf>
    <xf numFmtId="0" fontId="1" fillId="2" borderId="0" xfId="2" applyNumberFormat="1" applyFont="1" applyFill="1" applyAlignment="1" applyProtection="1">
      <alignment horizontal="left"/>
      <protection hidden="1"/>
    </xf>
    <xf numFmtId="0" fontId="1" fillId="2" borderId="0" xfId="2" applyFill="1" applyAlignment="1" applyProtection="1">
      <alignment horizontal="left"/>
      <protection hidden="1"/>
    </xf>
    <xf numFmtId="0" fontId="1" fillId="2" borderId="0" xfId="1" applyFill="1"/>
    <xf numFmtId="0" fontId="3" fillId="2" borderId="0" xfId="1" applyNumberFormat="1" applyFont="1" applyFill="1" applyAlignment="1" applyProtection="1">
      <protection hidden="1"/>
    </xf>
    <xf numFmtId="49" fontId="1" fillId="2" borderId="0" xfId="1" applyNumberFormat="1" applyFill="1" applyProtection="1">
      <protection hidden="1"/>
    </xf>
    <xf numFmtId="0" fontId="1" fillId="2" borderId="0" xfId="1" applyFill="1" applyProtection="1">
      <protection hidden="1"/>
    </xf>
    <xf numFmtId="49" fontId="1" fillId="2" borderId="0" xfId="1" applyNumberFormat="1" applyFill="1" applyAlignment="1" applyProtection="1">
      <protection hidden="1"/>
    </xf>
    <xf numFmtId="0" fontId="1" fillId="2" borderId="0" xfId="1" applyFill="1" applyBorder="1" applyProtection="1">
      <protection hidden="1"/>
    </xf>
    <xf numFmtId="0" fontId="1" fillId="2" borderId="16" xfId="1" applyFill="1" applyBorder="1"/>
    <xf numFmtId="0" fontId="1" fillId="2" borderId="17" xfId="1" applyFill="1" applyBorder="1"/>
    <xf numFmtId="164" fontId="3" fillId="2" borderId="19" xfId="1" applyNumberFormat="1" applyFont="1" applyFill="1" applyBorder="1" applyAlignment="1" applyProtection="1">
      <alignment wrapText="1"/>
      <protection hidden="1"/>
    </xf>
    <xf numFmtId="4" fontId="3" fillId="2" borderId="19" xfId="1" applyNumberFormat="1" applyFont="1" applyFill="1" applyBorder="1" applyAlignment="1" applyProtection="1">
      <alignment wrapText="1"/>
      <protection hidden="1"/>
    </xf>
    <xf numFmtId="10" fontId="3" fillId="2" borderId="20" xfId="1" applyNumberFormat="1" applyFont="1" applyFill="1" applyBorder="1" applyAlignment="1" applyProtection="1">
      <alignment horizontal="left"/>
      <protection hidden="1"/>
    </xf>
    <xf numFmtId="4" fontId="1" fillId="2" borderId="7" xfId="1" applyNumberFormat="1" applyFill="1" applyBorder="1"/>
    <xf numFmtId="4" fontId="1" fillId="2" borderId="21" xfId="1" applyNumberFormat="1" applyFill="1" applyBorder="1"/>
    <xf numFmtId="165" fontId="3" fillId="2" borderId="19" xfId="1" applyNumberFormat="1" applyFont="1" applyFill="1" applyBorder="1" applyAlignment="1" applyProtection="1">
      <protection hidden="1"/>
    </xf>
    <xf numFmtId="166" fontId="3" fillId="2" borderId="19" xfId="1" applyNumberFormat="1" applyFont="1" applyFill="1" applyBorder="1" applyAlignment="1" applyProtection="1">
      <protection hidden="1"/>
    </xf>
    <xf numFmtId="4" fontId="3" fillId="2" borderId="19" xfId="1" applyNumberFormat="1" applyFont="1" applyFill="1" applyBorder="1"/>
    <xf numFmtId="10" fontId="3" fillId="2" borderId="22" xfId="3" applyNumberFormat="1" applyFont="1" applyFill="1" applyBorder="1" applyAlignment="1" applyProtection="1">
      <alignment horizontal="left"/>
      <protection hidden="1"/>
    </xf>
    <xf numFmtId="166" fontId="3" fillId="2" borderId="19" xfId="3" applyNumberFormat="1" applyFont="1" applyFill="1" applyBorder="1" applyAlignment="1" applyProtection="1">
      <protection hidden="1"/>
    </xf>
    <xf numFmtId="166" fontId="4" fillId="2" borderId="19" xfId="1" applyNumberFormat="1" applyFont="1" applyFill="1" applyBorder="1" applyAlignment="1" applyProtection="1">
      <protection hidden="1"/>
    </xf>
    <xf numFmtId="10" fontId="4" fillId="2" borderId="20" xfId="1" applyNumberFormat="1" applyFont="1" applyFill="1" applyBorder="1" applyAlignment="1" applyProtection="1">
      <alignment horizontal="left"/>
      <protection hidden="1"/>
    </xf>
    <xf numFmtId="166" fontId="4" fillId="2" borderId="19" xfId="3" applyNumberFormat="1" applyFont="1" applyFill="1" applyBorder="1" applyAlignment="1" applyProtection="1">
      <protection hidden="1"/>
    </xf>
    <xf numFmtId="10" fontId="4" fillId="2" borderId="22" xfId="3" applyNumberFormat="1" applyFont="1" applyFill="1" applyBorder="1" applyAlignment="1" applyProtection="1">
      <alignment horizontal="left"/>
      <protection hidden="1"/>
    </xf>
    <xf numFmtId="0" fontId="1" fillId="2" borderId="19" xfId="1" applyFill="1" applyBorder="1"/>
    <xf numFmtId="0" fontId="1" fillId="2" borderId="22" xfId="1" applyFill="1" applyBorder="1"/>
    <xf numFmtId="166" fontId="3" fillId="2" borderId="19" xfId="4" applyNumberFormat="1" applyFont="1" applyFill="1" applyBorder="1" applyAlignment="1" applyProtection="1">
      <protection hidden="1"/>
    </xf>
    <xf numFmtId="166" fontId="4" fillId="2" borderId="19" xfId="4" applyNumberFormat="1" applyFont="1" applyFill="1" applyBorder="1" applyAlignment="1" applyProtection="1">
      <protection hidden="1"/>
    </xf>
    <xf numFmtId="166" fontId="3" fillId="2" borderId="19" xfId="5" applyNumberFormat="1" applyFont="1" applyFill="1" applyBorder="1" applyAlignment="1" applyProtection="1">
      <protection hidden="1"/>
    </xf>
    <xf numFmtId="166" fontId="4" fillId="2" borderId="19" xfId="5" applyNumberFormat="1" applyFont="1" applyFill="1" applyBorder="1" applyAlignment="1" applyProtection="1">
      <protection hidden="1"/>
    </xf>
    <xf numFmtId="166" fontId="3" fillId="2" borderId="19" xfId="6" applyNumberFormat="1" applyFont="1" applyFill="1" applyBorder="1" applyAlignment="1" applyProtection="1">
      <protection hidden="1"/>
    </xf>
    <xf numFmtId="166" fontId="4" fillId="2" borderId="19" xfId="6" applyNumberFormat="1" applyFont="1" applyFill="1" applyBorder="1" applyAlignment="1" applyProtection="1">
      <protection hidden="1"/>
    </xf>
    <xf numFmtId="0" fontId="1" fillId="2" borderId="22" xfId="1" applyFill="1" applyBorder="1" applyAlignment="1">
      <alignment horizontal="left"/>
    </xf>
    <xf numFmtId="10" fontId="3" fillId="2" borderId="19" xfId="1" applyNumberFormat="1" applyFont="1" applyFill="1" applyBorder="1" applyAlignment="1" applyProtection="1">
      <alignment horizontal="left"/>
      <protection hidden="1"/>
    </xf>
    <xf numFmtId="166" fontId="3" fillId="2" borderId="19" xfId="7" applyNumberFormat="1" applyFont="1" applyFill="1" applyBorder="1" applyAlignment="1" applyProtection="1">
      <protection hidden="1"/>
    </xf>
    <xf numFmtId="166" fontId="4" fillId="2" borderId="19" xfId="7" applyNumberFormat="1" applyFont="1" applyFill="1" applyBorder="1" applyAlignment="1" applyProtection="1">
      <protection hidden="1"/>
    </xf>
    <xf numFmtId="49" fontId="3" fillId="2" borderId="18" xfId="1" applyNumberFormat="1" applyFont="1" applyFill="1" applyBorder="1" applyAlignment="1" applyProtection="1">
      <alignment horizontal="center" vertical="center" wrapText="1"/>
      <protection hidden="1"/>
    </xf>
    <xf numFmtId="165" fontId="3" fillId="2" borderId="19" xfId="1" applyNumberFormat="1" applyFont="1" applyFill="1" applyBorder="1" applyAlignment="1" applyProtection="1">
      <alignment wrapText="1"/>
      <protection hidden="1"/>
    </xf>
    <xf numFmtId="4" fontId="4" fillId="2" borderId="19" xfId="1" applyNumberFormat="1" applyFont="1" applyFill="1" applyBorder="1"/>
    <xf numFmtId="164" fontId="4" fillId="2" borderId="19" xfId="1" applyNumberFormat="1" applyFont="1" applyFill="1" applyBorder="1" applyAlignment="1" applyProtection="1">
      <alignment wrapText="1"/>
      <protection hidden="1"/>
    </xf>
    <xf numFmtId="164" fontId="4" fillId="2" borderId="22" xfId="1" applyNumberFormat="1" applyFont="1" applyFill="1" applyBorder="1" applyAlignment="1" applyProtection="1">
      <alignment wrapText="1"/>
      <protection hidden="1"/>
    </xf>
    <xf numFmtId="4" fontId="1" fillId="2" borderId="19" xfId="1" applyNumberFormat="1" applyFill="1" applyBorder="1"/>
    <xf numFmtId="166" fontId="3" fillId="2" borderId="19" xfId="8" applyNumberFormat="1" applyFont="1" applyFill="1" applyBorder="1" applyAlignment="1" applyProtection="1">
      <protection hidden="1"/>
    </xf>
    <xf numFmtId="166" fontId="4" fillId="2" borderId="19" xfId="8" applyNumberFormat="1" applyFont="1" applyFill="1" applyBorder="1" applyAlignment="1" applyProtection="1">
      <protection hidden="1"/>
    </xf>
    <xf numFmtId="166" fontId="3" fillId="2" borderId="19" xfId="9" applyNumberFormat="1" applyFont="1" applyFill="1" applyBorder="1" applyAlignment="1" applyProtection="1">
      <protection hidden="1"/>
    </xf>
    <xf numFmtId="166" fontId="4" fillId="2" borderId="19" xfId="9" applyNumberFormat="1" applyFont="1" applyFill="1" applyBorder="1" applyAlignment="1" applyProtection="1">
      <protection hidden="1"/>
    </xf>
    <xf numFmtId="0" fontId="3" fillId="2" borderId="19" xfId="1" applyFont="1" applyFill="1" applyBorder="1"/>
    <xf numFmtId="10" fontId="4" fillId="2" borderId="19" xfId="1" applyNumberFormat="1" applyFont="1" applyFill="1" applyBorder="1" applyAlignment="1" applyProtection="1">
      <alignment horizontal="left"/>
      <protection hidden="1"/>
    </xf>
    <xf numFmtId="166" fontId="4" fillId="2" borderId="33" xfId="1" applyNumberFormat="1" applyFont="1" applyFill="1" applyBorder="1" applyAlignment="1" applyProtection="1">
      <protection hidden="1"/>
    </xf>
    <xf numFmtId="10" fontId="4" fillId="2" borderId="34" xfId="1" applyNumberFormat="1" applyFont="1" applyFill="1" applyBorder="1" applyAlignment="1" applyProtection="1">
      <alignment horizontal="left"/>
      <protection hidden="1"/>
    </xf>
    <xf numFmtId="0" fontId="1" fillId="2" borderId="33" xfId="1" applyFill="1" applyBorder="1"/>
    <xf numFmtId="0" fontId="1" fillId="2" borderId="35" xfId="1" applyFill="1" applyBorder="1"/>
    <xf numFmtId="49" fontId="5" fillId="2" borderId="3" xfId="1" applyNumberFormat="1" applyFont="1" applyFill="1" applyBorder="1" applyAlignment="1" applyProtection="1">
      <protection hidden="1"/>
    </xf>
    <xf numFmtId="0" fontId="5" fillId="2" borderId="4" xfId="1" applyNumberFormat="1" applyFont="1" applyFill="1" applyBorder="1" applyAlignment="1" applyProtection="1">
      <protection hidden="1"/>
    </xf>
    <xf numFmtId="166" fontId="4" fillId="2" borderId="36" xfId="1" applyNumberFormat="1" applyFont="1" applyFill="1" applyBorder="1" applyAlignment="1" applyProtection="1">
      <protection hidden="1"/>
    </xf>
    <xf numFmtId="10" fontId="4" fillId="2" borderId="37" xfId="1" applyNumberFormat="1" applyFont="1" applyFill="1" applyBorder="1" applyAlignment="1" applyProtection="1">
      <alignment horizontal="left"/>
      <protection hidden="1"/>
    </xf>
    <xf numFmtId="10" fontId="4" fillId="2" borderId="38" xfId="3" applyNumberFormat="1" applyFont="1" applyFill="1" applyBorder="1" applyAlignment="1" applyProtection="1">
      <alignment horizontal="left"/>
      <protection hidden="1"/>
    </xf>
    <xf numFmtId="2" fontId="1" fillId="2" borderId="0" xfId="1" applyNumberFormat="1" applyFill="1" applyProtection="1">
      <protection hidden="1"/>
    </xf>
    <xf numFmtId="49" fontId="1" fillId="2" borderId="0" xfId="1" applyNumberFormat="1" applyFill="1"/>
    <xf numFmtId="167" fontId="1" fillId="2" borderId="0" xfId="1" applyNumberFormat="1" applyFill="1"/>
    <xf numFmtId="49" fontId="3" fillId="2" borderId="26" xfId="1" applyNumberFormat="1" applyFont="1" applyFill="1" applyBorder="1" applyAlignment="1" applyProtection="1">
      <alignment horizontal="center" vertical="center" wrapText="1"/>
      <protection hidden="1"/>
    </xf>
    <xf numFmtId="49" fontId="3" fillId="2" borderId="28" xfId="1" applyNumberFormat="1" applyFont="1" applyFill="1" applyBorder="1" applyAlignment="1" applyProtection="1">
      <alignment horizontal="center" vertical="center" wrapText="1"/>
      <protection hidden="1"/>
    </xf>
    <xf numFmtId="49" fontId="2" fillId="2" borderId="0" xfId="2" applyNumberFormat="1" applyFont="1" applyFill="1" applyAlignment="1" applyProtection="1">
      <alignment horizontal="center"/>
      <protection hidden="1"/>
    </xf>
    <xf numFmtId="49" fontId="4" fillId="2" borderId="1" xfId="1" applyNumberFormat="1" applyFont="1" applyFill="1" applyBorder="1" applyAlignment="1" applyProtection="1">
      <alignment horizontal="center" vertical="center" wrapText="1"/>
      <protection hidden="1"/>
    </xf>
    <xf numFmtId="49" fontId="4" fillId="2" borderId="6" xfId="1" applyNumberFormat="1" applyFont="1" applyFill="1" applyBorder="1" applyAlignment="1" applyProtection="1">
      <alignment horizontal="center" vertical="center" wrapText="1"/>
      <protection hidden="1"/>
    </xf>
    <xf numFmtId="49" fontId="4" fillId="2" borderId="10" xfId="1" applyNumberFormat="1" applyFont="1" applyFill="1" applyBorder="1" applyAlignment="1" applyProtection="1">
      <alignment horizontal="center" vertical="center" wrapText="1"/>
      <protection hidden="1"/>
    </xf>
    <xf numFmtId="0" fontId="4" fillId="2" borderId="1" xfId="1" applyNumberFormat="1" applyFont="1" applyFill="1" applyBorder="1" applyAlignment="1" applyProtection="1">
      <alignment horizontal="center" vertical="center"/>
      <protection hidden="1"/>
    </xf>
    <xf numFmtId="0" fontId="4" fillId="2" borderId="6" xfId="1" applyNumberFormat="1" applyFont="1" applyFill="1" applyBorder="1" applyAlignment="1" applyProtection="1">
      <alignment horizontal="center" vertical="center"/>
      <protection hidden="1"/>
    </xf>
    <xf numFmtId="0" fontId="4" fillId="2" borderId="10" xfId="1" applyNumberFormat="1" applyFont="1" applyFill="1" applyBorder="1" applyAlignment="1" applyProtection="1">
      <alignment horizontal="center" vertical="center"/>
      <protection hidden="1"/>
    </xf>
    <xf numFmtId="0" fontId="4" fillId="2" borderId="2" xfId="1" applyNumberFormat="1" applyFont="1" applyFill="1" applyBorder="1" applyAlignment="1" applyProtection="1">
      <alignment horizontal="center" vertical="center" wrapText="1"/>
      <protection hidden="1"/>
    </xf>
    <xf numFmtId="0" fontId="4" fillId="2" borderId="1" xfId="1" applyNumberFormat="1" applyFont="1" applyFill="1" applyBorder="1" applyAlignment="1" applyProtection="1">
      <alignment horizontal="center" vertical="center" wrapText="1"/>
      <protection hidden="1"/>
    </xf>
    <xf numFmtId="0" fontId="4" fillId="2" borderId="6" xfId="1" applyNumberFormat="1" applyFont="1" applyFill="1" applyBorder="1" applyAlignment="1" applyProtection="1">
      <alignment horizontal="center" vertical="center" wrapText="1"/>
      <protection hidden="1"/>
    </xf>
    <xf numFmtId="0" fontId="4" fillId="2" borderId="10" xfId="1" applyNumberFormat="1" applyFont="1" applyFill="1" applyBorder="1" applyAlignment="1" applyProtection="1">
      <alignment horizontal="center" vertical="center" wrapText="1"/>
      <protection hidden="1"/>
    </xf>
    <xf numFmtId="0" fontId="4" fillId="2" borderId="3" xfId="1" applyNumberFormat="1" applyFont="1" applyFill="1" applyBorder="1" applyAlignment="1" applyProtection="1">
      <alignment horizontal="center" vertical="center" wrapText="1"/>
      <protection hidden="1"/>
    </xf>
    <xf numFmtId="0" fontId="4" fillId="2" borderId="4" xfId="1" applyNumberFormat="1" applyFont="1" applyFill="1" applyBorder="1" applyAlignment="1" applyProtection="1">
      <alignment horizontal="center" vertical="center" wrapText="1"/>
      <protection hidden="1"/>
    </xf>
    <xf numFmtId="0" fontId="4" fillId="2" borderId="5" xfId="1" applyNumberFormat="1" applyFont="1" applyFill="1" applyBorder="1" applyAlignment="1" applyProtection="1">
      <alignment horizontal="center" vertical="center" wrapText="1"/>
      <protection hidden="1"/>
    </xf>
    <xf numFmtId="0" fontId="4" fillId="2" borderId="7" xfId="1" applyNumberFormat="1" applyFont="1" applyFill="1" applyBorder="1" applyAlignment="1" applyProtection="1">
      <alignment horizontal="center" vertical="center" wrapText="1"/>
      <protection hidden="1"/>
    </xf>
    <xf numFmtId="0" fontId="4" fillId="2" borderId="11" xfId="1" applyNumberFormat="1" applyFont="1" applyFill="1" applyBorder="1" applyAlignment="1" applyProtection="1">
      <alignment horizontal="center" vertical="center" wrapText="1"/>
      <protection hidden="1"/>
    </xf>
    <xf numFmtId="0" fontId="4" fillId="2" borderId="8" xfId="1" applyNumberFormat="1" applyFont="1" applyFill="1" applyBorder="1" applyAlignment="1" applyProtection="1">
      <alignment horizontal="center" vertical="center" wrapText="1"/>
      <protection hidden="1"/>
    </xf>
    <xf numFmtId="0" fontId="4" fillId="2" borderId="12" xfId="1" applyNumberFormat="1" applyFont="1" applyFill="1" applyBorder="1" applyAlignment="1" applyProtection="1">
      <alignment horizontal="center" vertical="center" wrapText="1"/>
      <protection hidden="1"/>
    </xf>
    <xf numFmtId="0" fontId="4" fillId="2" borderId="9" xfId="1" applyNumberFormat="1" applyFont="1" applyFill="1" applyBorder="1" applyAlignment="1" applyProtection="1">
      <alignment horizontal="center" vertical="center" wrapText="1"/>
      <protection hidden="1"/>
    </xf>
    <xf numFmtId="0" fontId="4" fillId="2" borderId="13" xfId="1" applyNumberFormat="1" applyFont="1" applyFill="1" applyBorder="1" applyAlignment="1" applyProtection="1">
      <alignment horizontal="center" vertical="center" wrapText="1"/>
      <protection hidden="1"/>
    </xf>
    <xf numFmtId="49" fontId="3" fillId="2" borderId="25" xfId="1" applyNumberFormat="1" applyFont="1" applyFill="1" applyBorder="1" applyAlignment="1" applyProtection="1">
      <alignment horizontal="center" vertical="center" wrapText="1"/>
      <protection hidden="1"/>
    </xf>
    <xf numFmtId="49" fontId="3" fillId="2" borderId="26" xfId="1" applyNumberFormat="1" applyFont="1" applyFill="1" applyBorder="1" applyAlignment="1" applyProtection="1">
      <alignment horizontal="center" vertical="center" wrapText="1"/>
      <protection hidden="1"/>
    </xf>
    <xf numFmtId="49" fontId="1" fillId="2" borderId="3" xfId="1" applyNumberFormat="1" applyFont="1" applyFill="1" applyBorder="1" applyAlignment="1" applyProtection="1">
      <alignment horizontal="center"/>
      <protection hidden="1"/>
    </xf>
    <xf numFmtId="49" fontId="1" fillId="2" borderId="4" xfId="1" applyNumberFormat="1" applyFont="1" applyFill="1" applyBorder="1" applyAlignment="1" applyProtection="1">
      <alignment horizontal="center"/>
      <protection hidden="1"/>
    </xf>
    <xf numFmtId="49" fontId="1" fillId="2" borderId="5" xfId="1" applyNumberFormat="1" applyFont="1" applyFill="1" applyBorder="1" applyAlignment="1" applyProtection="1">
      <alignment horizontal="center"/>
      <protection hidden="1"/>
    </xf>
    <xf numFmtId="164" fontId="4" fillId="2" borderId="14" xfId="1" applyNumberFormat="1" applyFont="1" applyFill="1" applyBorder="1" applyAlignment="1" applyProtection="1">
      <alignment wrapText="1"/>
      <protection hidden="1"/>
    </xf>
    <xf numFmtId="164" fontId="4" fillId="2" borderId="15" xfId="1" applyNumberFormat="1" applyFont="1" applyFill="1" applyBorder="1" applyAlignment="1" applyProtection="1">
      <alignment wrapText="1"/>
      <protection hidden="1"/>
    </xf>
    <xf numFmtId="49" fontId="3" fillId="2" borderId="18" xfId="1" applyNumberFormat="1" applyFont="1" applyFill="1" applyBorder="1" applyAlignment="1" applyProtection="1">
      <alignment horizontal="center" vertical="center" wrapText="1"/>
      <protection hidden="1"/>
    </xf>
    <xf numFmtId="164" fontId="4" fillId="2" borderId="18" xfId="1" applyNumberFormat="1" applyFont="1" applyFill="1" applyBorder="1" applyAlignment="1" applyProtection="1">
      <alignment wrapText="1"/>
      <protection hidden="1"/>
    </xf>
    <xf numFmtId="164" fontId="4" fillId="2" borderId="23" xfId="1" applyNumberFormat="1" applyFont="1" applyFill="1" applyBorder="1" applyAlignment="1" applyProtection="1">
      <alignment wrapText="1"/>
      <protection hidden="1"/>
    </xf>
    <xf numFmtId="164" fontId="4" fillId="2" borderId="24" xfId="1" applyNumberFormat="1" applyFont="1" applyFill="1" applyBorder="1" applyAlignment="1" applyProtection="1">
      <alignment wrapText="1"/>
      <protection hidden="1"/>
    </xf>
    <xf numFmtId="49" fontId="3" fillId="2" borderId="27" xfId="1" applyNumberFormat="1" applyFont="1" applyFill="1" applyBorder="1" applyAlignment="1" applyProtection="1">
      <alignment horizontal="center" vertical="center" wrapText="1"/>
      <protection hidden="1"/>
    </xf>
    <xf numFmtId="49" fontId="3" fillId="2" borderId="28" xfId="1" applyNumberFormat="1" applyFont="1" applyFill="1" applyBorder="1" applyAlignment="1" applyProtection="1">
      <alignment horizontal="center" vertical="center" wrapText="1"/>
      <protection hidden="1"/>
    </xf>
    <xf numFmtId="49" fontId="3" fillId="2" borderId="29" xfId="1" applyNumberFormat="1" applyFont="1" applyFill="1" applyBorder="1" applyAlignment="1" applyProtection="1">
      <alignment horizontal="center" vertical="center" wrapText="1"/>
      <protection hidden="1"/>
    </xf>
    <xf numFmtId="49" fontId="3" fillId="2" borderId="30" xfId="1" applyNumberFormat="1" applyFont="1" applyFill="1" applyBorder="1" applyAlignment="1" applyProtection="1">
      <alignment horizontal="center" vertical="center" wrapText="1"/>
      <protection hidden="1"/>
    </xf>
    <xf numFmtId="164" fontId="4" fillId="2" borderId="24" xfId="1" applyNumberFormat="1" applyFont="1" applyFill="1" applyBorder="1" applyAlignment="1" applyProtection="1">
      <alignment horizontal="left" wrapText="1"/>
      <protection hidden="1"/>
    </xf>
    <xf numFmtId="164" fontId="4" fillId="2" borderId="31" xfId="1" applyNumberFormat="1" applyFont="1" applyFill="1" applyBorder="1" applyAlignment="1" applyProtection="1">
      <alignment horizontal="left" wrapText="1"/>
      <protection hidden="1"/>
    </xf>
    <xf numFmtId="164" fontId="4" fillId="2" borderId="18" xfId="1" applyNumberFormat="1" applyFont="1" applyFill="1" applyBorder="1" applyAlignment="1" applyProtection="1">
      <alignment horizontal="left" wrapText="1"/>
      <protection hidden="1"/>
    </xf>
    <xf numFmtId="164" fontId="4" fillId="2" borderId="19" xfId="1" applyNumberFormat="1" applyFont="1" applyFill="1" applyBorder="1" applyAlignment="1" applyProtection="1">
      <alignment horizontal="left" wrapText="1"/>
      <protection hidden="1"/>
    </xf>
    <xf numFmtId="164" fontId="4" fillId="2" borderId="32" xfId="1" applyNumberFormat="1" applyFont="1" applyFill="1" applyBorder="1" applyAlignment="1" applyProtection="1">
      <alignment horizontal="left" wrapText="1"/>
      <protection hidden="1"/>
    </xf>
    <xf numFmtId="164" fontId="4" fillId="2" borderId="25" xfId="1" applyNumberFormat="1" applyFont="1" applyFill="1" applyBorder="1" applyAlignment="1" applyProtection="1">
      <alignment wrapText="1"/>
      <protection hidden="1"/>
    </xf>
    <xf numFmtId="164" fontId="4" fillId="2" borderId="39" xfId="1" applyNumberFormat="1" applyFont="1" applyFill="1" applyBorder="1" applyAlignment="1" applyProtection="1">
      <alignment horizontal="left" wrapText="1"/>
      <protection hidden="1"/>
    </xf>
  </cellXfs>
  <cellStyles count="14">
    <cellStyle name="Обычный" xfId="0" builtinId="0"/>
    <cellStyle name="Обычный 2" xfId="1"/>
    <cellStyle name="Обычный 2 10" xfId="7"/>
    <cellStyle name="Обычный 2 11" xfId="8"/>
    <cellStyle name="Обычный 2 12" xfId="9"/>
    <cellStyle name="Обычный 2 13" xfId="2"/>
    <cellStyle name="Обычный 2 2" xfId="10"/>
    <cellStyle name="Обычный 2 3" xfId="11"/>
    <cellStyle name="Обычный 2 4" xfId="12"/>
    <cellStyle name="Обычный 2 5" xfId="13"/>
    <cellStyle name="Обычный 2 6" xfId="3"/>
    <cellStyle name="Обычный 2 7" xfId="4"/>
    <cellStyle name="Обычный 2 8" xfId="5"/>
    <cellStyle name="Обычный 2 9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74"/>
  <sheetViews>
    <sheetView tabSelected="1" view="pageBreakPreview" topLeftCell="A35" zoomScaleNormal="100" zoomScaleSheetLayoutView="100" workbookViewId="0">
      <selection activeCell="G53" sqref="G53:I53"/>
    </sheetView>
  </sheetViews>
  <sheetFormatPr defaultRowHeight="12.75" x14ac:dyDescent="0.2"/>
  <cols>
    <col min="1" max="1" width="1" style="4" customWidth="1"/>
    <col min="2" max="2" width="10.28515625" style="60" customWidth="1"/>
    <col min="3" max="3" width="77.28515625" style="4" customWidth="1"/>
    <col min="4" max="4" width="12.7109375" style="4" customWidth="1"/>
    <col min="5" max="5" width="12.85546875" style="4" customWidth="1"/>
    <col min="6" max="6" width="7" style="4" customWidth="1"/>
    <col min="7" max="7" width="13.42578125" style="4" customWidth="1"/>
    <col min="8" max="8" width="12.7109375" style="4" customWidth="1"/>
    <col min="9" max="9" width="8.42578125" style="4" customWidth="1"/>
    <col min="10" max="226" width="9.140625" style="4" customWidth="1"/>
    <col min="227" max="16384" width="9.140625" style="4"/>
  </cols>
  <sheetData>
    <row r="1" spans="1:28" x14ac:dyDescent="0.2">
      <c r="A1" s="1"/>
      <c r="B1" s="64" t="s">
        <v>48</v>
      </c>
      <c r="C1" s="64"/>
      <c r="D1" s="64"/>
      <c r="E1" s="64"/>
      <c r="F1" s="64"/>
      <c r="G1" s="64"/>
      <c r="H1" s="64"/>
      <c r="I1" s="64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3"/>
      <c r="AA1" s="3"/>
      <c r="AB1" s="3"/>
    </row>
    <row r="2" spans="1:28" x14ac:dyDescent="0.2">
      <c r="A2" s="5"/>
      <c r="B2" s="6"/>
      <c r="C2" s="7"/>
      <c r="D2" s="7"/>
      <c r="E2" s="7"/>
      <c r="F2" s="7"/>
    </row>
    <row r="3" spans="1:28" x14ac:dyDescent="0.2">
      <c r="B3" s="8"/>
      <c r="C3" s="8"/>
      <c r="D3" s="8"/>
      <c r="E3" s="8"/>
      <c r="F3" s="8"/>
      <c r="G3" s="8"/>
      <c r="H3" s="5" t="s">
        <v>0</v>
      </c>
      <c r="I3" s="8"/>
    </row>
    <row r="4" spans="1:28" ht="13.5" thickBot="1" x14ac:dyDescent="0.25">
      <c r="A4" s="7"/>
      <c r="B4" s="6"/>
      <c r="C4" s="7"/>
      <c r="D4" s="7"/>
      <c r="E4" s="7"/>
      <c r="F4" s="7"/>
    </row>
    <row r="5" spans="1:28" ht="32.25" customHeight="1" thickBot="1" x14ac:dyDescent="0.25">
      <c r="A5" s="7"/>
      <c r="B5" s="65" t="s">
        <v>1</v>
      </c>
      <c r="C5" s="68" t="s">
        <v>2</v>
      </c>
      <c r="D5" s="71" t="s">
        <v>3</v>
      </c>
      <c r="E5" s="72" t="s">
        <v>4</v>
      </c>
      <c r="F5" s="72" t="s">
        <v>5</v>
      </c>
      <c r="G5" s="75" t="s">
        <v>6</v>
      </c>
      <c r="H5" s="76"/>
      <c r="I5" s="77"/>
    </row>
    <row r="6" spans="1:28" ht="13.5" thickBot="1" x14ac:dyDescent="0.25">
      <c r="A6" s="7"/>
      <c r="B6" s="66"/>
      <c r="C6" s="69"/>
      <c r="D6" s="71"/>
      <c r="E6" s="73"/>
      <c r="F6" s="73"/>
      <c r="G6" s="78" t="s">
        <v>3</v>
      </c>
      <c r="H6" s="80" t="s">
        <v>4</v>
      </c>
      <c r="I6" s="82" t="s">
        <v>7</v>
      </c>
    </row>
    <row r="7" spans="1:28" ht="13.5" thickBot="1" x14ac:dyDescent="0.25">
      <c r="A7" s="7"/>
      <c r="B7" s="67"/>
      <c r="C7" s="70"/>
      <c r="D7" s="71"/>
      <c r="E7" s="74"/>
      <c r="F7" s="74"/>
      <c r="G7" s="79"/>
      <c r="H7" s="81"/>
      <c r="I7" s="83"/>
    </row>
    <row r="8" spans="1:28" ht="13.5" thickBot="1" x14ac:dyDescent="0.25">
      <c r="A8" s="7"/>
      <c r="B8" s="86"/>
      <c r="C8" s="87"/>
      <c r="D8" s="87"/>
      <c r="E8" s="87"/>
      <c r="F8" s="87"/>
      <c r="G8" s="87"/>
      <c r="H8" s="87"/>
      <c r="I8" s="88"/>
    </row>
    <row r="9" spans="1:28" x14ac:dyDescent="0.2">
      <c r="A9" s="9"/>
      <c r="B9" s="89" t="s">
        <v>8</v>
      </c>
      <c r="C9" s="89"/>
      <c r="D9" s="89"/>
      <c r="E9" s="89"/>
      <c r="F9" s="90"/>
      <c r="G9" s="10"/>
      <c r="H9" s="10"/>
      <c r="I9" s="11"/>
    </row>
    <row r="10" spans="1:28" ht="15" customHeight="1" x14ac:dyDescent="0.2">
      <c r="A10" s="9"/>
      <c r="B10" s="91" t="s">
        <v>9</v>
      </c>
      <c r="C10" s="12" t="s">
        <v>10</v>
      </c>
      <c r="D10" s="13">
        <v>8958000</v>
      </c>
      <c r="E10" s="13">
        <v>5950997.0899999999</v>
      </c>
      <c r="F10" s="14">
        <f>E10/D10</f>
        <v>0.66432206854208531</v>
      </c>
      <c r="G10" s="15"/>
      <c r="H10" s="15"/>
      <c r="I10" s="16"/>
    </row>
    <row r="11" spans="1:28" x14ac:dyDescent="0.2">
      <c r="A11" s="9"/>
      <c r="B11" s="91"/>
      <c r="C11" s="17" t="s">
        <v>11</v>
      </c>
      <c r="D11" s="18">
        <v>23768900</v>
      </c>
      <c r="E11" s="18">
        <v>3304551.8</v>
      </c>
      <c r="F11" s="14">
        <f>E11/D11</f>
        <v>0.13902838583190638</v>
      </c>
      <c r="G11" s="19">
        <v>18800000</v>
      </c>
      <c r="H11" s="19">
        <v>0</v>
      </c>
      <c r="I11" s="20">
        <v>0</v>
      </c>
    </row>
    <row r="12" spans="1:28" x14ac:dyDescent="0.2">
      <c r="A12" s="9"/>
      <c r="B12" s="91"/>
      <c r="C12" s="17" t="s">
        <v>12</v>
      </c>
      <c r="D12" s="18">
        <v>1287919300</v>
      </c>
      <c r="E12" s="18">
        <v>940613750.27999997</v>
      </c>
      <c r="F12" s="14">
        <f>E12/D12</f>
        <v>0.73033593819115838</v>
      </c>
      <c r="G12" s="21">
        <v>832144400</v>
      </c>
      <c r="H12" s="21">
        <v>620087473.40999997</v>
      </c>
      <c r="I12" s="20">
        <f>H12/G12</f>
        <v>0.74516811434409702</v>
      </c>
    </row>
    <row r="13" spans="1:28" x14ac:dyDescent="0.2">
      <c r="A13" s="9"/>
      <c r="B13" s="92" t="s">
        <v>13</v>
      </c>
      <c r="C13" s="92"/>
      <c r="D13" s="22">
        <f>SUM(D10:D12)</f>
        <v>1320646200</v>
      </c>
      <c r="E13" s="22">
        <f>SUM(E10:E12)</f>
        <v>949869299.16999996</v>
      </c>
      <c r="F13" s="23">
        <f>E13/D13</f>
        <v>0.71924585037991251</v>
      </c>
      <c r="G13" s="24">
        <f>SUM(G11:G12)</f>
        <v>850944400</v>
      </c>
      <c r="H13" s="24">
        <f>SUM(H11:H12)</f>
        <v>620087473.40999997</v>
      </c>
      <c r="I13" s="25">
        <f>H13/G13</f>
        <v>0.72870504043507422</v>
      </c>
    </row>
    <row r="14" spans="1:28" x14ac:dyDescent="0.2">
      <c r="A14" s="9"/>
      <c r="B14" s="93" t="s">
        <v>14</v>
      </c>
      <c r="C14" s="93"/>
      <c r="D14" s="93"/>
      <c r="E14" s="93"/>
      <c r="F14" s="94"/>
      <c r="G14" s="26"/>
      <c r="H14" s="26"/>
      <c r="I14" s="27"/>
    </row>
    <row r="15" spans="1:28" x14ac:dyDescent="0.2">
      <c r="A15" s="9"/>
      <c r="B15" s="62"/>
      <c r="C15" s="17" t="s">
        <v>15</v>
      </c>
      <c r="D15" s="18">
        <v>115975500</v>
      </c>
      <c r="E15" s="18">
        <v>80109740.689999998</v>
      </c>
      <c r="F15" s="14">
        <f>E15/D15</f>
        <v>0.69074710339683809</v>
      </c>
      <c r="G15" s="28">
        <v>5173400</v>
      </c>
      <c r="H15" s="28">
        <v>5147000</v>
      </c>
      <c r="I15" s="20">
        <f>H15/G15</f>
        <v>0.99489697297715241</v>
      </c>
    </row>
    <row r="16" spans="1:28" x14ac:dyDescent="0.2">
      <c r="A16" s="9"/>
      <c r="B16" s="92" t="s">
        <v>13</v>
      </c>
      <c r="C16" s="92"/>
      <c r="D16" s="22">
        <f>SUM(D15:D15)</f>
        <v>115975500</v>
      </c>
      <c r="E16" s="22">
        <f>SUM(E15:E15)</f>
        <v>80109740.689999998</v>
      </c>
      <c r="F16" s="23">
        <f>E16/D16</f>
        <v>0.69074710339683809</v>
      </c>
      <c r="G16" s="29">
        <f>SUM(G15:G15)</f>
        <v>5173400</v>
      </c>
      <c r="H16" s="29">
        <f>SUM(H15:H15)</f>
        <v>5147000</v>
      </c>
      <c r="I16" s="25">
        <f>H16/G16</f>
        <v>0.99489697297715241</v>
      </c>
    </row>
    <row r="17" spans="1:9" x14ac:dyDescent="0.2">
      <c r="A17" s="9"/>
      <c r="B17" s="93" t="s">
        <v>16</v>
      </c>
      <c r="C17" s="93"/>
      <c r="D17" s="93"/>
      <c r="E17" s="93"/>
      <c r="F17" s="94"/>
      <c r="G17" s="26"/>
      <c r="H17" s="26"/>
      <c r="I17" s="27"/>
    </row>
    <row r="18" spans="1:9" x14ac:dyDescent="0.2">
      <c r="A18" s="9"/>
      <c r="B18" s="63"/>
      <c r="C18" s="17" t="s">
        <v>10</v>
      </c>
      <c r="D18" s="18">
        <v>17200</v>
      </c>
      <c r="E18" s="18">
        <v>17050.7</v>
      </c>
      <c r="F18" s="14">
        <f>E18/D18</f>
        <v>0.99131976744186046</v>
      </c>
      <c r="G18" s="30"/>
      <c r="H18" s="30"/>
      <c r="I18" s="20"/>
    </row>
    <row r="19" spans="1:9" x14ac:dyDescent="0.2">
      <c r="A19" s="9"/>
      <c r="B19" s="92" t="s">
        <v>13</v>
      </c>
      <c r="C19" s="92"/>
      <c r="D19" s="22">
        <f>D18</f>
        <v>17200</v>
      </c>
      <c r="E19" s="22">
        <f>E18</f>
        <v>17050.7</v>
      </c>
      <c r="F19" s="23">
        <f>E19/D19</f>
        <v>0.99131976744186046</v>
      </c>
      <c r="G19" s="31"/>
      <c r="H19" s="31"/>
      <c r="I19" s="25"/>
    </row>
    <row r="20" spans="1:9" x14ac:dyDescent="0.2">
      <c r="A20" s="9"/>
      <c r="B20" s="93" t="s">
        <v>17</v>
      </c>
      <c r="C20" s="93"/>
      <c r="D20" s="93"/>
      <c r="E20" s="93"/>
      <c r="F20" s="94"/>
      <c r="G20" s="26"/>
      <c r="H20" s="26"/>
      <c r="I20" s="27"/>
    </row>
    <row r="21" spans="1:9" x14ac:dyDescent="0.2">
      <c r="A21" s="9"/>
      <c r="B21" s="84" t="s">
        <v>18</v>
      </c>
      <c r="C21" s="17" t="s">
        <v>10</v>
      </c>
      <c r="D21" s="18">
        <v>9357700</v>
      </c>
      <c r="E21" s="18">
        <v>7813643.7300000004</v>
      </c>
      <c r="F21" s="14">
        <f>E21/D21</f>
        <v>0.83499617747950894</v>
      </c>
      <c r="G21" s="19">
        <v>1300800</v>
      </c>
      <c r="H21" s="19">
        <v>1300686.6599999999</v>
      </c>
      <c r="I21" s="20">
        <f>H21/G21</f>
        <v>0.99991286900368992</v>
      </c>
    </row>
    <row r="22" spans="1:9" x14ac:dyDescent="0.2">
      <c r="A22" s="9"/>
      <c r="B22" s="85"/>
      <c r="C22" s="17" t="s">
        <v>19</v>
      </c>
      <c r="D22" s="18">
        <v>114235200</v>
      </c>
      <c r="E22" s="18">
        <v>81408690.269999996</v>
      </c>
      <c r="F22" s="14">
        <f t="shared" ref="F22" si="0">E22/D22</f>
        <v>0.71264102719652078</v>
      </c>
      <c r="G22" s="32">
        <v>114235200</v>
      </c>
      <c r="H22" s="18">
        <v>81408690.269999996</v>
      </c>
      <c r="I22" s="20">
        <f>H22/G22</f>
        <v>0.71264102719652078</v>
      </c>
    </row>
    <row r="23" spans="1:9" x14ac:dyDescent="0.2">
      <c r="A23" s="9"/>
      <c r="B23" s="92" t="s">
        <v>13</v>
      </c>
      <c r="C23" s="92"/>
      <c r="D23" s="22">
        <f>SUM(D21:D22)</f>
        <v>123592900</v>
      </c>
      <c r="E23" s="22">
        <f>SUM(E21:E22)</f>
        <v>89222334</v>
      </c>
      <c r="F23" s="23">
        <f>E23/D23</f>
        <v>0.72190501234294202</v>
      </c>
      <c r="G23" s="33">
        <f>SUM(G21:G22)</f>
        <v>115536000</v>
      </c>
      <c r="H23" s="33">
        <f>SUM(H21:H22)</f>
        <v>82709376.929999992</v>
      </c>
      <c r="I23" s="25">
        <f>H23/G23</f>
        <v>0.71587537157249681</v>
      </c>
    </row>
    <row r="24" spans="1:9" x14ac:dyDescent="0.2">
      <c r="A24" s="9"/>
      <c r="B24" s="93" t="s">
        <v>20</v>
      </c>
      <c r="C24" s="93"/>
      <c r="D24" s="93"/>
      <c r="E24" s="93"/>
      <c r="F24" s="94"/>
      <c r="G24" s="26"/>
      <c r="H24" s="26"/>
      <c r="I24" s="34"/>
    </row>
    <row r="25" spans="1:9" hidden="1" x14ac:dyDescent="0.2">
      <c r="A25" s="9"/>
      <c r="B25" s="95" t="s">
        <v>21</v>
      </c>
      <c r="C25" s="12" t="s">
        <v>10</v>
      </c>
      <c r="D25" s="13"/>
      <c r="E25" s="13"/>
      <c r="F25" s="35" t="e">
        <f>E25/D25</f>
        <v>#DIV/0!</v>
      </c>
      <c r="G25" s="26"/>
      <c r="H25" s="26"/>
      <c r="I25" s="34"/>
    </row>
    <row r="26" spans="1:9" hidden="1" x14ac:dyDescent="0.2">
      <c r="A26" s="9"/>
      <c r="B26" s="97"/>
      <c r="C26" s="12" t="s">
        <v>11</v>
      </c>
      <c r="D26" s="13"/>
      <c r="E26" s="13"/>
      <c r="F26" s="35" t="e">
        <f>E26/D26</f>
        <v>#DIV/0!</v>
      </c>
      <c r="G26" s="19"/>
      <c r="H26" s="19"/>
      <c r="I26" s="20"/>
    </row>
    <row r="27" spans="1:9" x14ac:dyDescent="0.2">
      <c r="A27" s="9"/>
      <c r="B27" s="97"/>
      <c r="C27" s="12" t="s">
        <v>11</v>
      </c>
      <c r="D27" s="13">
        <v>7000</v>
      </c>
      <c r="E27" s="13">
        <v>7000</v>
      </c>
      <c r="F27" s="35">
        <f>E27/D27</f>
        <v>1</v>
      </c>
      <c r="G27" s="19"/>
      <c r="H27" s="19"/>
      <c r="I27" s="20"/>
    </row>
    <row r="28" spans="1:9" x14ac:dyDescent="0.2">
      <c r="A28" s="9"/>
      <c r="B28" s="96"/>
      <c r="C28" s="17" t="s">
        <v>22</v>
      </c>
      <c r="D28" s="18">
        <v>97839300</v>
      </c>
      <c r="E28" s="18">
        <v>72109812.840000004</v>
      </c>
      <c r="F28" s="35">
        <f>E28/D28</f>
        <v>0.7370229840156256</v>
      </c>
      <c r="G28" s="36">
        <v>15466700</v>
      </c>
      <c r="H28" s="36">
        <v>11983650</v>
      </c>
      <c r="I28" s="20">
        <f>H28/G28</f>
        <v>0.77480328706188129</v>
      </c>
    </row>
    <row r="29" spans="1:9" x14ac:dyDescent="0.2">
      <c r="A29" s="9"/>
      <c r="B29" s="92" t="s">
        <v>13</v>
      </c>
      <c r="C29" s="92"/>
      <c r="D29" s="22">
        <f>SUM(D25:D28)</f>
        <v>97846300</v>
      </c>
      <c r="E29" s="22">
        <f>SUM(E25:E28)</f>
        <v>72116812.840000004</v>
      </c>
      <c r="F29" s="23">
        <f>E29/D29</f>
        <v>0.73704179759479926</v>
      </c>
      <c r="G29" s="37">
        <f>SUM(G26:G28)</f>
        <v>15466700</v>
      </c>
      <c r="H29" s="37">
        <f>SUM(H26:H28)</f>
        <v>11983650</v>
      </c>
      <c r="I29" s="25">
        <f>H29/G29</f>
        <v>0.77480328706188129</v>
      </c>
    </row>
    <row r="30" spans="1:9" x14ac:dyDescent="0.2">
      <c r="A30" s="9"/>
      <c r="B30" s="93" t="s">
        <v>23</v>
      </c>
      <c r="C30" s="93"/>
      <c r="D30" s="93"/>
      <c r="E30" s="93"/>
      <c r="F30" s="94"/>
      <c r="G30" s="26"/>
      <c r="H30" s="26"/>
      <c r="I30" s="27"/>
    </row>
    <row r="31" spans="1:9" x14ac:dyDescent="0.2">
      <c r="A31" s="9"/>
      <c r="B31" s="38" t="s">
        <v>24</v>
      </c>
      <c r="C31" s="17" t="s">
        <v>25</v>
      </c>
      <c r="D31" s="18">
        <v>7424300</v>
      </c>
      <c r="E31" s="18">
        <v>4979553.99</v>
      </c>
      <c r="F31" s="14">
        <f>E31/D31</f>
        <v>0.67071023396145091</v>
      </c>
      <c r="G31" s="26"/>
      <c r="H31" s="26"/>
      <c r="I31" s="20"/>
    </row>
    <row r="32" spans="1:9" x14ac:dyDescent="0.2">
      <c r="A32" s="9"/>
      <c r="B32" s="92" t="s">
        <v>13</v>
      </c>
      <c r="C32" s="92"/>
      <c r="D32" s="22">
        <f>SUM(D31)</f>
        <v>7424300</v>
      </c>
      <c r="E32" s="22">
        <f>SUM(E31)</f>
        <v>4979553.99</v>
      </c>
      <c r="F32" s="23">
        <f>E32/D32</f>
        <v>0.67071023396145091</v>
      </c>
      <c r="G32" s="26"/>
      <c r="H32" s="26"/>
      <c r="I32" s="25"/>
    </row>
    <row r="33" spans="1:9" x14ac:dyDescent="0.2">
      <c r="A33" s="9"/>
      <c r="B33" s="93" t="s">
        <v>26</v>
      </c>
      <c r="C33" s="93"/>
      <c r="D33" s="93"/>
      <c r="E33" s="93"/>
      <c r="F33" s="94"/>
      <c r="G33" s="26"/>
      <c r="H33" s="26"/>
      <c r="I33" s="27"/>
    </row>
    <row r="34" spans="1:9" ht="15" customHeight="1" x14ac:dyDescent="0.2">
      <c r="A34" s="9"/>
      <c r="B34" s="84" t="s">
        <v>27</v>
      </c>
      <c r="C34" s="12" t="s">
        <v>15</v>
      </c>
      <c r="D34" s="18">
        <v>358000</v>
      </c>
      <c r="E34" s="18">
        <v>87000</v>
      </c>
      <c r="F34" s="14">
        <f t="shared" ref="F34:F43" si="1">E34/D34</f>
        <v>0.24301675977653631</v>
      </c>
      <c r="G34" s="26"/>
      <c r="H34" s="26"/>
      <c r="I34" s="20"/>
    </row>
    <row r="35" spans="1:9" x14ac:dyDescent="0.2">
      <c r="A35" s="9"/>
      <c r="B35" s="98"/>
      <c r="C35" s="17" t="s">
        <v>10</v>
      </c>
      <c r="D35" s="18">
        <v>300000</v>
      </c>
      <c r="E35" s="18">
        <v>300000</v>
      </c>
      <c r="F35" s="14">
        <f t="shared" si="1"/>
        <v>1</v>
      </c>
      <c r="G35" s="19"/>
      <c r="H35" s="19"/>
      <c r="I35" s="20"/>
    </row>
    <row r="36" spans="1:9" ht="12.75" hidden="1" customHeight="1" x14ac:dyDescent="0.2">
      <c r="A36" s="9"/>
      <c r="B36" s="98"/>
      <c r="C36" s="17" t="s">
        <v>12</v>
      </c>
      <c r="D36" s="18"/>
      <c r="E36" s="18"/>
      <c r="F36" s="14" t="e">
        <f t="shared" si="1"/>
        <v>#DIV/0!</v>
      </c>
      <c r="G36" s="19"/>
      <c r="H36" s="19"/>
      <c r="I36" s="20"/>
    </row>
    <row r="37" spans="1:9" ht="12.75" hidden="1" customHeight="1" x14ac:dyDescent="0.2">
      <c r="A37" s="9"/>
      <c r="B37" s="98"/>
      <c r="C37" s="17" t="s">
        <v>15</v>
      </c>
      <c r="D37" s="18"/>
      <c r="E37" s="18"/>
      <c r="F37" s="14" t="e">
        <f t="shared" si="1"/>
        <v>#DIV/0!</v>
      </c>
      <c r="G37" s="19"/>
      <c r="H37" s="19"/>
      <c r="I37" s="20"/>
    </row>
    <row r="38" spans="1:9" ht="22.5" hidden="1" customHeight="1" x14ac:dyDescent="0.2">
      <c r="A38" s="9"/>
      <c r="B38" s="85"/>
      <c r="C38" s="39" t="s">
        <v>22</v>
      </c>
      <c r="D38" s="18"/>
      <c r="E38" s="18"/>
      <c r="F38" s="14" t="e">
        <f t="shared" si="1"/>
        <v>#DIV/0!</v>
      </c>
      <c r="G38" s="19"/>
      <c r="H38" s="19"/>
      <c r="I38" s="20"/>
    </row>
    <row r="39" spans="1:9" x14ac:dyDescent="0.2">
      <c r="A39" s="9"/>
      <c r="B39" s="92" t="s">
        <v>13</v>
      </c>
      <c r="C39" s="92"/>
      <c r="D39" s="22">
        <f>SUM(D34:D35)</f>
        <v>658000</v>
      </c>
      <c r="E39" s="22">
        <f>SUM(E34:E35)</f>
        <v>387000</v>
      </c>
      <c r="F39" s="23">
        <f t="shared" si="1"/>
        <v>0.58814589665653494</v>
      </c>
      <c r="G39" s="40"/>
      <c r="H39" s="40"/>
      <c r="I39" s="25"/>
    </row>
    <row r="40" spans="1:9" ht="24.75" customHeight="1" x14ac:dyDescent="0.2">
      <c r="A40" s="9"/>
      <c r="B40" s="99" t="s">
        <v>28</v>
      </c>
      <c r="C40" s="100"/>
      <c r="D40" s="100"/>
      <c r="E40" s="100"/>
      <c r="F40" s="100"/>
      <c r="G40" s="41"/>
      <c r="H40" s="41"/>
      <c r="I40" s="42"/>
    </row>
    <row r="41" spans="1:9" x14ac:dyDescent="0.2">
      <c r="A41" s="9"/>
      <c r="B41" s="84" t="s">
        <v>29</v>
      </c>
      <c r="C41" s="17" t="s">
        <v>10</v>
      </c>
      <c r="D41" s="18">
        <v>14322300</v>
      </c>
      <c r="E41" s="18">
        <v>9400492.4600000009</v>
      </c>
      <c r="F41" s="14">
        <f t="shared" si="1"/>
        <v>0.65635355075651258</v>
      </c>
      <c r="G41" s="19">
        <v>106400</v>
      </c>
      <c r="H41" s="19">
        <v>48740.58</v>
      </c>
      <c r="I41" s="20">
        <f>H41/G41</f>
        <v>0.45808815789473684</v>
      </c>
    </row>
    <row r="42" spans="1:9" hidden="1" x14ac:dyDescent="0.2">
      <c r="A42" s="9"/>
      <c r="B42" s="85"/>
      <c r="C42" s="17" t="s">
        <v>15</v>
      </c>
      <c r="D42" s="18"/>
      <c r="E42" s="18"/>
      <c r="F42" s="14" t="e">
        <f t="shared" si="1"/>
        <v>#DIV/0!</v>
      </c>
      <c r="G42" s="43"/>
      <c r="H42" s="43"/>
      <c r="I42" s="25" t="e">
        <f t="shared" ref="I42" si="2">H42/G42</f>
        <v>#DIV/0!</v>
      </c>
    </row>
    <row r="43" spans="1:9" x14ac:dyDescent="0.2">
      <c r="A43" s="9"/>
      <c r="B43" s="92" t="s">
        <v>13</v>
      </c>
      <c r="C43" s="92"/>
      <c r="D43" s="22">
        <f>SUM(D41:D42)</f>
        <v>14322300</v>
      </c>
      <c r="E43" s="22">
        <f>SUM(E41:E42)</f>
        <v>9400492.4600000009</v>
      </c>
      <c r="F43" s="23">
        <f t="shared" si="1"/>
        <v>0.65635355075651258</v>
      </c>
      <c r="G43" s="40">
        <f>SUM(G41:G42)</f>
        <v>106400</v>
      </c>
      <c r="H43" s="40">
        <f>SUM(H41:H42)</f>
        <v>48740.58</v>
      </c>
      <c r="I43" s="25">
        <f>H43/G43</f>
        <v>0.45808815789473684</v>
      </c>
    </row>
    <row r="44" spans="1:9" ht="12.75" customHeight="1" x14ac:dyDescent="0.2">
      <c r="A44" s="9"/>
      <c r="B44" s="99" t="s">
        <v>30</v>
      </c>
      <c r="C44" s="100"/>
      <c r="D44" s="100"/>
      <c r="E44" s="100"/>
      <c r="F44" s="100"/>
      <c r="G44" s="100"/>
      <c r="H44" s="100"/>
      <c r="I44" s="105"/>
    </row>
    <row r="45" spans="1:9" x14ac:dyDescent="0.2">
      <c r="A45" s="9"/>
      <c r="B45" s="38" t="s">
        <v>31</v>
      </c>
      <c r="C45" s="17" t="s">
        <v>10</v>
      </c>
      <c r="D45" s="18">
        <v>13452600</v>
      </c>
      <c r="E45" s="18">
        <v>10688774.949999999</v>
      </c>
      <c r="F45" s="14">
        <f t="shared" ref="F45:F46" si="3">E45/D45</f>
        <v>0.79455086377354556</v>
      </c>
      <c r="G45" s="44">
        <v>13406400</v>
      </c>
      <c r="H45" s="44">
        <v>10688774.949999999</v>
      </c>
      <c r="I45" s="20">
        <f>H45/G45</f>
        <v>0.79728897765246443</v>
      </c>
    </row>
    <row r="46" spans="1:9" x14ac:dyDescent="0.2">
      <c r="A46" s="9"/>
      <c r="B46" s="92" t="s">
        <v>13</v>
      </c>
      <c r="C46" s="92"/>
      <c r="D46" s="22">
        <f>SUM(D45)</f>
        <v>13452600</v>
      </c>
      <c r="E46" s="22">
        <f>SUM(E45)</f>
        <v>10688774.949999999</v>
      </c>
      <c r="F46" s="23">
        <f t="shared" si="3"/>
        <v>0.79455086377354556</v>
      </c>
      <c r="G46" s="45">
        <f>SUM(G45)</f>
        <v>13406400</v>
      </c>
      <c r="H46" s="45">
        <f>SUM(H45)</f>
        <v>10688774.949999999</v>
      </c>
      <c r="I46" s="25">
        <f>H46/G46</f>
        <v>0.79728897765246443</v>
      </c>
    </row>
    <row r="47" spans="1:9" ht="25.5" customHeight="1" x14ac:dyDescent="0.2">
      <c r="A47" s="9"/>
      <c r="B47" s="99" t="s">
        <v>32</v>
      </c>
      <c r="C47" s="100"/>
      <c r="D47" s="100"/>
      <c r="E47" s="100"/>
      <c r="F47" s="103"/>
      <c r="G47" s="41"/>
      <c r="H47" s="41"/>
      <c r="I47" s="42"/>
    </row>
    <row r="48" spans="1:9" x14ac:dyDescent="0.2">
      <c r="A48" s="9"/>
      <c r="B48" s="38" t="s">
        <v>33</v>
      </c>
      <c r="C48" s="17" t="s">
        <v>10</v>
      </c>
      <c r="D48" s="18">
        <v>491300</v>
      </c>
      <c r="E48" s="18">
        <v>60000</v>
      </c>
      <c r="F48" s="14">
        <f t="shared" ref="F48:F49" si="4">E48/D48</f>
        <v>0.12212497455729697</v>
      </c>
      <c r="G48" s="19"/>
      <c r="H48" s="19"/>
      <c r="I48" s="20"/>
    </row>
    <row r="49" spans="1:9" x14ac:dyDescent="0.2">
      <c r="A49" s="9"/>
      <c r="B49" s="92" t="s">
        <v>13</v>
      </c>
      <c r="C49" s="92"/>
      <c r="D49" s="22">
        <f>SUM(D48)</f>
        <v>491300</v>
      </c>
      <c r="E49" s="22">
        <f>SUM(E48)</f>
        <v>60000</v>
      </c>
      <c r="F49" s="23">
        <f t="shared" si="4"/>
        <v>0.12212497455729697</v>
      </c>
      <c r="G49" s="40"/>
      <c r="H49" s="40"/>
      <c r="I49" s="25"/>
    </row>
    <row r="50" spans="1:9" x14ac:dyDescent="0.2">
      <c r="A50" s="9"/>
      <c r="B50" s="93" t="s">
        <v>34</v>
      </c>
      <c r="C50" s="93"/>
      <c r="D50" s="93"/>
      <c r="E50" s="93"/>
      <c r="F50" s="94"/>
      <c r="G50" s="26"/>
      <c r="H50" s="26"/>
      <c r="I50" s="27"/>
    </row>
    <row r="51" spans="1:9" x14ac:dyDescent="0.2">
      <c r="A51" s="9"/>
      <c r="B51" s="84" t="s">
        <v>35</v>
      </c>
      <c r="C51" s="17" t="s">
        <v>10</v>
      </c>
      <c r="D51" s="18">
        <v>10519300</v>
      </c>
      <c r="E51" s="18">
        <v>5851905.8600000003</v>
      </c>
      <c r="F51" s="14">
        <f t="shared" ref="F51:F53" si="5">E51/D51</f>
        <v>0.55630183187094207</v>
      </c>
      <c r="G51" s="19"/>
      <c r="H51" s="19"/>
      <c r="I51" s="20"/>
    </row>
    <row r="52" spans="1:9" x14ac:dyDescent="0.2">
      <c r="A52" s="9"/>
      <c r="B52" s="98"/>
      <c r="C52" s="17" t="s">
        <v>11</v>
      </c>
      <c r="D52" s="18">
        <v>5648400</v>
      </c>
      <c r="E52" s="18">
        <v>3783545.15</v>
      </c>
      <c r="F52" s="14">
        <f t="shared" si="5"/>
        <v>0.66984369910063024</v>
      </c>
      <c r="G52" s="19"/>
      <c r="H52" s="19"/>
      <c r="I52" s="20"/>
    </row>
    <row r="53" spans="1:9" x14ac:dyDescent="0.2">
      <c r="A53" s="9"/>
      <c r="B53" s="92" t="s">
        <v>13</v>
      </c>
      <c r="C53" s="92"/>
      <c r="D53" s="22">
        <f>SUM(D51:D52)</f>
        <v>16167700</v>
      </c>
      <c r="E53" s="22">
        <f>SUM(E51:E52)</f>
        <v>9635451.0099999998</v>
      </c>
      <c r="F53" s="23">
        <f t="shared" si="5"/>
        <v>0.59596918609325999</v>
      </c>
      <c r="G53" s="40"/>
      <c r="H53" s="40"/>
      <c r="I53" s="25"/>
    </row>
    <row r="54" spans="1:9" x14ac:dyDescent="0.2">
      <c r="A54" s="9"/>
      <c r="B54" s="93" t="s">
        <v>36</v>
      </c>
      <c r="C54" s="93"/>
      <c r="D54" s="93"/>
      <c r="E54" s="93"/>
      <c r="F54" s="94"/>
      <c r="G54" s="26"/>
      <c r="H54" s="26"/>
      <c r="I54" s="27"/>
    </row>
    <row r="55" spans="1:9" x14ac:dyDescent="0.2">
      <c r="A55" s="9"/>
      <c r="B55" s="38" t="s">
        <v>37</v>
      </c>
      <c r="C55" s="17" t="s">
        <v>10</v>
      </c>
      <c r="D55" s="18">
        <v>105193000</v>
      </c>
      <c r="E55" s="18">
        <v>49022447.359999999</v>
      </c>
      <c r="F55" s="14">
        <f t="shared" ref="F55:F62" si="6">E55/D55</f>
        <v>0.46602385481923703</v>
      </c>
      <c r="G55" s="46">
        <v>72094900</v>
      </c>
      <c r="H55" s="46">
        <v>26437993.489999998</v>
      </c>
      <c r="I55" s="20">
        <f>H55/G55</f>
        <v>0.36671100854568073</v>
      </c>
    </row>
    <row r="56" spans="1:9" x14ac:dyDescent="0.2">
      <c r="A56" s="9"/>
      <c r="B56" s="92" t="s">
        <v>13</v>
      </c>
      <c r="C56" s="92"/>
      <c r="D56" s="22">
        <f>SUM(D55)</f>
        <v>105193000</v>
      </c>
      <c r="E56" s="22">
        <f>SUM(E55)</f>
        <v>49022447.359999999</v>
      </c>
      <c r="F56" s="23">
        <f t="shared" si="6"/>
        <v>0.46602385481923703</v>
      </c>
      <c r="G56" s="47">
        <f>SUM(G55)</f>
        <v>72094900</v>
      </c>
      <c r="H56" s="47">
        <f>SUM(H55)</f>
        <v>26437993.489999998</v>
      </c>
      <c r="I56" s="25">
        <f>H56/G56</f>
        <v>0.36671100854568073</v>
      </c>
    </row>
    <row r="57" spans="1:9" x14ac:dyDescent="0.2">
      <c r="A57" s="9"/>
      <c r="B57" s="93" t="s">
        <v>38</v>
      </c>
      <c r="C57" s="93"/>
      <c r="D57" s="93"/>
      <c r="E57" s="93"/>
      <c r="F57" s="94"/>
      <c r="G57" s="26"/>
      <c r="H57" s="26"/>
      <c r="I57" s="27"/>
    </row>
    <row r="58" spans="1:9" x14ac:dyDescent="0.2">
      <c r="A58" s="9"/>
      <c r="B58" s="38" t="s">
        <v>39</v>
      </c>
      <c r="C58" s="17" t="s">
        <v>10</v>
      </c>
      <c r="D58" s="18">
        <v>50000</v>
      </c>
      <c r="E58" s="18">
        <v>50000</v>
      </c>
      <c r="F58" s="14">
        <f t="shared" si="6"/>
        <v>1</v>
      </c>
      <c r="G58" s="19"/>
      <c r="H58" s="46"/>
      <c r="I58" s="20"/>
    </row>
    <row r="59" spans="1:9" x14ac:dyDescent="0.2">
      <c r="A59" s="9"/>
      <c r="B59" s="92" t="s">
        <v>13</v>
      </c>
      <c r="C59" s="92"/>
      <c r="D59" s="22">
        <f>SUM(D58)</f>
        <v>50000</v>
      </c>
      <c r="E59" s="22">
        <f>SUM(E58)</f>
        <v>50000</v>
      </c>
      <c r="F59" s="23">
        <f t="shared" si="6"/>
        <v>1</v>
      </c>
      <c r="G59" s="40"/>
      <c r="H59" s="40"/>
      <c r="I59" s="25"/>
    </row>
    <row r="60" spans="1:9" ht="22.5" customHeight="1" x14ac:dyDescent="0.2">
      <c r="A60" s="9"/>
      <c r="B60" s="101" t="s">
        <v>40</v>
      </c>
      <c r="C60" s="102"/>
      <c r="D60" s="102"/>
      <c r="E60" s="102"/>
      <c r="F60" s="102"/>
      <c r="G60" s="40"/>
      <c r="H60" s="40"/>
      <c r="I60" s="25"/>
    </row>
    <row r="61" spans="1:9" x14ac:dyDescent="0.2">
      <c r="A61" s="9"/>
      <c r="B61" s="38" t="s">
        <v>41</v>
      </c>
      <c r="C61" s="48" t="s">
        <v>10</v>
      </c>
      <c r="D61" s="18">
        <v>496100</v>
      </c>
      <c r="E61" s="18">
        <v>311100</v>
      </c>
      <c r="F61" s="14">
        <f t="shared" si="6"/>
        <v>0.62709131223543635</v>
      </c>
      <c r="G61" s="40"/>
      <c r="H61" s="40"/>
      <c r="I61" s="25"/>
    </row>
    <row r="62" spans="1:9" x14ac:dyDescent="0.2">
      <c r="A62" s="9"/>
      <c r="B62" s="92" t="s">
        <v>13</v>
      </c>
      <c r="C62" s="92"/>
      <c r="D62" s="22">
        <f>SUM(D61)</f>
        <v>496100</v>
      </c>
      <c r="E62" s="22">
        <f>SUM(E61)</f>
        <v>311100</v>
      </c>
      <c r="F62" s="23">
        <f t="shared" si="6"/>
        <v>0.62709131223543635</v>
      </c>
      <c r="G62" s="40"/>
      <c r="H62" s="40"/>
      <c r="I62" s="25"/>
    </row>
    <row r="63" spans="1:9" ht="34.5" customHeight="1" x14ac:dyDescent="0.2">
      <c r="A63" s="9"/>
      <c r="B63" s="99" t="s">
        <v>42</v>
      </c>
      <c r="C63" s="100"/>
      <c r="D63" s="100"/>
      <c r="E63" s="100"/>
      <c r="F63" s="100"/>
      <c r="G63" s="41"/>
      <c r="H63" s="41"/>
      <c r="I63" s="42"/>
    </row>
    <row r="64" spans="1:9" x14ac:dyDescent="0.2">
      <c r="A64" s="9"/>
      <c r="B64" s="38" t="s">
        <v>43</v>
      </c>
      <c r="C64" s="17" t="s">
        <v>10</v>
      </c>
      <c r="D64" s="18">
        <v>616600</v>
      </c>
      <c r="E64" s="18">
        <v>0</v>
      </c>
      <c r="F64" s="14">
        <v>0</v>
      </c>
      <c r="G64" s="26"/>
      <c r="H64" s="26"/>
      <c r="I64" s="27"/>
    </row>
    <row r="65" spans="1:9" x14ac:dyDescent="0.2">
      <c r="A65" s="9"/>
      <c r="B65" s="104" t="s">
        <v>13</v>
      </c>
      <c r="C65" s="104"/>
      <c r="D65" s="22">
        <f>SUM(D64)</f>
        <v>616600</v>
      </c>
      <c r="E65" s="22">
        <f>SUM(E64)</f>
        <v>0</v>
      </c>
      <c r="F65" s="49">
        <v>0</v>
      </c>
      <c r="G65" s="26"/>
      <c r="H65" s="26"/>
      <c r="I65" s="27"/>
    </row>
    <row r="66" spans="1:9" ht="23.25" customHeight="1" x14ac:dyDescent="0.2">
      <c r="A66" s="9"/>
      <c r="B66" s="99" t="s">
        <v>44</v>
      </c>
      <c r="C66" s="100"/>
      <c r="D66" s="100"/>
      <c r="E66" s="103"/>
      <c r="F66" s="23"/>
      <c r="G66" s="26"/>
      <c r="H66" s="26"/>
      <c r="I66" s="27"/>
    </row>
    <row r="67" spans="1:9" x14ac:dyDescent="0.2">
      <c r="A67" s="9"/>
      <c r="B67" s="38" t="s">
        <v>45</v>
      </c>
      <c r="C67" s="17" t="s">
        <v>10</v>
      </c>
      <c r="D67" s="18">
        <v>7713400</v>
      </c>
      <c r="E67" s="18">
        <v>5765330.1600000001</v>
      </c>
      <c r="F67" s="14">
        <f t="shared" ref="F67:F71" si="7">E67/D67</f>
        <v>0.74744343091243814</v>
      </c>
      <c r="G67" s="26"/>
      <c r="H67" s="26"/>
      <c r="I67" s="27"/>
    </row>
    <row r="68" spans="1:9" x14ac:dyDescent="0.2">
      <c r="A68" s="9"/>
      <c r="B68" s="92" t="s">
        <v>13</v>
      </c>
      <c r="C68" s="92"/>
      <c r="D68" s="22">
        <f>SUM(D67)</f>
        <v>7713400</v>
      </c>
      <c r="E68" s="22">
        <f>SUM(E67)</f>
        <v>5765330.1600000001</v>
      </c>
      <c r="F68" s="49">
        <f t="shared" si="7"/>
        <v>0.74744343091243814</v>
      </c>
      <c r="G68" s="26"/>
      <c r="H68" s="26"/>
      <c r="I68" s="27"/>
    </row>
    <row r="69" spans="1:9" x14ac:dyDescent="0.2">
      <c r="A69" s="9"/>
      <c r="B69" s="99" t="s">
        <v>46</v>
      </c>
      <c r="C69" s="100"/>
      <c r="D69" s="100"/>
      <c r="E69" s="100"/>
      <c r="F69" s="103"/>
      <c r="G69" s="26"/>
      <c r="H69" s="26"/>
      <c r="I69" s="27"/>
    </row>
    <row r="70" spans="1:9" x14ac:dyDescent="0.2">
      <c r="A70" s="9"/>
      <c r="B70" s="38" t="s">
        <v>47</v>
      </c>
      <c r="C70" s="17" t="s">
        <v>10</v>
      </c>
      <c r="D70" s="18">
        <v>966900</v>
      </c>
      <c r="E70" s="18">
        <v>770632.04</v>
      </c>
      <c r="F70" s="14">
        <f t="shared" si="7"/>
        <v>0.79701317612989975</v>
      </c>
      <c r="G70" s="26"/>
      <c r="H70" s="26"/>
      <c r="I70" s="27"/>
    </row>
    <row r="71" spans="1:9" ht="13.5" thickBot="1" x14ac:dyDescent="0.25">
      <c r="A71" s="9"/>
      <c r="B71" s="104" t="s">
        <v>13</v>
      </c>
      <c r="C71" s="104"/>
      <c r="D71" s="50">
        <f>SUM(D70)</f>
        <v>966900</v>
      </c>
      <c r="E71" s="50">
        <f>SUM(E70)</f>
        <v>770632.04</v>
      </c>
      <c r="F71" s="51">
        <f t="shared" si="7"/>
        <v>0.79701317612989975</v>
      </c>
      <c r="G71" s="52"/>
      <c r="H71" s="52"/>
      <c r="I71" s="53"/>
    </row>
    <row r="72" spans="1:9" ht="13.5" thickBot="1" x14ac:dyDescent="0.25">
      <c r="A72" s="7"/>
      <c r="B72" s="54"/>
      <c r="C72" s="55"/>
      <c r="D72" s="56">
        <f>D13+D16+D19+D23+D29+D32+D39+D43+D46+D49+D53+D56+D59+D65+D68+D71+D62</f>
        <v>1825630300</v>
      </c>
      <c r="E72" s="56">
        <f>E13+E16+E19+E23+E29+E32+E39+E43+E46+E49+E53+E56+E59+E65+E68+E71+E62</f>
        <v>1282406019.3699999</v>
      </c>
      <c r="F72" s="57">
        <f>E72/D72</f>
        <v>0.70244562624207096</v>
      </c>
      <c r="G72" s="56">
        <f>G13+G16+G19+G23+G29+G32+G39+G43+G46+G49+G53+G56+G59+G65+G68+G71+G62</f>
        <v>1072728200</v>
      </c>
      <c r="H72" s="56">
        <f>H13+H16+H19+H23+H29+H32+H39+H43+H46+H49+H53+H56+H59+H65+H68+H71+H62</f>
        <v>757103009.36000001</v>
      </c>
      <c r="I72" s="58">
        <f>H72/G72</f>
        <v>0.70577338170097514</v>
      </c>
    </row>
    <row r="73" spans="1:9" x14ac:dyDescent="0.2">
      <c r="A73" s="7"/>
      <c r="B73" s="6"/>
      <c r="C73" s="7"/>
      <c r="D73" s="7"/>
      <c r="E73" s="59"/>
      <c r="F73" s="7"/>
    </row>
    <row r="74" spans="1:9" x14ac:dyDescent="0.2">
      <c r="E74" s="61"/>
      <c r="G74" s="61"/>
      <c r="H74" s="61"/>
    </row>
  </sheetData>
  <mergeCells count="51">
    <mergeCell ref="B71:C71"/>
    <mergeCell ref="B62:C62"/>
    <mergeCell ref="B63:F63"/>
    <mergeCell ref="B65:C65"/>
    <mergeCell ref="B66:E66"/>
    <mergeCell ref="B68:C68"/>
    <mergeCell ref="B69:F69"/>
    <mergeCell ref="B60:F60"/>
    <mergeCell ref="B46:C46"/>
    <mergeCell ref="B47:F47"/>
    <mergeCell ref="B49:C49"/>
    <mergeCell ref="B50:F50"/>
    <mergeCell ref="B51:B52"/>
    <mergeCell ref="B53:C53"/>
    <mergeCell ref="B54:F54"/>
    <mergeCell ref="B56:C56"/>
    <mergeCell ref="B57:F57"/>
    <mergeCell ref="B59:C59"/>
    <mergeCell ref="B44:I44"/>
    <mergeCell ref="B43:C43"/>
    <mergeCell ref="B23:C23"/>
    <mergeCell ref="B24:F24"/>
    <mergeCell ref="B25:B28"/>
    <mergeCell ref="B29:C29"/>
    <mergeCell ref="B30:F30"/>
    <mergeCell ref="B32:C32"/>
    <mergeCell ref="B33:F33"/>
    <mergeCell ref="B39:C39"/>
    <mergeCell ref="B40:F40"/>
    <mergeCell ref="B41:B42"/>
    <mergeCell ref="B34:B38"/>
    <mergeCell ref="B21:B22"/>
    <mergeCell ref="B8:I8"/>
    <mergeCell ref="B9:F9"/>
    <mergeCell ref="B10:B12"/>
    <mergeCell ref="B13:C13"/>
    <mergeCell ref="B14:F14"/>
    <mergeCell ref="B16:C16"/>
    <mergeCell ref="B17:F17"/>
    <mergeCell ref="B19:C19"/>
    <mergeCell ref="B20:F20"/>
    <mergeCell ref="B1:I1"/>
    <mergeCell ref="B5:B7"/>
    <mergeCell ref="C5:C7"/>
    <mergeCell ref="D5:D7"/>
    <mergeCell ref="E5:E7"/>
    <mergeCell ref="F5:F7"/>
    <mergeCell ref="G5:I5"/>
    <mergeCell ref="G6:G7"/>
    <mergeCell ref="H6:H7"/>
    <mergeCell ref="I6:I7"/>
  </mergeCells>
  <pageMargins left="0.23622047244094491" right="0.27559055118110237" top="0.74803149606299213" bottom="0.82677165354330717" header="0.31496062992125984" footer="0.31496062992125984"/>
  <pageSetup paperSize="9" scale="90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01.07.2019</vt:lpstr>
      <vt:lpstr>'01.07.2019'!Область_печати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Денис Бирюков</dc:creator>
  <cp:lastModifiedBy>Денис Бирюков</cp:lastModifiedBy>
  <cp:lastPrinted>2019-10-08T13:30:39Z</cp:lastPrinted>
  <dcterms:created xsi:type="dcterms:W3CDTF">2019-07-03T12:35:43Z</dcterms:created>
  <dcterms:modified xsi:type="dcterms:W3CDTF">2019-10-09T06:05:09Z</dcterms:modified>
</cp:coreProperties>
</file>