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1'!$A$1:$K$195</definedName>
  </definedNames>
  <calcPr fullCalcOnLoad="1"/>
</workbook>
</file>

<file path=xl/sharedStrings.xml><?xml version="1.0" encoding="utf-8"?>
<sst xmlns="http://schemas.openxmlformats.org/spreadsheetml/2006/main" count="383" uniqueCount="241">
  <si>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</si>
  <si>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</si>
  <si>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</si>
  <si>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</si>
  <si>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</si>
  <si>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</si>
  <si>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</si>
  <si>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</si>
  <si>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</si>
  <si>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</si>
  <si>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</si>
  <si>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</si>
  <si>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</si>
  <si>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</si>
  <si>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</si>
  <si>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</si>
  <si>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</si>
  <si>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</si>
  <si>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</si>
  <si>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</si>
  <si>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</si>
  <si>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</si>
  <si>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</si>
  <si>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</si>
  <si>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</si>
  <si>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</si>
  <si>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</si>
  <si>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</si>
  <si>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</si>
  <si>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</si>
  <si>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</si>
  <si>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</si>
  <si>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</si>
  <si>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</si>
  <si>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</si>
  <si>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</si>
  <si>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</si>
  <si>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</si>
  <si>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</si>
  <si>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</si>
  <si>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</si>
  <si>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</si>
  <si>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</si>
  <si>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</si>
  <si>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</si>
  <si>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</si>
  <si>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</si>
  <si>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</si>
  <si>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</si>
  <si>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</si>
  <si>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</si>
  <si>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</si>
  <si>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</si>
  <si>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</si>
  <si>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</si>
  <si>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</si>
  <si>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</si>
  <si>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</si>
  <si>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</si>
  <si>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</si>
  <si>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</si>
  <si>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</si>
  <si>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</si>
  <si>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</si>
  <si>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</si>
  <si>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</si>
  <si>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</si>
  <si>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</si>
  <si>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</si>
  <si>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</si>
  <si>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</si>
  <si>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</si>
  <si>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</si>
  <si>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</si>
  <si>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</si>
  <si>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</si>
  <si>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</si>
  <si>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</si>
  <si>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</si>
  <si>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</si>
  <si>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</si>
  <si>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</si>
  <si>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</si>
  <si>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</si>
  <si>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</si>
  <si>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</si>
  <si>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</si>
  <si>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</si>
  <si>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</si>
  <si>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</si>
  <si>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</si>
  <si>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</si>
  <si>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</si>
  <si>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</si>
  <si>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</si>
  <si>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</si>
  <si>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</si>
  <si>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</si>
  <si>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</si>
  <si>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</si>
  <si>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</si>
  <si>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</si>
  <si>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</si>
  <si>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</si>
  <si>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</si>
  <si>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</si>
  <si>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</si>
  <si>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</si>
  <si>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</si>
  <si>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</si>
  <si>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</si>
  <si>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</si>
  <si>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</si>
  <si>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</si>
  <si>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</si>
  <si>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</si>
  <si>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</si>
  <si>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</si>
  <si>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</si>
  <si>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</si>
  <si>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</si>
  <si>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</si>
  <si>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</si>
  <si>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</si>
  <si>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</si>
  <si>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</si>
  <si>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</si>
  <si>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</si>
  <si>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</si>
  <si>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</si>
  <si>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</si>
  <si>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</si>
  <si>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</si>
  <si>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</si>
  <si>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</si>
  <si>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</si>
  <si>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</si>
  <si>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</si>
  <si>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</si>
  <si>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</si>
  <si>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</si>
  <si>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</si>
  <si>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</si>
  <si>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</si>
  <si>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</si>
  <si>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</si>
  <si>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</si>
  <si>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</si>
  <si>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</si>
  <si>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</si>
  <si>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</si>
  <si>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</si>
  <si>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</si>
  <si>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</si>
  <si>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</si>
  <si>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</si>
  <si>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</si>
  <si>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</si>
  <si>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</si>
  <si>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</si>
  <si>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</si>
  <si>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</si>
  <si>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</si>
  <si>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</si>
  <si>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</si>
  <si>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</si>
  <si>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</si>
  <si>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</si>
  <si>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</si>
  <si>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</si>
  <si>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</si>
  <si>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</si>
  <si>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</si>
  <si>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</si>
  <si>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</si>
  <si>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</si>
  <si>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</si>
  <si>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</si>
  <si>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</si>
  <si>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</si>
  <si>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</si>
  <si>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</si>
  <si>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</si>
  <si>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</si>
  <si>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</si>
  <si>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</si>
  <si>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</si>
  <si>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</si>
  <si>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</si>
  <si>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</si>
  <si>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</si>
  <si>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</si>
  <si>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</si>
  <si>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</si>
  <si>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</si>
  <si>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</si>
  <si>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</si>
  <si>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</si>
  <si>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</si>
  <si>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</si>
  <si>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</si>
  <si>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</si>
  <si>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</si>
  <si>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</si>
  <si>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</si>
  <si>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</si>
  <si>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</si>
  <si>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</si>
  <si>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</si>
  <si>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</si>
  <si>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</si>
  <si>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</si>
  <si>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</si>
  <si>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</si>
  <si>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</si>
  <si>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</si>
  <si>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</si>
  <si>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</si>
  <si>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</si>
  <si>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</si>
  <si>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</si>
  <si>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</si>
  <si>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</si>
  <si>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</si>
  <si>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</si>
  <si>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</si>
  <si>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</si>
  <si>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</si>
  <si>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</si>
  <si>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</si>
  <si>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</si>
  <si>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</si>
  <si>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</si>
  <si>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t>переработка и консервирование фруктов и овощей(10.39.17)</t>
  </si>
  <si>
    <t>Общий объем инвестиций крупных и средних организаций за счет всех источников финансирования за 9 месяцев 2022 г.</t>
  </si>
  <si>
    <t>Финансы на  1 декабря 2022 года*</t>
  </si>
  <si>
    <r>
      <t>за ___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>__   2023 года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</si>
  <si>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01.02.2023</t>
    </r>
  </si>
  <si>
    <t xml:space="preserve">Численность безработных граждан, зарегистрированных в государственных учреждениях службы занятости по состоянию на  01.02.2023 </t>
  </si>
  <si>
    <t>Среднемесячная заработная плата работников крупных и средних организаций на 01.01.2023</t>
  </si>
  <si>
    <t>крупный рогатый скот (в т.ч. коровы -4267 / 91,8 %)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</si>
</sst>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" fontId="4" fillId="33" borderId="0" xfId="0" applyNumberFormat="1" applyFont="1" applyFill="1" applyAlignment="1">
      <alignment/>
    </xf>
    <xf numFmtId="184" fontId="4" fillId="33" borderId="0" xfId="0" applyNumberFormat="1" applyFont="1" applyFill="1" applyAlignment="1">
      <alignment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2" fontId="4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2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/>
    </xf>
    <xf numFmtId="4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right" wrapText="1"/>
      <protection locked="0"/>
    </xf>
    <xf numFmtId="0" fontId="4" fillId="33" borderId="17" xfId="0" applyFont="1" applyFill="1" applyBorder="1" applyAlignment="1" applyProtection="1">
      <alignment wrapText="1"/>
      <protection locked="0"/>
    </xf>
    <xf numFmtId="0" fontId="4" fillId="33" borderId="18" xfId="0" applyFont="1" applyFill="1" applyBorder="1" applyAlignment="1" applyProtection="1">
      <alignment horizontal="right" wrapText="1"/>
      <protection/>
    </xf>
    <xf numFmtId="49" fontId="4" fillId="33" borderId="19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right" wrapText="1"/>
      <protection locked="0"/>
    </xf>
    <xf numFmtId="0" fontId="4" fillId="33" borderId="20" xfId="0" applyFont="1" applyFill="1" applyBorder="1" applyAlignment="1" applyProtection="1">
      <alignment wrapText="1"/>
      <protection locked="0"/>
    </xf>
    <xf numFmtId="0" fontId="4" fillId="33" borderId="21" xfId="0" applyFont="1" applyFill="1" applyBorder="1" applyAlignment="1" applyProtection="1">
      <alignment horizontal="right" wrapText="1"/>
      <protection/>
    </xf>
    <xf numFmtId="49" fontId="4" fillId="33" borderId="22" xfId="0" applyNumberFormat="1" applyFont="1" applyFill="1" applyBorder="1" applyAlignment="1">
      <alignment horizontal="right" vertical="top"/>
    </xf>
    <xf numFmtId="0" fontId="12" fillId="33" borderId="23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right" wrapText="1"/>
      <protection locked="0"/>
    </xf>
    <xf numFmtId="0" fontId="4" fillId="33" borderId="23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174" fontId="4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5" xfId="0" applyNumberFormat="1" applyFont="1" applyFill="1" applyBorder="1" applyAlignment="1">
      <alignment horizontal="right" vertical="top"/>
    </xf>
    <xf numFmtId="0" fontId="6" fillId="14" borderId="2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>
      <alignment horizontal="center"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 applyProtection="1">
      <alignment wrapText="1"/>
      <protection/>
    </xf>
    <xf numFmtId="174" fontId="4" fillId="33" borderId="10" xfId="0" applyNumberFormat="1" applyFont="1" applyFill="1" applyBorder="1" applyAlignment="1" applyProtection="1">
      <alignment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17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 indent="3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4" fontId="4" fillId="33" borderId="10" xfId="0" applyNumberFormat="1" applyFont="1" applyFill="1" applyBorder="1" applyAlignment="1" quotePrefix="1">
      <alignment horizontal="right" wrapText="1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vertical="top" wrapText="1"/>
      <protection locked="0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7"/>
  <sheetViews>
    <sheetView tabSelected="1" zoomScaleSheetLayoutView="142" workbookViewId="0" topLeftCell="A3">
      <selection activeCell="B208" sqref="B208"/>
    </sheetView>
  </sheetViews>
  <sheetFormatPr defaultColWidth="9.00390625" defaultRowHeight="12.75"/>
  <cols>
    <col min="1" max="1" width="5.25390625" style="12" customWidth="1"/>
    <col min="2" max="2" width="37.125" style="8" customWidth="1"/>
    <col min="3" max="3" width="9.75390625" style="78" customWidth="1"/>
    <col min="4" max="4" width="13.125" style="79" customWidth="1"/>
    <col min="5" max="5" width="13.375" style="8" customWidth="1"/>
    <col min="6" max="6" width="8.75390625" style="8" customWidth="1"/>
    <col min="7" max="7" width="13.75390625" style="5" hidden="1" customWidth="1"/>
    <col min="8" max="8" width="20.625" style="5" hidden="1" customWidth="1"/>
    <col min="9" max="9" width="10.875" style="5" hidden="1" customWidth="1"/>
    <col min="10" max="14" width="9.125" style="5" customWidth="1"/>
    <col min="15" max="16384" width="9.125" style="5" customWidth="1"/>
  </cols>
  <sheetData>
    <row r="1" spans="1:6" ht="12.75" customHeight="1">
      <c r="A1" s="5"/>
      <c r="B1" s="6"/>
      <c r="C1" s="6"/>
      <c r="D1" s="7" t="s">
        <v>196</v>
      </c>
      <c r="F1" s="6"/>
    </row>
    <row r="2" spans="1:8" ht="12.75" customHeight="1">
      <c r="A2" s="5"/>
      <c r="B2" s="6"/>
      <c r="C2" s="6"/>
      <c r="D2" s="7"/>
      <c r="F2" s="6"/>
      <c r="G2" s="9">
        <f>D19-D21</f>
        <v>1652047.4</v>
      </c>
      <c r="H2" s="9">
        <f>E19-E21</f>
        <v>1463383.5</v>
      </c>
    </row>
    <row r="3" spans="1:8" ht="12.75" customHeight="1">
      <c r="A3" s="5"/>
      <c r="B3" s="6"/>
      <c r="C3" s="6"/>
      <c r="D3" s="7"/>
      <c r="F3" s="6"/>
      <c r="G3" s="10">
        <f>G2/H2*100</f>
        <v>112.89230745050767</v>
      </c>
      <c r="H3" s="9">
        <f>G2-H2</f>
        <v>188663.8999999999</v>
      </c>
    </row>
    <row r="4" spans="1:6" ht="15.75" hidden="1">
      <c r="A4" s="11"/>
      <c r="B4" s="11"/>
      <c r="C4" s="11"/>
      <c r="D4" s="7"/>
      <c r="F4" s="11"/>
    </row>
    <row r="5" spans="1:82" s="94" customFormat="1" ht="8.25" customHeight="1">
      <c r="A5" s="12"/>
      <c r="B5" s="117"/>
      <c r="C5" s="117"/>
      <c r="D5" s="117"/>
      <c r="E5" s="131"/>
      <c r="F5" s="13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s="94" customFormat="1" ht="12" customHeight="1">
      <c r="A6" s="132" t="s">
        <v>0</v>
      </c>
      <c r="B6" s="132"/>
      <c r="C6" s="132"/>
      <c r="D6" s="132"/>
      <c r="E6" s="132"/>
      <c r="F6" s="13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94" customFormat="1" ht="14.25" customHeight="1">
      <c r="A7" s="129" t="s">
        <v>228</v>
      </c>
      <c r="B7" s="129"/>
      <c r="C7" s="129"/>
      <c r="D7" s="129"/>
      <c r="E7" s="129"/>
      <c r="F7" s="129"/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s="94" customFormat="1" ht="10.5" customHeight="1">
      <c r="A8" s="128" t="s">
        <v>56</v>
      </c>
      <c r="B8" s="128"/>
      <c r="C8" s="128"/>
      <c r="D8" s="128"/>
      <c r="E8" s="128"/>
      <c r="F8" s="12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94" customFormat="1" ht="14.25" customHeight="1">
      <c r="A9" s="129" t="s">
        <v>236</v>
      </c>
      <c r="B9" s="129"/>
      <c r="C9" s="129"/>
      <c r="D9" s="129"/>
      <c r="E9" s="129"/>
      <c r="F9" s="12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6" ht="12" customHeight="1">
      <c r="A10" s="130" t="s">
        <v>185</v>
      </c>
      <c r="B10" s="130"/>
      <c r="C10" s="13"/>
      <c r="D10" s="13"/>
      <c r="E10" s="13"/>
      <c r="F10" s="13"/>
    </row>
    <row r="11" spans="1:6" ht="12.75" customHeight="1" thickBot="1">
      <c r="A11" s="14"/>
      <c r="B11" s="15"/>
      <c r="C11" s="16"/>
      <c r="D11" s="13"/>
      <c r="E11" s="15"/>
      <c r="F11" s="15"/>
    </row>
    <row r="12" spans="1:6" ht="62.25" customHeight="1" thickBot="1">
      <c r="A12" s="17" t="s">
        <v>1</v>
      </c>
      <c r="B12" s="18" t="s">
        <v>2</v>
      </c>
      <c r="C12" s="18" t="s">
        <v>191</v>
      </c>
      <c r="D12" s="18" t="s">
        <v>142</v>
      </c>
      <c r="E12" s="18" t="s">
        <v>195</v>
      </c>
      <c r="F12" s="18" t="s">
        <v>143</v>
      </c>
    </row>
    <row r="13" spans="1:6" s="21" customFormat="1" ht="12">
      <c r="A13" s="19"/>
      <c r="B13" s="20"/>
      <c r="C13" s="20"/>
      <c r="D13" s="20"/>
      <c r="E13" s="20"/>
      <c r="F13" s="20"/>
    </row>
    <row r="14" spans="1:9" ht="26.25" customHeight="1">
      <c r="A14" s="80"/>
      <c r="B14" s="81" t="s">
        <v>66</v>
      </c>
      <c r="C14" s="82"/>
      <c r="D14" s="83"/>
      <c r="E14" s="84"/>
      <c r="F14" s="84"/>
      <c r="G14" s="9">
        <f>D17+D83+D123+D139+D151+D157</f>
        <v>6102351.300000001</v>
      </c>
      <c r="H14" s="9">
        <f>E17+E83+E123+E139+E151+E157</f>
        <v>6107720.1</v>
      </c>
      <c r="I14" s="23">
        <f>G14/H14*100</f>
        <v>99.91209813298421</v>
      </c>
    </row>
    <row r="15" spans="1:6" ht="25.5">
      <c r="A15" s="24" t="s">
        <v>88</v>
      </c>
      <c r="B15" s="3" t="s">
        <v>59</v>
      </c>
      <c r="C15" s="25" t="s">
        <v>45</v>
      </c>
      <c r="D15" s="22">
        <v>97</v>
      </c>
      <c r="E15" s="1">
        <v>98</v>
      </c>
      <c r="F15" s="1"/>
    </row>
    <row r="16" spans="1:6" ht="25.5">
      <c r="A16" s="26"/>
      <c r="B16" s="118" t="s">
        <v>51</v>
      </c>
      <c r="C16" s="25" t="s">
        <v>45</v>
      </c>
      <c r="D16" s="22">
        <v>32</v>
      </c>
      <c r="E16" s="1">
        <v>32</v>
      </c>
      <c r="F16" s="1"/>
    </row>
    <row r="17" spans="1:8" ht="63.75">
      <c r="A17" s="26" t="s">
        <v>89</v>
      </c>
      <c r="B17" s="1" t="s">
        <v>140</v>
      </c>
      <c r="C17" s="2" t="s">
        <v>6</v>
      </c>
      <c r="D17" s="113">
        <f>D18+D19+D45+D46</f>
        <v>4695731.7</v>
      </c>
      <c r="E17" s="113">
        <f>E18+E19+E45+E46</f>
        <v>4964078.6</v>
      </c>
      <c r="F17" s="114">
        <f>D17/E17*100</f>
        <v>94.59422540166871</v>
      </c>
      <c r="G17" s="9">
        <f>D17-E17</f>
        <v>-268346.89999999944</v>
      </c>
      <c r="H17" s="10">
        <f>F17-100</f>
        <v>-5.405774598331291</v>
      </c>
    </row>
    <row r="18" spans="1:8" ht="12.75">
      <c r="A18" s="26" t="s">
        <v>86</v>
      </c>
      <c r="B18" s="1" t="s">
        <v>57</v>
      </c>
      <c r="C18" s="2" t="s">
        <v>6</v>
      </c>
      <c r="D18" s="119">
        <v>17266</v>
      </c>
      <c r="E18" s="120">
        <v>16896</v>
      </c>
      <c r="F18" s="114">
        <f>D18/E18*100</f>
        <v>102.18986742424244</v>
      </c>
      <c r="G18" s="9">
        <f>D18-E18</f>
        <v>370</v>
      </c>
      <c r="H18" s="10">
        <f>F18-100</f>
        <v>2.1898674242424363</v>
      </c>
    </row>
    <row r="19" spans="1:8" ht="12.75">
      <c r="A19" s="26" t="s">
        <v>87</v>
      </c>
      <c r="B19" s="1" t="s">
        <v>58</v>
      </c>
      <c r="C19" s="2" t="s">
        <v>6</v>
      </c>
      <c r="D19" s="119">
        <v>4556431.8</v>
      </c>
      <c r="E19" s="120">
        <v>4898713</v>
      </c>
      <c r="F19" s="114">
        <f>D19/E19*100</f>
        <v>93.0128341872651</v>
      </c>
      <c r="G19" s="9">
        <f>D19-E19</f>
        <v>-342281.2000000002</v>
      </c>
      <c r="H19" s="10">
        <f>F19-100</f>
        <v>-6.987165812734901</v>
      </c>
    </row>
    <row r="20" spans="1:8" ht="12.75">
      <c r="A20" s="26"/>
      <c r="B20" s="25" t="s">
        <v>129</v>
      </c>
      <c r="C20" s="2"/>
      <c r="D20" s="27"/>
      <c r="E20" s="28"/>
      <c r="F20" s="4"/>
      <c r="G20" s="9"/>
      <c r="H20" s="10"/>
    </row>
    <row r="21" spans="1:8" ht="12.75" customHeight="1">
      <c r="A21" s="26"/>
      <c r="B21" s="3" t="s">
        <v>144</v>
      </c>
      <c r="C21" s="2" t="s">
        <v>6</v>
      </c>
      <c r="D21" s="27">
        <v>2904384.4</v>
      </c>
      <c r="E21" s="28">
        <v>3435329.5</v>
      </c>
      <c r="F21" s="4">
        <f>D21/E21*100</f>
        <v>84.54456552129861</v>
      </c>
      <c r="G21" s="9">
        <f>D21-E21</f>
        <v>-530945.1000000001</v>
      </c>
      <c r="H21" s="10">
        <f>F21-100</f>
        <v>-15.455434478701392</v>
      </c>
    </row>
    <row r="22" spans="1:8" ht="12.75" customHeight="1" hidden="1">
      <c r="A22" s="26"/>
      <c r="B22" s="3" t="s">
        <v>145</v>
      </c>
      <c r="C22" s="2" t="s">
        <v>6</v>
      </c>
      <c r="D22" s="27"/>
      <c r="E22" s="28"/>
      <c r="F22" s="4" t="e">
        <f aca="true" t="shared" si="0" ref="F22:F46">D22/E22*100</f>
        <v>#DIV/0!</v>
      </c>
      <c r="G22" s="9">
        <f aca="true" t="shared" si="1" ref="G22:G46">D22-E22</f>
        <v>0</v>
      </c>
      <c r="H22" s="10" t="e">
        <f aca="true" t="shared" si="2" ref="H22:H46">F22-100</f>
        <v>#DIV/0!</v>
      </c>
    </row>
    <row r="23" spans="1:8" ht="12.75" customHeight="1" hidden="1">
      <c r="A23" s="26"/>
      <c r="B23" s="3" t="s">
        <v>146</v>
      </c>
      <c r="C23" s="2" t="s">
        <v>6</v>
      </c>
      <c r="D23" s="27"/>
      <c r="E23" s="28"/>
      <c r="F23" s="4" t="e">
        <f t="shared" si="0"/>
        <v>#DIV/0!</v>
      </c>
      <c r="G23" s="9">
        <f t="shared" si="1"/>
        <v>0</v>
      </c>
      <c r="H23" s="10" t="e">
        <f t="shared" si="2"/>
        <v>#DIV/0!</v>
      </c>
    </row>
    <row r="24" spans="1:8" ht="12.75" customHeight="1" hidden="1">
      <c r="A24" s="26"/>
      <c r="B24" s="3" t="s">
        <v>147</v>
      </c>
      <c r="C24" s="2" t="s">
        <v>6</v>
      </c>
      <c r="D24" s="27"/>
      <c r="E24" s="28"/>
      <c r="F24" s="4" t="e">
        <f t="shared" si="0"/>
        <v>#DIV/0!</v>
      </c>
      <c r="G24" s="9">
        <f t="shared" si="1"/>
        <v>0</v>
      </c>
      <c r="H24" s="10" t="e">
        <f t="shared" si="2"/>
        <v>#DIV/0!</v>
      </c>
    </row>
    <row r="25" spans="1:8" ht="12.75" hidden="1">
      <c r="A25" s="26"/>
      <c r="B25" s="3" t="s">
        <v>148</v>
      </c>
      <c r="C25" s="2" t="s">
        <v>6</v>
      </c>
      <c r="D25" s="27"/>
      <c r="E25" s="28"/>
      <c r="F25" s="4" t="e">
        <f t="shared" si="0"/>
        <v>#DIV/0!</v>
      </c>
      <c r="G25" s="9">
        <f t="shared" si="1"/>
        <v>0</v>
      </c>
      <c r="H25" s="10" t="e">
        <f t="shared" si="2"/>
        <v>#DIV/0!</v>
      </c>
    </row>
    <row r="26" spans="1:8" ht="12.75" hidden="1">
      <c r="A26" s="26"/>
      <c r="B26" s="3" t="s">
        <v>149</v>
      </c>
      <c r="C26" s="2" t="s">
        <v>6</v>
      </c>
      <c r="D26" s="27"/>
      <c r="E26" s="28"/>
      <c r="F26" s="4" t="e">
        <f t="shared" si="0"/>
        <v>#DIV/0!</v>
      </c>
      <c r="G26" s="9">
        <f t="shared" si="1"/>
        <v>0</v>
      </c>
      <c r="H26" s="10" t="e">
        <f t="shared" si="2"/>
        <v>#DIV/0!</v>
      </c>
    </row>
    <row r="27" spans="1:8" ht="51" hidden="1">
      <c r="A27" s="26"/>
      <c r="B27" s="3" t="s">
        <v>150</v>
      </c>
      <c r="C27" s="2" t="s">
        <v>6</v>
      </c>
      <c r="D27" s="27"/>
      <c r="E27" s="28"/>
      <c r="F27" s="4" t="e">
        <f t="shared" si="0"/>
        <v>#DIV/0!</v>
      </c>
      <c r="G27" s="9">
        <f t="shared" si="1"/>
        <v>0</v>
      </c>
      <c r="H27" s="10" t="e">
        <f t="shared" si="2"/>
        <v>#DIV/0!</v>
      </c>
    </row>
    <row r="28" spans="1:8" ht="12.75">
      <c r="A28" s="26"/>
      <c r="B28" s="3" t="s">
        <v>151</v>
      </c>
      <c r="C28" s="2" t="s">
        <v>6</v>
      </c>
      <c r="D28" s="27">
        <v>681245.2</v>
      </c>
      <c r="E28" s="28">
        <v>694227</v>
      </c>
      <c r="F28" s="4">
        <f t="shared" si="0"/>
        <v>98.13003527664583</v>
      </c>
      <c r="G28" s="9">
        <f t="shared" si="1"/>
        <v>-12981.800000000047</v>
      </c>
      <c r="H28" s="10">
        <f t="shared" si="2"/>
        <v>-1.8699647233541725</v>
      </c>
    </row>
    <row r="29" spans="1:8" ht="25.5">
      <c r="A29" s="26"/>
      <c r="B29" s="3" t="s">
        <v>152</v>
      </c>
      <c r="C29" s="2" t="s">
        <v>6</v>
      </c>
      <c r="D29" s="27">
        <v>409493.5</v>
      </c>
      <c r="E29" s="28">
        <v>314389.8</v>
      </c>
      <c r="F29" s="4">
        <f t="shared" si="0"/>
        <v>130.25024984907273</v>
      </c>
      <c r="G29" s="10">
        <f t="shared" si="1"/>
        <v>95103.70000000001</v>
      </c>
      <c r="H29" s="10">
        <f t="shared" si="2"/>
        <v>30.25024984907273</v>
      </c>
    </row>
    <row r="30" spans="1:8" ht="12.75" hidden="1">
      <c r="A30" s="29"/>
      <c r="B30" s="30" t="s">
        <v>153</v>
      </c>
      <c r="C30" s="31" t="s">
        <v>6</v>
      </c>
      <c r="D30" s="32"/>
      <c r="E30" s="28"/>
      <c r="F30" s="4" t="e">
        <f t="shared" si="0"/>
        <v>#DIV/0!</v>
      </c>
      <c r="G30" s="10">
        <f t="shared" si="1"/>
        <v>0</v>
      </c>
      <c r="H30" s="10" t="e">
        <f t="shared" si="2"/>
        <v>#DIV/0!</v>
      </c>
    </row>
    <row r="31" spans="1:8" ht="25.5">
      <c r="A31" s="26"/>
      <c r="B31" s="3" t="s">
        <v>154</v>
      </c>
      <c r="C31" s="2" t="s">
        <v>6</v>
      </c>
      <c r="D31" s="27">
        <v>168795</v>
      </c>
      <c r="E31" s="28">
        <v>199583</v>
      </c>
      <c r="F31" s="4">
        <f t="shared" si="0"/>
        <v>84.57383644899615</v>
      </c>
      <c r="G31" s="10">
        <f t="shared" si="1"/>
        <v>-30788</v>
      </c>
      <c r="H31" s="10">
        <f t="shared" si="2"/>
        <v>-15.426163551003853</v>
      </c>
    </row>
    <row r="32" spans="1:8" ht="38.25" hidden="1">
      <c r="A32" s="26"/>
      <c r="B32" s="3" t="s">
        <v>155</v>
      </c>
      <c r="C32" s="2" t="s">
        <v>6</v>
      </c>
      <c r="D32" s="27"/>
      <c r="E32" s="28"/>
      <c r="F32" s="4" t="e">
        <f t="shared" si="0"/>
        <v>#DIV/0!</v>
      </c>
      <c r="G32" s="10">
        <f t="shared" si="1"/>
        <v>0</v>
      </c>
      <c r="H32" s="10" t="e">
        <f t="shared" si="2"/>
        <v>#DIV/0!</v>
      </c>
    </row>
    <row r="33" spans="1:8" ht="25.5">
      <c r="A33" s="26"/>
      <c r="B33" s="3" t="s">
        <v>67</v>
      </c>
      <c r="C33" s="2" t="s">
        <v>6</v>
      </c>
      <c r="D33" s="27">
        <v>102366</v>
      </c>
      <c r="E33" s="28">
        <v>55421</v>
      </c>
      <c r="F33" s="4">
        <f t="shared" si="0"/>
        <v>184.70615831544</v>
      </c>
      <c r="G33" s="10">
        <f t="shared" si="1"/>
        <v>46945</v>
      </c>
      <c r="H33" s="10">
        <f t="shared" si="2"/>
        <v>84.70615831544</v>
      </c>
    </row>
    <row r="34" spans="1:8" ht="27" customHeight="1">
      <c r="A34" s="26"/>
      <c r="B34" s="3" t="s">
        <v>156</v>
      </c>
      <c r="C34" s="2" t="s">
        <v>6</v>
      </c>
      <c r="D34" s="27">
        <v>0</v>
      </c>
      <c r="E34" s="28">
        <v>0</v>
      </c>
      <c r="F34" s="4" t="e">
        <f t="shared" si="0"/>
        <v>#DIV/0!</v>
      </c>
      <c r="G34" s="10">
        <f t="shared" si="1"/>
        <v>0</v>
      </c>
      <c r="H34" s="10" t="e">
        <f t="shared" si="2"/>
        <v>#DIV/0!</v>
      </c>
    </row>
    <row r="35" spans="1:8" ht="0.75" customHeight="1">
      <c r="A35" s="26"/>
      <c r="B35" s="3" t="s">
        <v>157</v>
      </c>
      <c r="C35" s="2" t="s">
        <v>6</v>
      </c>
      <c r="D35" s="27"/>
      <c r="E35" s="28"/>
      <c r="F35" s="4" t="e">
        <f t="shared" si="0"/>
        <v>#DIV/0!</v>
      </c>
      <c r="G35" s="5">
        <f t="shared" si="1"/>
        <v>0</v>
      </c>
      <c r="H35" s="10" t="e">
        <f t="shared" si="2"/>
        <v>#DIV/0!</v>
      </c>
    </row>
    <row r="36" spans="1:8" ht="25.5">
      <c r="A36" s="26"/>
      <c r="B36" s="3" t="s">
        <v>158</v>
      </c>
      <c r="C36" s="2" t="s">
        <v>6</v>
      </c>
      <c r="D36" s="27">
        <v>137526.5</v>
      </c>
      <c r="E36" s="28">
        <v>103245</v>
      </c>
      <c r="F36" s="4">
        <f t="shared" si="0"/>
        <v>133.20402925081117</v>
      </c>
      <c r="G36" s="10">
        <f t="shared" si="1"/>
        <v>34281.5</v>
      </c>
      <c r="H36" s="10">
        <f t="shared" si="2"/>
        <v>33.204029250811175</v>
      </c>
    </row>
    <row r="37" spans="1:8" ht="12.75" customHeight="1" hidden="1">
      <c r="A37" s="26"/>
      <c r="B37" s="3" t="s">
        <v>159</v>
      </c>
      <c r="C37" s="2" t="s">
        <v>6</v>
      </c>
      <c r="D37" s="27"/>
      <c r="E37" s="28"/>
      <c r="F37" s="4" t="e">
        <f t="shared" si="0"/>
        <v>#DIV/0!</v>
      </c>
      <c r="G37" s="10">
        <f t="shared" si="1"/>
        <v>0</v>
      </c>
      <c r="H37" s="10" t="e">
        <f t="shared" si="2"/>
        <v>#DIV/0!</v>
      </c>
    </row>
    <row r="38" spans="1:8" ht="25.5">
      <c r="A38" s="26"/>
      <c r="B38" s="3" t="s">
        <v>160</v>
      </c>
      <c r="C38" s="2" t="s">
        <v>6</v>
      </c>
      <c r="D38" s="27">
        <v>935</v>
      </c>
      <c r="E38" s="28">
        <v>737</v>
      </c>
      <c r="F38" s="4">
        <f t="shared" si="0"/>
        <v>126.86567164179105</v>
      </c>
      <c r="G38" s="10">
        <f t="shared" si="1"/>
        <v>198</v>
      </c>
      <c r="H38" s="10">
        <f t="shared" si="2"/>
        <v>26.865671641791053</v>
      </c>
    </row>
    <row r="39" spans="1:8" ht="25.5" hidden="1">
      <c r="A39" s="26"/>
      <c r="B39" s="3" t="s">
        <v>161</v>
      </c>
      <c r="C39" s="2" t="s">
        <v>6</v>
      </c>
      <c r="D39" s="33"/>
      <c r="E39" s="34"/>
      <c r="F39" s="4" t="e">
        <f t="shared" si="0"/>
        <v>#DIV/0!</v>
      </c>
      <c r="G39" s="10">
        <f t="shared" si="1"/>
        <v>0</v>
      </c>
      <c r="H39" s="10" t="e">
        <f t="shared" si="2"/>
        <v>#DIV/0!</v>
      </c>
    </row>
    <row r="40" spans="1:8" ht="25.5" hidden="1">
      <c r="A40" s="26"/>
      <c r="B40" s="3" t="s">
        <v>162</v>
      </c>
      <c r="C40" s="2" t="s">
        <v>6</v>
      </c>
      <c r="D40" s="33"/>
      <c r="E40" s="34"/>
      <c r="F40" s="4" t="e">
        <f t="shared" si="0"/>
        <v>#DIV/0!</v>
      </c>
      <c r="G40" s="10">
        <f t="shared" si="1"/>
        <v>0</v>
      </c>
      <c r="H40" s="10" t="e">
        <f t="shared" si="2"/>
        <v>#DIV/0!</v>
      </c>
    </row>
    <row r="41" spans="1:8" ht="25.5" hidden="1">
      <c r="A41" s="26"/>
      <c r="B41" s="3" t="s">
        <v>163</v>
      </c>
      <c r="C41" s="2" t="s">
        <v>6</v>
      </c>
      <c r="D41" s="33"/>
      <c r="E41" s="34"/>
      <c r="F41" s="4" t="e">
        <f t="shared" si="0"/>
        <v>#DIV/0!</v>
      </c>
      <c r="G41" s="10">
        <f t="shared" si="1"/>
        <v>0</v>
      </c>
      <c r="H41" s="10" t="e">
        <f t="shared" si="2"/>
        <v>#DIV/0!</v>
      </c>
    </row>
    <row r="42" spans="1:8" ht="12.75" hidden="1">
      <c r="A42" s="26"/>
      <c r="B42" s="3" t="s">
        <v>164</v>
      </c>
      <c r="C42" s="2" t="s">
        <v>6</v>
      </c>
      <c r="D42" s="33"/>
      <c r="E42" s="34"/>
      <c r="F42" s="4" t="e">
        <f t="shared" si="0"/>
        <v>#DIV/0!</v>
      </c>
      <c r="G42" s="10">
        <f t="shared" si="1"/>
        <v>0</v>
      </c>
      <c r="H42" s="10" t="e">
        <f t="shared" si="2"/>
        <v>#DIV/0!</v>
      </c>
    </row>
    <row r="43" spans="1:8" ht="12.75" hidden="1">
      <c r="A43" s="26"/>
      <c r="B43" s="3" t="s">
        <v>165</v>
      </c>
      <c r="C43" s="2" t="s">
        <v>6</v>
      </c>
      <c r="D43" s="33"/>
      <c r="E43" s="34"/>
      <c r="F43" s="4" t="e">
        <f t="shared" si="0"/>
        <v>#DIV/0!</v>
      </c>
      <c r="G43" s="10">
        <f t="shared" si="1"/>
        <v>0</v>
      </c>
      <c r="H43" s="10" t="e">
        <f t="shared" si="2"/>
        <v>#DIV/0!</v>
      </c>
    </row>
    <row r="44" spans="1:8" ht="19.5" customHeight="1">
      <c r="A44" s="26"/>
      <c r="B44" s="3" t="s">
        <v>166</v>
      </c>
      <c r="C44" s="2" t="s">
        <v>6</v>
      </c>
      <c r="D44" s="27">
        <v>147816.2</v>
      </c>
      <c r="E44" s="28">
        <v>95780.7</v>
      </c>
      <c r="F44" s="4">
        <f t="shared" si="0"/>
        <v>154.32775078904206</v>
      </c>
      <c r="G44" s="10">
        <f t="shared" si="1"/>
        <v>52035.500000000015</v>
      </c>
      <c r="H44" s="10">
        <f t="shared" si="2"/>
        <v>54.32775078904206</v>
      </c>
    </row>
    <row r="45" spans="1:8" ht="25.5">
      <c r="A45" s="26" t="s">
        <v>90</v>
      </c>
      <c r="B45" s="3" t="s">
        <v>167</v>
      </c>
      <c r="C45" s="2" t="s">
        <v>6</v>
      </c>
      <c r="D45" s="119">
        <v>46038.7</v>
      </c>
      <c r="E45" s="120">
        <v>36597.8</v>
      </c>
      <c r="F45" s="4">
        <f>D45/E45*100</f>
        <v>125.79635934400426</v>
      </c>
      <c r="G45" s="10">
        <f t="shared" si="1"/>
        <v>9440.899999999994</v>
      </c>
      <c r="H45" s="10">
        <f t="shared" si="2"/>
        <v>25.79635934400426</v>
      </c>
    </row>
    <row r="46" spans="1:8" ht="38.25">
      <c r="A46" s="26" t="s">
        <v>168</v>
      </c>
      <c r="B46" s="1" t="s">
        <v>169</v>
      </c>
      <c r="C46" s="2" t="s">
        <v>6</v>
      </c>
      <c r="D46" s="119">
        <v>75995.2</v>
      </c>
      <c r="E46" s="120">
        <v>11871.8</v>
      </c>
      <c r="F46" s="4">
        <f t="shared" si="0"/>
        <v>640.1320776967268</v>
      </c>
      <c r="G46" s="10">
        <f t="shared" si="1"/>
        <v>64123.399999999994</v>
      </c>
      <c r="H46" s="10">
        <f t="shared" si="2"/>
        <v>540.1320776967268</v>
      </c>
    </row>
    <row r="47" spans="1:8" ht="12.75">
      <c r="A47" s="26" t="s">
        <v>91</v>
      </c>
      <c r="B47" s="1" t="s">
        <v>55</v>
      </c>
      <c r="C47" s="2" t="s">
        <v>82</v>
      </c>
      <c r="D47" s="33"/>
      <c r="E47" s="34"/>
      <c r="F47" s="4"/>
      <c r="H47" s="10"/>
    </row>
    <row r="48" spans="1:8" ht="12.75">
      <c r="A48" s="26"/>
      <c r="B48" s="1" t="s">
        <v>197</v>
      </c>
      <c r="C48" s="97" t="s">
        <v>198</v>
      </c>
      <c r="D48" s="33">
        <v>1.7</v>
      </c>
      <c r="E48" s="34">
        <v>1.9</v>
      </c>
      <c r="F48" s="4">
        <f>D48/E48*100</f>
        <v>89.47368421052632</v>
      </c>
      <c r="G48" s="5">
        <f>D48-E48</f>
        <v>-0.19999999999999996</v>
      </c>
      <c r="H48" s="10">
        <f>F48-100</f>
        <v>-10.526315789473685</v>
      </c>
    </row>
    <row r="49" spans="1:8" ht="25.5">
      <c r="A49" s="26"/>
      <c r="B49" s="1" t="s">
        <v>199</v>
      </c>
      <c r="C49" s="35" t="s">
        <v>200</v>
      </c>
      <c r="D49" s="98">
        <v>4046</v>
      </c>
      <c r="E49" s="99">
        <v>3196</v>
      </c>
      <c r="F49" s="4">
        <f aca="true" t="shared" si="3" ref="F49:F75">D49/E49*100</f>
        <v>126.59574468085107</v>
      </c>
      <c r="G49" s="10">
        <f aca="true" t="shared" si="4" ref="G49:G78">D49-E49</f>
        <v>850</v>
      </c>
      <c r="H49" s="10">
        <f aca="true" t="shared" si="5" ref="H49:H75">F49-100</f>
        <v>26.59574468085107</v>
      </c>
    </row>
    <row r="50" spans="1:8" ht="25.5">
      <c r="A50" s="26"/>
      <c r="B50" s="1" t="s">
        <v>201</v>
      </c>
      <c r="C50" s="35" t="s">
        <v>74</v>
      </c>
      <c r="D50" s="98">
        <v>2036</v>
      </c>
      <c r="E50" s="99">
        <v>1683</v>
      </c>
      <c r="F50" s="4">
        <f t="shared" si="3"/>
        <v>120.97445038621508</v>
      </c>
      <c r="G50" s="10">
        <f t="shared" si="4"/>
        <v>353</v>
      </c>
      <c r="H50" s="10">
        <f t="shared" si="5"/>
        <v>20.974450386215082</v>
      </c>
    </row>
    <row r="51" spans="1:8" ht="25.5">
      <c r="A51" s="26"/>
      <c r="B51" s="1" t="s">
        <v>202</v>
      </c>
      <c r="C51" s="35" t="s">
        <v>74</v>
      </c>
      <c r="D51" s="98">
        <v>1642</v>
      </c>
      <c r="E51" s="99">
        <v>1819</v>
      </c>
      <c r="F51" s="4">
        <f t="shared" si="3"/>
        <v>90.2693787795492</v>
      </c>
      <c r="G51" s="10">
        <f t="shared" si="4"/>
        <v>-177</v>
      </c>
      <c r="H51" s="10">
        <f t="shared" si="5"/>
        <v>-9.7306212204508</v>
      </c>
    </row>
    <row r="52" spans="1:8" ht="4.5" customHeight="1">
      <c r="A52" s="26"/>
      <c r="B52" s="1" t="s">
        <v>203</v>
      </c>
      <c r="C52" s="35" t="s">
        <v>74</v>
      </c>
      <c r="D52" s="98">
        <v>0</v>
      </c>
      <c r="E52" s="99">
        <v>5247</v>
      </c>
      <c r="F52" s="4">
        <f t="shared" si="3"/>
        <v>0</v>
      </c>
      <c r="G52" s="10">
        <f t="shared" si="4"/>
        <v>-5247</v>
      </c>
      <c r="H52" s="10">
        <f t="shared" si="5"/>
        <v>-100</v>
      </c>
    </row>
    <row r="53" spans="1:8" ht="25.5">
      <c r="A53" s="26"/>
      <c r="B53" s="1" t="s">
        <v>204</v>
      </c>
      <c r="C53" s="35" t="s">
        <v>74</v>
      </c>
      <c r="D53" s="100">
        <v>1011.428</v>
      </c>
      <c r="E53" s="101">
        <v>849.678</v>
      </c>
      <c r="F53" s="4">
        <f t="shared" si="3"/>
        <v>119.036623285527</v>
      </c>
      <c r="G53" s="5">
        <f t="shared" si="4"/>
        <v>161.75</v>
      </c>
      <c r="H53" s="10">
        <f t="shared" si="5"/>
        <v>19.036623285527</v>
      </c>
    </row>
    <row r="54" spans="1:8" ht="25.5">
      <c r="A54" s="26"/>
      <c r="B54" s="1" t="s">
        <v>205</v>
      </c>
      <c r="C54" s="35" t="s">
        <v>74</v>
      </c>
      <c r="D54" s="27">
        <v>0</v>
      </c>
      <c r="E54" s="28">
        <v>0</v>
      </c>
      <c r="F54" s="4" t="e">
        <f t="shared" si="3"/>
        <v>#DIV/0!</v>
      </c>
      <c r="G54" s="10">
        <f t="shared" si="4"/>
        <v>0</v>
      </c>
      <c r="H54" s="10" t="e">
        <f t="shared" si="5"/>
        <v>#DIV/0!</v>
      </c>
    </row>
    <row r="55" spans="1:8" ht="15.75" customHeight="1">
      <c r="A55" s="26"/>
      <c r="B55" s="1" t="s">
        <v>206</v>
      </c>
      <c r="C55" s="97" t="s">
        <v>229</v>
      </c>
      <c r="D55" s="98">
        <v>21656</v>
      </c>
      <c r="E55" s="99">
        <v>20425</v>
      </c>
      <c r="F55" s="4">
        <f t="shared" si="3"/>
        <v>106.02692778457772</v>
      </c>
      <c r="G55" s="10">
        <f t="shared" si="4"/>
        <v>1231</v>
      </c>
      <c r="H55" s="10">
        <f t="shared" si="5"/>
        <v>6.0269277845777225</v>
      </c>
    </row>
    <row r="56" spans="1:8" ht="25.5">
      <c r="A56" s="26"/>
      <c r="B56" s="1" t="s">
        <v>207</v>
      </c>
      <c r="C56" s="97" t="s">
        <v>208</v>
      </c>
      <c r="D56" s="98">
        <v>31620</v>
      </c>
      <c r="E56" s="99">
        <v>37215</v>
      </c>
      <c r="F56" s="4">
        <f t="shared" si="3"/>
        <v>84.96573962112052</v>
      </c>
      <c r="G56" s="10">
        <f t="shared" si="4"/>
        <v>-5595</v>
      </c>
      <c r="H56" s="10">
        <f t="shared" si="5"/>
        <v>-15.03426037887948</v>
      </c>
    </row>
    <row r="57" spans="1:8" ht="15" customHeight="1">
      <c r="A57" s="26"/>
      <c r="B57" s="34" t="s">
        <v>209</v>
      </c>
      <c r="C57" s="121" t="s">
        <v>210</v>
      </c>
      <c r="D57" s="33">
        <v>41.957</v>
      </c>
      <c r="E57" s="34">
        <v>40.793</v>
      </c>
      <c r="F57" s="4">
        <f t="shared" si="3"/>
        <v>102.85343073566544</v>
      </c>
      <c r="G57" s="5">
        <f t="shared" si="4"/>
        <v>1.1640000000000015</v>
      </c>
      <c r="H57" s="10">
        <f t="shared" si="5"/>
        <v>2.853430735665441</v>
      </c>
    </row>
    <row r="58" spans="1:8" ht="25.5">
      <c r="A58" s="26"/>
      <c r="B58" s="102" t="s">
        <v>232</v>
      </c>
      <c r="C58" s="103" t="s">
        <v>74</v>
      </c>
      <c r="D58" s="33">
        <v>1.16</v>
      </c>
      <c r="E58" s="34">
        <v>1.81</v>
      </c>
      <c r="F58" s="4">
        <f t="shared" si="3"/>
        <v>64.08839779005524</v>
      </c>
      <c r="G58" s="5">
        <f t="shared" si="4"/>
        <v>-0.6500000000000001</v>
      </c>
      <c r="H58" s="10">
        <f t="shared" si="5"/>
        <v>-35.91160220994476</v>
      </c>
    </row>
    <row r="59" spans="1:8" ht="25.5">
      <c r="A59" s="26"/>
      <c r="B59" s="102" t="s">
        <v>211</v>
      </c>
      <c r="C59" s="103" t="s">
        <v>74</v>
      </c>
      <c r="D59" s="27">
        <v>169.1</v>
      </c>
      <c r="E59" s="28">
        <v>436.43</v>
      </c>
      <c r="F59" s="4">
        <f t="shared" si="3"/>
        <v>38.74619068350022</v>
      </c>
      <c r="G59" s="5">
        <f t="shared" si="4"/>
        <v>-267.33000000000004</v>
      </c>
      <c r="H59" s="10">
        <f t="shared" si="5"/>
        <v>-61.25380931649978</v>
      </c>
    </row>
    <row r="60" spans="1:8" ht="38.25">
      <c r="A60" s="26"/>
      <c r="B60" s="102" t="s">
        <v>212</v>
      </c>
      <c r="C60" s="103" t="s">
        <v>74</v>
      </c>
      <c r="D60" s="33">
        <v>2</v>
      </c>
      <c r="E60" s="34">
        <v>1.77</v>
      </c>
      <c r="F60" s="4">
        <f t="shared" si="3"/>
        <v>112.99435028248588</v>
      </c>
      <c r="G60" s="5">
        <f t="shared" si="4"/>
        <v>0.22999999999999998</v>
      </c>
      <c r="H60" s="10">
        <f t="shared" si="5"/>
        <v>12.994350282485883</v>
      </c>
    </row>
    <row r="61" spans="1:8" ht="25.5" hidden="1">
      <c r="A61" s="26"/>
      <c r="B61" s="102" t="s">
        <v>213</v>
      </c>
      <c r="C61" s="103" t="s">
        <v>74</v>
      </c>
      <c r="D61" s="33">
        <v>0</v>
      </c>
      <c r="E61" s="34">
        <v>0</v>
      </c>
      <c r="F61" s="4" t="e">
        <f t="shared" si="3"/>
        <v>#DIV/0!</v>
      </c>
      <c r="G61" s="5">
        <f t="shared" si="4"/>
        <v>0</v>
      </c>
      <c r="H61" s="10" t="e">
        <f t="shared" si="5"/>
        <v>#DIV/0!</v>
      </c>
    </row>
    <row r="62" spans="1:8" ht="26.25" customHeight="1">
      <c r="A62" s="26"/>
      <c r="B62" s="102" t="s">
        <v>233</v>
      </c>
      <c r="C62" s="112" t="s">
        <v>229</v>
      </c>
      <c r="D62" s="98">
        <v>3908</v>
      </c>
      <c r="E62" s="99">
        <v>3908</v>
      </c>
      <c r="F62" s="4">
        <f t="shared" si="3"/>
        <v>100</v>
      </c>
      <c r="G62" s="10">
        <f t="shared" si="4"/>
        <v>0</v>
      </c>
      <c r="H62" s="10">
        <f t="shared" si="5"/>
        <v>0</v>
      </c>
    </row>
    <row r="63" spans="1:8" ht="12.75">
      <c r="A63" s="26"/>
      <c r="B63" s="102" t="s">
        <v>214</v>
      </c>
      <c r="C63" s="103" t="s">
        <v>74</v>
      </c>
      <c r="D63" s="27">
        <v>9880.9</v>
      </c>
      <c r="E63" s="28">
        <v>9963.94</v>
      </c>
      <c r="F63" s="4">
        <f t="shared" si="3"/>
        <v>99.16659474063472</v>
      </c>
      <c r="G63" s="9">
        <f t="shared" si="4"/>
        <v>-83.04000000000087</v>
      </c>
      <c r="H63" s="10">
        <f t="shared" si="5"/>
        <v>-0.8334052593652785</v>
      </c>
    </row>
    <row r="64" spans="1:8" ht="12.75">
      <c r="A64" s="26"/>
      <c r="B64" s="102" t="s">
        <v>215</v>
      </c>
      <c r="C64" s="103" t="s">
        <v>74</v>
      </c>
      <c r="D64" s="27">
        <v>33.37</v>
      </c>
      <c r="E64" s="28">
        <v>86.45</v>
      </c>
      <c r="F64" s="4">
        <f t="shared" si="3"/>
        <v>38.60034702139965</v>
      </c>
      <c r="G64" s="5">
        <f t="shared" si="4"/>
        <v>-53.080000000000005</v>
      </c>
      <c r="H64" s="10">
        <f t="shared" si="5"/>
        <v>-61.39965297860035</v>
      </c>
    </row>
    <row r="65" spans="1:8" ht="12.75">
      <c r="A65" s="26"/>
      <c r="B65" s="102" t="s">
        <v>216</v>
      </c>
      <c r="C65" s="103" t="s">
        <v>74</v>
      </c>
      <c r="D65" s="27">
        <v>493.7</v>
      </c>
      <c r="E65" s="28">
        <v>563.9</v>
      </c>
      <c r="F65" s="4">
        <f t="shared" si="3"/>
        <v>87.55098421705976</v>
      </c>
      <c r="G65" s="5">
        <f t="shared" si="4"/>
        <v>-70.19999999999999</v>
      </c>
      <c r="H65" s="10">
        <f t="shared" si="5"/>
        <v>-12.449015782940236</v>
      </c>
    </row>
    <row r="66" spans="1:8" ht="25.5">
      <c r="A66" s="26"/>
      <c r="B66" s="102" t="s">
        <v>217</v>
      </c>
      <c r="C66" s="103" t="s">
        <v>74</v>
      </c>
      <c r="D66" s="27">
        <v>517.2</v>
      </c>
      <c r="E66" s="28">
        <v>398.9</v>
      </c>
      <c r="F66" s="4">
        <f t="shared" si="3"/>
        <v>129.6565555277012</v>
      </c>
      <c r="G66" s="5">
        <f t="shared" si="4"/>
        <v>118.30000000000007</v>
      </c>
      <c r="H66" s="10">
        <f t="shared" si="5"/>
        <v>29.656555527701187</v>
      </c>
    </row>
    <row r="67" spans="1:8" ht="12.75">
      <c r="A67" s="26"/>
      <c r="B67" s="102" t="s">
        <v>218</v>
      </c>
      <c r="C67" s="103" t="s">
        <v>74</v>
      </c>
      <c r="D67" s="27">
        <v>1205.5</v>
      </c>
      <c r="E67" s="28">
        <v>1348.5</v>
      </c>
      <c r="F67" s="4">
        <f t="shared" si="3"/>
        <v>89.39562476826103</v>
      </c>
      <c r="G67" s="5">
        <f t="shared" si="4"/>
        <v>-143</v>
      </c>
      <c r="H67" s="10">
        <f t="shared" si="5"/>
        <v>-10.60437523173897</v>
      </c>
    </row>
    <row r="68" spans="1:8" ht="12.75">
      <c r="A68" s="26"/>
      <c r="B68" s="102" t="s">
        <v>219</v>
      </c>
      <c r="C68" s="103" t="s">
        <v>74</v>
      </c>
      <c r="D68" s="100">
        <v>0</v>
      </c>
      <c r="E68" s="101">
        <v>0</v>
      </c>
      <c r="F68" s="4" t="e">
        <f t="shared" si="3"/>
        <v>#DIV/0!</v>
      </c>
      <c r="G68" s="5">
        <f t="shared" si="4"/>
        <v>0</v>
      </c>
      <c r="H68" s="10" t="e">
        <f t="shared" si="5"/>
        <v>#DIV/0!</v>
      </c>
    </row>
    <row r="69" spans="1:8" ht="12.75" hidden="1">
      <c r="A69" s="26"/>
      <c r="B69" s="102" t="s">
        <v>220</v>
      </c>
      <c r="C69" s="103" t="s">
        <v>74</v>
      </c>
      <c r="D69" s="33">
        <v>0</v>
      </c>
      <c r="E69" s="34">
        <v>0</v>
      </c>
      <c r="F69" s="4" t="e">
        <f t="shared" si="3"/>
        <v>#DIV/0!</v>
      </c>
      <c r="G69" s="5">
        <f t="shared" si="4"/>
        <v>0</v>
      </c>
      <c r="H69" s="10" t="e">
        <f t="shared" si="5"/>
        <v>#DIV/0!</v>
      </c>
    </row>
    <row r="70" spans="1:8" ht="12.75" hidden="1">
      <c r="A70" s="26"/>
      <c r="B70" s="102" t="s">
        <v>221</v>
      </c>
      <c r="C70" s="103" t="s">
        <v>74</v>
      </c>
      <c r="D70" s="33">
        <v>0</v>
      </c>
      <c r="E70" s="34">
        <v>0</v>
      </c>
      <c r="F70" s="4" t="e">
        <f t="shared" si="3"/>
        <v>#DIV/0!</v>
      </c>
      <c r="G70" s="5">
        <f t="shared" si="4"/>
        <v>0</v>
      </c>
      <c r="H70" s="10" t="e">
        <f t="shared" si="5"/>
        <v>#DIV/0!</v>
      </c>
    </row>
    <row r="71" spans="1:8" ht="12.75">
      <c r="A71" s="26"/>
      <c r="B71" s="102" t="s">
        <v>222</v>
      </c>
      <c r="C71" s="103" t="s">
        <v>74</v>
      </c>
      <c r="D71" s="27">
        <v>2493</v>
      </c>
      <c r="E71" s="28">
        <v>3504.3</v>
      </c>
      <c r="F71" s="4">
        <f t="shared" si="3"/>
        <v>71.14116942042634</v>
      </c>
      <c r="G71" s="9">
        <f t="shared" si="4"/>
        <v>-1011.3000000000002</v>
      </c>
      <c r="H71" s="10">
        <f t="shared" si="5"/>
        <v>-28.858830579573663</v>
      </c>
    </row>
    <row r="72" spans="1:8" ht="12.75">
      <c r="A72" s="26"/>
      <c r="B72" s="102" t="s">
        <v>223</v>
      </c>
      <c r="C72" s="103" t="s">
        <v>74</v>
      </c>
      <c r="D72" s="27">
        <v>919.5</v>
      </c>
      <c r="E72" s="28">
        <v>793.3</v>
      </c>
      <c r="F72" s="4">
        <f t="shared" si="3"/>
        <v>115.90823143829574</v>
      </c>
      <c r="G72" s="9">
        <f t="shared" si="4"/>
        <v>126.20000000000005</v>
      </c>
      <c r="H72" s="10">
        <f t="shared" si="5"/>
        <v>15.908231438295743</v>
      </c>
    </row>
    <row r="73" spans="1:8" ht="12.75">
      <c r="A73" s="26"/>
      <c r="B73" s="102" t="s">
        <v>224</v>
      </c>
      <c r="C73" s="103" t="s">
        <v>74</v>
      </c>
      <c r="D73" s="27">
        <v>3742</v>
      </c>
      <c r="E73" s="28">
        <v>3806</v>
      </c>
      <c r="F73" s="4">
        <f t="shared" si="3"/>
        <v>98.31844456121914</v>
      </c>
      <c r="G73" s="10">
        <f t="shared" si="4"/>
        <v>-64</v>
      </c>
      <c r="H73" s="10">
        <f t="shared" si="5"/>
        <v>-1.6815554387808618</v>
      </c>
    </row>
    <row r="74" spans="1:8" ht="12.75">
      <c r="A74" s="26"/>
      <c r="B74" s="102" t="s">
        <v>225</v>
      </c>
      <c r="C74" s="103" t="s">
        <v>74</v>
      </c>
      <c r="D74" s="27">
        <v>1107</v>
      </c>
      <c r="E74" s="28">
        <v>714</v>
      </c>
      <c r="F74" s="4">
        <f t="shared" si="3"/>
        <v>155.0420168067227</v>
      </c>
      <c r="G74" s="5">
        <f t="shared" si="4"/>
        <v>393</v>
      </c>
      <c r="H74" s="10">
        <f t="shared" si="5"/>
        <v>55.0420168067227</v>
      </c>
    </row>
    <row r="75" spans="1:8" ht="31.5" customHeight="1">
      <c r="A75" s="26"/>
      <c r="B75" s="3" t="s">
        <v>226</v>
      </c>
      <c r="C75" s="97" t="s">
        <v>74</v>
      </c>
      <c r="D75" s="27">
        <v>183</v>
      </c>
      <c r="E75" s="28">
        <v>134.4</v>
      </c>
      <c r="F75" s="4">
        <f t="shared" si="3"/>
        <v>136.16071428571428</v>
      </c>
      <c r="G75" s="10">
        <f t="shared" si="4"/>
        <v>48.599999999999994</v>
      </c>
      <c r="H75" s="10">
        <f t="shared" si="5"/>
        <v>36.16071428571428</v>
      </c>
    </row>
    <row r="76" spans="1:8" ht="12.75" hidden="1">
      <c r="A76" s="36"/>
      <c r="B76" s="37"/>
      <c r="C76" s="38"/>
      <c r="D76" s="39"/>
      <c r="E76" s="40"/>
      <c r="F76" s="41"/>
      <c r="G76" s="5">
        <f t="shared" si="4"/>
        <v>0</v>
      </c>
      <c r="H76" s="10"/>
    </row>
    <row r="77" spans="1:8" ht="12.75" hidden="1">
      <c r="A77" s="42"/>
      <c r="B77" s="43"/>
      <c r="C77" s="44"/>
      <c r="D77" s="45"/>
      <c r="E77" s="46"/>
      <c r="F77" s="47"/>
      <c r="G77" s="5">
        <f t="shared" si="4"/>
        <v>0</v>
      </c>
      <c r="H77" s="10"/>
    </row>
    <row r="78" spans="1:8" ht="24.75" customHeight="1" hidden="1">
      <c r="A78" s="48"/>
      <c r="B78" s="49" t="s">
        <v>85</v>
      </c>
      <c r="C78" s="50"/>
      <c r="D78" s="51"/>
      <c r="E78" s="52"/>
      <c r="F78" s="53"/>
      <c r="G78" s="5">
        <f t="shared" si="4"/>
        <v>0</v>
      </c>
      <c r="H78" s="10"/>
    </row>
    <row r="79" spans="1:8" ht="25.5" customHeight="1">
      <c r="A79" s="85"/>
      <c r="B79" s="86" t="s">
        <v>12</v>
      </c>
      <c r="C79" s="87"/>
      <c r="D79" s="83"/>
      <c r="E79" s="84"/>
      <c r="F79" s="84"/>
      <c r="H79" s="10"/>
    </row>
    <row r="80" spans="1:8" ht="12.75" customHeight="1">
      <c r="A80" s="26" t="s">
        <v>92</v>
      </c>
      <c r="B80" s="3" t="s">
        <v>60</v>
      </c>
      <c r="C80" s="25" t="s">
        <v>45</v>
      </c>
      <c r="D80" s="22">
        <v>15</v>
      </c>
      <c r="E80" s="1">
        <v>15</v>
      </c>
      <c r="F80" s="104">
        <f>D80/E80*100</f>
        <v>100</v>
      </c>
      <c r="H80" s="10"/>
    </row>
    <row r="81" spans="1:8" ht="12.75" customHeight="1">
      <c r="A81" s="26" t="s">
        <v>93</v>
      </c>
      <c r="B81" s="3" t="s">
        <v>61</v>
      </c>
      <c r="C81" s="25" t="s">
        <v>45</v>
      </c>
      <c r="D81" s="22">
        <v>345</v>
      </c>
      <c r="E81" s="1">
        <v>285</v>
      </c>
      <c r="F81" s="104">
        <f>D81/E81*100</f>
        <v>121.05263157894737</v>
      </c>
      <c r="H81" s="10"/>
    </row>
    <row r="82" spans="1:8" ht="12.75" customHeight="1">
      <c r="A82" s="26" t="s">
        <v>94</v>
      </c>
      <c r="B82" s="3" t="s">
        <v>73</v>
      </c>
      <c r="C82" s="25" t="s">
        <v>45</v>
      </c>
      <c r="D82" s="105">
        <v>21319</v>
      </c>
      <c r="E82" s="106">
        <v>20978</v>
      </c>
      <c r="F82" s="104">
        <f>D82/E82*100</f>
        <v>101.6255124416055</v>
      </c>
      <c r="H82" s="10"/>
    </row>
    <row r="83" spans="1:8" ht="63.75">
      <c r="A83" s="26" t="s">
        <v>95</v>
      </c>
      <c r="B83" s="1" t="s">
        <v>141</v>
      </c>
      <c r="C83" s="2" t="s">
        <v>6</v>
      </c>
      <c r="D83" s="119">
        <v>319062.9</v>
      </c>
      <c r="E83" s="120">
        <v>315458.5</v>
      </c>
      <c r="F83" s="104">
        <f>D83/E83*100</f>
        <v>101.14259086377449</v>
      </c>
      <c r="G83" s="10">
        <f>D83-E83</f>
        <v>3604.4000000000233</v>
      </c>
      <c r="H83" s="10">
        <f>F83-100</f>
        <v>1.1425908637744868</v>
      </c>
    </row>
    <row r="84" spans="1:8" ht="12.75" customHeight="1">
      <c r="A84" s="26" t="s">
        <v>96</v>
      </c>
      <c r="B84" s="1" t="s">
        <v>186</v>
      </c>
      <c r="C84" s="2" t="s">
        <v>14</v>
      </c>
      <c r="D84" s="33">
        <v>57.9</v>
      </c>
      <c r="E84" s="34">
        <v>22.9</v>
      </c>
      <c r="F84" s="104">
        <f>D84/E84*100</f>
        <v>252.8384279475983</v>
      </c>
      <c r="G84" s="5">
        <f aca="true" t="shared" si="6" ref="G84:G126">D84-E84</f>
        <v>35</v>
      </c>
      <c r="H84" s="10">
        <f aca="true" t="shared" si="7" ref="H84:H126">F84-100</f>
        <v>152.8384279475983</v>
      </c>
    </row>
    <row r="85" spans="1:8" ht="12.75">
      <c r="A85" s="26"/>
      <c r="B85" s="107" t="s">
        <v>15</v>
      </c>
      <c r="C85" s="2"/>
      <c r="D85" s="22"/>
      <c r="E85" s="1"/>
      <c r="F85" s="104"/>
      <c r="H85" s="10"/>
    </row>
    <row r="86" spans="1:8" ht="12.75">
      <c r="A86" s="26"/>
      <c r="B86" s="54" t="s">
        <v>71</v>
      </c>
      <c r="C86" s="2" t="s">
        <v>14</v>
      </c>
      <c r="D86" s="55">
        <v>0</v>
      </c>
      <c r="E86" s="108">
        <v>0</v>
      </c>
      <c r="F86" s="109" t="e">
        <f>D86/E86*100</f>
        <v>#DIV/0!</v>
      </c>
      <c r="G86" s="5">
        <f t="shared" si="6"/>
        <v>0</v>
      </c>
      <c r="H86" s="10" t="e">
        <f t="shared" si="7"/>
        <v>#DIV/0!</v>
      </c>
    </row>
    <row r="87" spans="1:8" ht="12.75">
      <c r="A87" s="26"/>
      <c r="B87" s="54" t="s">
        <v>24</v>
      </c>
      <c r="C87" s="2" t="s">
        <v>14</v>
      </c>
      <c r="D87" s="33">
        <v>0</v>
      </c>
      <c r="E87" s="34">
        <v>0</v>
      </c>
      <c r="F87" s="109" t="e">
        <f aca="true" t="shared" si="8" ref="F87:F119">D87/E87*100</f>
        <v>#DIV/0!</v>
      </c>
      <c r="G87" s="5">
        <f t="shared" si="6"/>
        <v>0</v>
      </c>
      <c r="H87" s="10" t="e">
        <f t="shared" si="7"/>
        <v>#DIV/0!</v>
      </c>
    </row>
    <row r="88" spans="1:8" ht="12.75">
      <c r="A88" s="26"/>
      <c r="B88" s="54" t="s">
        <v>25</v>
      </c>
      <c r="C88" s="2" t="s">
        <v>14</v>
      </c>
      <c r="D88" s="33">
        <v>0</v>
      </c>
      <c r="E88" s="34">
        <v>0</v>
      </c>
      <c r="F88" s="109" t="e">
        <f t="shared" si="8"/>
        <v>#DIV/0!</v>
      </c>
      <c r="G88" s="5">
        <f t="shared" si="6"/>
        <v>0</v>
      </c>
      <c r="H88" s="10" t="e">
        <f t="shared" si="7"/>
        <v>#DIV/0!</v>
      </c>
    </row>
    <row r="89" spans="1:8" ht="12.75">
      <c r="A89" s="26"/>
      <c r="B89" s="54" t="s">
        <v>16</v>
      </c>
      <c r="C89" s="2" t="s">
        <v>14</v>
      </c>
      <c r="D89" s="33">
        <v>0</v>
      </c>
      <c r="E89" s="34">
        <v>0</v>
      </c>
      <c r="F89" s="109" t="e">
        <f t="shared" si="8"/>
        <v>#DIV/0!</v>
      </c>
      <c r="G89" s="5">
        <f t="shared" si="6"/>
        <v>0</v>
      </c>
      <c r="H89" s="10" t="e">
        <f t="shared" si="7"/>
        <v>#DIV/0!</v>
      </c>
    </row>
    <row r="90" spans="1:8" ht="12.75">
      <c r="A90" s="26"/>
      <c r="B90" s="54" t="s">
        <v>83</v>
      </c>
      <c r="C90" s="2" t="s">
        <v>14</v>
      </c>
      <c r="D90" s="33">
        <v>0</v>
      </c>
      <c r="E90" s="34">
        <v>0</v>
      </c>
      <c r="F90" s="109" t="e">
        <f t="shared" si="8"/>
        <v>#DIV/0!</v>
      </c>
      <c r="G90" s="5">
        <f t="shared" si="6"/>
        <v>0</v>
      </c>
      <c r="H90" s="10" t="e">
        <f t="shared" si="7"/>
        <v>#DIV/0!</v>
      </c>
    </row>
    <row r="91" spans="1:8" ht="12.75">
      <c r="A91" s="26"/>
      <c r="B91" s="54" t="s">
        <v>84</v>
      </c>
      <c r="C91" s="2" t="s">
        <v>14</v>
      </c>
      <c r="D91" s="33">
        <v>0</v>
      </c>
      <c r="E91" s="34">
        <v>0</v>
      </c>
      <c r="F91" s="109" t="e">
        <f t="shared" si="8"/>
        <v>#DIV/0!</v>
      </c>
      <c r="G91" s="5">
        <f t="shared" si="6"/>
        <v>0</v>
      </c>
      <c r="H91" s="10" t="e">
        <f t="shared" si="7"/>
        <v>#DIV/0!</v>
      </c>
    </row>
    <row r="92" spans="1:8" ht="12.75">
      <c r="A92" s="26"/>
      <c r="B92" s="54" t="s">
        <v>72</v>
      </c>
      <c r="C92" s="2" t="s">
        <v>14</v>
      </c>
      <c r="D92" s="33">
        <v>0</v>
      </c>
      <c r="E92" s="34">
        <v>0</v>
      </c>
      <c r="F92" s="109" t="e">
        <f t="shared" si="8"/>
        <v>#DIV/0!</v>
      </c>
      <c r="G92" s="5">
        <f t="shared" si="6"/>
        <v>0</v>
      </c>
      <c r="H92" s="10" t="e">
        <f t="shared" si="7"/>
        <v>#DIV/0!</v>
      </c>
    </row>
    <row r="93" spans="1:8" ht="25.5" customHeight="1">
      <c r="A93" s="26" t="s">
        <v>97</v>
      </c>
      <c r="B93" s="1" t="s">
        <v>187</v>
      </c>
      <c r="C93" s="25"/>
      <c r="D93" s="22"/>
      <c r="E93" s="1"/>
      <c r="F93" s="108"/>
      <c r="H93" s="10"/>
    </row>
    <row r="94" spans="1:8" ht="12.75">
      <c r="A94" s="26"/>
      <c r="B94" s="54" t="s">
        <v>71</v>
      </c>
      <c r="C94" s="25" t="s">
        <v>74</v>
      </c>
      <c r="D94" s="98">
        <v>0</v>
      </c>
      <c r="E94" s="99">
        <v>0</v>
      </c>
      <c r="F94" s="109" t="e">
        <f t="shared" si="8"/>
        <v>#DIV/0!</v>
      </c>
      <c r="G94" s="10">
        <f t="shared" si="6"/>
        <v>0</v>
      </c>
      <c r="H94" s="10" t="e">
        <f t="shared" si="7"/>
        <v>#DIV/0!</v>
      </c>
    </row>
    <row r="95" spans="1:8" ht="12.75">
      <c r="A95" s="26"/>
      <c r="B95" s="54" t="s">
        <v>135</v>
      </c>
      <c r="C95" s="25" t="s">
        <v>74</v>
      </c>
      <c r="D95" s="98">
        <v>0</v>
      </c>
      <c r="E95" s="99">
        <v>0</v>
      </c>
      <c r="F95" s="109" t="e">
        <f t="shared" si="8"/>
        <v>#DIV/0!</v>
      </c>
      <c r="G95" s="10">
        <f t="shared" si="6"/>
        <v>0</v>
      </c>
      <c r="H95" s="10" t="e">
        <f t="shared" si="7"/>
        <v>#DIV/0!</v>
      </c>
    </row>
    <row r="96" spans="1:8" ht="12.75">
      <c r="A96" s="26"/>
      <c r="B96" s="54" t="s">
        <v>134</v>
      </c>
      <c r="C96" s="25" t="s">
        <v>74</v>
      </c>
      <c r="D96" s="98">
        <v>0</v>
      </c>
      <c r="E96" s="99">
        <v>0</v>
      </c>
      <c r="F96" s="109" t="e">
        <f t="shared" si="8"/>
        <v>#DIV/0!</v>
      </c>
      <c r="G96" s="5">
        <f t="shared" si="6"/>
        <v>0</v>
      </c>
      <c r="H96" s="10" t="e">
        <f t="shared" si="7"/>
        <v>#DIV/0!</v>
      </c>
    </row>
    <row r="97" spans="1:8" ht="12.75">
      <c r="A97" s="26"/>
      <c r="B97" s="54" t="s">
        <v>16</v>
      </c>
      <c r="C97" s="25" t="s">
        <v>74</v>
      </c>
      <c r="D97" s="98">
        <v>0</v>
      </c>
      <c r="E97" s="99">
        <v>0</v>
      </c>
      <c r="F97" s="109" t="e">
        <f t="shared" si="8"/>
        <v>#DIV/0!</v>
      </c>
      <c r="G97" s="10">
        <f t="shared" si="6"/>
        <v>0</v>
      </c>
      <c r="H97" s="10" t="e">
        <f t="shared" si="7"/>
        <v>#DIV/0!</v>
      </c>
    </row>
    <row r="98" spans="1:8" ht="12.75">
      <c r="A98" s="26"/>
      <c r="B98" s="54" t="s">
        <v>17</v>
      </c>
      <c r="C98" s="25" t="s">
        <v>74</v>
      </c>
      <c r="D98" s="33">
        <v>0</v>
      </c>
      <c r="E98" s="34">
        <v>0</v>
      </c>
      <c r="F98" s="109" t="e">
        <f t="shared" si="8"/>
        <v>#DIV/0!</v>
      </c>
      <c r="G98" s="5">
        <f t="shared" si="6"/>
        <v>0</v>
      </c>
      <c r="H98" s="10" t="e">
        <f t="shared" si="7"/>
        <v>#DIV/0!</v>
      </c>
    </row>
    <row r="99" spans="1:8" ht="12.75">
      <c r="A99" s="26"/>
      <c r="B99" s="54" t="s">
        <v>18</v>
      </c>
      <c r="C99" s="25" t="s">
        <v>74</v>
      </c>
      <c r="D99" s="33">
        <v>0</v>
      </c>
      <c r="E99" s="34">
        <v>0</v>
      </c>
      <c r="F99" s="109" t="e">
        <f t="shared" si="8"/>
        <v>#DIV/0!</v>
      </c>
      <c r="G99" s="5">
        <f t="shared" si="6"/>
        <v>0</v>
      </c>
      <c r="H99" s="10" t="e">
        <f t="shared" si="7"/>
        <v>#DIV/0!</v>
      </c>
    </row>
    <row r="100" spans="1:8" ht="12.75">
      <c r="A100" s="26"/>
      <c r="B100" s="54" t="s">
        <v>19</v>
      </c>
      <c r="C100" s="25" t="s">
        <v>74</v>
      </c>
      <c r="D100" s="33">
        <v>0</v>
      </c>
      <c r="E100" s="34">
        <v>0</v>
      </c>
      <c r="F100" s="109" t="e">
        <f t="shared" si="8"/>
        <v>#DIV/0!</v>
      </c>
      <c r="G100" s="5">
        <f t="shared" si="6"/>
        <v>0</v>
      </c>
      <c r="H100" s="10" t="e">
        <f t="shared" si="7"/>
        <v>#DIV/0!</v>
      </c>
    </row>
    <row r="101" spans="1:8" ht="12.75">
      <c r="A101" s="26"/>
      <c r="B101" s="54" t="s">
        <v>136</v>
      </c>
      <c r="C101" s="25" t="s">
        <v>74</v>
      </c>
      <c r="D101" s="98">
        <v>474.6</v>
      </c>
      <c r="E101" s="99">
        <v>837</v>
      </c>
      <c r="F101" s="109">
        <f t="shared" si="8"/>
        <v>56.70250896057348</v>
      </c>
      <c r="G101" s="56">
        <f t="shared" si="6"/>
        <v>-362.4</v>
      </c>
      <c r="H101" s="10">
        <f t="shared" si="7"/>
        <v>-43.29749103942652</v>
      </c>
    </row>
    <row r="102" spans="1:8" ht="12.75">
      <c r="A102" s="26"/>
      <c r="B102" s="54" t="s">
        <v>20</v>
      </c>
      <c r="C102" s="25" t="s">
        <v>74</v>
      </c>
      <c r="D102" s="98">
        <v>3885</v>
      </c>
      <c r="E102" s="99">
        <v>3475</v>
      </c>
      <c r="F102" s="109">
        <f t="shared" si="8"/>
        <v>111.79856115107913</v>
      </c>
      <c r="G102" s="10">
        <f t="shared" si="6"/>
        <v>410</v>
      </c>
      <c r="H102" s="10">
        <f t="shared" si="7"/>
        <v>11.798561151079127</v>
      </c>
    </row>
    <row r="103" spans="1:8" ht="12" customHeight="1">
      <c r="A103" s="26"/>
      <c r="B103" s="54" t="s">
        <v>21</v>
      </c>
      <c r="C103" s="25" t="s">
        <v>75</v>
      </c>
      <c r="D103" s="98">
        <v>1341</v>
      </c>
      <c r="E103" s="99">
        <v>1674</v>
      </c>
      <c r="F103" s="109">
        <f t="shared" si="8"/>
        <v>80.10752688172043</v>
      </c>
      <c r="G103" s="56">
        <f t="shared" si="6"/>
        <v>-333</v>
      </c>
      <c r="H103" s="10">
        <f t="shared" si="7"/>
        <v>-19.892473118279568</v>
      </c>
    </row>
    <row r="104" spans="1:8" ht="38.25" hidden="1">
      <c r="A104" s="26" t="s">
        <v>98</v>
      </c>
      <c r="B104" s="1" t="s">
        <v>188</v>
      </c>
      <c r="C104" s="25"/>
      <c r="D104" s="22"/>
      <c r="E104" s="1"/>
      <c r="F104" s="108"/>
      <c r="H104" s="10"/>
    </row>
    <row r="105" spans="1:8" ht="12.75" hidden="1">
      <c r="A105" s="26"/>
      <c r="B105" s="54" t="s">
        <v>22</v>
      </c>
      <c r="C105" s="25" t="s">
        <v>23</v>
      </c>
      <c r="D105" s="33"/>
      <c r="E105" s="34"/>
      <c r="F105" s="108" t="e">
        <f t="shared" si="8"/>
        <v>#DIV/0!</v>
      </c>
      <c r="G105" s="5">
        <f t="shared" si="6"/>
        <v>0</v>
      </c>
      <c r="H105" s="10" t="e">
        <f t="shared" si="7"/>
        <v>#DIV/0!</v>
      </c>
    </row>
    <row r="106" spans="1:8" ht="12.75" hidden="1">
      <c r="A106" s="26"/>
      <c r="B106" s="54" t="s">
        <v>24</v>
      </c>
      <c r="C106" s="25" t="s">
        <v>23</v>
      </c>
      <c r="D106" s="33"/>
      <c r="E106" s="34"/>
      <c r="F106" s="108" t="e">
        <f t="shared" si="8"/>
        <v>#DIV/0!</v>
      </c>
      <c r="G106" s="5">
        <f t="shared" si="6"/>
        <v>0</v>
      </c>
      <c r="H106" s="10" t="e">
        <f t="shared" si="7"/>
        <v>#DIV/0!</v>
      </c>
    </row>
    <row r="107" spans="1:8" ht="12.75" hidden="1">
      <c r="A107" s="26"/>
      <c r="B107" s="54" t="s">
        <v>25</v>
      </c>
      <c r="C107" s="25" t="s">
        <v>23</v>
      </c>
      <c r="D107" s="33"/>
      <c r="E107" s="34"/>
      <c r="F107" s="108" t="e">
        <f t="shared" si="8"/>
        <v>#DIV/0!</v>
      </c>
      <c r="G107" s="5">
        <f t="shared" si="6"/>
        <v>0</v>
      </c>
      <c r="H107" s="10" t="e">
        <f t="shared" si="7"/>
        <v>#DIV/0!</v>
      </c>
    </row>
    <row r="108" spans="1:8" ht="12.75" hidden="1">
      <c r="A108" s="26"/>
      <c r="B108" s="54" t="s">
        <v>16</v>
      </c>
      <c r="C108" s="25" t="s">
        <v>23</v>
      </c>
      <c r="D108" s="33"/>
      <c r="E108" s="34"/>
      <c r="F108" s="108" t="e">
        <f t="shared" si="8"/>
        <v>#DIV/0!</v>
      </c>
      <c r="G108" s="5">
        <f t="shared" si="6"/>
        <v>0</v>
      </c>
      <c r="H108" s="10" t="e">
        <f t="shared" si="7"/>
        <v>#DIV/0!</v>
      </c>
    </row>
    <row r="109" spans="1:8" ht="12.75" hidden="1">
      <c r="A109" s="26"/>
      <c r="B109" s="54" t="s">
        <v>18</v>
      </c>
      <c r="C109" s="25" t="s">
        <v>23</v>
      </c>
      <c r="D109" s="33"/>
      <c r="E109" s="34"/>
      <c r="F109" s="108" t="e">
        <f t="shared" si="8"/>
        <v>#DIV/0!</v>
      </c>
      <c r="G109" s="5">
        <f t="shared" si="6"/>
        <v>0</v>
      </c>
      <c r="H109" s="10" t="e">
        <f t="shared" si="7"/>
        <v>#DIV/0!</v>
      </c>
    </row>
    <row r="110" spans="1:8" ht="24.75">
      <c r="A110" s="26" t="s">
        <v>99</v>
      </c>
      <c r="B110" s="1" t="s">
        <v>189</v>
      </c>
      <c r="C110" s="25"/>
      <c r="D110" s="22"/>
      <c r="E110" s="1"/>
      <c r="F110" s="108"/>
      <c r="H110" s="10"/>
    </row>
    <row r="111" spans="1:8" ht="12.75">
      <c r="A111" s="26"/>
      <c r="B111" s="54" t="s">
        <v>26</v>
      </c>
      <c r="C111" s="25" t="s">
        <v>27</v>
      </c>
      <c r="D111" s="98">
        <v>908</v>
      </c>
      <c r="E111" s="99">
        <v>746</v>
      </c>
      <c r="F111" s="109">
        <f t="shared" si="8"/>
        <v>121.71581769436996</v>
      </c>
      <c r="G111" s="5">
        <f t="shared" si="6"/>
        <v>162</v>
      </c>
      <c r="H111" s="10">
        <f t="shared" si="7"/>
        <v>21.71581769436996</v>
      </c>
    </row>
    <row r="112" spans="1:8" ht="12.75">
      <c r="A112" s="26"/>
      <c r="B112" s="54" t="s">
        <v>28</v>
      </c>
      <c r="C112" s="25" t="s">
        <v>29</v>
      </c>
      <c r="D112" s="33">
        <v>22.8</v>
      </c>
      <c r="E112" s="34">
        <v>22.7</v>
      </c>
      <c r="F112" s="109">
        <f t="shared" si="8"/>
        <v>100.44052863436124</v>
      </c>
      <c r="G112" s="5">
        <f t="shared" si="6"/>
        <v>0.10000000000000142</v>
      </c>
      <c r="H112" s="10">
        <f t="shared" si="7"/>
        <v>0.4405286343612431</v>
      </c>
    </row>
    <row r="113" spans="1:8" ht="38.25">
      <c r="A113" s="26"/>
      <c r="B113" s="54" t="s">
        <v>30</v>
      </c>
      <c r="C113" s="57" t="s">
        <v>31</v>
      </c>
      <c r="D113" s="33">
        <v>738</v>
      </c>
      <c r="E113" s="34">
        <v>704</v>
      </c>
      <c r="F113" s="109">
        <f t="shared" si="8"/>
        <v>104.82954545454545</v>
      </c>
      <c r="G113" s="5">
        <f t="shared" si="6"/>
        <v>34</v>
      </c>
      <c r="H113" s="10">
        <f t="shared" si="7"/>
        <v>4.829545454545453</v>
      </c>
    </row>
    <row r="114" spans="1:8" ht="25.5">
      <c r="A114" s="26"/>
      <c r="B114" s="54" t="s">
        <v>32</v>
      </c>
      <c r="C114" s="57" t="s">
        <v>31</v>
      </c>
      <c r="D114" s="33"/>
      <c r="E114" s="34"/>
      <c r="F114" s="108"/>
      <c r="G114" s="5">
        <f t="shared" si="6"/>
        <v>0</v>
      </c>
      <c r="H114" s="10">
        <f t="shared" si="7"/>
        <v>-100</v>
      </c>
    </row>
    <row r="115" spans="1:8" ht="25.5">
      <c r="A115" s="26" t="s">
        <v>100</v>
      </c>
      <c r="B115" s="1" t="s">
        <v>190</v>
      </c>
      <c r="C115" s="25"/>
      <c r="D115" s="22"/>
      <c r="E115" s="1"/>
      <c r="F115" s="108"/>
      <c r="H115" s="10"/>
    </row>
    <row r="116" spans="1:8" ht="12.75" customHeight="1">
      <c r="A116" s="26"/>
      <c r="B116" s="54" t="s">
        <v>240</v>
      </c>
      <c r="C116" s="25" t="s">
        <v>76</v>
      </c>
      <c r="D116" s="98">
        <v>10744</v>
      </c>
      <c r="E116" s="99">
        <v>11262</v>
      </c>
      <c r="F116" s="109">
        <f t="shared" si="8"/>
        <v>95.40046172971053</v>
      </c>
      <c r="G116" s="10">
        <f t="shared" si="6"/>
        <v>-518</v>
      </c>
      <c r="H116" s="10">
        <f t="shared" si="7"/>
        <v>-4.599538270289472</v>
      </c>
    </row>
    <row r="117" spans="1:8" ht="13.5" customHeight="1">
      <c r="A117" s="26"/>
      <c r="B117" s="54" t="s">
        <v>33</v>
      </c>
      <c r="C117" s="25" t="s">
        <v>76</v>
      </c>
      <c r="D117" s="98"/>
      <c r="E117" s="99"/>
      <c r="F117" s="109"/>
      <c r="G117" s="10">
        <f t="shared" si="6"/>
        <v>0</v>
      </c>
      <c r="H117" s="10">
        <f t="shared" si="7"/>
        <v>-100</v>
      </c>
    </row>
    <row r="118" spans="1:8" ht="12" customHeight="1">
      <c r="A118" s="26"/>
      <c r="B118" s="54" t="s">
        <v>34</v>
      </c>
      <c r="C118" s="25" t="s">
        <v>76</v>
      </c>
      <c r="D118" s="98"/>
      <c r="E118" s="99"/>
      <c r="F118" s="109"/>
      <c r="G118" s="10">
        <f t="shared" si="6"/>
        <v>0</v>
      </c>
      <c r="H118" s="5">
        <f t="shared" si="7"/>
        <v>-100</v>
      </c>
    </row>
    <row r="119" spans="1:8" ht="12" customHeight="1">
      <c r="A119" s="26"/>
      <c r="B119" s="54" t="s">
        <v>35</v>
      </c>
      <c r="C119" s="25" t="s">
        <v>76</v>
      </c>
      <c r="D119" s="98">
        <v>203996</v>
      </c>
      <c r="E119" s="99">
        <v>186298</v>
      </c>
      <c r="F119" s="109">
        <f t="shared" si="8"/>
        <v>109.49983359993129</v>
      </c>
      <c r="G119" s="10">
        <f t="shared" si="6"/>
        <v>17698</v>
      </c>
      <c r="H119" s="56">
        <f t="shared" si="7"/>
        <v>9.499833599931293</v>
      </c>
    </row>
    <row r="120" spans="1:6" ht="25.5" customHeight="1">
      <c r="A120" s="85"/>
      <c r="B120" s="86" t="s">
        <v>36</v>
      </c>
      <c r="C120" s="88"/>
      <c r="D120" s="83"/>
      <c r="E120" s="84"/>
      <c r="F120" s="84"/>
    </row>
    <row r="121" spans="1:6" ht="25.5">
      <c r="A121" s="24" t="s">
        <v>101</v>
      </c>
      <c r="B121" s="3" t="s">
        <v>62</v>
      </c>
      <c r="C121" s="25" t="s">
        <v>45</v>
      </c>
      <c r="D121" s="22">
        <v>48</v>
      </c>
      <c r="E121" s="1">
        <v>49</v>
      </c>
      <c r="F121" s="104">
        <f>D121/E121*100</f>
        <v>97.95918367346938</v>
      </c>
    </row>
    <row r="122" spans="1:6" ht="25.5">
      <c r="A122" s="26"/>
      <c r="B122" s="58" t="s">
        <v>106</v>
      </c>
      <c r="C122" s="25" t="s">
        <v>45</v>
      </c>
      <c r="D122" s="22">
        <v>3</v>
      </c>
      <c r="E122" s="1">
        <v>4</v>
      </c>
      <c r="F122" s="104">
        <f>D122/E122*100</f>
        <v>75</v>
      </c>
    </row>
    <row r="123" spans="1:8" ht="63.75">
      <c r="A123" s="26" t="s">
        <v>102</v>
      </c>
      <c r="B123" s="1" t="s">
        <v>139</v>
      </c>
      <c r="C123" s="25" t="s">
        <v>6</v>
      </c>
      <c r="D123" s="27">
        <v>6633.9</v>
      </c>
      <c r="E123" s="28">
        <v>5500</v>
      </c>
      <c r="F123" s="99">
        <f>D123/E123*100</f>
        <v>120.61636363636363</v>
      </c>
      <c r="G123" s="9">
        <f t="shared" si="6"/>
        <v>1133.8999999999996</v>
      </c>
      <c r="H123" s="56">
        <f t="shared" si="7"/>
        <v>20.61636363636363</v>
      </c>
    </row>
    <row r="124" spans="1:6" ht="38.25">
      <c r="A124" s="26"/>
      <c r="B124" s="54" t="s">
        <v>13</v>
      </c>
      <c r="C124" s="57" t="s">
        <v>4</v>
      </c>
      <c r="D124" s="33">
        <v>109.8</v>
      </c>
      <c r="E124" s="33">
        <v>44.4</v>
      </c>
      <c r="F124" s="55" t="s">
        <v>5</v>
      </c>
    </row>
    <row r="125" spans="1:8" ht="13.5" customHeight="1">
      <c r="A125" s="26" t="s">
        <v>103</v>
      </c>
      <c r="B125" s="1" t="s">
        <v>77</v>
      </c>
      <c r="C125" s="25" t="s">
        <v>8</v>
      </c>
      <c r="D125" s="22">
        <v>6268</v>
      </c>
      <c r="E125" s="1">
        <v>4629</v>
      </c>
      <c r="F125" s="104">
        <f>D125/E125*100</f>
        <v>135.40721538129185</v>
      </c>
      <c r="G125" s="5">
        <f t="shared" si="6"/>
        <v>1639</v>
      </c>
      <c r="H125" s="56">
        <f t="shared" si="7"/>
        <v>35.40721538129185</v>
      </c>
    </row>
    <row r="126" spans="1:8" ht="25.5">
      <c r="A126" s="26"/>
      <c r="B126" s="58" t="s">
        <v>37</v>
      </c>
      <c r="C126" s="25" t="s">
        <v>8</v>
      </c>
      <c r="D126" s="33">
        <v>6268</v>
      </c>
      <c r="E126" s="34">
        <v>4629</v>
      </c>
      <c r="F126" s="104">
        <f>D126/E126*100</f>
        <v>135.40721538129185</v>
      </c>
      <c r="G126" s="5">
        <f t="shared" si="6"/>
        <v>1639</v>
      </c>
      <c r="H126" s="56">
        <f t="shared" si="7"/>
        <v>35.40721538129185</v>
      </c>
    </row>
    <row r="127" spans="1:6" ht="27" customHeight="1">
      <c r="A127" s="85"/>
      <c r="B127" s="86" t="s">
        <v>193</v>
      </c>
      <c r="C127" s="87"/>
      <c r="D127" s="83"/>
      <c r="E127" s="84"/>
      <c r="F127" s="84"/>
    </row>
    <row r="128" spans="1:6" ht="25.5">
      <c r="A128" s="26" t="s">
        <v>104</v>
      </c>
      <c r="B128" s="3" t="s">
        <v>108</v>
      </c>
      <c r="C128" s="25" t="s">
        <v>45</v>
      </c>
      <c r="D128" s="22">
        <v>77</v>
      </c>
      <c r="E128" s="1">
        <v>77</v>
      </c>
      <c r="F128" s="104">
        <f>D128/E128*100</f>
        <v>100</v>
      </c>
    </row>
    <row r="129" spans="1:6" ht="12.75" customHeight="1">
      <c r="A129" s="26"/>
      <c r="B129" s="58" t="s">
        <v>109</v>
      </c>
      <c r="C129" s="25" t="s">
        <v>45</v>
      </c>
      <c r="D129" s="22">
        <v>9</v>
      </c>
      <c r="E129" s="1">
        <v>9</v>
      </c>
      <c r="F129" s="104">
        <f aca="true" t="shared" si="9" ref="F129:F136">D129/E129*100</f>
        <v>100</v>
      </c>
    </row>
    <row r="130" spans="1:6" ht="12.75">
      <c r="A130" s="26"/>
      <c r="B130" s="35" t="s">
        <v>110</v>
      </c>
      <c r="C130" s="25"/>
      <c r="D130" s="22"/>
      <c r="E130" s="1"/>
      <c r="F130" s="104"/>
    </row>
    <row r="131" spans="1:6" ht="12.75">
      <c r="A131" s="26"/>
      <c r="B131" s="58" t="s">
        <v>53</v>
      </c>
      <c r="C131" s="25" t="s">
        <v>45</v>
      </c>
      <c r="D131" s="22">
        <v>3</v>
      </c>
      <c r="E131" s="1">
        <v>3</v>
      </c>
      <c r="F131" s="104">
        <f t="shared" si="9"/>
        <v>100</v>
      </c>
    </row>
    <row r="132" spans="1:6" ht="12.75" customHeight="1">
      <c r="A132" s="26"/>
      <c r="B132" s="58" t="s">
        <v>52</v>
      </c>
      <c r="C132" s="25" t="s">
        <v>45</v>
      </c>
      <c r="D132" s="22">
        <v>2</v>
      </c>
      <c r="E132" s="1">
        <v>2</v>
      </c>
      <c r="F132" s="104">
        <f t="shared" si="9"/>
        <v>100</v>
      </c>
    </row>
    <row r="133" spans="1:6" ht="12.75">
      <c r="A133" s="26"/>
      <c r="B133" s="58" t="s">
        <v>54</v>
      </c>
      <c r="C133" s="25" t="s">
        <v>45</v>
      </c>
      <c r="D133" s="22"/>
      <c r="E133" s="1"/>
      <c r="F133" s="104"/>
    </row>
    <row r="134" spans="1:6" ht="12.75">
      <c r="A134" s="26"/>
      <c r="B134" s="58" t="s">
        <v>137</v>
      </c>
      <c r="C134" s="25" t="s">
        <v>45</v>
      </c>
      <c r="D134" s="22">
        <v>1</v>
      </c>
      <c r="E134" s="1">
        <v>1</v>
      </c>
      <c r="F134" s="104">
        <f t="shared" si="9"/>
        <v>100</v>
      </c>
    </row>
    <row r="135" spans="1:6" ht="12.75">
      <c r="A135" s="26"/>
      <c r="B135" s="58" t="s">
        <v>138</v>
      </c>
      <c r="C135" s="25" t="s">
        <v>45</v>
      </c>
      <c r="D135" s="22"/>
      <c r="E135" s="1"/>
      <c r="F135" s="104"/>
    </row>
    <row r="136" spans="1:6" ht="25.5">
      <c r="A136" s="26"/>
      <c r="B136" s="58" t="s">
        <v>170</v>
      </c>
      <c r="C136" s="25" t="s">
        <v>45</v>
      </c>
      <c r="D136" s="22">
        <v>3</v>
      </c>
      <c r="E136" s="1">
        <v>3</v>
      </c>
      <c r="F136" s="104">
        <f t="shared" si="9"/>
        <v>100</v>
      </c>
    </row>
    <row r="137" spans="1:6" ht="12.75">
      <c r="A137" s="26" t="s">
        <v>105</v>
      </c>
      <c r="B137" s="58" t="s">
        <v>230</v>
      </c>
      <c r="C137" s="25" t="s">
        <v>45</v>
      </c>
      <c r="D137" s="22">
        <v>3</v>
      </c>
      <c r="E137" s="1">
        <v>3</v>
      </c>
      <c r="F137" s="104">
        <v>100</v>
      </c>
    </row>
    <row r="138" spans="1:6" ht="12.75">
      <c r="A138" s="26"/>
      <c r="B138" s="58" t="s">
        <v>231</v>
      </c>
      <c r="C138" s="25" t="s">
        <v>45</v>
      </c>
      <c r="D138" s="22">
        <v>2</v>
      </c>
      <c r="E138" s="1">
        <v>2</v>
      </c>
      <c r="F138" s="104">
        <v>100</v>
      </c>
    </row>
    <row r="139" spans="1:8" ht="63.75">
      <c r="A139" s="26" t="s">
        <v>105</v>
      </c>
      <c r="B139" s="1" t="s">
        <v>171</v>
      </c>
      <c r="C139" s="25" t="s">
        <v>6</v>
      </c>
      <c r="D139" s="27">
        <v>26342.8</v>
      </c>
      <c r="E139" s="28">
        <v>40684</v>
      </c>
      <c r="F139" s="59">
        <f aca="true" t="shared" si="10" ref="F139:F147">D139/E139*100</f>
        <v>64.74977878281388</v>
      </c>
      <c r="G139" s="9">
        <f aca="true" t="shared" si="11" ref="G139:G147">D139-E139</f>
        <v>-14341.2</v>
      </c>
      <c r="H139" s="56">
        <f>F139-100</f>
        <v>-35.25022121718612</v>
      </c>
    </row>
    <row r="140" spans="1:8" ht="25.5" customHeight="1">
      <c r="A140" s="26" t="s">
        <v>107</v>
      </c>
      <c r="B140" s="1" t="s">
        <v>68</v>
      </c>
      <c r="C140" s="25" t="s">
        <v>11</v>
      </c>
      <c r="D140" s="27">
        <v>13.4</v>
      </c>
      <c r="E140" s="28">
        <v>23.5</v>
      </c>
      <c r="F140" s="59">
        <f t="shared" si="10"/>
        <v>57.02127659574469</v>
      </c>
      <c r="G140" s="5">
        <f t="shared" si="11"/>
        <v>-10.1</v>
      </c>
      <c r="H140" s="56">
        <f aca="true" t="shared" si="12" ref="H140:H147">F140-100</f>
        <v>-42.97872340425531</v>
      </c>
    </row>
    <row r="141" spans="1:8" ht="25.5">
      <c r="A141" s="26"/>
      <c r="B141" s="58" t="s">
        <v>38</v>
      </c>
      <c r="C141" s="57" t="s">
        <v>11</v>
      </c>
      <c r="D141" s="27">
        <f>D140</f>
        <v>13.4</v>
      </c>
      <c r="E141" s="28">
        <f>E140</f>
        <v>23.5</v>
      </c>
      <c r="F141" s="59">
        <f t="shared" si="10"/>
        <v>57.02127659574469</v>
      </c>
      <c r="G141" s="5">
        <f t="shared" si="11"/>
        <v>-10.1</v>
      </c>
      <c r="H141" s="56">
        <f t="shared" si="12"/>
        <v>-42.97872340425531</v>
      </c>
    </row>
    <row r="142" spans="1:8" ht="12.75">
      <c r="A142" s="26" t="s">
        <v>111</v>
      </c>
      <c r="B142" s="1" t="s">
        <v>63</v>
      </c>
      <c r="C142" s="57" t="s">
        <v>39</v>
      </c>
      <c r="D142" s="119">
        <v>727</v>
      </c>
      <c r="E142" s="120">
        <v>2086.5</v>
      </c>
      <c r="F142" s="59">
        <f t="shared" si="10"/>
        <v>34.84303858135634</v>
      </c>
      <c r="G142" s="10">
        <f t="shared" si="11"/>
        <v>-1359.5</v>
      </c>
      <c r="H142" s="56">
        <f t="shared" si="12"/>
        <v>-65.15696141864366</v>
      </c>
    </row>
    <row r="143" spans="1:8" ht="25.5">
      <c r="A143" s="26"/>
      <c r="B143" s="58" t="s">
        <v>40</v>
      </c>
      <c r="C143" s="57" t="s">
        <v>39</v>
      </c>
      <c r="D143" s="27">
        <f>D142</f>
        <v>727</v>
      </c>
      <c r="E143" s="28">
        <f>E142</f>
        <v>2086.5</v>
      </c>
      <c r="F143" s="59">
        <f t="shared" si="10"/>
        <v>34.84303858135634</v>
      </c>
      <c r="G143" s="10">
        <f t="shared" si="11"/>
        <v>-1359.5</v>
      </c>
      <c r="H143" s="56">
        <f t="shared" si="12"/>
        <v>-65.15696141864366</v>
      </c>
    </row>
    <row r="144" spans="1:8" ht="12.75" customHeight="1">
      <c r="A144" s="26" t="s">
        <v>112</v>
      </c>
      <c r="B144" s="1" t="s">
        <v>69</v>
      </c>
      <c r="C144" s="25" t="s">
        <v>3</v>
      </c>
      <c r="D144" s="27">
        <v>329.1</v>
      </c>
      <c r="E144" s="28">
        <v>312.5</v>
      </c>
      <c r="F144" s="59">
        <f t="shared" si="10"/>
        <v>105.31200000000001</v>
      </c>
      <c r="G144" s="5">
        <f t="shared" si="11"/>
        <v>16.600000000000023</v>
      </c>
      <c r="H144" s="56">
        <f t="shared" si="12"/>
        <v>5.312000000000012</v>
      </c>
    </row>
    <row r="145" spans="1:8" ht="25.5">
      <c r="A145" s="26"/>
      <c r="B145" s="58" t="s">
        <v>64</v>
      </c>
      <c r="C145" s="57" t="s">
        <v>3</v>
      </c>
      <c r="D145" s="27">
        <f>D144</f>
        <v>329.1</v>
      </c>
      <c r="E145" s="28">
        <f>E144</f>
        <v>312.5</v>
      </c>
      <c r="F145" s="59">
        <f t="shared" si="10"/>
        <v>105.31200000000001</v>
      </c>
      <c r="G145" s="5">
        <f t="shared" si="11"/>
        <v>16.600000000000023</v>
      </c>
      <c r="H145" s="56">
        <f t="shared" si="12"/>
        <v>5.312000000000012</v>
      </c>
    </row>
    <row r="146" spans="1:8" ht="12.75">
      <c r="A146" s="26" t="s">
        <v>113</v>
      </c>
      <c r="B146" s="60" t="s">
        <v>41</v>
      </c>
      <c r="C146" s="57" t="s">
        <v>42</v>
      </c>
      <c r="D146" s="119">
        <v>3100</v>
      </c>
      <c r="E146" s="120">
        <v>2585</v>
      </c>
      <c r="F146" s="59">
        <f t="shared" si="10"/>
        <v>119.92263056092843</v>
      </c>
      <c r="G146" s="10">
        <f t="shared" si="11"/>
        <v>515</v>
      </c>
      <c r="H146" s="56">
        <f t="shared" si="12"/>
        <v>19.922630560928425</v>
      </c>
    </row>
    <row r="147" spans="1:8" ht="25.5">
      <c r="A147" s="26"/>
      <c r="B147" s="58" t="s">
        <v>65</v>
      </c>
      <c r="C147" s="57" t="s">
        <v>42</v>
      </c>
      <c r="D147" s="27">
        <f>D146</f>
        <v>3100</v>
      </c>
      <c r="E147" s="28">
        <f>E146</f>
        <v>2585</v>
      </c>
      <c r="F147" s="59">
        <f t="shared" si="10"/>
        <v>119.92263056092843</v>
      </c>
      <c r="G147" s="10">
        <f t="shared" si="11"/>
        <v>515</v>
      </c>
      <c r="H147" s="56">
        <f t="shared" si="12"/>
        <v>19.922630560928425</v>
      </c>
    </row>
    <row r="148" spans="1:6" ht="27.75" customHeight="1">
      <c r="A148" s="85"/>
      <c r="B148" s="86" t="s">
        <v>9</v>
      </c>
      <c r="C148" s="89"/>
      <c r="D148" s="90"/>
      <c r="E148" s="91"/>
      <c r="F148" s="91"/>
    </row>
    <row r="149" spans="1:6" ht="12.75" customHeight="1">
      <c r="A149" s="26" t="s">
        <v>114</v>
      </c>
      <c r="B149" s="3" t="s">
        <v>194</v>
      </c>
      <c r="C149" s="2" t="s">
        <v>45</v>
      </c>
      <c r="D149" s="110">
        <v>1211</v>
      </c>
      <c r="E149" s="111">
        <v>1228</v>
      </c>
      <c r="F149" s="34"/>
    </row>
    <row r="150" spans="1:6" ht="25.5">
      <c r="A150" s="26"/>
      <c r="B150" s="58" t="s">
        <v>106</v>
      </c>
      <c r="C150" s="115" t="s">
        <v>45</v>
      </c>
      <c r="D150" s="33">
        <v>55</v>
      </c>
      <c r="E150" s="34">
        <v>55</v>
      </c>
      <c r="F150" s="34"/>
    </row>
    <row r="151" spans="1:8" ht="38.25">
      <c r="A151" s="26" t="s">
        <v>115</v>
      </c>
      <c r="B151" s="1" t="s">
        <v>78</v>
      </c>
      <c r="C151" s="116" t="s">
        <v>6</v>
      </c>
      <c r="D151" s="122">
        <v>1054493</v>
      </c>
      <c r="E151" s="122">
        <v>781942</v>
      </c>
      <c r="F151" s="96">
        <f>D151/E151*100</f>
        <v>134.8556542556865</v>
      </c>
      <c r="G151" s="10">
        <f>D151-E151</f>
        <v>272551</v>
      </c>
      <c r="H151" s="56">
        <f>F151-100</f>
        <v>34.85565425568649</v>
      </c>
    </row>
    <row r="152" spans="1:6" ht="38.25">
      <c r="A152" s="26"/>
      <c r="B152" s="54" t="s">
        <v>10</v>
      </c>
      <c r="C152" s="95" t="s">
        <v>4</v>
      </c>
      <c r="D152" s="33"/>
      <c r="E152" s="34"/>
      <c r="F152" s="55" t="s">
        <v>5</v>
      </c>
    </row>
    <row r="153" spans="1:6" ht="26.25" customHeight="1">
      <c r="A153" s="85"/>
      <c r="B153" s="86" t="s">
        <v>50</v>
      </c>
      <c r="C153" s="87"/>
      <c r="D153" s="83"/>
      <c r="E153" s="84"/>
      <c r="F153" s="84"/>
    </row>
    <row r="154" spans="1:6" ht="12.75">
      <c r="A154" s="61" t="s">
        <v>116</v>
      </c>
      <c r="B154" s="1" t="s">
        <v>43</v>
      </c>
      <c r="C154" s="25" t="s">
        <v>29</v>
      </c>
      <c r="D154" s="33">
        <v>1</v>
      </c>
      <c r="E154" s="34">
        <v>1</v>
      </c>
      <c r="F154" s="34"/>
    </row>
    <row r="155" spans="1:6" ht="12.75">
      <c r="A155" s="61" t="s">
        <v>117</v>
      </c>
      <c r="B155" s="1" t="s">
        <v>44</v>
      </c>
      <c r="C155" s="25" t="s">
        <v>45</v>
      </c>
      <c r="D155" s="33">
        <v>29</v>
      </c>
      <c r="E155" s="34">
        <v>29</v>
      </c>
      <c r="F155" s="34"/>
    </row>
    <row r="156" spans="1:6" ht="12.75">
      <c r="A156" s="61" t="s">
        <v>118</v>
      </c>
      <c r="B156" s="1" t="s">
        <v>46</v>
      </c>
      <c r="C156" s="25" t="s">
        <v>4</v>
      </c>
      <c r="D156" s="33"/>
      <c r="E156" s="34"/>
      <c r="F156" s="34"/>
    </row>
    <row r="157" spans="1:8" ht="38.25" customHeight="1">
      <c r="A157" s="61" t="s">
        <v>119</v>
      </c>
      <c r="B157" s="3" t="s">
        <v>192</v>
      </c>
      <c r="C157" s="57" t="s">
        <v>6</v>
      </c>
      <c r="D157" s="98">
        <v>87</v>
      </c>
      <c r="E157" s="99">
        <v>57</v>
      </c>
      <c r="F157" s="96">
        <f>D157/E157*100</f>
        <v>152.63157894736844</v>
      </c>
      <c r="G157" s="10">
        <f>D157-E157</f>
        <v>30</v>
      </c>
      <c r="H157" s="56">
        <f>F157-100</f>
        <v>52.63157894736844</v>
      </c>
    </row>
    <row r="158" spans="1:6" ht="11.25" customHeight="1" hidden="1">
      <c r="A158" s="61"/>
      <c r="B158" s="35" t="s">
        <v>129</v>
      </c>
      <c r="C158" s="57"/>
      <c r="D158" s="33"/>
      <c r="E158" s="34"/>
      <c r="F158" s="34"/>
    </row>
    <row r="159" spans="1:8" ht="25.5" hidden="1">
      <c r="A159" s="61"/>
      <c r="B159" s="54" t="s">
        <v>172</v>
      </c>
      <c r="C159" s="57" t="s">
        <v>6</v>
      </c>
      <c r="D159" s="62">
        <v>57</v>
      </c>
      <c r="E159" s="59">
        <v>44</v>
      </c>
      <c r="F159" s="34">
        <f>D159/E159*100</f>
        <v>129.54545454545453</v>
      </c>
      <c r="G159" s="5">
        <f>D159-E159</f>
        <v>13</v>
      </c>
      <c r="H159" s="5">
        <f>F159-100</f>
        <v>29.545454545454533</v>
      </c>
    </row>
    <row r="160" spans="1:8" ht="38.25" hidden="1">
      <c r="A160" s="61"/>
      <c r="B160" s="54" t="s">
        <v>174</v>
      </c>
      <c r="C160" s="57" t="s">
        <v>6</v>
      </c>
      <c r="D160" s="33"/>
      <c r="E160" s="34"/>
      <c r="F160" s="34" t="e">
        <f>D160/E160*100</f>
        <v>#DIV/0!</v>
      </c>
      <c r="G160" s="5">
        <f>D160-E160</f>
        <v>0</v>
      </c>
      <c r="H160" s="5" t="e">
        <f>F160-100</f>
        <v>#DIV/0!</v>
      </c>
    </row>
    <row r="161" spans="1:8" ht="25.5" hidden="1">
      <c r="A161" s="61"/>
      <c r="B161" s="54" t="s">
        <v>173</v>
      </c>
      <c r="C161" s="57" t="s">
        <v>6</v>
      </c>
      <c r="D161" s="33"/>
      <c r="E161" s="34"/>
      <c r="F161" s="34" t="e">
        <f>D161/E161*100</f>
        <v>#DIV/0!</v>
      </c>
      <c r="G161" s="5">
        <f>D161-E161</f>
        <v>0</v>
      </c>
      <c r="H161" s="5" t="e">
        <f>F161-100</f>
        <v>#DIV/0!</v>
      </c>
    </row>
    <row r="162" spans="1:8" ht="12.75">
      <c r="A162" s="61" t="s">
        <v>120</v>
      </c>
      <c r="B162" s="3" t="s">
        <v>47</v>
      </c>
      <c r="C162" s="25" t="s">
        <v>48</v>
      </c>
      <c r="D162" s="33"/>
      <c r="E162" s="34"/>
      <c r="F162" s="34" t="e">
        <f>D162/E162*100</f>
        <v>#DIV/0!</v>
      </c>
      <c r="G162" s="5">
        <f>D162-E162</f>
        <v>0</v>
      </c>
      <c r="H162" s="5" t="e">
        <f>F162-100</f>
        <v>#DIV/0!</v>
      </c>
    </row>
    <row r="163" spans="1:8" ht="12.75">
      <c r="A163" s="61"/>
      <c r="B163" s="58" t="s">
        <v>128</v>
      </c>
      <c r="C163" s="25" t="s">
        <v>48</v>
      </c>
      <c r="D163" s="33"/>
      <c r="E163" s="34"/>
      <c r="F163" s="34" t="e">
        <f>D163/E163*100</f>
        <v>#DIV/0!</v>
      </c>
      <c r="G163" s="5">
        <f>D163-E163</f>
        <v>0</v>
      </c>
      <c r="H163" s="5" t="e">
        <f>F163-100</f>
        <v>#DIV/0!</v>
      </c>
    </row>
    <row r="164" spans="1:6" ht="24" customHeight="1">
      <c r="A164" s="85"/>
      <c r="B164" s="86" t="s">
        <v>184</v>
      </c>
      <c r="C164" s="87"/>
      <c r="D164" s="90"/>
      <c r="E164" s="91"/>
      <c r="F164" s="92"/>
    </row>
    <row r="165" spans="1:8" ht="51">
      <c r="A165" s="26" t="s">
        <v>121</v>
      </c>
      <c r="B165" s="3" t="s">
        <v>234</v>
      </c>
      <c r="C165" s="123" t="s">
        <v>6</v>
      </c>
      <c r="D165" s="98">
        <v>2459200</v>
      </c>
      <c r="E165" s="99">
        <v>2896600</v>
      </c>
      <c r="F165" s="96">
        <f>D165/E165*100</f>
        <v>84.89953738866257</v>
      </c>
      <c r="G165" s="10">
        <f>D165-E165</f>
        <v>-437400</v>
      </c>
      <c r="H165" s="56">
        <f>F165-100</f>
        <v>-15.100462611337434</v>
      </c>
    </row>
    <row r="166" spans="1:6" ht="38.25">
      <c r="A166" s="26"/>
      <c r="B166" s="54" t="s">
        <v>13</v>
      </c>
      <c r="C166" s="57" t="s">
        <v>4</v>
      </c>
      <c r="D166" s="33"/>
      <c r="E166" s="34"/>
      <c r="F166" s="55" t="s">
        <v>5</v>
      </c>
    </row>
    <row r="167" spans="1:6" ht="12.75" hidden="1">
      <c r="A167" s="26"/>
      <c r="B167" s="25" t="s">
        <v>129</v>
      </c>
      <c r="C167" s="57"/>
      <c r="D167" s="33"/>
      <c r="E167" s="34"/>
      <c r="F167" s="55"/>
    </row>
    <row r="168" spans="1:6" ht="25.5" hidden="1">
      <c r="A168" s="26"/>
      <c r="B168" s="63" t="s">
        <v>175</v>
      </c>
      <c r="C168" s="25" t="s">
        <v>6</v>
      </c>
      <c r="D168" s="33"/>
      <c r="E168" s="34"/>
      <c r="F168" s="55"/>
    </row>
    <row r="169" spans="1:6" ht="12.75" hidden="1">
      <c r="A169" s="26"/>
      <c r="B169" s="63" t="s">
        <v>130</v>
      </c>
      <c r="C169" s="25" t="s">
        <v>6</v>
      </c>
      <c r="D169" s="33"/>
      <c r="E169" s="34"/>
      <c r="F169" s="55"/>
    </row>
    <row r="170" spans="1:6" ht="12.75" hidden="1">
      <c r="A170" s="26"/>
      <c r="B170" s="63" t="s">
        <v>131</v>
      </c>
      <c r="C170" s="25" t="s">
        <v>6</v>
      </c>
      <c r="D170" s="33"/>
      <c r="E170" s="34"/>
      <c r="F170" s="55"/>
    </row>
    <row r="171" spans="1:6" ht="38.25" hidden="1">
      <c r="A171" s="26"/>
      <c r="B171" s="54" t="s">
        <v>176</v>
      </c>
      <c r="C171" s="2" t="s">
        <v>6</v>
      </c>
      <c r="D171" s="22"/>
      <c r="E171" s="1"/>
      <c r="F171" s="22"/>
    </row>
    <row r="172" spans="1:6" ht="25.5" customHeight="1" hidden="1">
      <c r="A172" s="26"/>
      <c r="B172" s="54" t="s">
        <v>177</v>
      </c>
      <c r="C172" s="2" t="s">
        <v>6</v>
      </c>
      <c r="D172" s="22"/>
      <c r="E172" s="1"/>
      <c r="F172" s="22"/>
    </row>
    <row r="173" spans="1:6" ht="12.75" hidden="1">
      <c r="A173" s="26"/>
      <c r="B173" s="54" t="s">
        <v>132</v>
      </c>
      <c r="C173" s="25" t="s">
        <v>6</v>
      </c>
      <c r="D173" s="33"/>
      <c r="E173" s="34"/>
      <c r="F173" s="55"/>
    </row>
    <row r="174" spans="1:6" ht="25.5" hidden="1">
      <c r="A174" s="26"/>
      <c r="B174" s="54" t="s">
        <v>178</v>
      </c>
      <c r="C174" s="25" t="s">
        <v>6</v>
      </c>
      <c r="D174" s="33"/>
      <c r="E174" s="34"/>
      <c r="F174" s="55"/>
    </row>
    <row r="175" spans="1:6" ht="12.75" hidden="1">
      <c r="A175" s="26"/>
      <c r="B175" s="54" t="s">
        <v>179</v>
      </c>
      <c r="C175" s="25" t="s">
        <v>6</v>
      </c>
      <c r="D175" s="33"/>
      <c r="E175" s="34"/>
      <c r="F175" s="55"/>
    </row>
    <row r="176" spans="1:6" ht="12.75" customHeight="1" hidden="1">
      <c r="A176" s="26"/>
      <c r="B176" s="54" t="s">
        <v>180</v>
      </c>
      <c r="C176" s="25" t="s">
        <v>6</v>
      </c>
      <c r="D176" s="33"/>
      <c r="E176" s="34"/>
      <c r="F176" s="55"/>
    </row>
    <row r="177" spans="1:6" ht="12.75" customHeight="1" hidden="1">
      <c r="A177" s="26"/>
      <c r="B177" s="54" t="s">
        <v>181</v>
      </c>
      <c r="C177" s="25" t="s">
        <v>6</v>
      </c>
      <c r="D177" s="33"/>
      <c r="E177" s="34"/>
      <c r="F177" s="55"/>
    </row>
    <row r="178" spans="1:6" ht="25.5" hidden="1">
      <c r="A178" s="26"/>
      <c r="B178" s="54" t="s">
        <v>182</v>
      </c>
      <c r="C178" s="25" t="s">
        <v>6</v>
      </c>
      <c r="D178" s="33"/>
      <c r="E178" s="34"/>
      <c r="F178" s="55"/>
    </row>
    <row r="179" spans="1:6" ht="24" customHeight="1">
      <c r="A179" s="85"/>
      <c r="B179" s="86" t="s">
        <v>235</v>
      </c>
      <c r="C179" s="87"/>
      <c r="D179" s="83"/>
      <c r="E179" s="84"/>
      <c r="F179" s="84"/>
    </row>
    <row r="180" spans="1:8" ht="38.25">
      <c r="A180" s="26" t="s">
        <v>122</v>
      </c>
      <c r="B180" s="124" t="s">
        <v>227</v>
      </c>
      <c r="C180" s="57" t="s">
        <v>6</v>
      </c>
      <c r="D180" s="98">
        <v>5598667</v>
      </c>
      <c r="E180" s="99">
        <v>5042714</v>
      </c>
      <c r="F180" s="62">
        <f>D180/E180*100</f>
        <v>111.02487668346848</v>
      </c>
      <c r="G180" s="10">
        <f>D180-E180</f>
        <v>555953</v>
      </c>
      <c r="H180" s="56">
        <f>F180-100</f>
        <v>11.024876683468477</v>
      </c>
    </row>
    <row r="181" spans="1:8" ht="12.75">
      <c r="A181" s="26" t="s">
        <v>123</v>
      </c>
      <c r="B181" s="3" t="s">
        <v>79</v>
      </c>
      <c r="C181" s="25" t="s">
        <v>6</v>
      </c>
      <c r="D181" s="98">
        <v>5692021</v>
      </c>
      <c r="E181" s="99">
        <v>5267518</v>
      </c>
      <c r="F181" s="62">
        <f>D181/E181*100</f>
        <v>108.05888086191638</v>
      </c>
      <c r="G181" s="10">
        <f>D181-E181</f>
        <v>424503</v>
      </c>
      <c r="H181" s="56">
        <f>F181-100</f>
        <v>8.058880861916379</v>
      </c>
    </row>
    <row r="182" spans="1:8" ht="12.75">
      <c r="A182" s="26" t="s">
        <v>124</v>
      </c>
      <c r="B182" s="1" t="s">
        <v>80</v>
      </c>
      <c r="C182" s="25" t="s">
        <v>6</v>
      </c>
      <c r="D182" s="98">
        <v>93354</v>
      </c>
      <c r="E182" s="98">
        <v>224804</v>
      </c>
      <c r="F182" s="62">
        <f>D182/E182*100</f>
        <v>41.526841159409976</v>
      </c>
      <c r="G182" s="10">
        <f>D182-E182</f>
        <v>-131450</v>
      </c>
      <c r="H182" s="10">
        <f>F182-100</f>
        <v>-58.473158840590024</v>
      </c>
    </row>
    <row r="183" spans="1:8" ht="12.75">
      <c r="A183" s="26" t="s">
        <v>125</v>
      </c>
      <c r="B183" s="1" t="s">
        <v>81</v>
      </c>
      <c r="C183" s="25" t="s">
        <v>4</v>
      </c>
      <c r="D183" s="33">
        <v>5.6</v>
      </c>
      <c r="E183" s="34">
        <v>5.6</v>
      </c>
      <c r="F183" s="62">
        <f>D183/E183*100</f>
        <v>100</v>
      </c>
      <c r="G183" s="5">
        <f>D183-E183</f>
        <v>0</v>
      </c>
      <c r="H183" s="10">
        <f>F183-100</f>
        <v>0</v>
      </c>
    </row>
    <row r="184" spans="1:6" ht="24" customHeight="1">
      <c r="A184" s="85"/>
      <c r="B184" s="86" t="s">
        <v>70</v>
      </c>
      <c r="C184" s="89"/>
      <c r="D184" s="93"/>
      <c r="E184" s="84"/>
      <c r="F184" s="84"/>
    </row>
    <row r="185" spans="1:8" ht="38.25">
      <c r="A185" s="26" t="s">
        <v>183</v>
      </c>
      <c r="B185" s="1" t="s">
        <v>239</v>
      </c>
      <c r="C185" s="2" t="s">
        <v>7</v>
      </c>
      <c r="D185" s="125">
        <v>49346</v>
      </c>
      <c r="E185" s="126">
        <v>43863</v>
      </c>
      <c r="F185" s="127">
        <f>D185/E185*100</f>
        <v>112.50028497822765</v>
      </c>
      <c r="G185" s="10">
        <f>D185-E185</f>
        <v>5483</v>
      </c>
      <c r="H185" s="56">
        <f>F185-100</f>
        <v>12.500284978227654</v>
      </c>
    </row>
    <row r="186" spans="1:8" ht="51">
      <c r="A186" s="26" t="s">
        <v>126</v>
      </c>
      <c r="B186" s="1" t="s">
        <v>238</v>
      </c>
      <c r="C186" s="2" t="s">
        <v>3</v>
      </c>
      <c r="D186" s="110">
        <v>181</v>
      </c>
      <c r="E186" s="111">
        <v>243</v>
      </c>
      <c r="F186" s="59">
        <f>D186/E186*100</f>
        <v>74.48559670781893</v>
      </c>
      <c r="G186" s="10">
        <f>D186-E186</f>
        <v>-62</v>
      </c>
      <c r="H186" s="56">
        <f>F186-100</f>
        <v>-25.514403292181072</v>
      </c>
    </row>
    <row r="187" spans="1:8" ht="28.5" customHeight="1">
      <c r="A187" s="26" t="s">
        <v>127</v>
      </c>
      <c r="B187" s="60" t="s">
        <v>237</v>
      </c>
      <c r="C187" s="2" t="s">
        <v>4</v>
      </c>
      <c r="D187" s="62">
        <v>0.3</v>
      </c>
      <c r="E187" s="59">
        <v>0.4</v>
      </c>
      <c r="F187" s="59">
        <f>D187/E187*100</f>
        <v>74.99999999999999</v>
      </c>
      <c r="G187" s="5">
        <f>D187-E187</f>
        <v>-0.10000000000000003</v>
      </c>
      <c r="H187" s="56">
        <f>F187-100</f>
        <v>-25.000000000000014</v>
      </c>
    </row>
    <row r="188" spans="1:6" ht="12" customHeight="1">
      <c r="A188" s="64"/>
      <c r="B188" s="15"/>
      <c r="C188" s="65"/>
      <c r="D188" s="66"/>
      <c r="E188" s="67"/>
      <c r="F188" s="67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68" t="s">
        <v>49</v>
      </c>
      <c r="B190" s="15"/>
      <c r="C190" s="69"/>
      <c r="D190" s="13"/>
      <c r="E190" s="15"/>
      <c r="F190" s="15"/>
    </row>
    <row r="191" spans="1:6" ht="12.75">
      <c r="A191" s="70" t="s">
        <v>133</v>
      </c>
      <c r="B191" s="70"/>
      <c r="C191" s="70"/>
      <c r="D191" s="70"/>
      <c r="E191" s="70"/>
      <c r="F191" s="70"/>
    </row>
    <row r="192" spans="1:6" ht="14.25">
      <c r="A192" s="5"/>
      <c r="B192" s="71"/>
      <c r="C192" s="71"/>
      <c r="D192" s="71"/>
      <c r="E192" s="71"/>
      <c r="F192" s="71"/>
    </row>
    <row r="193" spans="2:6" s="72" customFormat="1" ht="12.75">
      <c r="B193" s="73"/>
      <c r="C193" s="74"/>
      <c r="D193" s="75"/>
      <c r="E193" s="73"/>
      <c r="F193" s="73"/>
    </row>
    <row r="194" spans="2:6" s="72" customFormat="1" ht="12.75">
      <c r="B194" s="73"/>
      <c r="C194" s="76"/>
      <c r="D194" s="75"/>
      <c r="E194" s="73"/>
      <c r="F194" s="73"/>
    </row>
    <row r="195" spans="1:6" s="72" customFormat="1" ht="12.75">
      <c r="A195" s="77"/>
      <c r="B195" s="73"/>
      <c r="C195" s="76"/>
      <c r="D195" s="75"/>
      <c r="E195" s="73"/>
      <c r="F195" s="73"/>
    </row>
    <row r="196" spans="1:6" s="72" customFormat="1" ht="12.75">
      <c r="A196" s="77"/>
      <c r="B196" s="73"/>
      <c r="C196" s="76"/>
      <c r="D196" s="75"/>
      <c r="E196" s="73"/>
      <c r="F196" s="73"/>
    </row>
    <row r="197" spans="1:6" s="72" customFormat="1" ht="12.75">
      <c r="A197" s="77"/>
      <c r="B197" s="73"/>
      <c r="C197" s="76"/>
      <c r="D197" s="75"/>
      <c r="E197" s="73"/>
      <c r="F197" s="73"/>
    </row>
    <row r="198" spans="1:6" s="72" customFormat="1" ht="12.75">
      <c r="A198" s="77"/>
      <c r="B198" s="73"/>
      <c r="C198" s="76"/>
      <c r="D198" s="75"/>
      <c r="E198" s="73"/>
      <c r="F198" s="73"/>
    </row>
    <row r="199" spans="1:6" s="72" customFormat="1" ht="12.75">
      <c r="A199" s="77"/>
      <c r="B199" s="73"/>
      <c r="C199" s="76"/>
      <c r="D199" s="75"/>
      <c r="E199" s="73"/>
      <c r="F199" s="73"/>
    </row>
    <row r="200" spans="1:6" s="72" customFormat="1" ht="12.75">
      <c r="A200" s="77"/>
      <c r="B200" s="73"/>
      <c r="C200" s="76"/>
      <c r="D200" s="75"/>
      <c r="E200" s="73"/>
      <c r="F200" s="73"/>
    </row>
    <row r="201" spans="1:6" s="72" customFormat="1" ht="12.75">
      <c r="A201" s="77"/>
      <c r="B201" s="73"/>
      <c r="C201" s="76"/>
      <c r="D201" s="75"/>
      <c r="E201" s="73"/>
      <c r="F201" s="73"/>
    </row>
    <row r="202" spans="1:6" s="72" customFormat="1" ht="12.75">
      <c r="A202" s="77"/>
      <c r="B202" s="73"/>
      <c r="C202" s="76"/>
      <c r="D202" s="75"/>
      <c r="E202" s="73"/>
      <c r="F202" s="73"/>
    </row>
    <row r="203" spans="1:6" s="72" customFormat="1" ht="12.75">
      <c r="A203" s="77"/>
      <c r="B203" s="73"/>
      <c r="C203" s="76"/>
      <c r="D203" s="75"/>
      <c r="E203" s="73"/>
      <c r="F203" s="73"/>
    </row>
    <row r="204" spans="1:6" s="72" customFormat="1" ht="12.75">
      <c r="A204" s="77"/>
      <c r="B204" s="73"/>
      <c r="C204" s="76"/>
      <c r="D204" s="75"/>
      <c r="E204" s="73"/>
      <c r="F204" s="73"/>
    </row>
    <row r="205" spans="1:6" s="72" customFormat="1" ht="12.75">
      <c r="A205" s="77"/>
      <c r="B205" s="73"/>
      <c r="C205" s="76"/>
      <c r="D205" s="75"/>
      <c r="E205" s="73"/>
      <c r="F205" s="73"/>
    </row>
    <row r="206" spans="1:6" s="72" customFormat="1" ht="12.75">
      <c r="A206" s="77"/>
      <c r="B206" s="73"/>
      <c r="C206" s="76"/>
      <c r="D206" s="75"/>
      <c r="E206" s="73"/>
      <c r="F206" s="73"/>
    </row>
    <row r="207" spans="1:6" s="72" customFormat="1" ht="12.75">
      <c r="A207" s="77"/>
      <c r="B207" s="73"/>
      <c r="C207" s="76"/>
      <c r="D207" s="75"/>
      <c r="E207" s="73"/>
      <c r="F207" s="73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1968503937007874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  <colBreaks count="1" manualBreakCount="1">
    <brk id="6" max="1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2023-03-10T13:02:38Z</cp:lastPrinted>
  <dcterms:created xsi:type="dcterms:W3CDTF">2004-12-27T07:54:16Z</dcterms:created>
  <dcterms:modified xsi:type="dcterms:W3CDTF">2023-03-10T13:07:05Z</dcterms:modified>
  <cp:category/>
  <cp:version/>
  <cp:contentType/>
  <cp:contentStatus/>
</cp:coreProperties>
</file>