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9440" windowHeight="1176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<sst xmlns="http://schemas.openxmlformats.org/spreadsheetml/2006/main" count="317" uniqueCount="193">
  <si>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</si>
  <si>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</si>
  <si>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</si>
  <si>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</si>
  <si>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</si>
  <si>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</si>
  <si>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</si>
  <si>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</si>
  <si>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</si>
  <si>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</si>
  <si>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</si>
  <si>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</si>
  <si>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</si>
  <si>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</si>
  <si>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</si>
  <si>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</si>
  <si>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 xml:space="preserve">Наименование принципала, дата и номер договора о предоставлении гарантии, срок
действия гарантии
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</si>
  <si>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</si>
  <si>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</si>
  <si>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</si>
  <si>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</si>
  <si>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</si>
  <si>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</si>
  <si>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</si>
  <si>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</si>
  <si>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</si>
  <si>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</si>
  <si>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</si>
  <si>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</si>
  <si>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</si>
  <si>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</si>
  <si>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</si>
  <si>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</si>
  <si>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</si>
  <si>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</si>
  <si>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</si>
  <si>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</si>
  <si>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</si>
  <si>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</si>
  <si>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</si>
  <si>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</si>
  <si>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</si>
  <si>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</si>
  <si>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</si>
  <si>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</si>
  <si>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</si>
  <si>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</si>
  <si>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</si>
  <si>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</si>
  <si>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</si>
  <si>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</si>
  <si>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</si>
  <si>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</si>
  <si>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</si>
  <si>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</si>
  <si>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</si>
  <si>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</si>
  <si>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</si>
  <si>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</si>
  <si>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</si>
  <si>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</si>
  <si>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</si>
  <si>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</si>
  <si>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</si>
  <si>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</si>
  <si>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</si>
  <si>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</si>
  <si>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</si>
  <si>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</si>
  <si>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</si>
  <si>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</si>
  <si>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</si>
  <si>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</si>
  <si>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</si>
  <si>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Наименование бенефициара</t>
  </si>
  <si>
    <t>Наличие или отсутствие права регрессного требования гаранта к принципалу (с регрессом/ без регресса)</t>
  </si>
  <si>
    <t>Объем обязательств, обеспеченных гарантией, на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</si>
  <si>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</si>
  <si>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</si>
  <si>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</si>
  <si>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принципалов за отчетный период (дата, сумма, основание)</t>
  </si>
  <si>
    <t>(рублей)</t>
  </si>
  <si>
    <t>Информация об обязательствах по кредитам, полученным от кредитных организаций</t>
  </si>
  <si>
    <t xml:space="preserve">Наименование
кредитора, дата и номер муниципального контракта (дополнительного соглашения)
</t>
  </si>
  <si>
    <t>Объем обязательства (рублей), процентная ставка, срок погашения</t>
  </si>
  <si>
    <t xml:space="preserve">Остаток задолженности по кредиту на 1 января текущего года, рублей
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</si>
  <si>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</si>
  <si>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</si>
  <si>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</si>
  <si>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</si>
  <si>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>а) в том числе просроченная задолженность</t>
  </si>
  <si>
    <t>б) в том числе просроченная задолженность</t>
  </si>
  <si>
    <t>в том числе просроченная задолженность (а+б)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</si>
  <si>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</si>
  <si>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</si>
  <si>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</si>
  <si>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</si>
  <si>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</si>
  <si>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</si>
  <si>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</si>
  <si>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в том числе просроченная задолженность (а + б + в + г)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</si>
  <si>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</si>
  <si>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</si>
  <si>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</si>
  <si>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</si>
  <si>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</si>
  <si>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</si>
  <si>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</si>
  <si>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</si>
  <si>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</si>
  <si>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</si>
  <si>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</si>
  <si>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</si>
  <si>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</si>
  <si>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</si>
  <si>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 Объем обязательств по муниципальным гарантиям, всего</t>
  </si>
  <si>
    <t>1.Муниципальные гарантии, выраженные в валюте Российской Федерации</t>
  </si>
  <si>
    <t>1.1. Гарантии, предоставленные от имени городского округа, муниципального района в валюте Российской Федерации, рублей</t>
  </si>
  <si>
    <t>1.2. Гарантии, предоставленные от имени поселения в валюте Российской Федерации, рублей</t>
  </si>
  <si>
    <t xml:space="preserve">2.Муниципальные гарантии, предоставленные Российской Федерации в иностранной валюте в рамках использования целевых
 иностранных кредитов
</t>
  </si>
  <si>
    <t>Всего в валюте обязательства</t>
  </si>
  <si>
    <t>Всего в рублях</t>
  </si>
  <si>
    <t xml:space="preserve">в) в том числе просроченная
задолженность
</t>
  </si>
  <si>
    <t xml:space="preserve">г) в том числе просроченная
задолженность
</t>
  </si>
  <si>
    <t>1. Кредиты, привлеченные городским округом, муниципальным районом от кредитных организаций в валюте Российской Федерации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</si>
  <si>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</si>
  <si>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</si>
  <si>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</si>
  <si>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Итого (1 + 2)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</si>
  <si>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</si>
  <si>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</si>
  <si>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>1. Ценные бумаги городского округа, муниципального района в валюте Российской Федерации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</si>
  <si>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</si>
  <si>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</si>
  <si>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>1.1.1.  Гарантии, предоставленные от имени городского округа, муниципального района в валюте Российской Федерации, всего</t>
  </si>
  <si>
    <t>1.1.2. Гарантии, предоставленные от имени поселений в валюте Российской Федерации, всего</t>
  </si>
  <si>
    <t>1.2.1.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</si>
  <si>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 Гарантии, предоставленные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</si>
  <si>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</si>
  <si>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2.1. Объем основного долга по кредитам, привлеченным городским округом, муниципальным районом от кредитных организаций в валюте Российской Федерации, всего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</si>
  <si>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</si>
  <si>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</si>
  <si>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</si>
  <si>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</si>
  <si>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</si>
  <si>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</si>
  <si>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</si>
  <si>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4.1. Номинальная сумма долга по муниципальным ценным бумагам городского округа, муниципального района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</si>
  <si>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</si>
  <si>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</si>
  <si>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в) в том числе просроченная задолженность</t>
  </si>
  <si>
    <t>д) в том числе просроченная
задолженность</t>
  </si>
  <si>
    <t>5. Объем муниципального долга, всего (1 + 2 + 3 + 4)</t>
  </si>
  <si>
    <t>5.1. Объем муниципального долга городского округа, муниципального района, всего</t>
  </si>
  <si>
    <t>5.2. Объем муниципального долга поселений, всего</t>
  </si>
  <si>
    <t>1.2. Бюджетные кредиты, привлеченные в валюте Российской Федерации в бюджет городского округа, муниципального района из краевого бюджета, рублей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</si>
  <si>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</si>
  <si>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</si>
  <si>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г) в том числе просроченная задолженность</t>
  </si>
  <si>
    <t>1.1. Бюджетные кредиты, привлеченные в валюте Российской Федерации в бюджет городского округа, муниципального района из федерального бюджета, рублей</t>
  </si>
  <si>
    <t>3.1.2. Объем основного долга по бюджетным кредитам, привлеченным в бюджет городского округа, муниципального района из краевого бюджета в валюте Российской Федерации, всего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</si>
  <si>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</si>
  <si>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</si>
  <si>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3.1.1. Объем основного долга по бюджетным кредитам, привлеченным в бюджет городского округа, муниципального района из из федерального бюджета в валюте Российской Федерации, всего</t>
  </si>
  <si>
    <t>е) в том числе просроченная
задолженность</t>
  </si>
  <si>
    <t>в том числе просроченная задолженность (а+б+в+г+д+е)</t>
  </si>
  <si>
    <t>Информация об обязательствах по гарантиям муниципального образования Тимашевский район</t>
  </si>
  <si>
    <t xml:space="preserve"> на 01.07.2021 года</t>
  </si>
  <si>
    <t xml:space="preserve"> муниципальным образованием Тимашевский район</t>
  </si>
  <si>
    <t xml:space="preserve">Тимашевский район, от других бюджетов бюджетной системы Российской Федерации, </t>
  </si>
  <si>
    <t>а также поселений на 01.07.2021 года</t>
  </si>
  <si>
    <t>Информация об обязательствах по ценным бумагам муниципального образования Тимашевский район</t>
  </si>
  <si>
    <t xml:space="preserve"> на 01.07.2021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</si>
  <si>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</si>
  <si>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</si>
  <si>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</si>
  <si>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</si>
  <si>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РНКБ (ПАО); 08183000199200002470001; 19.10.2020</t>
  </si>
  <si>
    <t>68 950 000,00; 5,1713662; 19.10.2021</t>
  </si>
  <si>
    <t>70; 28.08.2019</t>
  </si>
  <si>
    <t>Медведовское сельское поселение Тимашевского района</t>
  </si>
  <si>
    <t>62; 27.08.2019</t>
  </si>
  <si>
    <t>Днепровское сельское поселение Тимашевского района</t>
  </si>
  <si>
    <t>138; 28.06.2021</t>
  </si>
  <si>
    <t>800 000,00; 0,1; 27.06.2022</t>
  </si>
  <si>
    <t>2.1. Бюджетные кредиты, привлеченные от Российской Федерации в иностранной валюте в бюджет городского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</si>
  <si>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</si>
  <si>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</si>
  <si>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</si>
  <si>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</si>
  <si>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Н.Н. Куненкова</t>
  </si>
  <si>
    <t>68 950 000,00; 0,1; 01.12.2022</t>
  </si>
  <si>
    <t>1 000 000,00; 0,1; 01.12.2022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</si>
</sst>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2" fontId="5" fillId="0" borderId="11" xfId="0" applyNumberFormat="1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" fontId="1" fillId="0" borderId="17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0" zoomScaleNormal="80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36" sqref="J36"/>
    </sheetView>
  </sheetViews>
  <sheetFormatPr defaultColWidth="9.140625" defaultRowHeight="12.75"/>
  <cols>
    <col min="1" max="1" width="20.00390625" style="30" customWidth="1"/>
    <col min="2" max="2" width="32.8515625" style="30" customWidth="1"/>
    <col min="3" max="3" width="27.421875" style="30" customWidth="1"/>
    <col min="4" max="4" width="32.57421875" style="30" customWidth="1"/>
    <col min="5" max="17" width="17.8515625" style="30" customWidth="1"/>
    <col min="18" max="18" width="18.57421875" style="30" customWidth="1"/>
    <col min="19" max="19" width="19.28125" style="30" customWidth="1"/>
    <col min="20" max="16384" width="9.140625" style="30" customWidth="1"/>
  </cols>
  <sheetData>
    <row r="1" s="31" customFormat="1" ht="18.75">
      <c r="S1" s="33" t="s">
        <v>29</v>
      </c>
    </row>
    <row r="2" spans="2:19" s="31" customFormat="1" ht="18.75">
      <c r="B2" s="24" t="s">
        <v>166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s="31" customFormat="1" ht="18.75">
      <c r="B3" s="24" t="s">
        <v>167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s="31" customFormat="1" ht="9" customHeight="1" hidden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8:19" ht="15.75">
      <c r="R5" s="19" t="s">
        <v>81</v>
      </c>
      <c r="S5" s="19"/>
    </row>
    <row r="6" spans="1:19" ht="33" customHeight="1">
      <c r="A6" s="23" t="s">
        <v>32</v>
      </c>
      <c r="B6" s="23" t="s">
        <v>16</v>
      </c>
      <c r="C6" s="23" t="s">
        <v>74</v>
      </c>
      <c r="D6" s="23" t="s">
        <v>75</v>
      </c>
      <c r="E6" s="23" t="s">
        <v>76</v>
      </c>
      <c r="F6" s="23"/>
      <c r="G6" s="23"/>
      <c r="H6" s="23" t="s">
        <v>77</v>
      </c>
      <c r="I6" s="23"/>
      <c r="J6" s="23"/>
      <c r="K6" s="23" t="s">
        <v>78</v>
      </c>
      <c r="L6" s="23"/>
      <c r="M6" s="23"/>
      <c r="N6" s="23" t="s">
        <v>79</v>
      </c>
      <c r="O6" s="23"/>
      <c r="P6" s="23"/>
      <c r="Q6" s="27" t="s">
        <v>80</v>
      </c>
      <c r="R6" s="26"/>
      <c r="S6" s="25"/>
    </row>
    <row r="7" spans="1:19" ht="15.75">
      <c r="A7" s="23"/>
      <c r="B7" s="23"/>
      <c r="C7" s="23"/>
      <c r="D7" s="23"/>
      <c r="E7" s="23" t="s">
        <v>0</v>
      </c>
      <c r="F7" s="23" t="s">
        <v>33</v>
      </c>
      <c r="G7" s="23"/>
      <c r="H7" s="23" t="s">
        <v>0</v>
      </c>
      <c r="I7" s="23" t="s">
        <v>33</v>
      </c>
      <c r="J7" s="23"/>
      <c r="K7" s="23" t="s">
        <v>0</v>
      </c>
      <c r="L7" s="23" t="s">
        <v>33</v>
      </c>
      <c r="M7" s="23"/>
      <c r="N7" s="23" t="s">
        <v>0</v>
      </c>
      <c r="O7" s="23" t="s">
        <v>33</v>
      </c>
      <c r="P7" s="23"/>
      <c r="Q7" s="22"/>
      <c r="R7" s="21"/>
      <c r="S7" s="20"/>
    </row>
    <row r="8" spans="1:19" ht="15.75">
      <c r="A8" s="23"/>
      <c r="B8" s="23"/>
      <c r="C8" s="23"/>
      <c r="D8" s="23"/>
      <c r="E8" s="23"/>
      <c r="F8" s="39" t="s">
        <v>1</v>
      </c>
      <c r="G8" s="39" t="s">
        <v>2</v>
      </c>
      <c r="H8" s="23"/>
      <c r="I8" s="39" t="s">
        <v>1</v>
      </c>
      <c r="J8" s="39" t="s">
        <v>2</v>
      </c>
      <c r="K8" s="23"/>
      <c r="L8" s="39" t="s">
        <v>1</v>
      </c>
      <c r="M8" s="39" t="s">
        <v>2</v>
      </c>
      <c r="N8" s="23"/>
      <c r="O8" s="39" t="s">
        <v>1</v>
      </c>
      <c r="P8" s="39" t="s">
        <v>2</v>
      </c>
      <c r="Q8" s="39" t="s">
        <v>0</v>
      </c>
      <c r="R8" s="39" t="s">
        <v>1</v>
      </c>
      <c r="S8" s="39" t="s">
        <v>2</v>
      </c>
    </row>
    <row r="9" spans="1:19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  <c r="Q9" s="40">
        <v>17</v>
      </c>
      <c r="R9" s="40">
        <v>18</v>
      </c>
      <c r="S9" s="40">
        <v>19</v>
      </c>
    </row>
    <row r="10" spans="1:19" ht="15.75">
      <c r="A10" s="41"/>
      <c r="B10" s="18" t="s">
        <v>116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.75">
      <c r="A11" s="17" t="s">
        <v>117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5"/>
    </row>
    <row r="12" spans="1:19" ht="15.75">
      <c r="A12" s="42" t="s">
        <v>0</v>
      </c>
      <c r="B12" s="43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47.25">
      <c r="A13" s="71" t="s">
        <v>90</v>
      </c>
      <c r="B13" s="43"/>
      <c r="C13" s="47"/>
      <c r="D13" s="4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5.75">
      <c r="A14" s="41"/>
      <c r="B14" s="18" t="s">
        <v>118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5.75">
      <c r="A15" s="42" t="s">
        <v>0</v>
      </c>
      <c r="B15" s="43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47.25">
      <c r="A16" s="71" t="s">
        <v>91</v>
      </c>
      <c r="B16" s="43"/>
      <c r="C16" s="47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51.75" customHeight="1">
      <c r="A17" s="14" t="s">
        <v>119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</row>
    <row r="18" spans="1:19" ht="19.5" customHeight="1">
      <c r="A18" s="14" t="s">
        <v>174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</row>
    <row r="19" spans="1:19" ht="31.5">
      <c r="A19" s="48" t="s">
        <v>120</v>
      </c>
      <c r="B19" s="49"/>
      <c r="C19" s="101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 ht="15.75">
      <c r="A20" s="48" t="s">
        <v>121</v>
      </c>
      <c r="B20" s="49"/>
      <c r="C20" s="101"/>
      <c r="D20" s="10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50.25" customHeight="1">
      <c r="A21" s="100" t="s">
        <v>122</v>
      </c>
      <c r="B21" s="49"/>
      <c r="C21" s="101"/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8.75" customHeight="1">
      <c r="A22" s="14" t="s">
        <v>175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2"/>
    </row>
    <row r="23" spans="1:19" ht="36" customHeight="1">
      <c r="A23" s="48" t="s">
        <v>120</v>
      </c>
      <c r="B23" s="49"/>
      <c r="C23" s="101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18" customHeight="1">
      <c r="A24" s="48" t="s">
        <v>121</v>
      </c>
      <c r="B24" s="49"/>
      <c r="C24" s="101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49.5" customHeight="1">
      <c r="A25" s="100" t="s">
        <v>123</v>
      </c>
      <c r="B25" s="49"/>
      <c r="C25" s="101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15.75">
      <c r="A26" s="48" t="s">
        <v>112</v>
      </c>
      <c r="B26" s="49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69.75" customHeight="1">
      <c r="A27" s="71" t="s">
        <v>100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31" spans="1:16" s="106" customFormat="1" ht="15.75">
      <c r="A31" s="106" t="s">
        <v>187</v>
      </c>
      <c r="P31" s="106" t="s">
        <v>188</v>
      </c>
    </row>
    <row r="32" s="106" customFormat="1" ht="15.75"/>
    <row r="33" s="106" customFormat="1" ht="15.75"/>
    <row r="34" spans="1:16" s="106" customFormat="1" ht="15.75">
      <c r="A34" s="106" t="s">
        <v>189</v>
      </c>
      <c r="P34" s="106" t="s">
        <v>190</v>
      </c>
    </row>
    <row r="35" s="106" customFormat="1" ht="15.75"/>
  </sheetData>
  <sheetProtection/>
  <mergeCells count="27">
    <mergeCell ref="B10:S10"/>
    <mergeCell ref="A11:S11"/>
    <mergeCell ref="B14:S14"/>
    <mergeCell ref="A17:S17"/>
    <mergeCell ref="A18:S18"/>
    <mergeCell ref="A22:S22"/>
    <mergeCell ref="A6:A8"/>
    <mergeCell ref="N6:P6"/>
    <mergeCell ref="O7:P7"/>
    <mergeCell ref="N7:N8"/>
    <mergeCell ref="K6:M6"/>
    <mergeCell ref="L7:M7"/>
    <mergeCell ref="B2:S2"/>
    <mergeCell ref="B3:S3"/>
    <mergeCell ref="B4:S4"/>
    <mergeCell ref="H6:J6"/>
    <mergeCell ref="Q6:S7"/>
    <mergeCell ref="R5:S5"/>
    <mergeCell ref="B6:B8"/>
    <mergeCell ref="C6:C8"/>
    <mergeCell ref="E6:G6"/>
    <mergeCell ref="F7:G7"/>
    <mergeCell ref="H7:H8"/>
    <mergeCell ref="K7:K8"/>
    <mergeCell ref="D6:D8"/>
    <mergeCell ref="E7:E8"/>
    <mergeCell ref="I7:J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0" zoomScaleNormal="80" zoomScalePageLayoutView="0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6" sqref="E26"/>
    </sheetView>
  </sheetViews>
  <sheetFormatPr defaultColWidth="9.140625" defaultRowHeight="12.75"/>
  <cols>
    <col min="1" max="1" width="20.00390625" style="28" customWidth="1"/>
    <col min="2" max="2" width="32.28125" style="28" customWidth="1"/>
    <col min="3" max="3" width="22.8515625" style="28" customWidth="1"/>
    <col min="4" max="4" width="19.28125" style="28" customWidth="1"/>
    <col min="5" max="5" width="17.00390625" style="28" customWidth="1"/>
    <col min="6" max="6" width="18.00390625" style="28" customWidth="1"/>
    <col min="7" max="7" width="17.421875" style="28" customWidth="1"/>
    <col min="8" max="8" width="19.28125" style="28" customWidth="1"/>
    <col min="9" max="9" width="18.7109375" style="28" customWidth="1"/>
    <col min="10" max="10" width="19.8515625" style="28" customWidth="1"/>
    <col min="11" max="11" width="20.00390625" style="28" customWidth="1"/>
    <col min="12" max="12" width="20.140625" style="28" customWidth="1"/>
    <col min="13" max="13" width="21.57421875" style="28" customWidth="1"/>
    <col min="14" max="14" width="19.00390625" style="28" customWidth="1"/>
    <col min="15" max="15" width="20.57421875" style="28" customWidth="1"/>
    <col min="16" max="16" width="19.421875" style="28" customWidth="1"/>
    <col min="17" max="17" width="20.421875" style="28" customWidth="1"/>
    <col min="18" max="18" width="16.140625" style="28" customWidth="1"/>
    <col min="19" max="19" width="17.421875" style="28" customWidth="1"/>
    <col min="20" max="16384" width="9.140625" style="28" customWidth="1"/>
  </cols>
  <sheetData>
    <row r="1" s="29" customFormat="1" ht="18.75">
      <c r="S1" s="33" t="s">
        <v>30</v>
      </c>
    </row>
    <row r="2" spans="2:19" s="29" customFormat="1" ht="18.75">
      <c r="B2" s="5" t="s">
        <v>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s="29" customFormat="1" ht="18.75">
      <c r="B3" s="5" t="s">
        <v>168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29" customFormat="1" ht="18.75">
      <c r="B4" s="5" t="s">
        <v>167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8:19" ht="15.75">
      <c r="R5" s="4"/>
      <c r="S5" s="4"/>
    </row>
    <row r="6" spans="1:19" ht="25.5" customHeight="1">
      <c r="A6" s="11" t="s">
        <v>32</v>
      </c>
      <c r="B6" s="11" t="s">
        <v>83</v>
      </c>
      <c r="C6" s="11" t="s">
        <v>84</v>
      </c>
      <c r="D6" s="8" t="s">
        <v>85</v>
      </c>
      <c r="E6" s="7"/>
      <c r="F6" s="7"/>
      <c r="G6" s="6"/>
      <c r="H6" s="11" t="s">
        <v>86</v>
      </c>
      <c r="I6" s="8" t="s">
        <v>87</v>
      </c>
      <c r="J6" s="7"/>
      <c r="K6" s="6"/>
      <c r="L6" s="8" t="s">
        <v>88</v>
      </c>
      <c r="M6" s="7"/>
      <c r="N6" s="7"/>
      <c r="O6" s="6"/>
      <c r="P6" s="8" t="s">
        <v>89</v>
      </c>
      <c r="Q6" s="7"/>
      <c r="R6" s="7"/>
      <c r="S6" s="6"/>
    </row>
    <row r="7" spans="1:19" ht="15.75">
      <c r="A7" s="10"/>
      <c r="B7" s="10"/>
      <c r="C7" s="10"/>
      <c r="D7" s="11" t="s">
        <v>0</v>
      </c>
      <c r="E7" s="8" t="s">
        <v>33</v>
      </c>
      <c r="F7" s="7"/>
      <c r="G7" s="6"/>
      <c r="H7" s="10"/>
      <c r="I7" s="11" t="s">
        <v>0</v>
      </c>
      <c r="J7" s="8" t="s">
        <v>33</v>
      </c>
      <c r="K7" s="6"/>
      <c r="L7" s="11" t="s">
        <v>0</v>
      </c>
      <c r="M7" s="8" t="s">
        <v>33</v>
      </c>
      <c r="N7" s="7"/>
      <c r="O7" s="6"/>
      <c r="P7" s="11" t="s">
        <v>0</v>
      </c>
      <c r="Q7" s="8" t="s">
        <v>33</v>
      </c>
      <c r="R7" s="7"/>
      <c r="S7" s="6"/>
    </row>
    <row r="8" spans="1:19" ht="43.5" customHeight="1">
      <c r="A8" s="9"/>
      <c r="B8" s="9"/>
      <c r="C8" s="9"/>
      <c r="D8" s="9"/>
      <c r="E8" s="39" t="s">
        <v>1</v>
      </c>
      <c r="F8" s="39" t="s">
        <v>2</v>
      </c>
      <c r="G8" s="39" t="s">
        <v>17</v>
      </c>
      <c r="H8" s="9"/>
      <c r="I8" s="9"/>
      <c r="J8" s="39" t="s">
        <v>2</v>
      </c>
      <c r="K8" s="39" t="s">
        <v>17</v>
      </c>
      <c r="L8" s="9"/>
      <c r="M8" s="39" t="s">
        <v>1</v>
      </c>
      <c r="N8" s="39" t="s">
        <v>2</v>
      </c>
      <c r="O8" s="39" t="s">
        <v>17</v>
      </c>
      <c r="P8" s="9"/>
      <c r="Q8" s="39" t="s">
        <v>1</v>
      </c>
      <c r="R8" s="39" t="s">
        <v>2</v>
      </c>
      <c r="S8" s="39" t="s">
        <v>17</v>
      </c>
    </row>
    <row r="9" spans="1:19" ht="15.7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  <c r="O9" s="52">
        <v>15</v>
      </c>
      <c r="P9" s="52">
        <v>16</v>
      </c>
      <c r="Q9" s="52">
        <v>17</v>
      </c>
      <c r="R9" s="52">
        <v>18</v>
      </c>
      <c r="S9" s="52">
        <v>19</v>
      </c>
    </row>
    <row r="10" spans="1:19" ht="15.75">
      <c r="A10" s="53"/>
      <c r="B10" s="18" t="s">
        <v>124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57" customFormat="1" ht="31.5">
      <c r="A11" s="54" t="s">
        <v>176</v>
      </c>
      <c r="B11" s="55"/>
      <c r="C11" s="56"/>
      <c r="D11" s="45">
        <v>68950000</v>
      </c>
      <c r="E11" s="45">
        <v>68950000</v>
      </c>
      <c r="F11" s="45">
        <v>0</v>
      </c>
      <c r="G11" s="45">
        <v>0</v>
      </c>
      <c r="H11" s="45">
        <v>0</v>
      </c>
      <c r="I11" s="45">
        <v>1768171.41</v>
      </c>
      <c r="J11" s="45">
        <v>1768171.41</v>
      </c>
      <c r="K11" s="45">
        <v>0</v>
      </c>
      <c r="L11" s="45">
        <v>1768171.41</v>
      </c>
      <c r="M11" s="45">
        <v>0</v>
      </c>
      <c r="N11" s="45">
        <v>1768171.41</v>
      </c>
      <c r="O11" s="45">
        <v>0</v>
      </c>
      <c r="P11" s="45">
        <v>68950000</v>
      </c>
      <c r="Q11" s="45">
        <v>68950000</v>
      </c>
      <c r="R11" s="45">
        <v>0</v>
      </c>
      <c r="S11" s="45">
        <v>0</v>
      </c>
    </row>
    <row r="12" spans="1:19" ht="47.25">
      <c r="A12" s="53"/>
      <c r="B12" s="58" t="s">
        <v>177</v>
      </c>
      <c r="C12" s="59" t="s">
        <v>178</v>
      </c>
      <c r="D12" s="46">
        <v>68950000</v>
      </c>
      <c r="E12" s="46">
        <v>68950000</v>
      </c>
      <c r="F12" s="46">
        <v>0</v>
      </c>
      <c r="G12" s="46">
        <v>0</v>
      </c>
      <c r="H12" s="46">
        <v>0</v>
      </c>
      <c r="I12" s="46">
        <v>1768171.41</v>
      </c>
      <c r="J12" s="46">
        <v>1768171.41</v>
      </c>
      <c r="K12" s="46">
        <v>0</v>
      </c>
      <c r="L12" s="46">
        <v>1768171.41</v>
      </c>
      <c r="M12" s="46">
        <v>0</v>
      </c>
      <c r="N12" s="46">
        <v>1768171.41</v>
      </c>
      <c r="O12" s="46">
        <v>0</v>
      </c>
      <c r="P12" s="46">
        <v>68950000</v>
      </c>
      <c r="Q12" s="46">
        <v>68950000</v>
      </c>
      <c r="R12" s="46">
        <v>0</v>
      </c>
      <c r="S12" s="46">
        <v>0</v>
      </c>
    </row>
    <row r="13" spans="1:19" ht="15.75">
      <c r="A13" s="60" t="s">
        <v>0</v>
      </c>
      <c r="B13" s="53"/>
      <c r="C13" s="62"/>
      <c r="D13" s="45">
        <v>68950000</v>
      </c>
      <c r="E13" s="45">
        <v>68950000</v>
      </c>
      <c r="F13" s="45">
        <v>0</v>
      </c>
      <c r="G13" s="45">
        <v>0</v>
      </c>
      <c r="H13" s="45">
        <v>0</v>
      </c>
      <c r="I13" s="45">
        <v>1768171.41</v>
      </c>
      <c r="J13" s="45">
        <v>1768171.41</v>
      </c>
      <c r="K13" s="45">
        <v>0</v>
      </c>
      <c r="L13" s="45">
        <v>1768171.41</v>
      </c>
      <c r="M13" s="45">
        <v>0</v>
      </c>
      <c r="N13" s="45">
        <v>1768171.41</v>
      </c>
      <c r="O13" s="45">
        <v>0</v>
      </c>
      <c r="P13" s="45">
        <v>68950000</v>
      </c>
      <c r="Q13" s="45">
        <v>68950000</v>
      </c>
      <c r="R13" s="45">
        <v>0</v>
      </c>
      <c r="S13" s="45">
        <v>0</v>
      </c>
    </row>
    <row r="14" spans="1:19" ht="47.25">
      <c r="A14" s="41" t="s">
        <v>90</v>
      </c>
      <c r="B14" s="53"/>
      <c r="C14" s="6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>
        <v>0</v>
      </c>
      <c r="Q14" s="46">
        <v>0</v>
      </c>
      <c r="R14" s="46">
        <v>0</v>
      </c>
      <c r="S14" s="46">
        <v>0</v>
      </c>
    </row>
    <row r="15" spans="1:19" ht="15.75">
      <c r="A15" s="53"/>
      <c r="B15" s="18" t="s">
        <v>125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65" customFormat="1" ht="15.75">
      <c r="A16" s="66" t="s">
        <v>0</v>
      </c>
      <c r="B16" s="53"/>
      <c r="C16" s="61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47.25">
      <c r="A17" s="41" t="s">
        <v>91</v>
      </c>
      <c r="B17" s="53"/>
      <c r="C17" s="4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5.75">
      <c r="A18" s="67" t="s">
        <v>4</v>
      </c>
      <c r="B18" s="68"/>
      <c r="C18" s="69"/>
      <c r="D18" s="70">
        <v>68950000</v>
      </c>
      <c r="E18" s="70">
        <v>68950000</v>
      </c>
      <c r="F18" s="70">
        <v>0</v>
      </c>
      <c r="G18" s="70">
        <v>0</v>
      </c>
      <c r="H18" s="70">
        <v>0</v>
      </c>
      <c r="I18" s="70">
        <v>1768171.41</v>
      </c>
      <c r="J18" s="70">
        <v>1768171.41</v>
      </c>
      <c r="K18" s="70">
        <v>0</v>
      </c>
      <c r="L18" s="70">
        <v>1768171.41</v>
      </c>
      <c r="M18" s="70">
        <v>0</v>
      </c>
      <c r="N18" s="70">
        <v>1768171.41</v>
      </c>
      <c r="O18" s="70">
        <v>0</v>
      </c>
      <c r="P18" s="70">
        <v>68950000</v>
      </c>
      <c r="Q18" s="70">
        <v>68950000</v>
      </c>
      <c r="R18" s="70">
        <v>0</v>
      </c>
      <c r="S18" s="70">
        <v>0</v>
      </c>
    </row>
    <row r="19" spans="1:19" ht="63">
      <c r="A19" s="41" t="s">
        <v>92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>
        <v>0</v>
      </c>
      <c r="Q19" s="93">
        <v>0</v>
      </c>
      <c r="R19" s="93">
        <v>0</v>
      </c>
      <c r="S19" s="93">
        <v>0</v>
      </c>
    </row>
    <row r="23" s="30" customFormat="1" ht="15.75"/>
    <row r="24" spans="1:16" s="106" customFormat="1" ht="15.75">
      <c r="A24" s="106" t="s">
        <v>187</v>
      </c>
      <c r="P24" s="106" t="s">
        <v>188</v>
      </c>
    </row>
    <row r="25" s="106" customFormat="1" ht="15.75"/>
    <row r="26" s="106" customFormat="1" ht="15.75"/>
    <row r="27" spans="1:16" s="106" customFormat="1" ht="15.75">
      <c r="A27" s="106" t="s">
        <v>189</v>
      </c>
      <c r="P27" s="106" t="s">
        <v>190</v>
      </c>
    </row>
    <row r="28" s="106" customFormat="1" ht="15.75"/>
  </sheetData>
  <sheetProtection/>
  <mergeCells count="22">
    <mergeCell ref="B10:S10"/>
    <mergeCell ref="B15:S15"/>
    <mergeCell ref="A6:A8"/>
    <mergeCell ref="P6:S6"/>
    <mergeCell ref="Q7:S7"/>
    <mergeCell ref="J7:K7"/>
    <mergeCell ref="D6:G6"/>
    <mergeCell ref="E7:G7"/>
    <mergeCell ref="L7:L8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9" sqref="C29"/>
    </sheetView>
  </sheetViews>
  <sheetFormatPr defaultColWidth="9.140625" defaultRowHeight="12.75"/>
  <cols>
    <col min="1" max="1" width="29.8515625" style="28" customWidth="1"/>
    <col min="2" max="2" width="27.421875" style="28" customWidth="1"/>
    <col min="3" max="3" width="30.57421875" style="28" customWidth="1"/>
    <col min="4" max="4" width="25.421875" style="28" customWidth="1"/>
    <col min="5" max="5" width="21.7109375" style="28" customWidth="1"/>
    <col min="6" max="6" width="19.57421875" style="28" customWidth="1"/>
    <col min="7" max="7" width="17.28125" style="28" customWidth="1"/>
    <col min="8" max="8" width="18.7109375" style="28" customWidth="1"/>
    <col min="9" max="9" width="21.7109375" style="28" customWidth="1"/>
    <col min="10" max="10" width="19.421875" style="28" customWidth="1"/>
    <col min="11" max="11" width="16.28125" style="28" customWidth="1"/>
    <col min="12" max="12" width="17.140625" style="28" customWidth="1"/>
    <col min="13" max="13" width="20.00390625" style="28" customWidth="1"/>
    <col min="14" max="14" width="17.57421875" style="28" customWidth="1"/>
    <col min="15" max="15" width="19.28125" style="28" customWidth="1"/>
    <col min="16" max="17" width="20.28125" style="28" customWidth="1"/>
    <col min="18" max="18" width="19.7109375" style="28" customWidth="1"/>
    <col min="19" max="19" width="18.421875" style="28" customWidth="1"/>
    <col min="20" max="20" width="20.8515625" style="28" customWidth="1"/>
    <col min="21" max="21" width="21.140625" style="28" customWidth="1"/>
    <col min="22" max="22" width="17.7109375" style="28" customWidth="1"/>
    <col min="23" max="23" width="17.8515625" style="28" customWidth="1"/>
    <col min="24" max="16384" width="9.140625" style="28" customWidth="1"/>
  </cols>
  <sheetData>
    <row r="1" s="29" customFormat="1" ht="18.75">
      <c r="W1" s="33" t="s">
        <v>31</v>
      </c>
    </row>
    <row r="2" spans="2:23" s="29" customFormat="1" ht="18.75">
      <c r="B2" s="5" t="s">
        <v>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29" customFormat="1" ht="18.75">
      <c r="B3" s="5" t="s">
        <v>169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s="29" customFormat="1" ht="18.75">
      <c r="B4" s="5" t="s">
        <v>170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s="29" customFormat="1" ht="13.5" customHeight="1" hidden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2:23" ht="15.75">
      <c r="V6" s="4"/>
      <c r="W6" s="4"/>
    </row>
    <row r="7" spans="1:23" ht="42" customHeight="1">
      <c r="A7" s="11" t="s">
        <v>32</v>
      </c>
      <c r="B7" s="11" t="s">
        <v>94</v>
      </c>
      <c r="C7" s="11" t="s">
        <v>84</v>
      </c>
      <c r="D7" s="8" t="s">
        <v>95</v>
      </c>
      <c r="E7" s="7"/>
      <c r="F7" s="7"/>
      <c r="G7" s="6"/>
      <c r="H7" s="11" t="s">
        <v>96</v>
      </c>
      <c r="I7" s="8" t="s">
        <v>87</v>
      </c>
      <c r="J7" s="7"/>
      <c r="K7" s="6"/>
      <c r="L7" s="8" t="s">
        <v>97</v>
      </c>
      <c r="M7" s="7"/>
      <c r="N7" s="7"/>
      <c r="O7" s="6"/>
      <c r="P7" s="8" t="s">
        <v>98</v>
      </c>
      <c r="Q7" s="7"/>
      <c r="R7" s="7"/>
      <c r="S7" s="6"/>
      <c r="T7" s="8" t="s">
        <v>99</v>
      </c>
      <c r="U7" s="7"/>
      <c r="V7" s="7"/>
      <c r="W7" s="6"/>
    </row>
    <row r="8" spans="1:23" ht="15.75">
      <c r="A8" s="10"/>
      <c r="B8" s="10"/>
      <c r="C8" s="10"/>
      <c r="D8" s="11" t="s">
        <v>0</v>
      </c>
      <c r="E8" s="8" t="s">
        <v>33</v>
      </c>
      <c r="F8" s="7"/>
      <c r="G8" s="6"/>
      <c r="H8" s="10"/>
      <c r="I8" s="11" t="s">
        <v>0</v>
      </c>
      <c r="J8" s="8" t="s">
        <v>33</v>
      </c>
      <c r="K8" s="6"/>
      <c r="L8" s="11" t="s">
        <v>0</v>
      </c>
      <c r="M8" s="8" t="s">
        <v>33</v>
      </c>
      <c r="N8" s="7"/>
      <c r="O8" s="6"/>
      <c r="P8" s="11" t="s">
        <v>0</v>
      </c>
      <c r="Q8" s="8" t="s">
        <v>33</v>
      </c>
      <c r="R8" s="7"/>
      <c r="S8" s="6"/>
      <c r="T8" s="11" t="s">
        <v>0</v>
      </c>
      <c r="U8" s="8" t="s">
        <v>33</v>
      </c>
      <c r="V8" s="7"/>
      <c r="W8" s="6"/>
    </row>
    <row r="9" spans="1:23" ht="51.75" customHeight="1">
      <c r="A9" s="9"/>
      <c r="B9" s="9"/>
      <c r="C9" s="9"/>
      <c r="D9" s="9"/>
      <c r="E9" s="39" t="s">
        <v>1</v>
      </c>
      <c r="F9" s="39" t="s">
        <v>2</v>
      </c>
      <c r="G9" s="39" t="s">
        <v>17</v>
      </c>
      <c r="H9" s="9"/>
      <c r="I9" s="9"/>
      <c r="J9" s="39" t="s">
        <v>2</v>
      </c>
      <c r="K9" s="39" t="s">
        <v>17</v>
      </c>
      <c r="L9" s="9"/>
      <c r="M9" s="39" t="s">
        <v>1</v>
      </c>
      <c r="N9" s="39" t="s">
        <v>2</v>
      </c>
      <c r="O9" s="39" t="s">
        <v>17</v>
      </c>
      <c r="P9" s="9"/>
      <c r="Q9" s="39" t="s">
        <v>1</v>
      </c>
      <c r="R9" s="39" t="s">
        <v>2</v>
      </c>
      <c r="S9" s="39" t="s">
        <v>17</v>
      </c>
      <c r="T9" s="9"/>
      <c r="U9" s="39" t="s">
        <v>1</v>
      </c>
      <c r="V9" s="39" t="s">
        <v>2</v>
      </c>
      <c r="W9" s="39" t="s">
        <v>17</v>
      </c>
    </row>
    <row r="10" spans="1:23" ht="15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0">
        <v>22</v>
      </c>
      <c r="W10" s="40">
        <v>23</v>
      </c>
    </row>
    <row r="11" spans="1:23" ht="15.75" customHeight="1">
      <c r="A11" s="103"/>
      <c r="B11" s="3" t="s">
        <v>126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53"/>
      <c r="B12" s="3" t="s">
        <v>159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>
      <c r="A13" s="42" t="s">
        <v>0</v>
      </c>
      <c r="B13" s="43"/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36.75" customHeight="1">
      <c r="A14" s="71" t="s">
        <v>90</v>
      </c>
      <c r="B14" s="97"/>
      <c r="C14" s="4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5.75" customHeight="1">
      <c r="A15" s="53"/>
      <c r="B15" s="14" t="s">
        <v>155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</row>
    <row r="16" spans="1:23" ht="15.75">
      <c r="A16" s="64" t="s">
        <v>176</v>
      </c>
      <c r="B16" s="61"/>
      <c r="C16" s="72"/>
      <c r="D16" s="45">
        <v>3447500</v>
      </c>
      <c r="E16" s="45">
        <v>3447500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/>
      <c r="S16" s="45"/>
      <c r="T16" s="45">
        <v>3447500</v>
      </c>
      <c r="U16" s="45">
        <v>3447500</v>
      </c>
      <c r="V16" s="45">
        <v>0</v>
      </c>
      <c r="W16" s="45">
        <v>0</v>
      </c>
    </row>
    <row r="17" spans="1:23" ht="15.75">
      <c r="A17" s="53"/>
      <c r="B17" s="43" t="s">
        <v>179</v>
      </c>
      <c r="C17" s="73" t="s">
        <v>191</v>
      </c>
      <c r="D17" s="46">
        <v>3447500</v>
      </c>
      <c r="E17" s="46">
        <v>3447500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/>
      <c r="S17" s="46"/>
      <c r="T17" s="46">
        <v>3447500</v>
      </c>
      <c r="U17" s="46">
        <v>3447500</v>
      </c>
      <c r="V17" s="46">
        <v>0</v>
      </c>
      <c r="W17" s="46">
        <v>0</v>
      </c>
    </row>
    <row r="18" spans="1:23" s="65" customFormat="1" ht="15.75">
      <c r="A18" s="42" t="s">
        <v>0</v>
      </c>
      <c r="B18" s="97"/>
      <c r="C18" s="61"/>
      <c r="D18" s="45">
        <v>3447500</v>
      </c>
      <c r="E18" s="45">
        <v>3447500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/>
      <c r="S18" s="45"/>
      <c r="T18" s="45">
        <v>3447500</v>
      </c>
      <c r="U18" s="45">
        <v>3447500</v>
      </c>
      <c r="V18" s="45">
        <v>0</v>
      </c>
      <c r="W18" s="45">
        <v>0</v>
      </c>
    </row>
    <row r="19" spans="1:23" ht="34.5" customHeight="1">
      <c r="A19" s="71" t="s">
        <v>91</v>
      </c>
      <c r="B19" s="97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0</v>
      </c>
      <c r="U19" s="46">
        <v>0</v>
      </c>
      <c r="V19" s="46">
        <v>0</v>
      </c>
      <c r="W19" s="46">
        <v>0</v>
      </c>
    </row>
    <row r="20" spans="1:23" ht="15.75" customHeight="1">
      <c r="A20" s="53"/>
      <c r="B20" s="3" t="s">
        <v>156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64" t="s">
        <v>180</v>
      </c>
      <c r="B21" s="61"/>
      <c r="C21" s="61"/>
      <c r="D21" s="45">
        <v>50000</v>
      </c>
      <c r="E21" s="45">
        <v>50000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50000</v>
      </c>
      <c r="U21" s="45">
        <v>50000</v>
      </c>
      <c r="V21" s="45">
        <v>0</v>
      </c>
      <c r="W21" s="45">
        <v>0</v>
      </c>
    </row>
    <row r="22" spans="1:23" ht="15.75">
      <c r="A22" s="53"/>
      <c r="B22" s="43" t="s">
        <v>181</v>
      </c>
      <c r="C22" s="43" t="s">
        <v>192</v>
      </c>
      <c r="D22" s="46">
        <v>50000</v>
      </c>
      <c r="E22" s="46">
        <v>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50000</v>
      </c>
      <c r="U22" s="46">
        <v>50000</v>
      </c>
      <c r="V22" s="46">
        <v>0</v>
      </c>
      <c r="W22" s="46">
        <v>0</v>
      </c>
    </row>
    <row r="23" spans="1:23" s="65" customFormat="1" ht="15.75">
      <c r="A23" s="42" t="s">
        <v>0</v>
      </c>
      <c r="B23" s="97"/>
      <c r="C23" s="62"/>
      <c r="D23" s="45">
        <v>50000</v>
      </c>
      <c r="E23" s="45">
        <v>50000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50000</v>
      </c>
      <c r="U23" s="45">
        <v>50000</v>
      </c>
      <c r="V23" s="45">
        <v>0</v>
      </c>
      <c r="W23" s="45">
        <v>0</v>
      </c>
    </row>
    <row r="24" spans="1:23" ht="31.5">
      <c r="A24" s="71" t="s">
        <v>150</v>
      </c>
      <c r="B24" s="97"/>
      <c r="C24" s="6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>
        <v>0</v>
      </c>
      <c r="U24" s="45">
        <v>0</v>
      </c>
      <c r="V24" s="45">
        <v>0</v>
      </c>
      <c r="W24" s="45">
        <v>0</v>
      </c>
    </row>
    <row r="25" spans="1:23" ht="15.75" customHeight="1">
      <c r="A25" s="53"/>
      <c r="B25" s="2" t="s">
        <v>157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94" customFormat="1" ht="15.75">
      <c r="A26" s="64" t="s">
        <v>182</v>
      </c>
      <c r="B26" s="61"/>
      <c r="C26" s="61"/>
      <c r="D26" s="45">
        <v>0</v>
      </c>
      <c r="E26" s="45">
        <v>0</v>
      </c>
      <c r="F26" s="45">
        <v>0</v>
      </c>
      <c r="G26" s="45">
        <v>0</v>
      </c>
      <c r="H26" s="45">
        <v>800000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800000</v>
      </c>
      <c r="U26" s="45">
        <v>800000</v>
      </c>
      <c r="V26" s="45">
        <v>0</v>
      </c>
      <c r="W26" s="45">
        <v>0</v>
      </c>
    </row>
    <row r="27" spans="1:23" ht="15.75">
      <c r="A27" s="53"/>
      <c r="B27" s="43" t="s">
        <v>183</v>
      </c>
      <c r="C27" s="43" t="s">
        <v>184</v>
      </c>
      <c r="D27" s="46">
        <v>0</v>
      </c>
      <c r="E27" s="46">
        <v>0</v>
      </c>
      <c r="F27" s="46">
        <v>0</v>
      </c>
      <c r="G27" s="46">
        <v>0</v>
      </c>
      <c r="H27" s="46">
        <v>800000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800000</v>
      </c>
      <c r="U27" s="46">
        <v>800000</v>
      </c>
      <c r="V27" s="46">
        <v>0</v>
      </c>
      <c r="W27" s="46">
        <v>0</v>
      </c>
    </row>
    <row r="28" spans="1:23" s="65" customFormat="1" ht="15.75">
      <c r="A28" s="42" t="s">
        <v>0</v>
      </c>
      <c r="B28" s="97"/>
      <c r="C28" s="62"/>
      <c r="D28" s="45">
        <v>0</v>
      </c>
      <c r="E28" s="45">
        <v>0</v>
      </c>
      <c r="F28" s="45">
        <v>0</v>
      </c>
      <c r="G28" s="45">
        <v>0</v>
      </c>
      <c r="H28" s="45">
        <v>800000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800000</v>
      </c>
      <c r="U28" s="45">
        <v>800000</v>
      </c>
      <c r="V28" s="45">
        <v>0</v>
      </c>
      <c r="W28" s="45">
        <v>0</v>
      </c>
    </row>
    <row r="29" spans="1:23" ht="31.5">
      <c r="A29" s="71" t="s">
        <v>158</v>
      </c>
      <c r="B29" s="97"/>
      <c r="C29" s="43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v>0</v>
      </c>
      <c r="U29" s="46">
        <v>0</v>
      </c>
      <c r="V29" s="46">
        <v>0</v>
      </c>
      <c r="W29" s="46">
        <v>0</v>
      </c>
    </row>
    <row r="30" spans="1:23" ht="14.25" customHeight="1">
      <c r="A30" s="14" t="s">
        <v>127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</row>
    <row r="31" spans="1:23" ht="15.75" customHeight="1">
      <c r="A31" s="14" t="s">
        <v>185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</row>
    <row r="32" spans="1:23" ht="37.5" customHeight="1">
      <c r="A32" s="42" t="s">
        <v>120</v>
      </c>
      <c r="B32" s="97"/>
      <c r="C32" s="43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.75" customHeight="1">
      <c r="A33" s="42" t="s">
        <v>121</v>
      </c>
      <c r="B33" s="97"/>
      <c r="C33" s="43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31.5">
      <c r="A34" s="71" t="s">
        <v>151</v>
      </c>
      <c r="B34" s="97"/>
      <c r="C34" s="43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8" customHeight="1">
      <c r="A35" s="14" t="s">
        <v>186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2"/>
    </row>
    <row r="36" spans="1:23" ht="36" customHeight="1">
      <c r="A36" s="42" t="s">
        <v>120</v>
      </c>
      <c r="B36" s="97"/>
      <c r="C36" s="4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8" customHeight="1">
      <c r="A37" s="42" t="s">
        <v>121</v>
      </c>
      <c r="B37" s="97"/>
      <c r="C37" s="4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31.5">
      <c r="A38" s="71" t="s">
        <v>164</v>
      </c>
      <c r="B38" s="97"/>
      <c r="C38" s="4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15.75">
      <c r="A39" s="54" t="s">
        <v>128</v>
      </c>
      <c r="B39" s="98"/>
      <c r="C39" s="61"/>
      <c r="D39" s="45">
        <v>3497500</v>
      </c>
      <c r="E39" s="45">
        <v>3497500</v>
      </c>
      <c r="F39" s="45">
        <v>0</v>
      </c>
      <c r="G39" s="45">
        <v>0</v>
      </c>
      <c r="H39" s="45">
        <v>800000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4297500</v>
      </c>
      <c r="U39" s="45">
        <v>4297500</v>
      </c>
      <c r="V39" s="45">
        <v>0</v>
      </c>
      <c r="W39" s="45">
        <v>0</v>
      </c>
    </row>
    <row r="40" spans="1:23" ht="33" customHeight="1">
      <c r="A40" s="41" t="s">
        <v>165</v>
      </c>
      <c r="B40" s="99"/>
      <c r="C40" s="7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>
        <v>0</v>
      </c>
      <c r="U40" s="46">
        <v>0</v>
      </c>
      <c r="V40" s="46">
        <v>0</v>
      </c>
      <c r="W40" s="46">
        <v>0</v>
      </c>
    </row>
    <row r="43" s="30" customFormat="1" ht="15.75"/>
    <row r="44" spans="1:16" s="106" customFormat="1" ht="15.75">
      <c r="A44" s="106" t="s">
        <v>187</v>
      </c>
      <c r="P44" s="106" t="s">
        <v>188</v>
      </c>
    </row>
    <row r="45" s="106" customFormat="1" ht="15.75"/>
    <row r="46" s="106" customFormat="1" ht="15.75"/>
    <row r="47" spans="1:16" s="106" customFormat="1" ht="15.75">
      <c r="A47" s="106" t="s">
        <v>189</v>
      </c>
      <c r="P47" s="106" t="s">
        <v>190</v>
      </c>
    </row>
    <row r="48" s="106" customFormat="1" ht="15.75"/>
  </sheetData>
  <sheetProtection/>
  <mergeCells count="32">
    <mergeCell ref="B15:W15"/>
    <mergeCell ref="B20:W20"/>
    <mergeCell ref="B25:W25"/>
    <mergeCell ref="A30:W30"/>
    <mergeCell ref="A31:W31"/>
    <mergeCell ref="A35:W35"/>
    <mergeCell ref="D7:G7"/>
    <mergeCell ref="T8:T9"/>
    <mergeCell ref="I8:I9"/>
    <mergeCell ref="A7:A9"/>
    <mergeCell ref="B11:W11"/>
    <mergeCell ref="B12:W12"/>
    <mergeCell ref="E8:G8"/>
    <mergeCell ref="B7:B9"/>
    <mergeCell ref="C7:C9"/>
    <mergeCell ref="V6:W6"/>
    <mergeCell ref="P7:S7"/>
    <mergeCell ref="I7:K7"/>
    <mergeCell ref="T7:W7"/>
    <mergeCell ref="J8:K8"/>
    <mergeCell ref="L8:L9"/>
    <mergeCell ref="P8:P9"/>
    <mergeCell ref="M8:O8"/>
    <mergeCell ref="L7:O7"/>
    <mergeCell ref="B2:W2"/>
    <mergeCell ref="B3:W3"/>
    <mergeCell ref="B4:W4"/>
    <mergeCell ref="B5:W5"/>
    <mergeCell ref="D8:D9"/>
    <mergeCell ref="U8:W8"/>
    <mergeCell ref="Q8:S8"/>
    <mergeCell ref="H7:H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0" zoomScaleNormal="80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7" sqref="J27"/>
    </sheetView>
  </sheetViews>
  <sheetFormatPr defaultColWidth="9.140625" defaultRowHeight="12.75"/>
  <cols>
    <col min="1" max="1" width="20.00390625" style="28" customWidth="1"/>
    <col min="2" max="2" width="19.8515625" style="28" customWidth="1"/>
    <col min="3" max="3" width="25.7109375" style="28" customWidth="1"/>
    <col min="4" max="4" width="27.57421875" style="28" customWidth="1"/>
    <col min="5" max="5" width="23.421875" style="28" customWidth="1"/>
    <col min="6" max="6" width="21.57421875" style="28" customWidth="1"/>
    <col min="7" max="7" width="20.57421875" style="28" customWidth="1"/>
    <col min="8" max="8" width="19.140625" style="28" customWidth="1"/>
    <col min="9" max="9" width="18.421875" style="28" customWidth="1"/>
    <col min="10" max="10" width="20.57421875" style="28" customWidth="1"/>
    <col min="11" max="11" width="20.140625" style="28" customWidth="1"/>
    <col min="12" max="12" width="20.28125" style="28" customWidth="1"/>
    <col min="13" max="13" width="19.8515625" style="28" hidden="1" customWidth="1"/>
    <col min="14" max="14" width="22.00390625" style="28" customWidth="1"/>
    <col min="15" max="16384" width="9.140625" style="28" customWidth="1"/>
  </cols>
  <sheetData>
    <row r="1" s="29" customFormat="1" ht="18.75">
      <c r="N1" s="32" t="s">
        <v>5</v>
      </c>
    </row>
    <row r="2" spans="1:14" s="29" customFormat="1" ht="18.75">
      <c r="A2" s="5" t="s">
        <v>171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9" customFormat="1" ht="18.75">
      <c r="A3" s="5" t="s">
        <v>172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9" customFormat="1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ht="147.75" customHeight="1">
      <c r="A6" s="39" t="s">
        <v>101</v>
      </c>
      <c r="B6" s="39" t="s">
        <v>18</v>
      </c>
      <c r="C6" s="39" t="s">
        <v>102</v>
      </c>
      <c r="D6" s="39" t="s">
        <v>103</v>
      </c>
      <c r="E6" s="39" t="s">
        <v>104</v>
      </c>
      <c r="F6" s="39" t="s">
        <v>105</v>
      </c>
      <c r="G6" s="39" t="s">
        <v>106</v>
      </c>
      <c r="H6" s="39" t="s">
        <v>107</v>
      </c>
      <c r="I6" s="39" t="s">
        <v>129</v>
      </c>
      <c r="J6" s="39" t="s">
        <v>108</v>
      </c>
      <c r="K6" s="39" t="s">
        <v>109</v>
      </c>
      <c r="L6" s="39" t="s">
        <v>110</v>
      </c>
      <c r="M6" s="39" t="s">
        <v>111</v>
      </c>
      <c r="N6" s="39" t="s">
        <v>130</v>
      </c>
    </row>
    <row r="7" spans="1:14" ht="15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13</v>
      </c>
    </row>
    <row r="8" spans="1:14" ht="15.75">
      <c r="A8" s="40"/>
      <c r="B8" s="17" t="s">
        <v>131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5"/>
    </row>
    <row r="9" spans="1:14" s="65" customFormat="1" ht="15.75">
      <c r="A9" s="42" t="s">
        <v>0</v>
      </c>
      <c r="B9" s="53"/>
      <c r="C9" s="6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47.25">
      <c r="A10" s="71" t="s">
        <v>90</v>
      </c>
      <c r="B10" s="53"/>
      <c r="C10" s="4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5.75">
      <c r="A11" s="40"/>
      <c r="B11" s="17" t="s">
        <v>132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"/>
    </row>
    <row r="12" spans="1:14" ht="15.75">
      <c r="A12" s="42" t="s">
        <v>0</v>
      </c>
      <c r="B12" s="53"/>
      <c r="C12" s="61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47.25">
      <c r="A13" s="71" t="s">
        <v>91</v>
      </c>
      <c r="B13" s="53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65" customFormat="1" ht="15.75">
      <c r="A14" s="42" t="s">
        <v>112</v>
      </c>
      <c r="B14" s="53"/>
      <c r="C14" s="53"/>
      <c r="D14" s="53"/>
      <c r="E14" s="53"/>
      <c r="F14" s="53"/>
      <c r="G14" s="46"/>
      <c r="H14" s="46"/>
      <c r="I14" s="46"/>
      <c r="J14" s="46"/>
      <c r="K14" s="46"/>
      <c r="L14" s="46"/>
      <c r="M14" s="46"/>
      <c r="N14" s="46"/>
    </row>
    <row r="15" spans="1:14" ht="63">
      <c r="A15" s="71" t="s">
        <v>92</v>
      </c>
      <c r="B15" s="53"/>
      <c r="C15" s="53"/>
      <c r="D15" s="53"/>
      <c r="E15" s="53"/>
      <c r="F15" s="53"/>
      <c r="G15" s="46"/>
      <c r="H15" s="46"/>
      <c r="I15" s="46"/>
      <c r="J15" s="46"/>
      <c r="K15" s="46"/>
      <c r="L15" s="46"/>
      <c r="M15" s="46"/>
      <c r="N15" s="46"/>
    </row>
    <row r="19" s="30" customFormat="1" ht="15.75"/>
    <row r="20" spans="1:12" s="106" customFormat="1" ht="15.75">
      <c r="A20" s="106" t="s">
        <v>187</v>
      </c>
      <c r="L20" s="106" t="s">
        <v>188</v>
      </c>
    </row>
    <row r="21" s="106" customFormat="1" ht="15.75"/>
    <row r="22" s="106" customFormat="1" ht="15.75"/>
    <row r="23" spans="1:12" s="106" customFormat="1" ht="15.75">
      <c r="A23" s="106" t="s">
        <v>189</v>
      </c>
      <c r="L23" s="106" t="s">
        <v>190</v>
      </c>
    </row>
    <row r="24" s="106" customFormat="1" ht="15.75"/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zoomScale="80" zoomScaleNormal="80" zoomScalePageLayoutView="0" workbookViewId="0" topLeftCell="A28">
      <selection activeCell="B51" sqref="B51"/>
    </sheetView>
  </sheetViews>
  <sheetFormatPr defaultColWidth="9.140625" defaultRowHeight="12.75"/>
  <cols>
    <col min="1" max="1" width="76.7109375" style="37" customWidth="1"/>
    <col min="2" max="2" width="22.28125" style="38" customWidth="1"/>
    <col min="3" max="16384" width="9.140625" style="37" customWidth="1"/>
  </cols>
  <sheetData>
    <row r="1" spans="1:2" s="36" customFormat="1" ht="18.75">
      <c r="A1" s="34"/>
      <c r="B1" s="35" t="s">
        <v>11</v>
      </c>
    </row>
    <row r="2" spans="1:2" s="36" customFormat="1" ht="18.75">
      <c r="A2" s="1" t="s">
        <v>113</v>
      </c>
      <c r="B2" s="1"/>
    </row>
    <row r="3" spans="1:2" s="36" customFormat="1" ht="18.75">
      <c r="A3" s="1" t="s">
        <v>173</v>
      </c>
      <c r="B3" s="1"/>
    </row>
    <row r="4" spans="1:2" s="36" customFormat="1" ht="18.75">
      <c r="A4" s="1" t="s">
        <v>167</v>
      </c>
      <c r="B4" s="1"/>
    </row>
    <row r="5" spans="1:2" s="36" customFormat="1" ht="18.75">
      <c r="A5" s="1"/>
      <c r="B5" s="1"/>
    </row>
    <row r="6" spans="1:2" ht="15.75">
      <c r="A6" s="75"/>
      <c r="B6" s="76" t="s">
        <v>81</v>
      </c>
    </row>
    <row r="7" spans="1:2" ht="15.75">
      <c r="A7" s="87" t="s">
        <v>114</v>
      </c>
      <c r="B7" s="95" t="s">
        <v>7</v>
      </c>
    </row>
    <row r="8" spans="1:2" ht="15.75">
      <c r="A8" s="96" t="s">
        <v>115</v>
      </c>
      <c r="B8" s="80">
        <f>SUM(B10,B13)</f>
        <v>0</v>
      </c>
    </row>
    <row r="9" spans="1:2" ht="15.75">
      <c r="A9" s="96" t="s">
        <v>33</v>
      </c>
      <c r="B9" s="80"/>
    </row>
    <row r="10" spans="1:2" ht="31.5">
      <c r="A10" s="96" t="s">
        <v>133</v>
      </c>
      <c r="B10" s="80">
        <f>SUM(B11:B12)</f>
        <v>0</v>
      </c>
    </row>
    <row r="11" spans="1:2" ht="31.5">
      <c r="A11" s="96" t="s">
        <v>134</v>
      </c>
      <c r="B11" s="80"/>
    </row>
    <row r="12" spans="1:2" ht="31.5">
      <c r="A12" s="96" t="s">
        <v>135</v>
      </c>
      <c r="B12" s="80"/>
    </row>
    <row r="13" spans="1:2" ht="47.25">
      <c r="A13" s="104" t="s">
        <v>149</v>
      </c>
      <c r="B13" s="80">
        <f>SUM(B14:B15)</f>
        <v>0</v>
      </c>
    </row>
    <row r="14" spans="1:2" ht="78.75">
      <c r="A14" s="104" t="s">
        <v>136</v>
      </c>
      <c r="B14" s="80"/>
    </row>
    <row r="15" spans="1:2" ht="78.75">
      <c r="A15" s="104" t="s">
        <v>137</v>
      </c>
      <c r="B15" s="80"/>
    </row>
    <row r="16" spans="1:2" ht="31.5">
      <c r="A16" s="96" t="s">
        <v>138</v>
      </c>
      <c r="B16" s="80">
        <f>SUM(B18:B19)</f>
        <v>68950000</v>
      </c>
    </row>
    <row r="17" spans="1:2" ht="15.75">
      <c r="A17" s="96" t="s">
        <v>33</v>
      </c>
      <c r="B17" s="80"/>
    </row>
    <row r="18" spans="1:2" ht="47.25">
      <c r="A18" s="96" t="s">
        <v>139</v>
      </c>
      <c r="B18" s="80">
        <v>68950000</v>
      </c>
    </row>
    <row r="19" spans="1:2" ht="31.5">
      <c r="A19" s="96" t="s">
        <v>140</v>
      </c>
      <c r="B19" s="80"/>
    </row>
    <row r="20" spans="1:2" ht="47.25">
      <c r="A20" s="96" t="s">
        <v>141</v>
      </c>
      <c r="B20" s="80">
        <f>B22+B27</f>
        <v>4297500</v>
      </c>
    </row>
    <row r="21" spans="1:2" ht="15.75">
      <c r="A21" s="96" t="s">
        <v>33</v>
      </c>
      <c r="B21" s="80"/>
    </row>
    <row r="22" spans="1:2" ht="47.25">
      <c r="A22" s="96" t="s">
        <v>142</v>
      </c>
      <c r="B22" s="80">
        <f>B23+B24+B25+B26</f>
        <v>4297500</v>
      </c>
    </row>
    <row r="23" spans="1:2" ht="47.25">
      <c r="A23" s="96" t="s">
        <v>163</v>
      </c>
      <c r="B23" s="80"/>
    </row>
    <row r="24" spans="1:2" ht="47.25">
      <c r="A24" s="96" t="s">
        <v>160</v>
      </c>
      <c r="B24" s="80">
        <v>3447500</v>
      </c>
    </row>
    <row r="25" spans="1:2" ht="47.25">
      <c r="A25" s="96" t="s">
        <v>161</v>
      </c>
      <c r="B25" s="80">
        <v>50000</v>
      </c>
    </row>
    <row r="26" spans="1:2" ht="47.25">
      <c r="A26" s="96" t="s">
        <v>162</v>
      </c>
      <c r="B26" s="80">
        <v>800000</v>
      </c>
    </row>
    <row r="27" spans="1:2" ht="47.25">
      <c r="A27" s="96" t="s">
        <v>143</v>
      </c>
      <c r="B27" s="80">
        <f>B28+B29</f>
        <v>0</v>
      </c>
    </row>
    <row r="28" spans="1:2" ht="94.5">
      <c r="A28" s="96" t="s">
        <v>144</v>
      </c>
      <c r="B28" s="80"/>
    </row>
    <row r="29" spans="1:2" ht="78.75">
      <c r="A29" s="96" t="s">
        <v>145</v>
      </c>
      <c r="B29" s="80"/>
    </row>
    <row r="30" spans="1:2" ht="31.5">
      <c r="A30" s="96" t="s">
        <v>146</v>
      </c>
      <c r="B30" s="80">
        <f>SUM(B32:B33)</f>
        <v>0</v>
      </c>
    </row>
    <row r="31" spans="1:2" ht="15.75">
      <c r="A31" s="96" t="s">
        <v>33</v>
      </c>
      <c r="B31" s="80"/>
    </row>
    <row r="32" spans="1:2" ht="47.25">
      <c r="A32" s="96" t="s">
        <v>147</v>
      </c>
      <c r="B32" s="80"/>
    </row>
    <row r="33" spans="1:2" ht="31.5">
      <c r="A33" s="96" t="s">
        <v>148</v>
      </c>
      <c r="B33" s="80"/>
    </row>
    <row r="34" spans="1:2" ht="15.75">
      <c r="A34" s="96" t="s">
        <v>152</v>
      </c>
      <c r="B34" s="80">
        <f>SUM(B8,B16,B20,B30)</f>
        <v>73247500</v>
      </c>
    </row>
    <row r="35" spans="1:2" ht="15.75">
      <c r="A35" s="96" t="s">
        <v>33</v>
      </c>
      <c r="B35" s="80"/>
    </row>
    <row r="36" spans="1:2" ht="31.5">
      <c r="A36" s="96" t="s">
        <v>153</v>
      </c>
      <c r="B36" s="80">
        <f>B11+B14+B18+B24+B28+B32</f>
        <v>72397500</v>
      </c>
    </row>
    <row r="37" spans="1:2" ht="15.75">
      <c r="A37" s="96" t="s">
        <v>154</v>
      </c>
      <c r="B37" s="80">
        <f>B12+B15+B19+B25+B26+B29+B33</f>
        <v>850000</v>
      </c>
    </row>
    <row r="41" spans="1:2" s="106" customFormat="1" ht="15.75">
      <c r="A41" s="106" t="s">
        <v>187</v>
      </c>
      <c r="B41" s="107" t="s">
        <v>188</v>
      </c>
    </row>
    <row r="42" s="106" customFormat="1" ht="15.75">
      <c r="B42" s="107"/>
    </row>
    <row r="43" s="106" customFormat="1" ht="15.75">
      <c r="B43" s="107"/>
    </row>
    <row r="44" spans="1:2" s="106" customFormat="1" ht="15.75">
      <c r="A44" s="106" t="s">
        <v>189</v>
      </c>
      <c r="B44" s="107" t="s">
        <v>190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7" customWidth="1"/>
    <col min="2" max="2" width="22.28125" style="38" customWidth="1"/>
    <col min="3" max="16384" width="9.140625" style="37" customWidth="1"/>
  </cols>
  <sheetData>
    <row r="1" spans="1:2" s="36" customFormat="1" ht="18.75">
      <c r="A1" s="34"/>
      <c r="B1" s="35" t="s">
        <v>11</v>
      </c>
    </row>
    <row r="2" spans="1:2" s="36" customFormat="1" ht="18.75">
      <c r="A2" s="1" t="s">
        <v>12</v>
      </c>
      <c r="B2" s="1"/>
    </row>
    <row r="3" spans="1:2" s="36" customFormat="1" ht="18.75">
      <c r="A3" s="1" t="s">
        <v>14</v>
      </c>
      <c r="B3" s="1"/>
    </row>
    <row r="4" spans="1:2" s="36" customFormat="1" ht="18.75">
      <c r="A4" s="1" t="s">
        <v>15</v>
      </c>
      <c r="B4" s="1"/>
    </row>
    <row r="5" spans="1:2" s="36" customFormat="1" ht="18.75">
      <c r="A5" s="1"/>
      <c r="B5" s="1"/>
    </row>
    <row r="6" spans="1:2" s="36" customFormat="1" ht="18.75">
      <c r="A6" s="1" t="s">
        <v>13</v>
      </c>
      <c r="B6" s="1"/>
    </row>
    <row r="7" spans="1:2" ht="15.75">
      <c r="A7" s="75"/>
      <c r="B7" s="76" t="s">
        <v>3</v>
      </c>
    </row>
    <row r="8" spans="1:2" ht="15.75">
      <c r="A8" s="77" t="s">
        <v>6</v>
      </c>
      <c r="B8" s="78" t="s">
        <v>7</v>
      </c>
    </row>
    <row r="9" spans="1:2" ht="31.5">
      <c r="A9" s="79" t="s">
        <v>19</v>
      </c>
      <c r="B9" s="80">
        <f>SUM(B11:B12)</f>
        <v>0</v>
      </c>
    </row>
    <row r="10" spans="1:2" ht="15.75">
      <c r="A10" s="81" t="s">
        <v>20</v>
      </c>
      <c r="B10" s="80"/>
    </row>
    <row r="11" spans="1:2" ht="31.5">
      <c r="A11" s="81" t="s">
        <v>34</v>
      </c>
      <c r="B11" s="80"/>
    </row>
    <row r="12" spans="1:2" ht="31.5">
      <c r="A12" s="81" t="s">
        <v>35</v>
      </c>
      <c r="B12" s="80"/>
    </row>
    <row r="13" spans="1:2" ht="15.75">
      <c r="A13" s="82" t="s">
        <v>8</v>
      </c>
      <c r="B13" s="80">
        <f>SUM(B14,B18,B22)</f>
        <v>0</v>
      </c>
    </row>
    <row r="14" spans="1:2" ht="31.5">
      <c r="A14" s="81" t="s">
        <v>21</v>
      </c>
      <c r="B14" s="80">
        <f>SUM(B16:B17)</f>
        <v>0</v>
      </c>
    </row>
    <row r="15" spans="1:2" ht="15.75">
      <c r="A15" s="81" t="s">
        <v>20</v>
      </c>
      <c r="B15" s="80"/>
    </row>
    <row r="16" spans="1:2" ht="15.75">
      <c r="A16" s="81" t="s">
        <v>1</v>
      </c>
      <c r="B16" s="80"/>
    </row>
    <row r="17" spans="1:2" ht="15.75">
      <c r="A17" s="81" t="s">
        <v>36</v>
      </c>
      <c r="B17" s="80"/>
    </row>
    <row r="18" spans="1:2" ht="31.5">
      <c r="A18" s="81" t="s">
        <v>41</v>
      </c>
      <c r="B18" s="80">
        <f>SUM(B20:B21)</f>
        <v>0</v>
      </c>
    </row>
    <row r="19" spans="1:2" ht="15.75">
      <c r="A19" s="81" t="s">
        <v>22</v>
      </c>
      <c r="B19" s="80"/>
    </row>
    <row r="20" spans="1:2" ht="15.75">
      <c r="A20" s="81" t="s">
        <v>1</v>
      </c>
      <c r="B20" s="80"/>
    </row>
    <row r="21" spans="1:2" ht="15.75">
      <c r="A21" s="81" t="s">
        <v>36</v>
      </c>
      <c r="B21" s="80"/>
    </row>
    <row r="22" spans="1:2" ht="15.75">
      <c r="A22" s="81" t="s">
        <v>43</v>
      </c>
      <c r="B22" s="80">
        <f>SUM(B24:B25)</f>
        <v>0</v>
      </c>
    </row>
    <row r="23" spans="1:2" ht="15.75">
      <c r="A23" s="81" t="s">
        <v>9</v>
      </c>
      <c r="B23" s="80"/>
    </row>
    <row r="24" spans="1:2" ht="15.75">
      <c r="A24" s="81" t="s">
        <v>1</v>
      </c>
      <c r="B24" s="80"/>
    </row>
    <row r="25" spans="1:2" ht="15.75">
      <c r="A25" s="81" t="s">
        <v>36</v>
      </c>
      <c r="B25" s="80"/>
    </row>
    <row r="26" spans="1:2" ht="31.5">
      <c r="A26" s="82" t="s">
        <v>23</v>
      </c>
      <c r="B26" s="80">
        <f>SUM(B28:B32)</f>
        <v>0</v>
      </c>
    </row>
    <row r="27" spans="1:2" ht="15.75">
      <c r="A27" s="81" t="s">
        <v>20</v>
      </c>
      <c r="B27" s="80"/>
    </row>
    <row r="28" spans="1:2" ht="47.25">
      <c r="A28" s="81" t="s">
        <v>10</v>
      </c>
      <c r="B28" s="80"/>
    </row>
    <row r="29" spans="1:2" ht="47.25">
      <c r="A29" s="81" t="s">
        <v>44</v>
      </c>
      <c r="B29" s="80"/>
    </row>
    <row r="30" spans="1:2" ht="31.5">
      <c r="A30" s="81" t="s">
        <v>42</v>
      </c>
      <c r="B30" s="80"/>
    </row>
    <row r="31" spans="1:2" ht="31.5">
      <c r="A31" s="81" t="s">
        <v>25</v>
      </c>
      <c r="B31" s="80"/>
    </row>
    <row r="32" spans="1:2" ht="31.5">
      <c r="A32" s="81" t="s">
        <v>26</v>
      </c>
      <c r="B32" s="80"/>
    </row>
    <row r="33" spans="1:2" ht="31.5">
      <c r="A33" s="82" t="s">
        <v>24</v>
      </c>
      <c r="B33" s="80"/>
    </row>
    <row r="34" spans="1:2" ht="15.75">
      <c r="A34" s="83" t="s">
        <v>37</v>
      </c>
      <c r="B34" s="80">
        <f>SUM(B9,B13,B26,B33)</f>
        <v>0</v>
      </c>
    </row>
    <row r="35" spans="1:2" ht="15.75">
      <c r="A35" s="84"/>
      <c r="B35" s="85"/>
    </row>
    <row r="36" spans="1:2" ht="15.75">
      <c r="A36" s="105" t="s">
        <v>45</v>
      </c>
      <c r="B36" s="105"/>
    </row>
    <row r="37" spans="1:2" ht="15.75">
      <c r="A37" s="86"/>
      <c r="B37" s="85" t="s">
        <v>3</v>
      </c>
    </row>
    <row r="38" spans="1:2" ht="15.75">
      <c r="A38" s="87">
        <v>1</v>
      </c>
      <c r="B38" s="88">
        <v>2</v>
      </c>
    </row>
    <row r="39" spans="1:2" ht="53.25" customHeight="1">
      <c r="A39" s="81" t="s">
        <v>68</v>
      </c>
      <c r="B39" s="80"/>
    </row>
    <row r="40" spans="1:2" ht="31.5">
      <c r="A40" s="81" t="s">
        <v>46</v>
      </c>
      <c r="B40" s="80"/>
    </row>
    <row r="41" spans="1:2" ht="15.75">
      <c r="A41" s="81" t="s">
        <v>9</v>
      </c>
      <c r="B41" s="80"/>
    </row>
    <row r="42" spans="1:2" ht="31.5">
      <c r="A42" s="81" t="s">
        <v>47</v>
      </c>
      <c r="B42" s="80"/>
    </row>
    <row r="43" spans="1:2" ht="47.25">
      <c r="A43" s="81" t="s">
        <v>48</v>
      </c>
      <c r="B43" s="80"/>
    </row>
    <row r="44" spans="1:2" ht="47.25">
      <c r="A44" s="81" t="s">
        <v>27</v>
      </c>
      <c r="B44" s="80"/>
    </row>
    <row r="45" spans="1:2" ht="31.5">
      <c r="A45" s="81" t="s">
        <v>38</v>
      </c>
      <c r="B45" s="80"/>
    </row>
    <row r="46" spans="1:2" ht="47.25">
      <c r="A46" s="81" t="s">
        <v>39</v>
      </c>
      <c r="B46" s="80">
        <f>IF(OR(B39="",B39=0),0,B43/B39)*100</f>
        <v>0</v>
      </c>
    </row>
    <row r="47" spans="1:2" ht="54.75" customHeight="1">
      <c r="A47" s="81" t="s">
        <v>49</v>
      </c>
      <c r="B47" s="80">
        <f>IF(OR(B39="",B39=0),0,B40/B39)*100</f>
        <v>0</v>
      </c>
    </row>
    <row r="48" spans="1:2" ht="47.25">
      <c r="A48" s="81" t="s">
        <v>50</v>
      </c>
      <c r="B48" s="80">
        <f>B40-B43</f>
        <v>0</v>
      </c>
    </row>
    <row r="49" spans="1:2" ht="40.5" customHeight="1">
      <c r="A49" s="81" t="s">
        <v>51</v>
      </c>
      <c r="B49" s="80">
        <f>B40-B44</f>
        <v>0</v>
      </c>
    </row>
    <row r="50" spans="1:2" ht="63">
      <c r="A50" s="81" t="s">
        <v>69</v>
      </c>
      <c r="B50" s="80"/>
    </row>
    <row r="51" spans="1:2" ht="54" customHeight="1">
      <c r="A51" s="81" t="s">
        <v>70</v>
      </c>
      <c r="B51" s="80"/>
    </row>
    <row r="52" spans="1:2" ht="31.5">
      <c r="A52" s="81" t="s">
        <v>52</v>
      </c>
      <c r="B52" s="80"/>
    </row>
    <row r="53" spans="1:2" ht="31.5">
      <c r="A53" s="81" t="s">
        <v>53</v>
      </c>
      <c r="B53" s="80"/>
    </row>
    <row r="54" spans="1:2" ht="39" customHeight="1">
      <c r="A54" s="81" t="s">
        <v>54</v>
      </c>
      <c r="B54" s="80">
        <f>IF(OR(B50="",B50=0),0,B52/B50)*100</f>
        <v>0</v>
      </c>
    </row>
    <row r="55" spans="1:2" ht="54" customHeight="1">
      <c r="A55" s="81" t="s">
        <v>55</v>
      </c>
      <c r="B55" s="80">
        <f>IF(OR(B51="",B51=0),0,B53/B51)*100</f>
        <v>0</v>
      </c>
    </row>
    <row r="56" spans="1:2" ht="63">
      <c r="A56" s="81" t="s">
        <v>56</v>
      </c>
      <c r="B56" s="80">
        <f>B53-B52</f>
        <v>0</v>
      </c>
    </row>
    <row r="57" spans="1:2" ht="15.75">
      <c r="A57" s="89"/>
      <c r="B57" s="90"/>
    </row>
    <row r="58" spans="1:2" ht="15.75">
      <c r="A58" s="8" t="s">
        <v>40</v>
      </c>
      <c r="B58" s="6"/>
    </row>
    <row r="59" spans="1:2" ht="63">
      <c r="A59" s="81" t="s">
        <v>71</v>
      </c>
      <c r="B59" s="80"/>
    </row>
    <row r="60" spans="1:2" ht="15.75">
      <c r="A60" s="81" t="s">
        <v>59</v>
      </c>
      <c r="B60" s="80"/>
    </row>
    <row r="61" spans="1:2" ht="15.75">
      <c r="A61" s="81" t="s">
        <v>20</v>
      </c>
      <c r="B61" s="80"/>
    </row>
    <row r="62" spans="1:2" ht="31.5">
      <c r="A62" s="91" t="s">
        <v>60</v>
      </c>
      <c r="B62" s="80"/>
    </row>
    <row r="63" spans="1:2" ht="31.5">
      <c r="A63" s="81" t="s">
        <v>61</v>
      </c>
      <c r="B63" s="80"/>
    </row>
    <row r="64" spans="1:2" ht="63">
      <c r="A64" s="81" t="s">
        <v>62</v>
      </c>
      <c r="B64" s="80"/>
    </row>
    <row r="65" spans="1:2" ht="31.5">
      <c r="A65" s="81" t="s">
        <v>28</v>
      </c>
      <c r="B65" s="80"/>
    </row>
    <row r="66" spans="1:2" ht="47.25">
      <c r="A66" s="81" t="s">
        <v>57</v>
      </c>
      <c r="B66" s="80">
        <f>IF(OR(B59="",B59=0),0,B63/B59)*100</f>
        <v>0</v>
      </c>
    </row>
    <row r="67" spans="1:2" ht="54" customHeight="1">
      <c r="A67" s="81" t="s">
        <v>58</v>
      </c>
      <c r="B67" s="80">
        <f>IF(OR(B59="",B59=0),0,B60/B59)*100</f>
        <v>0</v>
      </c>
    </row>
    <row r="68" spans="1:2" ht="31.5" customHeight="1">
      <c r="A68" s="81" t="s">
        <v>63</v>
      </c>
      <c r="B68" s="80">
        <f>B60-B63</f>
        <v>0</v>
      </c>
    </row>
    <row r="69" spans="1:2" ht="40.5" customHeight="1">
      <c r="A69" s="81" t="s">
        <v>64</v>
      </c>
      <c r="B69" s="80">
        <f>B60-B64</f>
        <v>0</v>
      </c>
    </row>
    <row r="70" spans="1:2" ht="63">
      <c r="A70" s="81" t="s">
        <v>72</v>
      </c>
      <c r="B70" s="80"/>
    </row>
    <row r="71" spans="1:2" ht="54.75" customHeight="1">
      <c r="A71" s="81" t="s">
        <v>73</v>
      </c>
      <c r="B71" s="80"/>
    </row>
    <row r="72" spans="1:2" ht="31.5">
      <c r="A72" s="81" t="s">
        <v>65</v>
      </c>
      <c r="B72" s="80"/>
    </row>
    <row r="73" spans="1:2" ht="31.5">
      <c r="A73" s="81" t="s">
        <v>66</v>
      </c>
      <c r="B73" s="80"/>
    </row>
    <row r="74" spans="1:2" ht="47.25">
      <c r="A74" s="81" t="s">
        <v>54</v>
      </c>
      <c r="B74" s="80">
        <f>IF(OR(B70="",B70=0),0,B72/B70)*100</f>
        <v>0</v>
      </c>
    </row>
    <row r="75" spans="1:2" ht="63">
      <c r="A75" s="92" t="s">
        <v>55</v>
      </c>
      <c r="B75" s="80">
        <f>IF(OR(B71="",B71=0),0,B73/B71)*100</f>
        <v>0</v>
      </c>
    </row>
    <row r="76" spans="1:2" ht="63">
      <c r="A76" s="92" t="s">
        <v>67</v>
      </c>
      <c r="B76" s="80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2021-07-05T08:32:31Z</cp:lastPrinted>
  <dcterms:created xsi:type="dcterms:W3CDTF">1996-10-08T23:32:33Z</dcterms:created>
  <dcterms:modified xsi:type="dcterms:W3CDTF">2021-07-05T08:32:37Z</dcterms:modified>
  <cp:category/>
  <cp:version/>
  <cp:contentType/>
  <cp:contentStatus/>
</cp:coreProperties>
</file>