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35" yWindow="0" windowWidth="14010" windowHeight="12555"/>
  </bookViews>
  <sheets>
    <sheet name="Лист1" sheetId="1" r:id="rId1"/>
  </sheets>
  <definedNames>
    <definedName name="_xlnm._FilterDatabase" localSheetId="0" hidden="1">Лист1!$A$31:$Q$543</definedName>
    <definedName name="_xlnm.Print_Area" localSheetId="0">Лист1!$A$1:$F$551</definedName>
  </definedNames>
  <calcPr calcId="145621" iterate="1"/>
</workbook>
</file>

<file path=xl/calcChain.xml><?xml version="1.0" encoding="utf-8"?>
<calcChain xmlns="http://schemas.openxmlformats.org/spreadsheetml/2006/main">
  <c r="E34" i="1" l="1"/>
  <c r="F34" i="1"/>
  <c r="F37" i="1"/>
  <c r="E37" i="1"/>
  <c r="F311" i="1" l="1"/>
  <c r="E311" i="1"/>
  <c r="E310" i="1"/>
  <c r="F312" i="1"/>
  <c r="E312" i="1"/>
  <c r="F499" i="1" l="1"/>
  <c r="E499" i="1"/>
  <c r="F413" i="1" l="1"/>
  <c r="E413" i="1"/>
  <c r="F410" i="1"/>
  <c r="E410" i="1"/>
  <c r="F408" i="1"/>
  <c r="F407" i="1" s="1"/>
  <c r="E408" i="1"/>
  <c r="F402" i="1"/>
  <c r="E402" i="1"/>
  <c r="F404" i="1"/>
  <c r="E404" i="1"/>
  <c r="E401" i="1" l="1"/>
  <c r="E407" i="1"/>
  <c r="F401" i="1"/>
  <c r="F126" i="1"/>
  <c r="E126" i="1"/>
  <c r="F257" i="1" l="1"/>
  <c r="E257" i="1"/>
  <c r="F156" i="1"/>
  <c r="F155" i="1" s="1"/>
  <c r="E156" i="1"/>
  <c r="E155" i="1" s="1"/>
  <c r="F320" i="1" l="1"/>
  <c r="E536" i="1" l="1"/>
  <c r="F536" i="1"/>
  <c r="F534" i="1" l="1"/>
  <c r="F532" i="1"/>
  <c r="F530" i="1"/>
  <c r="F528" i="1"/>
  <c r="F526" i="1"/>
  <c r="F524" i="1"/>
  <c r="F522" i="1"/>
  <c r="F520" i="1"/>
  <c r="F518" i="1"/>
  <c r="F516" i="1"/>
  <c r="F514" i="1"/>
  <c r="F512" i="1"/>
  <c r="F510" i="1"/>
  <c r="F508" i="1"/>
  <c r="E532" i="1"/>
  <c r="E530" i="1"/>
  <c r="E528" i="1"/>
  <c r="E526" i="1"/>
  <c r="E524" i="1"/>
  <c r="E522" i="1"/>
  <c r="E520" i="1"/>
  <c r="E518" i="1"/>
  <c r="E516" i="1"/>
  <c r="E514" i="1"/>
  <c r="E512" i="1"/>
  <c r="E510" i="1"/>
  <c r="E508" i="1"/>
  <c r="E538" i="1"/>
  <c r="F538" i="1"/>
  <c r="E540" i="1"/>
  <c r="F540" i="1"/>
  <c r="F287" i="1"/>
  <c r="F289" i="1"/>
  <c r="F291" i="1"/>
  <c r="F294" i="1"/>
  <c r="F296" i="1"/>
  <c r="F298" i="1"/>
  <c r="E298" i="1"/>
  <c r="E296" i="1"/>
  <c r="E294" i="1"/>
  <c r="E291" i="1"/>
  <c r="E289" i="1"/>
  <c r="E287" i="1"/>
  <c r="E284" i="1"/>
  <c r="E282" i="1"/>
  <c r="E280" i="1"/>
  <c r="E278" i="1"/>
  <c r="E276" i="1"/>
  <c r="E274" i="1"/>
  <c r="E272" i="1"/>
  <c r="F234" i="1"/>
  <c r="E234" i="1"/>
  <c r="F226" i="1"/>
  <c r="F225" i="1" s="1"/>
  <c r="E226" i="1"/>
  <c r="E225" i="1" s="1"/>
  <c r="E381" i="1"/>
  <c r="E380" i="1" s="1"/>
  <c r="F293" i="1" l="1"/>
  <c r="E286" i="1"/>
  <c r="E293" i="1"/>
  <c r="E271" i="1"/>
  <c r="F381" i="1" l="1"/>
  <c r="F380" i="1" s="1"/>
  <c r="F86" i="1" l="1"/>
  <c r="E86" i="1"/>
  <c r="F52" i="1" l="1"/>
  <c r="E52" i="1"/>
  <c r="F78" i="1"/>
  <c r="E78" i="1"/>
  <c r="F337" i="1" l="1"/>
  <c r="F336" i="1" s="1"/>
  <c r="F335" i="1" s="1"/>
  <c r="E337" i="1"/>
  <c r="E336" i="1" s="1"/>
  <c r="E335" i="1" s="1"/>
  <c r="F82" i="1" l="1"/>
  <c r="E82" i="1"/>
  <c r="E80" i="1"/>
  <c r="E77" i="1" s="1"/>
  <c r="F80" i="1"/>
  <c r="F77" i="1" l="1"/>
  <c r="F504" i="1"/>
  <c r="E504" i="1"/>
  <c r="F232" i="1" l="1"/>
  <c r="F231" i="1" s="1"/>
  <c r="E232" i="1"/>
  <c r="E231" i="1" s="1"/>
  <c r="F223" i="1"/>
  <c r="F222" i="1" s="1"/>
  <c r="E223" i="1"/>
  <c r="E222" i="1" s="1"/>
  <c r="F430" i="1"/>
  <c r="F429" i="1" s="1"/>
  <c r="E430" i="1"/>
  <c r="E429" i="1" s="1"/>
  <c r="F138" i="1" l="1"/>
  <c r="F137" i="1" s="1"/>
  <c r="E138" i="1"/>
  <c r="E137" i="1" s="1"/>
  <c r="F144" i="1"/>
  <c r="F143" i="1" s="1"/>
  <c r="E144" i="1"/>
  <c r="E143" i="1" s="1"/>
  <c r="F148" i="1"/>
  <c r="E148" i="1"/>
  <c r="F150" i="1"/>
  <c r="E150" i="1"/>
  <c r="F153" i="1"/>
  <c r="F152" i="1" s="1"/>
  <c r="E153" i="1"/>
  <c r="E152" i="1" s="1"/>
  <c r="F160" i="1"/>
  <c r="F159" i="1" s="1"/>
  <c r="F158" i="1" s="1"/>
  <c r="E160" i="1"/>
  <c r="E159" i="1" s="1"/>
  <c r="E158" i="1" s="1"/>
  <c r="F141" i="1"/>
  <c r="F140" i="1" s="1"/>
  <c r="E141" i="1"/>
  <c r="E140" i="1" s="1"/>
  <c r="F218" i="1"/>
  <c r="F217" i="1" s="1"/>
  <c r="F216" i="1" s="1"/>
  <c r="F215" i="1" s="1"/>
  <c r="E218" i="1"/>
  <c r="E217" i="1" s="1"/>
  <c r="E216" i="1" s="1"/>
  <c r="E215" i="1" s="1"/>
  <c r="F333" i="1"/>
  <c r="E333" i="1"/>
  <c r="F329" i="1"/>
  <c r="E329" i="1"/>
  <c r="F324" i="1"/>
  <c r="F323" i="1" s="1"/>
  <c r="E324" i="1"/>
  <c r="E323" i="1" s="1"/>
  <c r="F388" i="1"/>
  <c r="F386" i="1"/>
  <c r="F342" i="1"/>
  <c r="E342" i="1"/>
  <c r="F344" i="1"/>
  <c r="E344" i="1"/>
  <c r="F362" i="1"/>
  <c r="E362" i="1"/>
  <c r="F355" i="1"/>
  <c r="E355" i="1"/>
  <c r="F253" i="1"/>
  <c r="E253" i="1"/>
  <c r="F259" i="1"/>
  <c r="F256" i="1" s="1"/>
  <c r="E259" i="1"/>
  <c r="E256" i="1" s="1"/>
  <c r="F367" i="1"/>
  <c r="F366" i="1" s="1"/>
  <c r="E367" i="1"/>
  <c r="E366" i="1" s="1"/>
  <c r="F370" i="1"/>
  <c r="F369" i="1" s="1"/>
  <c r="E370" i="1"/>
  <c r="E369" i="1" s="1"/>
  <c r="F373" i="1"/>
  <c r="F372" i="1" s="1"/>
  <c r="E373" i="1"/>
  <c r="E372" i="1" s="1"/>
  <c r="F376" i="1"/>
  <c r="F375" i="1" s="1"/>
  <c r="E376" i="1"/>
  <c r="E375" i="1" s="1"/>
  <c r="F314" i="1"/>
  <c r="F310" i="1" s="1"/>
  <c r="F309" i="1" s="1"/>
  <c r="E314" i="1"/>
  <c r="E309" i="1" s="1"/>
  <c r="F303" i="1"/>
  <c r="F302" i="1" s="1"/>
  <c r="F306" i="1"/>
  <c r="F305" i="1" s="1"/>
  <c r="E303" i="1"/>
  <c r="E302" i="1" s="1"/>
  <c r="E306" i="1"/>
  <c r="E305" i="1" s="1"/>
  <c r="F319" i="1"/>
  <c r="F318" i="1" s="1"/>
  <c r="E320" i="1"/>
  <c r="E319" i="1" s="1"/>
  <c r="E318" i="1" s="1"/>
  <c r="F245" i="1"/>
  <c r="F244" i="1" s="1"/>
  <c r="E245" i="1"/>
  <c r="E244" i="1" s="1"/>
  <c r="F242" i="1"/>
  <c r="F241" i="1" s="1"/>
  <c r="E242" i="1"/>
  <c r="E241" i="1" s="1"/>
  <c r="F238" i="1"/>
  <c r="F237" i="1" s="1"/>
  <c r="F236" i="1" s="1"/>
  <c r="E238" i="1"/>
  <c r="E237" i="1" s="1"/>
  <c r="E236" i="1" s="1"/>
  <c r="F249" i="1"/>
  <c r="E249" i="1"/>
  <c r="E248" i="1" s="1"/>
  <c r="E247" i="1" s="1"/>
  <c r="F229" i="1"/>
  <c r="F228" i="1" s="1"/>
  <c r="F221" i="1" s="1"/>
  <c r="E229" i="1"/>
  <c r="E228" i="1" s="1"/>
  <c r="E221" i="1" s="1"/>
  <c r="F391" i="1"/>
  <c r="F390" i="1" s="1"/>
  <c r="F384" i="1"/>
  <c r="F351" i="1"/>
  <c r="E351" i="1"/>
  <c r="F358" i="1"/>
  <c r="E358" i="1"/>
  <c r="E357" i="1" s="1"/>
  <c r="F348" i="1"/>
  <c r="F347" i="1" s="1"/>
  <c r="E348" i="1"/>
  <c r="E347" i="1" s="1"/>
  <c r="F396" i="1"/>
  <c r="F394" i="1"/>
  <c r="E396" i="1"/>
  <c r="E394" i="1"/>
  <c r="E391" i="1"/>
  <c r="E390" i="1" s="1"/>
  <c r="E388" i="1"/>
  <c r="E386" i="1"/>
  <c r="E384" i="1"/>
  <c r="E240" i="1" l="1"/>
  <c r="E136" i="1"/>
  <c r="F136" i="1"/>
  <c r="F240" i="1"/>
  <c r="F147" i="1"/>
  <c r="F146" i="1" s="1"/>
  <c r="E147" i="1"/>
  <c r="E146" i="1" s="1"/>
  <c r="E328" i="1"/>
  <c r="E322" i="1" s="1"/>
  <c r="E308" i="1" s="1"/>
  <c r="E341" i="1"/>
  <c r="F328" i="1"/>
  <c r="F322" i="1" s="1"/>
  <c r="F308" i="1" s="1"/>
  <c r="F341" i="1"/>
  <c r="E255" i="1"/>
  <c r="E220" i="1" s="1"/>
  <c r="F383" i="1"/>
  <c r="F248" i="1"/>
  <c r="F247" i="1" s="1"/>
  <c r="F357" i="1"/>
  <c r="F255" i="1"/>
  <c r="F301" i="1"/>
  <c r="F300" i="1" s="1"/>
  <c r="E301" i="1"/>
  <c r="E300" i="1" s="1"/>
  <c r="F350" i="1"/>
  <c r="E350" i="1"/>
  <c r="E365" i="1"/>
  <c r="E364" i="1" s="1"/>
  <c r="F365" i="1"/>
  <c r="F364" i="1" s="1"/>
  <c r="E393" i="1"/>
  <c r="E383" i="1"/>
  <c r="E379" i="1" s="1"/>
  <c r="F393" i="1"/>
  <c r="F379" i="1" l="1"/>
  <c r="F378" i="1" s="1"/>
  <c r="E340" i="1"/>
  <c r="E339" i="1" s="1"/>
  <c r="F220" i="1"/>
  <c r="E135" i="1"/>
  <c r="F135" i="1"/>
  <c r="F340" i="1"/>
  <c r="F339" i="1" s="1"/>
  <c r="E378" i="1"/>
  <c r="F213" i="1" l="1"/>
  <c r="F212" i="1" s="1"/>
  <c r="F210" i="1"/>
  <c r="F209" i="1" s="1"/>
  <c r="F207" i="1"/>
  <c r="F206" i="1" s="1"/>
  <c r="F204" i="1"/>
  <c r="F203" i="1" s="1"/>
  <c r="F199" i="1"/>
  <c r="F198" i="1" s="1"/>
  <c r="F194" i="1"/>
  <c r="F193" i="1" s="1"/>
  <c r="E213" i="1"/>
  <c r="E212" i="1" s="1"/>
  <c r="E210" i="1"/>
  <c r="E209" i="1" s="1"/>
  <c r="E207" i="1"/>
  <c r="E206" i="1" s="1"/>
  <c r="E204" i="1"/>
  <c r="E203" i="1" s="1"/>
  <c r="E199" i="1"/>
  <c r="E198" i="1" s="1"/>
  <c r="E194" i="1"/>
  <c r="E193" i="1" s="1"/>
  <c r="F500" i="1"/>
  <c r="E500" i="1"/>
  <c r="F466" i="1"/>
  <c r="E466" i="1"/>
  <c r="F443" i="1"/>
  <c r="F442" i="1" s="1"/>
  <c r="E443" i="1"/>
  <c r="E442" i="1" s="1"/>
  <c r="F192" i="1" l="1"/>
  <c r="F191" i="1" s="1"/>
  <c r="E192" i="1"/>
  <c r="E191" i="1" s="1"/>
  <c r="F400" i="1" l="1"/>
  <c r="E400" i="1"/>
  <c r="F66" i="1"/>
  <c r="F73" i="1" l="1"/>
  <c r="E73" i="1"/>
  <c r="F71" i="1"/>
  <c r="E71" i="1"/>
  <c r="F167" i="1"/>
  <c r="E167" i="1"/>
  <c r="E166" i="1" s="1"/>
  <c r="F166" i="1" l="1"/>
  <c r="F165" i="1" s="1"/>
  <c r="F164" i="1" s="1"/>
  <c r="E165" i="1"/>
  <c r="E164" i="1" s="1"/>
  <c r="F457" i="1"/>
  <c r="E457" i="1"/>
  <c r="F427" i="1"/>
  <c r="F426" i="1" s="1"/>
  <c r="E427" i="1"/>
  <c r="E426" i="1" s="1"/>
  <c r="F420" i="1"/>
  <c r="F419" i="1" s="1"/>
  <c r="E420" i="1"/>
  <c r="E419" i="1" s="1"/>
  <c r="F423" i="1"/>
  <c r="F422" i="1" s="1"/>
  <c r="E423" i="1"/>
  <c r="E422" i="1" s="1"/>
  <c r="F416" i="1"/>
  <c r="F412" i="1" s="1"/>
  <c r="E416" i="1"/>
  <c r="E412" i="1" s="1"/>
  <c r="F406" i="1"/>
  <c r="E406" i="1"/>
  <c r="E398" i="1" l="1"/>
  <c r="E399" i="1" s="1"/>
  <c r="F398" i="1"/>
  <c r="F487" i="1"/>
  <c r="E487" i="1"/>
  <c r="F492" i="1"/>
  <c r="F491" i="1" s="1"/>
  <c r="F490" i="1" s="1"/>
  <c r="E492" i="1"/>
  <c r="E491" i="1" s="1"/>
  <c r="E490" i="1" s="1"/>
  <c r="F264" i="1"/>
  <c r="F263" i="1" s="1"/>
  <c r="E264" i="1"/>
  <c r="E263" i="1" s="1"/>
  <c r="F439" i="1" l="1"/>
  <c r="F438" i="1" s="1"/>
  <c r="E439" i="1"/>
  <c r="E438" i="1" s="1"/>
  <c r="F56" i="1" l="1"/>
  <c r="E56" i="1"/>
  <c r="E101" i="1" l="1"/>
  <c r="E66" i="1"/>
  <c r="E69" i="1"/>
  <c r="F468" i="1"/>
  <c r="F464" i="1"/>
  <c r="E468" i="1"/>
  <c r="E464" i="1"/>
  <c r="F463" i="1" l="1"/>
  <c r="E463" i="1"/>
  <c r="F69" i="1"/>
  <c r="E106" i="1" l="1"/>
  <c r="E502" i="1" l="1"/>
  <c r="E497" i="1"/>
  <c r="E496" i="1" s="1"/>
  <c r="E486" i="1"/>
  <c r="E484" i="1"/>
  <c r="E483" i="1" s="1"/>
  <c r="E480" i="1"/>
  <c r="E479" i="1" s="1"/>
  <c r="E477" i="1"/>
  <c r="E476" i="1" s="1"/>
  <c r="E472" i="1"/>
  <c r="E471" i="1" s="1"/>
  <c r="E461" i="1"/>
  <c r="E460" i="1" s="1"/>
  <c r="E454" i="1"/>
  <c r="E452" i="1"/>
  <c r="E447" i="1"/>
  <c r="E446" i="1" s="1"/>
  <c r="E437" i="1"/>
  <c r="E435" i="1"/>
  <c r="E434" i="1" s="1"/>
  <c r="E433" i="1" s="1"/>
  <c r="E269" i="1"/>
  <c r="E268" i="1" s="1"/>
  <c r="E262" i="1" s="1"/>
  <c r="E189" i="1"/>
  <c r="E188" i="1" s="1"/>
  <c r="E186" i="1"/>
  <c r="E185" i="1" s="1"/>
  <c r="E183" i="1"/>
  <c r="E181" i="1"/>
  <c r="E178" i="1"/>
  <c r="E177" i="1" s="1"/>
  <c r="E175" i="1"/>
  <c r="E174" i="1" s="1"/>
  <c r="E172" i="1"/>
  <c r="E171" i="1" s="1"/>
  <c r="E133" i="1"/>
  <c r="E131" i="1"/>
  <c r="E128" i="1"/>
  <c r="E123" i="1"/>
  <c r="E119" i="1"/>
  <c r="E118" i="1" s="1"/>
  <c r="E114" i="1"/>
  <c r="E113" i="1" s="1"/>
  <c r="E110" i="1"/>
  <c r="E100" i="1"/>
  <c r="E98" i="1"/>
  <c r="E97" i="1" s="1"/>
  <c r="E94" i="1"/>
  <c r="E93" i="1" s="1"/>
  <c r="E91" i="1"/>
  <c r="E89" i="1"/>
  <c r="E75" i="1"/>
  <c r="E65" i="1" s="1"/>
  <c r="E63" i="1"/>
  <c r="E62" i="1" s="1"/>
  <c r="E60" i="1"/>
  <c r="E58" i="1"/>
  <c r="E54" i="1"/>
  <c r="E50" i="1"/>
  <c r="E46" i="1"/>
  <c r="E44" i="1"/>
  <c r="E42" i="1"/>
  <c r="E39" i="1"/>
  <c r="E35" i="1"/>
  <c r="E122" i="1" l="1"/>
  <c r="E33" i="1"/>
  <c r="E85" i="1"/>
  <c r="E49" i="1"/>
  <c r="E48" i="1" s="1"/>
  <c r="E451" i="1"/>
  <c r="E445" i="1" s="1"/>
  <c r="E482" i="1"/>
  <c r="E180" i="1"/>
  <c r="E170" i="1" s="1"/>
  <c r="E169" i="1" s="1"/>
  <c r="E495" i="1"/>
  <c r="E130" i="1"/>
  <c r="E261" i="1"/>
  <c r="E105" i="1"/>
  <c r="E96" i="1" s="1"/>
  <c r="E470" i="1"/>
  <c r="E84" i="1" l="1"/>
  <c r="E121" i="1"/>
  <c r="E32" i="1" l="1"/>
  <c r="E30" i="1" s="1"/>
  <c r="F54" i="1" l="1"/>
  <c r="F110" i="1" l="1"/>
  <c r="F123" i="1" l="1"/>
  <c r="F131" i="1" l="1"/>
  <c r="F133" i="1"/>
  <c r="F130" i="1" l="1"/>
  <c r="F186" i="1" l="1"/>
  <c r="F185" i="1" l="1"/>
  <c r="F91" i="1"/>
  <c r="F452" i="1" l="1"/>
  <c r="F189" i="1" l="1"/>
  <c r="F181" i="1"/>
  <c r="F188" i="1" l="1"/>
  <c r="F105" i="1" l="1"/>
  <c r="F480" i="1"/>
  <c r="F479" i="1" l="1"/>
  <c r="F119" i="1"/>
  <c r="F502" i="1"/>
  <c r="F497" i="1"/>
  <c r="F496" i="1" s="1"/>
  <c r="F484" i="1"/>
  <c r="F477" i="1"/>
  <c r="F472" i="1"/>
  <c r="F461" i="1"/>
  <c r="F460" i="1" s="1"/>
  <c r="F454" i="1"/>
  <c r="F451" i="1" s="1"/>
  <c r="F447" i="1"/>
  <c r="F435" i="1"/>
  <c r="F446" i="1" l="1"/>
  <c r="F483" i="1"/>
  <c r="F471" i="1"/>
  <c r="F476" i="1"/>
  <c r="F434" i="1"/>
  <c r="F486" i="1"/>
  <c r="F445" i="1" l="1"/>
  <c r="F482" i="1"/>
  <c r="F470" i="1"/>
  <c r="F495" i="1"/>
  <c r="F437" i="1"/>
  <c r="F433" i="1"/>
  <c r="F269" i="1"/>
  <c r="F268" i="1" s="1"/>
  <c r="F183" i="1"/>
  <c r="F178" i="1"/>
  <c r="F175" i="1"/>
  <c r="F172" i="1"/>
  <c r="F128" i="1"/>
  <c r="F122" i="1" s="1"/>
  <c r="F118" i="1"/>
  <c r="F100" i="1"/>
  <c r="F98" i="1"/>
  <c r="F94" i="1"/>
  <c r="F93" i="1" s="1"/>
  <c r="F89" i="1"/>
  <c r="F85" i="1" s="1"/>
  <c r="F75" i="1"/>
  <c r="F65" i="1" s="1"/>
  <c r="F399" i="1" l="1"/>
  <c r="F171" i="1"/>
  <c r="F113" i="1"/>
  <c r="F174" i="1"/>
  <c r="F121" i="1"/>
  <c r="F97" i="1"/>
  <c r="F177" i="1"/>
  <c r="F180" i="1"/>
  <c r="F63" i="1"/>
  <c r="F62" i="1" s="1"/>
  <c r="F60" i="1"/>
  <c r="F58" i="1"/>
  <c r="F50" i="1"/>
  <c r="F46" i="1"/>
  <c r="F44" i="1"/>
  <c r="F42" i="1"/>
  <c r="F39" i="1"/>
  <c r="F35" i="1"/>
  <c r="F49" i="1" l="1"/>
  <c r="F48" i="1" s="1"/>
  <c r="F96" i="1"/>
  <c r="F84" i="1"/>
  <c r="F170" i="1"/>
  <c r="F169" i="1" s="1"/>
  <c r="F262" i="1"/>
  <c r="F261" i="1" s="1"/>
  <c r="F33" i="1" l="1"/>
  <c r="F32" i="1" l="1"/>
  <c r="F30" i="1" s="1"/>
</calcChain>
</file>

<file path=xl/sharedStrings.xml><?xml version="1.0" encoding="utf-8"?>
<sst xmlns="http://schemas.openxmlformats.org/spreadsheetml/2006/main" count="1094" uniqueCount="593">
  <si>
    <t>№ п/п</t>
  </si>
  <si>
    <t>Наименование</t>
  </si>
  <si>
    <t>ЦСР</t>
  </si>
  <si>
    <t>ВР</t>
  </si>
  <si>
    <t>Сумма</t>
  </si>
  <si>
    <t>ВСЕГО</t>
  </si>
  <si>
    <t>Муниципальная программа муниципального образования Тимашевский район "Развитие образования"</t>
  </si>
  <si>
    <t>Расходы на обеспечение деятельности (оказание услуг) муниципальных учреждений</t>
  </si>
  <si>
    <t>Предоставление субсидий бюджетным автономным учреждениям и иным некоммерческим организациям</t>
  </si>
  <si>
    <t>01 0 00 00000</t>
  </si>
  <si>
    <t>01 1 01 00590</t>
  </si>
  <si>
    <t>Капитальные вложения в объекты государственной (муниципальной) собственности</t>
  </si>
  <si>
    <t>01 1 01 60710</t>
  </si>
  <si>
    <t>Закупка товаров, работ и услуг для государственных (муниципальных) нужд</t>
  </si>
  <si>
    <t>01 1 01 60820</t>
  </si>
  <si>
    <t>01 1 01 60860</t>
  </si>
  <si>
    <t>01 1 01 62460</t>
  </si>
  <si>
    <t>Развитие системы дошкольного образования</t>
  </si>
  <si>
    <t>Развитие начального общего, основного, среднего (полного) общего образования</t>
  </si>
  <si>
    <t>01 2 00 00000</t>
  </si>
  <si>
    <t>01 2 01 00000</t>
  </si>
  <si>
    <t>01 2 01 00590</t>
  </si>
  <si>
    <t>01 2 01 60820</t>
  </si>
  <si>
    <t>01 2 01 60860</t>
  </si>
  <si>
    <t>01 2 02 00000</t>
  </si>
  <si>
    <t>01 1 01 00000</t>
  </si>
  <si>
    <t>01 2 02 62500</t>
  </si>
  <si>
    <t>01 2 03 00000</t>
  </si>
  <si>
    <t>01 2 03 10260</t>
  </si>
  <si>
    <t>01 2 03 62370</t>
  </si>
  <si>
    <t>01 3 00 00000</t>
  </si>
  <si>
    <t>01 3 01 00000</t>
  </si>
  <si>
    <t>01 3 01 00590</t>
  </si>
  <si>
    <t>01 3 01 60820</t>
  </si>
  <si>
    <t>01 3 02 00000</t>
  </si>
  <si>
    <t>01 3 02 10310</t>
  </si>
  <si>
    <t>01 4 00 00000</t>
  </si>
  <si>
    <t>01 4 01 00000</t>
  </si>
  <si>
    <t>01 4 01 00590</t>
  </si>
  <si>
    <t>01 4 03 00000</t>
  </si>
  <si>
    <t>01 4 03 00590</t>
  </si>
  <si>
    <t>01 4 04 00000</t>
  </si>
  <si>
    <t>01 4 04 00590</t>
  </si>
  <si>
    <t>Расходы на выплату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</si>
  <si>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Иные бюджетные ассигнования</t>
  </si>
  <si>
    <t>01 4 05 00000</t>
  </si>
  <si>
    <t>Расходы на обеспечение функций органов местного самоуправления</t>
  </si>
  <si>
    <t>01 4 05 00190</t>
  </si>
  <si>
    <t>Стипендии администрации Тимашевского района обучающимся гражданам, заключившим договор на целевое обучение в высших учебных организациях Краснодарского края</t>
  </si>
  <si>
    <t>01 4 06 40050</t>
  </si>
  <si>
    <t>Социальное обеспечение и иные выплаты населению</t>
  </si>
  <si>
    <t>Организация отдых учащихся образовательных организаций в каникулярное время</t>
  </si>
  <si>
    <t>01 5 00 00000</t>
  </si>
  <si>
    <t>01 5 01 00000</t>
  </si>
  <si>
    <t>Мероприятия по организации отдыха и оздоровления детей в каникулярное время</t>
  </si>
  <si>
    <t>Реализация мероприятий  государственной программы Краснодарского края "Дети Кубани"</t>
  </si>
  <si>
    <t>01 1 00 00000</t>
  </si>
  <si>
    <t>Муниципальная программа муниципального образования Тимашевский район "Социальная поддержка граждан Тимашевского района"</t>
  </si>
  <si>
    <t>04 0 00 00000</t>
  </si>
  <si>
    <t>Развитие мер социальной поддержки отдельных категорий граждан</t>
  </si>
  <si>
    <t>04 1 00 00000</t>
  </si>
  <si>
    <t>04 1 01 00000</t>
  </si>
  <si>
    <t>04 1 01 40030</t>
  </si>
  <si>
    <t>04 1 02 00000</t>
  </si>
  <si>
    <t>Поддержка социально ориентированных некоммерческих организаций</t>
  </si>
  <si>
    <t>04 1 02 10220</t>
  </si>
  <si>
    <t>04 1 03 00000</t>
  </si>
  <si>
    <t>Ежемесячные денежные выплаты пенсионерам муниципальной службы</t>
  </si>
  <si>
    <t>04 1 03 40010</t>
  </si>
  <si>
    <t>04 1 04 00000</t>
  </si>
  <si>
    <t>Ежемесячная денежная выплата за присвоение почетного звания "Почетный гражданин Тимашевского района"</t>
  </si>
  <si>
    <t>04 1 04 40040</t>
  </si>
  <si>
    <t>Межбюджетные трансферты</t>
  </si>
  <si>
    <t>Муниципальная программа муниципального образования Тимашевский район "Создание условий для развития сельскохозяйственного производства"</t>
  </si>
  <si>
    <t>09 0 00 00000</t>
  </si>
  <si>
    <t>09 1 00 00000</t>
  </si>
  <si>
    <t>09 1 03 00000</t>
  </si>
  <si>
    <t>09 1 03 60910</t>
  </si>
  <si>
    <t>09 1 04 00000</t>
  </si>
  <si>
    <t>09 1 04 61650</t>
  </si>
  <si>
    <t>Обеспечение исполнения отдельных государственных полномочий Краснодарского края</t>
  </si>
  <si>
    <t>Мероприятия муниципальной программы</t>
  </si>
  <si>
    <t>Обеспечение деятельности  высшего должностного лица муниципального образования</t>
  </si>
  <si>
    <t>50 0 00 00000</t>
  </si>
  <si>
    <t>50 1 00 00000</t>
  </si>
  <si>
    <t>50 1 00 00190</t>
  </si>
  <si>
    <t>Обеспечение деятельности представительного органа местного самоуправления</t>
  </si>
  <si>
    <t>51 1 00 00000</t>
  </si>
  <si>
    <t>Обеспечение функционирования Совета муниципального образования Тимашевский район</t>
  </si>
  <si>
    <t>51 1 00 00190</t>
  </si>
  <si>
    <t>Обеспечение деятельности администрации муниципального образования</t>
  </si>
  <si>
    <t>Обеспечение функционирования администрации муниципального образования Тимашевский район</t>
  </si>
  <si>
    <t>52 1 00 00000</t>
  </si>
  <si>
    <t>52 0 00 00000</t>
  </si>
  <si>
    <t>52 1 00 00190</t>
  </si>
  <si>
    <t>52 2 00 00000</t>
  </si>
  <si>
    <t>52 2 00 60870</t>
  </si>
  <si>
    <t>Финансовое обеспечение непредвиденных расходов</t>
  </si>
  <si>
    <t>52 3 00 00000</t>
  </si>
  <si>
    <t>Резервный фонд администрации Тимашевского района</t>
  </si>
  <si>
    <t>52 3 00 20590</t>
  </si>
  <si>
    <t>Управление муниципальными финансами</t>
  </si>
  <si>
    <t>70 0 00 00000</t>
  </si>
  <si>
    <t>Обеспечение деятельности финансового управления</t>
  </si>
  <si>
    <t>70 1 00 00000</t>
  </si>
  <si>
    <t>70 1 00 00190</t>
  </si>
  <si>
    <t>Управление муниципальным долгом муниципального образования Тимашевский район</t>
  </si>
  <si>
    <t>70 2 00 00000</t>
  </si>
  <si>
    <t>Процентные платежи по муниципальному долгу муниципального образования Тимашевский район</t>
  </si>
  <si>
    <t>70 2 00 10240</t>
  </si>
  <si>
    <t>Обслуживание государственного (муниципального) долга</t>
  </si>
  <si>
    <t>Поддержание устойчивого  исполнения местных бюджетов</t>
  </si>
  <si>
    <t>70 3 00 00000</t>
  </si>
  <si>
    <t>Обеспечение деятельности контрольно-счетной палаты муниципального образования Тимашевский район</t>
  </si>
  <si>
    <t>71 0 00 00000</t>
  </si>
  <si>
    <t>Руководитель Контрольно-счетной палаты муниципального образования Тимашевский район и его заместители</t>
  </si>
  <si>
    <t>71 1 00 0000</t>
  </si>
  <si>
    <t>71 1 00 00190</t>
  </si>
  <si>
    <t>Контрольно-счетная палата муниципального образования Тимашевский район</t>
  </si>
  <si>
    <t>71 2 00 00000</t>
  </si>
  <si>
    <t>71 2 00 00190</t>
  </si>
  <si>
    <t>99 0 00 00000</t>
  </si>
  <si>
    <t>Деятельность органов исплнительной власти Краснодарского края, связанная с мероприятиями, направленными на предупреждение и ликвидацию чрезвычайных ситуаций и их последствий, не относящиеся к публичным нормативным обязательствам</t>
  </si>
  <si>
    <t>99 2 00 00000</t>
  </si>
  <si>
    <t>99 2 00 60070</t>
  </si>
  <si>
    <t>Непрограммные расходы</t>
  </si>
  <si>
    <t>99 9 00 00000</t>
  </si>
  <si>
    <t>Мероприятия по обеспечению мобилизационной готовности экономики</t>
  </si>
  <si>
    <t>99 9 00 10040</t>
  </si>
  <si>
    <t>01 4 06 00000</t>
  </si>
  <si>
    <t>Создание условий для содержания детей в муниципальных дошкольных образовательных организациях</t>
  </si>
  <si>
    <t>Создание условий для обучения детей в муниципальных образовательных организациях</t>
  </si>
  <si>
    <t>Модернизация муниципальной системы общего образования</t>
  </si>
  <si>
    <t>Создание условий для проведения мероприятий в сфере общего образования</t>
  </si>
  <si>
    <t>Создание условий для обучения детей в образовательных организациях дополнительного образования детей</t>
  </si>
  <si>
    <t>Создание условий для проведения мероприятий в сфере дополнительного образования</t>
  </si>
  <si>
    <t>Финансовое обеспечение выполнения муниципального задания на оказание муниципальной  услуги на организацию отдыха детей</t>
  </si>
  <si>
    <t>Финансовое обеспечение выполнения  муниципального задания на оказание муниципальной услуги на методическую поддержку педагогических работников образовательных учреждений</t>
  </si>
  <si>
    <t>Финансовое обеспечение деятельности казенного учреждения по организации и осуществлению бухгалтерского учета</t>
  </si>
  <si>
    <t>Организация целевого обучения граждан в муниципальном образовании Тимашевский район</t>
  </si>
  <si>
    <t>Совершенствование системы организации детского оздоровительного отдыха в Тимашевском районе</t>
  </si>
  <si>
    <t xml:space="preserve">Осуществление отдельных государственных полномочий по поддержке сельскохозяйственного производства в Краснодарском крае </t>
  </si>
  <si>
    <t>200</t>
  </si>
  <si>
    <t>500</t>
  </si>
  <si>
    <t>Предоставление субсидий  бюджетным, автономным учреждениям и иным некоммерческим организациям</t>
  </si>
  <si>
    <t>01 5 01 10250</t>
  </si>
  <si>
    <t>01 4 04 60860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</si>
  <si>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</si>
  <si>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04 1 04 10270</t>
  </si>
  <si>
    <t>Реализация отдельных мероприятий муниципальной программы «Социальная поддержка граждан Тимашевского района»</t>
  </si>
  <si>
    <t>04 1 06 00000</t>
  </si>
  <si>
    <t>04 1 06 10410</t>
  </si>
  <si>
    <t>Организация торжественных мероприятий для работников социальной сферы и активных членов социально ориентированных некоммерческих организаций</t>
  </si>
  <si>
    <t>(тыс.рублей)</t>
  </si>
  <si>
    <t>52 2 00 51200</t>
  </si>
  <si>
    <t>04 1 05 00000</t>
  </si>
  <si>
    <t>300</t>
  </si>
  <si>
    <t>04 1 05 L4970</t>
  </si>
  <si>
    <t>Предоставление субсидий муниципальным бюджетным, автономным учреждениям и иным некоммерческим организациям</t>
  </si>
  <si>
    <t>01 5 02 00000</t>
  </si>
  <si>
    <t>01 5 02 S0590</t>
  </si>
  <si>
    <t>Совершенствование организации детского оздоровительного отдыха в загородном лагере</t>
  </si>
  <si>
    <t>01 5 02 10250</t>
  </si>
  <si>
    <t>400</t>
  </si>
  <si>
    <t>Капитальные вложения в объекты недвижимого имущества государственной (муниципальной) собственности
недвижимого имущества</t>
  </si>
  <si>
    <t>70 3 00 11030</t>
  </si>
  <si>
    <t>Выравнивание бюджетной обеспеченности поселений</t>
  </si>
  <si>
    <t>РАСПРЕДЕЛЕНИЕ</t>
  </si>
  <si>
    <t>Развитие системы дополнительного образования детей</t>
  </si>
  <si>
    <t>51 0 00 00000</t>
  </si>
  <si>
    <t>Высшее должностное лицо муниципального образования Тимашевский район</t>
  </si>
  <si>
    <t>Реализация мероприятий муниципальной программы "Развитие образования"</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</si>
  <si>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</si>
  <si>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Обеспечение деятельности прочих учреждений, относящихся к системе образования</t>
  </si>
  <si>
    <t>Организация и проведение физкультурных и спортивных мероприятий по развитию детско-юношеских школ и клубов</t>
  </si>
  <si>
    <t>Непрограммные расходы органов исполнительной власти муниципального образования Тимашевский район</t>
  </si>
  <si>
    <t>Финансовое обеспечение деятельности  управления образования администрации муниципального образования Тимашевский район</t>
  </si>
  <si>
    <t>Осуществление отдельных государственных полномочий Краснодарского края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</si>
  <si>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</si>
  <si>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Финансовая помощь социально ориентированных некоммерческих организаций в Тимашевском районе, осуществляющих деятельность, направленную на социальную поддержку отдельных категорий граждан, создание условий для вовлечения ветеранов в активную жизнь общества</t>
  </si>
  <si>
    <t xml:space="preserve">Предоставление социальных выплат молодым семья в рамках мероприятия по обеспечению жильем молодых семей ведомственной целевой программы «Оказание государственной поддержки гражданам в обеспечении жильем и оплате жилищно-коммунальных услуг» государственной программы Российской Федерации «Обеспечение доступным и комфортным жильем и коммунальными услугами граждан Российской Федерации» </t>
  </si>
  <si>
    <t>Условно утвержденные расходы</t>
  </si>
  <si>
    <t>Оказание дополнительных мер социальной поддержки отдельным категориям граждан</t>
  </si>
  <si>
    <t>Единовременная социальная выплата отдельных  категорий граждан</t>
  </si>
  <si>
    <t>01 5 01 63110</t>
  </si>
  <si>
    <t>52 5 00 00000</t>
  </si>
  <si>
    <t>52 5 00 10020</t>
  </si>
  <si>
    <t>52 5 00 10500</t>
  </si>
  <si>
    <t>Реализация муниципальных функций,связанных с муниципальным управлением</t>
  </si>
  <si>
    <t>Содержание имущества и обслуживание казны муниципального образования Тимашевский район</t>
  </si>
  <si>
    <t>Оплата взносов на проведение  капитального ремонта  многоквартирных домов</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</si>
  <si>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</si>
  <si>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</si>
  <si>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</si>
  <si>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</si>
  <si>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</si>
  <si>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 xml:space="preserve">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
</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</si>
  <si>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</si>
  <si>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</si>
  <si>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 xml:space="preserve"> 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</si>
  <si>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 xml:space="preserve">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</si>
  <si>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Реализация мероприятий по обеспечению жильем молодых семей</t>
  </si>
  <si>
    <t>Обеспечение условий для развития физической культуры и массового спорта в части оплаты труда инструкторов по спорту</t>
  </si>
  <si>
    <t>Обеспечение деятельности отдела финансового и ведомственного контроля администрации  муниципального образования Тимашевский район</t>
  </si>
  <si>
    <t>72 0 00 00000</t>
  </si>
  <si>
    <t>Обеспечение функционирования отдела финансового и ведомственного контроля</t>
  </si>
  <si>
    <t>72 1 00 0000</t>
  </si>
  <si>
    <t>72 1 00 00190</t>
  </si>
  <si>
    <t xml:space="preserve">муниципального образования </t>
  </si>
  <si>
    <t>Осуществление отдельных государственных полномочий по обеспечению бесплатным двухразовым питанием детей 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</si>
  <si>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t>
  </si>
  <si>
    <t>Осуществление переданных полномочий Краснодарского края в области социальной политики</t>
  </si>
  <si>
    <t>Меры муниципальной поддержки граждан, удостоенных почетного звания или наград муниципального образования Тимашевский район</t>
  </si>
  <si>
    <t xml:space="preserve">Заместитель главы </t>
  </si>
  <si>
    <t>А.Н. Стешенко</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</si>
  <si>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</si>
  <si>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03 0 00 00000</t>
  </si>
  <si>
    <t>03 1 00 00000</t>
  </si>
  <si>
    <t>Муниципальная программа муниципального образования Тимашевский район "Развитие здравоохранения"</t>
  </si>
  <si>
    <t>Организация оказания первичной медико-санитарной помощи</t>
  </si>
  <si>
    <t>01 2 03 63540</t>
  </si>
  <si>
    <t>01 2 03 S3550</t>
  </si>
  <si>
    <t>99 9 00 60820</t>
  </si>
  <si>
    <t>Комплектование и обеспечение сохранности библиотечных фондов библиотек поселений, межпоселенческих библиотек и библиотек городского округа</t>
  </si>
  <si>
    <t>19 0 00 00000</t>
  </si>
  <si>
    <t>19 1 00 00000</t>
  </si>
  <si>
    <t>19 1 01 00000</t>
  </si>
  <si>
    <t>19 1 01 69000</t>
  </si>
  <si>
    <t>19 1 02 00000</t>
  </si>
  <si>
    <t>19 1 02 69000</t>
  </si>
  <si>
    <t>19 1 03 00000</t>
  </si>
  <si>
    <t>19 1 04 00000</t>
  </si>
  <si>
    <t>19 1 05 00000</t>
  </si>
  <si>
    <t>19 1 06 00000</t>
  </si>
  <si>
    <t>Председатель Совета муниципального образования Тимашевский район</t>
  </si>
  <si>
    <t>51 2 00 00000</t>
  </si>
  <si>
    <t>51 2 00 00190</t>
  </si>
  <si>
    <t>Прочие обязательства муниципального образования Тимашевский район</t>
  </si>
  <si>
    <t>52 5 00 10030</t>
  </si>
  <si>
    <t>99 9 00 S2820</t>
  </si>
  <si>
    <t>99 9 00 60740</t>
  </si>
  <si>
    <t>Муниципальная программа муниципального образования Тимашевский район "Молодежь Тимашевского района"</t>
  </si>
  <si>
    <t>06 0 00 00000</t>
  </si>
  <si>
    <t>Мероприятия  муниципальной программы</t>
  </si>
  <si>
    <t>06 1 00 00000</t>
  </si>
  <si>
    <t>Финансовое обеспечение деятельности муниципальных учреждений в  реализации молодежной политики</t>
  </si>
  <si>
    <t>06 1 01 00000</t>
  </si>
  <si>
    <t>06 1 01 00590</t>
  </si>
  <si>
    <t>Обеспечение деятельности отдела по делам молодежи администрации муниципального образования Тимашевский район</t>
  </si>
  <si>
    <t>06 1 02 00000</t>
  </si>
  <si>
    <t>06 1 02 00190</t>
  </si>
  <si>
    <t>Организация мероприятий гражданско-патриотической и духовно-нравственной направленности</t>
  </si>
  <si>
    <t>06 1 03 00000</t>
  </si>
  <si>
    <t>Мероприятия, направленные на реализацию молодежной политики</t>
  </si>
  <si>
    <t>06 1 03 10370</t>
  </si>
  <si>
    <t xml:space="preserve">Вовлечение молодежи в предпринимательскую деятельность, поддержка инновационной деятельности, новаторских и творческих идей </t>
  </si>
  <si>
    <t>06 1 04 00000</t>
  </si>
  <si>
    <t>Мероприятия направленные на реализацию молодежной политики</t>
  </si>
  <si>
    <t>06 1 04 10370</t>
  </si>
  <si>
    <t>06 1 05 00000</t>
  </si>
  <si>
    <t>Информационное обеспечение реализации государственной молодежной политики: изготовление и размещений информационно-имиджевой продукции отдела по делам молодежи администрации муниципального образования Тимашевский район и подведомственных учреждений</t>
  </si>
  <si>
    <t>06 1 06 00000</t>
  </si>
  <si>
    <t>06 1 06 10370</t>
  </si>
  <si>
    <t>06 1 05 10370</t>
  </si>
  <si>
    <t>Организация и проведение мероприятий, направленных на пропаганду здорового образа жизни в  муниципальном образовании Тимашевский район</t>
  </si>
  <si>
    <t>Муниципальная программа муниципального образования Тимашевский район "Совершенствование  поддержки семьи и детей Тимашевского района</t>
  </si>
  <si>
    <t>Меры муниципальной поддержки лиц, замещавших муниципальные должности и должности муниципальной службы в органах местного самоуправления муниципального образования Тимашевский район</t>
  </si>
  <si>
    <t>Муниципальная поддержка и стимулирование трудовых успехов работников социальной сферы и активных членов социально ориентированных некоммерческих организаций</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</si>
  <si>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</si>
  <si>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Оказание мер государственной поддержки на развитие малых форм хозяйствования</t>
  </si>
  <si>
    <t>Проведение мероприятий по регулированию численности животных без владельцев и обеспечению надлежащего ветеринарно-санитарного благополучия на территории района</t>
  </si>
  <si>
    <t>2027 год</t>
  </si>
  <si>
    <t>Муниципальная программа муниципального образования Тимашевский район "Муниципальная политика и развитие гражданского общества"</t>
  </si>
  <si>
    <t>17 0 00 00000</t>
  </si>
  <si>
    <t>17 1 00 00000</t>
  </si>
  <si>
    <t>Обеспечение проведения торжественных приемов,праздничных дней и памятных дат,проводимых администрацией муниципального образования Тимашевский район</t>
  </si>
  <si>
    <t>17 1 02 00000</t>
  </si>
  <si>
    <t>Мероприятия праздничных дней и памятных дат, проводимые администрацией муниципального образования Тимашевский район</t>
  </si>
  <si>
    <t>17 1 02 10340</t>
  </si>
  <si>
    <t>Единовременная денежная выплата лицам, награжденным медалью «За выдающийся вклад в развитие Тимашевского района»</t>
  </si>
  <si>
    <t>17 1 02 40090</t>
  </si>
  <si>
    <t>Единовременная денежная выплата лицам, награжденным медалью «За доблестный труд на благо Тимашевского района»</t>
  </si>
  <si>
    <t>17 1 02 40100</t>
  </si>
  <si>
    <t>Создание условий для обеспечения гражданского мира и национального согласия, укрепления единства многонационального народа, проживающего в Тимашевском районе</t>
  </si>
  <si>
    <t>17 1 03 00000</t>
  </si>
  <si>
    <t>Мероприятия по гармонизации межнациональных отношений и развитию национальных культур</t>
  </si>
  <si>
    <t>17 1 03 10350</t>
  </si>
  <si>
    <t>Профессиональная переподготовка, повышение квалификации и мероприятия по профессиональному развитию муниципальных служащих, работников муниципальных учреждений и лиц, замещающих выборные муниципальные должности</t>
  </si>
  <si>
    <t xml:space="preserve">17 1 04 00000 </t>
  </si>
  <si>
    <t>Организация мероприятий по профессиональному развитию</t>
  </si>
  <si>
    <t xml:space="preserve">17 1 04 10390 </t>
  </si>
  <si>
    <t>Мероприятия по переподготовке и повышению квалификации кадров</t>
  </si>
  <si>
    <t>17 1 04 10600</t>
  </si>
  <si>
    <t>Муниципальная программа муниципального образования Тимашевский район "Управление муниципальным имуществом"</t>
  </si>
  <si>
    <t>12 0 00 00000</t>
  </si>
  <si>
    <t>12 1 00 00000</t>
  </si>
  <si>
    <t>Обеспечение жилыми помещениями  детей-сирот и детей, оставшихся без попечения родителей, и лиц из их числа</t>
  </si>
  <si>
    <t>12 1 01 00000</t>
  </si>
  <si>
    <t>12 1 01R0820</t>
  </si>
  <si>
    <t>Капитальные вложения в объекты недвижимого имущества государственной (муниципальной) собственности</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</si>
  <si>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</si>
  <si>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12 1 01А0820</t>
  </si>
  <si>
    <t>Оценка недвижимости, признание прав и регулирование отношений по муниципальной собственности</t>
  </si>
  <si>
    <t>Проведение рыночной оценки объектов недвижимости</t>
  </si>
  <si>
    <t>12 1 03 00000</t>
  </si>
  <si>
    <t>12 1 03 10010</t>
  </si>
  <si>
    <t>Обеспечение сохранности и поддержание в технически исправном состоянии зданий и сооружений, автомобильного транспорта, развитие и совершенствование материально-технической базы</t>
  </si>
  <si>
    <t>12 1 05 00000</t>
  </si>
  <si>
    <t>12 1 05 00590</t>
  </si>
  <si>
    <t>12 1 05 10600</t>
  </si>
  <si>
    <t>Обеспечение нужд заказчиков муниципального образования Тимашевский район в области осуществления закупок товаров, работ, услуг</t>
  </si>
  <si>
    <t>12 1 06 00000</t>
  </si>
  <si>
    <t>12 1 06 00590</t>
  </si>
  <si>
    <t>12 1 06 10600</t>
  </si>
  <si>
    <t>100</t>
  </si>
  <si>
    <t>Муниципальная программа  муниципального образования Тимашевский район "Доступная среда"</t>
  </si>
  <si>
    <t>07 0 00 00000</t>
  </si>
  <si>
    <t>Отдельные мероприятия муниципальной программы</t>
  </si>
  <si>
    <t>07 1 00 00000</t>
  </si>
  <si>
    <t>Повышение уровня доступности для инвалидов и других маломобильных групп населения учреждений культуры, спортавных объектов, образовательных учреждений, учреждений здравоохранения</t>
  </si>
  <si>
    <t>07 1 01 00000</t>
  </si>
  <si>
    <t>Мероприятия по  обеспечению доступности маломобильных групп населения к социально значимым объектам муниципальной собственности</t>
  </si>
  <si>
    <t>07 1 01 10290</t>
  </si>
  <si>
    <t>Муниципальная программа муниципального образования Тимашевский район "Обеспечение безопасности населения и территорий Тимашевского района"</t>
  </si>
  <si>
    <t>08 0 00 00000</t>
  </si>
  <si>
    <t xml:space="preserve">Мероприятия по предупреждению и ликвидации чрезвычайных ситуаций, стихийных бедствий и их последствий и обеспечение мероприятий гражданской обороны в муниципальном образовании Тимашевский район </t>
  </si>
  <si>
    <t>08 1 00 00000</t>
  </si>
  <si>
    <t>Создание, хранение, восполнение и освежение резерва материальных ресурсов муниципального образования Тимашевский район для ликвидации чрезвычайных ситуаций природного и техногенного характера, обеспечение готовности к действиям органов управления, сил и средств, предназначенных и выделяемых для предупреждения и ликвидации чрезвычайных ситуаций</t>
  </si>
  <si>
    <t>08 1 01 00000</t>
  </si>
  <si>
    <t>Предупреждение и ликвидация последствий чрезвычайных ситуаций и стихийных бедствий природного и техногенного характера</t>
  </si>
  <si>
    <t>08 1 01 10050</t>
  </si>
  <si>
    <t xml:space="preserve">Подготовка и обучение всех категорий населения в области гражданской обороны, защиты от чрезвычайных ситуаций природного и техногенного характера
</t>
  </si>
  <si>
    <t>08 1 05 00000</t>
  </si>
  <si>
    <t>08 1 05 10050</t>
  </si>
  <si>
    <t>Обеспечение проведения мероприятий в области гражданской обороны и защиты населения от чрезвычайных ситуаций природного и техногенного характера на территории муниципального образования Тимашевский район</t>
  </si>
  <si>
    <t>08 1 06 00000</t>
  </si>
  <si>
    <t>Подготовка населения и организаций к действиям в чрезвычайной ситуации в мирное и военное время</t>
  </si>
  <si>
    <t>08 1 06 10060</t>
  </si>
  <si>
    <t xml:space="preserve">Укрепление правопорядка, профилактика правонарушений, усиление борьбы с преступностью в Тимашевском районе </t>
  </si>
  <si>
    <t>08 3 00 0000</t>
  </si>
  <si>
    <t>Усовершенствование организации охраны общественного порядка на территории муниципального образования Тимашевский район  через СМИ, повышение эффективности совместной работы органов местного самоуправления, правоохранительных органов и контролирующих органов в борьбе с преступностью и профилактике правонарушений, путем профилактической работы</t>
  </si>
  <si>
    <t>08 3 01 0000</t>
  </si>
  <si>
    <t>Мероприятия по укреплению правопорядка, профилактике правонарушений,  усилению борьбы с преступностью в муниципальном образовании Тимашевский район</t>
  </si>
  <si>
    <t>08 3 01 10280</t>
  </si>
  <si>
    <t xml:space="preserve">Профилактика терроризма и экстремизма в муниципальном образовании Тимашевский район </t>
  </si>
  <si>
    <t>08 4 00 00000</t>
  </si>
  <si>
    <t>Информирование населения о мерах предосторожности о террористических и экстремистских проявлениях</t>
  </si>
  <si>
    <t>08 4 01 00000</t>
  </si>
  <si>
    <t>Мероприятия по профилактике терроризма и экстремизма</t>
  </si>
  <si>
    <t>08 4 01 10180</t>
  </si>
  <si>
    <t>Освещение в СМИ материалов о способах и методах предостережения от террористических и экстремистских угроз</t>
  </si>
  <si>
    <t>08 4 02 00000</t>
  </si>
  <si>
    <t>08 4 02 10180</t>
  </si>
  <si>
    <t>Построение и развитие аппаратно-программного комплекса "Безопасный город" на территории муниципального образования Тимашевский район</t>
  </si>
  <si>
    <t>08 6 00 00000</t>
  </si>
  <si>
    <t>Обеспечение функционирования органа повседневного управления реагирования ТП РСЧС</t>
  </si>
  <si>
    <t>08 6 02 00000</t>
  </si>
  <si>
    <t>Расходы на  обеспечение деятельности (оказание услуг) муниципальных учреждений</t>
  </si>
  <si>
    <t>08 6 02 00590</t>
  </si>
  <si>
    <t>08 6 02 10600</t>
  </si>
  <si>
    <t xml:space="preserve">Обеспечение экологической безопасности в муниципальном образовании Тимашевский район </t>
  </si>
  <si>
    <t>08 7 00 00000</t>
  </si>
  <si>
    <t>Проведение мероприятий по обеспечению экологической безопасности населения</t>
  </si>
  <si>
    <t>08 7 01 00000</t>
  </si>
  <si>
    <t>Иные межбюджетные трансферты по осуществлению полномочий администрации муниципального образования Тимашевский район по участию в организации деятельности по накоплению (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территории муниципального образования Тимашевский район</t>
  </si>
  <si>
    <t>08 7 01 25010</t>
  </si>
  <si>
    <t>Муниципальная программа муниципального образования Тимашевский район "Создание условий для развития малого и среднего предпринимательства Тимашевского района"</t>
  </si>
  <si>
    <t>10 0 00 00000</t>
  </si>
  <si>
    <t>10 1 00 00000</t>
  </si>
  <si>
    <t>Организация информационно-консультационной поддержки  и учебно-методической помощи субъектов малого и среднего предпринимательства</t>
  </si>
  <si>
    <t>10 1 02 00000</t>
  </si>
  <si>
    <t>Мероприятия по поддержке малого и среднего предпринимательства в муниципальном образовании Тимашевский район</t>
  </si>
  <si>
    <t>10 1 02 10100</t>
  </si>
  <si>
    <t>Обеспечение взаимодействия субъектов малого и среднего предпринимательства с органами государственной власти, местного самоуправления и контролирующими организациями, а также организация работы по популяризации предпринимательской деятельности</t>
  </si>
  <si>
    <t>10 1 03 00000</t>
  </si>
  <si>
    <t>10 1 03 10100</t>
  </si>
  <si>
    <t>Муниципальная программа муниципального образования Тимашевский район "Архитектура, строительство и дорожное хозяйство"</t>
  </si>
  <si>
    <t>11 0 00 00000</t>
  </si>
  <si>
    <t>Архитектура</t>
  </si>
  <si>
    <t>11 1 00 00000</t>
  </si>
  <si>
    <t>Обеспечение деятельности подведомственных учреждений в сфере архитектуры</t>
  </si>
  <si>
    <t>11 1 04 00000</t>
  </si>
  <si>
    <t>11 1 04 00590</t>
  </si>
  <si>
    <t>Капитальный ремонт и ремонт автомобильных дорог местного значения вне границ населенных пунктов муниципального образования Тимашевский район</t>
  </si>
  <si>
    <t>11 2 00 00000</t>
  </si>
  <si>
    <t xml:space="preserve">Осуществление комплекса мероприятий по капитальному ремонту и ремонту автомобильных дорог местного значения вне границ населенных пунктов </t>
  </si>
  <si>
    <t>11 2 01 00000</t>
  </si>
  <si>
    <t>Проектирование, строительство, реконструкцию, капитальный ремонт, ремонт и содержание автомобильных дорог общего пользования и искусственных дорожных сооружений на них, а также на мероприятия по транспортной безопасности, проводимые в рамках строительства, реконструкции, капитального ремонта и ремонта автомобильных дорог</t>
  </si>
  <si>
    <t>11 2 01 9Д000</t>
  </si>
  <si>
    <t xml:space="preserve">Осуществление функций строительного контроля в муниципальном образовании Тимашевский район </t>
  </si>
  <si>
    <t>11 3 00 00000</t>
  </si>
  <si>
    <t>Обеспечение деятельности отдела строительства администрации муниципального образования Тимашевский район</t>
  </si>
  <si>
    <t>11 3 01 00000</t>
  </si>
  <si>
    <t>11 3 01 00190</t>
  </si>
  <si>
    <t>Обеспечение деятельности муниципального казенного учреждения "Управление капитального строительства" муниципального образования Тимашевский район</t>
  </si>
  <si>
    <t>11 3 02 00000</t>
  </si>
  <si>
    <t>11 3 02 00590</t>
  </si>
  <si>
    <t>11 3 02 10600</t>
  </si>
  <si>
    <t>Муниципальная программа муниципального образования Тимашевский район "Создание условий для инвестиционной привлекательности в муниципальном образовании Тимашевский район"</t>
  </si>
  <si>
    <t>14 0 00 00000</t>
  </si>
  <si>
    <t>14 1 00 00000</t>
  </si>
  <si>
    <t>Обеспечение подготовки презентационных материалов</t>
  </si>
  <si>
    <t>14 1 01 00000</t>
  </si>
  <si>
    <t>Мероприятия по формированию инвестиционной привлекательности муниципального образования Тимашевский район</t>
  </si>
  <si>
    <t>14 1 01 10200</t>
  </si>
  <si>
    <t>Обеспечение участия в выставочно-ярмарочных мероприятиях</t>
  </si>
  <si>
    <t>14 1 02 00000</t>
  </si>
  <si>
    <t>14 1 02 10200</t>
  </si>
  <si>
    <t>Актуализация, изготовление инвестиционных проектов,  бизнес-планов (ТЭО) и инвестиционно-привлекательных земельных участков</t>
  </si>
  <si>
    <t>14 1 03 00000</t>
  </si>
  <si>
    <t>14 1 03 10200</t>
  </si>
  <si>
    <t>Обеспечение доступа потенциальных инвесторов и соискателей инвестиций к информации об инвестиционных проектах и площадках</t>
  </si>
  <si>
    <t>14 1 04 00000</t>
  </si>
  <si>
    <t>14 1 04 10200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</si>
  <si>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общего образования</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</si>
  <si>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</si>
  <si>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01 2 01 R3032</t>
  </si>
  <si>
    <t>Муниципальная программа муниципального образования Тимашевский район "Развитие культуры"</t>
  </si>
  <si>
    <t>02 0 00 00000</t>
  </si>
  <si>
    <t>Культура Тимашевского района</t>
  </si>
  <si>
    <t>02 1 00 00000</t>
  </si>
  <si>
    <t>Сохранение и развитие конкурсно-фестивальной политики на территории муниципального образования Тимашевский район</t>
  </si>
  <si>
    <t>02 1 01 00000</t>
  </si>
  <si>
    <t>Реализация мероприятий по развитию культуры и искусства</t>
  </si>
  <si>
    <t>02 1 01 10300</t>
  </si>
  <si>
    <t>Стипендии главы муниципального образования Тимашевский район для одаренных учащихся муниципальных бюджетных учреждений дополнительного образования муниципального образования Тимашевский район в области культуры и искусства</t>
  </si>
  <si>
    <t>02 1 02 00000</t>
  </si>
  <si>
    <t>Стипендии для одаренных учащихся муниципальных учреждений</t>
  </si>
  <si>
    <t>02 1 02 40080</t>
  </si>
  <si>
    <t>Укрепление творческого потенциала одаренных детей</t>
  </si>
  <si>
    <t>02 1 03 00000</t>
  </si>
  <si>
    <t>02 1 03 10250</t>
  </si>
  <si>
    <t>Совершенствование деятельности муниципальных учреждений, подведомственных отделу культуры администрации муниципального образования Тимашевский район</t>
  </si>
  <si>
    <t>02 2 00 00000</t>
  </si>
  <si>
    <t>Улучшение качества услуг, предоставляемых учреждениями культуры муниципального образования Тимашевский район</t>
  </si>
  <si>
    <t>02 2 01 00000</t>
  </si>
  <si>
    <t>02 2 01 00590</t>
  </si>
  <si>
    <t>02 2 01 60820</t>
  </si>
  <si>
    <t>Создание условий для свободного и оперативного доступа к информационным ресурсам и знаниям</t>
  </si>
  <si>
    <t>02 2 03 00000</t>
  </si>
  <si>
    <t>02 2 03 L5190</t>
  </si>
  <si>
    <t>Управление в сфере установленных функций</t>
  </si>
  <si>
    <t>02 4 00 00000</t>
  </si>
  <si>
    <t>Формирование и определение основных мероприятий муниципальной политики в сфере культуры посредством планирования, организации, регулирования и контроля за деятельностью подведомственных учреждений культуры</t>
  </si>
  <si>
    <t>02 4 01 00000</t>
  </si>
  <si>
    <t>02 4 01 00190</t>
  </si>
  <si>
    <t>Расходы на выплату персоналу  в целях  обеспечения выполнения функций государственными (муниципальными ) органами, казенными учреждениями, органами управления государственными внебюджетными фондами</t>
  </si>
  <si>
    <t>19 1 08 00000</t>
  </si>
  <si>
    <t>99 9 00 60910</t>
  </si>
  <si>
    <t>99 9 00 61650</t>
  </si>
  <si>
    <t>01 2 Ю6 51790</t>
  </si>
  <si>
    <t>01 2 Ю6 53032</t>
  </si>
  <si>
    <t>01 2 Ю6 00000</t>
  </si>
  <si>
    <t>Федеральный проект "Педагоги и наставники"</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</si>
  <si>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</si>
  <si>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 4 02 9Д000</t>
  </si>
  <si>
    <t>11 4 00 00000</t>
  </si>
  <si>
    <t>11 4 02 00000</t>
  </si>
  <si>
    <t>Обеспечение безопасности дорожного движения на территории  муниципального образования Тимашевский район</t>
  </si>
  <si>
    <t>Проведение работ по организации и безопасности движения транспорта и пешеходов</t>
  </si>
  <si>
    <t>01 2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</si>
  <si>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</si>
  <si>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01 2 01 10120</t>
  </si>
  <si>
    <t>Строительство, реконструкция и приобретение объектов социального и производственного комплексов, в том числе объектов общегражданского назначения, жилья, инфраструктуры, включая проектные и изыскательские работы</t>
  </si>
  <si>
    <t>Обеспечение функционирования модели персонифицированного финансирования дополнительного образования детей</t>
  </si>
  <si>
    <t>01 3 01 00580</t>
  </si>
  <si>
    <t>01 2 01 S1210</t>
  </si>
  <si>
    <t>Реализация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 и обеспечение выплаты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</si>
  <si>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Реализация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 и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</si>
  <si>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Реализация отдельных государственных полномочий по организации и осуществлению деятельности по опеке и попечительству в отношении несовершеннолетних и по организации и обеспечению отдыха и  оздоровления детей (за исключением организации отдыха детей в каникулярное время)</t>
  </si>
  <si>
    <t>Реализация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бюджета Краснодарского края</t>
  </si>
  <si>
    <t>Реализация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оставшимся без попечения родителей, предоставленных им жилых помещений специализированного жилищного фонда</t>
  </si>
  <si>
    <t>Реализация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</si>
  <si>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 xml:space="preserve">Реализация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t>
  </si>
  <si>
    <t>03 1 04 00000</t>
  </si>
  <si>
    <t>03 1 04 60960</t>
  </si>
  <si>
    <t>Укрепление материально-технической базы, в том числе с целью обеспечения безопасности муниципальных учреждений здравоохранения</t>
  </si>
  <si>
    <t>Осуществление отдельных государственных полномочий по строительству и реконструкции объектов здравоохранения, включая проектно-изыскательские работы,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</si>
  <si>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Краснодарского края</t>
  </si>
  <si>
    <t>Тимашевский муниципальный район</t>
  </si>
  <si>
    <t>01 2 03 L3042</t>
  </si>
  <si>
    <t xml:space="preserve">                                                                      образования Тимашевский </t>
  </si>
  <si>
    <t xml:space="preserve">                                                                      Краснодарского края</t>
  </si>
  <si>
    <t xml:space="preserve">                                                                      муниципальный район</t>
  </si>
  <si>
    <t xml:space="preserve"> бюджетных ассигнований по целевым статьям (муниципальным программам муниципального образования Тимашевский район и непрограммным направлениям деятельности), группам видов расходов классификации расходов бюджетов на 2027 и 2028 годы</t>
  </si>
  <si>
    <t>2028 год</t>
  </si>
  <si>
    <t>Организация и проведение мероприятий по взаимодействию между органами местного самоуправления и общественными организациями</t>
  </si>
  <si>
    <t>17 1 01 00000</t>
  </si>
  <si>
    <t xml:space="preserve">Организация мероприятий по обмену опытом, практиками, работе в разных командах, усилению управленческих навыков </t>
  </si>
  <si>
    <t>17 1 01 10380</t>
  </si>
  <si>
    <t>800</t>
  </si>
  <si>
    <t>08 1 04 00000</t>
  </si>
  <si>
    <t>08 1 04 13250</t>
  </si>
  <si>
    <t>Обеспечение проведения мероприятий в области защиты населения и территорий от чрезвычайных ситуаций муниципального характера</t>
  </si>
  <si>
    <t>Разработка паспорта безопасности территории муниципального образования Тимашевский район</t>
  </si>
  <si>
    <t>08 1 06 13270</t>
  </si>
  <si>
    <t>Разработка Плана действий по предупреждению и ликвидации последствий чрезвычайных ситуаций природного и техногенного характера</t>
  </si>
  <si>
    <t>09 1 05 00000</t>
  </si>
  <si>
    <t>09 1 05 60911</t>
  </si>
  <si>
    <t>09 1 05 60912</t>
  </si>
  <si>
    <t>09 1 05 60913</t>
  </si>
  <si>
    <t>09 1 05 60914</t>
  </si>
  <si>
    <t>09 1 05 60915</t>
  </si>
  <si>
    <t>09 1 05 60916</t>
  </si>
  <si>
    <t>09 1 05 60917</t>
  </si>
  <si>
    <t>09 1 06 00000</t>
  </si>
  <si>
    <t>09 1 06 60918</t>
  </si>
  <si>
    <t>09 1 06 60919</t>
  </si>
  <si>
    <t>09 1 06 6091А</t>
  </si>
  <si>
    <t>09 1 07 00000</t>
  </si>
  <si>
    <t>09 1 07 6091Б</t>
  </si>
  <si>
    <t>09 1 07 6091В</t>
  </si>
  <si>
    <t>09 1 07 6091Г</t>
  </si>
  <si>
    <t>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крестьянским (фермерским) хозяйствам и индивидуальным предпринимателям,ведущим деятельности в области  сельскохозяйственного производства</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</si>
  <si>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предпринимателям,ведущим деятельности в области  сельскохозяйственного производства в целях возмещения части затрат на производство реализуемой продукции животноводства)</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</si>
  <si>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предпринимателям,ведущим деятельности в области  сельскохозяйственного производства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</si>
  <si>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 ведущим деятельности в области  сельскохозяйствен-ного производства в целях возмещения части затрат на строительство теплиц для выращивания овощей и (или) ягод в защищенном грунте)</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</si>
  <si>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предпринимателям,ведущим деятельности в области  сельскохозяйственного производства в целях возмещения части затрат на оплату услуг по искусственному осеменению сельскохозяйственных животных (крупного рогатого скота,овец и коз)</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</si>
  <si>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предпринимателям,ведущим деятельности в области  сельскохозяйственного производства в целях возмещения части затрат на приобретение молодняка кроликов, гусей, индеек)</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</si>
  <si>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предпринимателям,ведущим деятельности в области  сельскохозяйственного производства в целях возмещения части затрат на приобретение технологического оборудования для животноводства, птицеводства)</t>
  </si>
  <si>
    <t xml:space="preserve">Осуществление отдельных государственных полномочий Краснодарского края по поддержке сельскохозяйственного производства (предоставление субсидий  крестьянским (фермерским) хозяйствам и индивидуальным предпринимателям,ведущим деятельности в области  сельскохозяйственного производства в целях возмещения части затрат по наращиванию поголовья коров) </t>
  </si>
  <si>
    <t>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 ведущим личное подсобное хозяйство, в области  сельскохозяйственного производства</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</si>
  <si>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в целях возмещения части затрат на производство реализуемой продукции животноводства)</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</si>
  <si>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</si>
  <si>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в целях возмещения части затрат на строительство теплиц для выращивания овощей и (или) ягод в защищенном грунте)</t>
  </si>
  <si>
    <t>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 ведущим личное подсобное хозяйство, в области  сельскохозяйственного производства и применяющих специальный налоговый режим "Налог на профессиональный доход"</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</si>
  <si>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и применяющих специальный налоговый режим "Налог на профессиональный доход" в целях возмещения части затрат на производство реализуемой продукции животноводства)</t>
  </si>
  <si>
    <t>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и применяющих специальный налоговый режим "Налог на профессиональный доход" в целях возмещения части затрат на строительство теплиц для выращивания овощей и (или) ягод в защищенном грунте)</t>
  </si>
  <si>
    <t xml:space="preserve"> Осуществление отдельных государственных полномочий Краснодарского края по поддержке сельскохозяйственного производства (предоставление субсидий  гражданам, ведущим личное подсобное хозяйство, в области  сельскохозяйственного производства и применяющих специальный налоговый режим "Налог на профессиональный доход"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</si>
  <si>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99 9 00 60911</t>
  </si>
  <si>
    <t>99 9 00 60912</t>
  </si>
  <si>
    <t>99 9 00 60913</t>
  </si>
  <si>
    <t>99 9 00 60914</t>
  </si>
  <si>
    <t>99 9 00 60915</t>
  </si>
  <si>
    <t>99 9 00 60916</t>
  </si>
  <si>
    <t>99 9 00 60917</t>
  </si>
  <si>
    <t>99 9 00 60918</t>
  </si>
  <si>
    <t>99 9 00 60919</t>
  </si>
  <si>
    <t>99 9 00 6091А</t>
  </si>
  <si>
    <t>99 9 00 6091Б</t>
  </si>
  <si>
    <t>99 9 00 6091В</t>
  </si>
  <si>
    <t>99 9 00 6091Г</t>
  </si>
  <si>
    <t>Обеспечение организации отдыха детей-инвалидов и детей с ограниченными возможностями здоровья в каникулярное время</t>
  </si>
  <si>
    <t>99 9 00 60710</t>
  </si>
  <si>
    <t>02 2 Я5 00000</t>
  </si>
  <si>
    <t>Федеральный проект "Семейные ценности и инфраструктура культуры"</t>
  </si>
  <si>
    <t>08 7 01 10110</t>
  </si>
  <si>
    <t>Мероприятия по охране окружающей среды</t>
  </si>
  <si>
    <t>01 5 01 S0280</t>
  </si>
  <si>
    <t>52 2 00 69200</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</si>
  <si>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</si>
  <si>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19 1 01 69110</t>
  </si>
  <si>
    <t>19 1 01 69140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</si>
  <si>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</si>
  <si>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</si>
  <si>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19 1 02 69100</t>
  </si>
  <si>
    <t>19 1 02 69130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</si>
  <si>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</si>
  <si>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</si>
  <si>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19 1 03 69180</t>
  </si>
  <si>
    <t>19 1 03 69190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</si>
  <si>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</si>
  <si>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</si>
  <si>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19 1 04 69160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</si>
  <si>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бюджета Краснодарского края</t>
  </si>
  <si>
    <t>19 1 05 69170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</si>
  <si>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</si>
  <si>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19 1 06 69120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</si>
  <si>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</si>
  <si>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19 1 08 69210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</si>
  <si>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</si>
  <si>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 xml:space="preserve">                                                                      к решению Совета муниципального </t>
  </si>
  <si>
    <t xml:space="preserve">                                                                       УТВЕРЖДЕНО</t>
  </si>
  <si>
    <t xml:space="preserve">                                                                       решением Совета муниципального </t>
  </si>
  <si>
    <t xml:space="preserve">                                                                       образования Тимашевский </t>
  </si>
  <si>
    <t xml:space="preserve">                                                                       муниципальный район </t>
  </si>
  <si>
    <t xml:space="preserve">                                                                       Краснодарского края </t>
  </si>
  <si>
    <t xml:space="preserve">                                                                       от 17 декабря 2025 г. № 30</t>
  </si>
  <si>
    <t xml:space="preserve">                                                                       (в редакции решения Совета                                                           </t>
  </si>
  <si>
    <t xml:space="preserve">                                                                       муниципального образования                                                                    </t>
  </si>
  <si>
    <t xml:space="preserve">                                                                       Тимашевский муниципальный </t>
  </si>
  <si>
    <t xml:space="preserve">                                                                       район Краснодарского края </t>
  </si>
  <si>
    <t xml:space="preserve">                                                                       «Приложение № 9</t>
  </si>
  <si>
    <t>02 2 Я5 55190</t>
  </si>
  <si>
    <t>Государственная поддержка отрасли культуры</t>
  </si>
  <si>
    <t>11 1 01 10480</t>
  </si>
  <si>
    <t>Мероприятия по подготовке градостроительной и землеустроительной документации на территории муниципального района</t>
  </si>
  <si>
    <t>Организация корректировки схемы территориального планирования муниципального образования Тимашевский район</t>
  </si>
  <si>
    <t>11 1 01 00000</t>
  </si>
  <si>
    <t xml:space="preserve">                                                                      Приложение № 7</t>
  </si>
  <si>
    <t>01 1 01 10120</t>
  </si>
  <si>
    <t xml:space="preserve">                                                                      от 26.08.2026  № 90 </t>
  </si>
  <si>
    <t xml:space="preserve">                                                                       от 26.08.2026  № 90)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</si>
</sst>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р_._-;\-* #,##0.00_р_._-;_-* &quot;-&quot;??_р_._-;_-@_-"/>
    <numFmt numFmtId="165" formatCode="#,##0.0"/>
    <numFmt numFmtId="166" formatCode="0.0"/>
  </numFmts>
  <fonts count="19" x14ac:knownFonts="1">
    <font>
      <sz val="11"/>
      <color theme="1"/>
      <name val="Calibri"/>
      <family val="2"/>
      <charset val="204"/>
      <scheme val="minor"/>
    </font>
    <font>
      <sz val="14"/>
      <color theme="1"/>
      <name val="Times New Roman"/>
      <family val="1"/>
      <charset val="204"/>
    </font>
    <font>
      <sz val="11"/>
      <color theme="1"/>
      <name val="Times New Roman"/>
      <family val="1"/>
      <charset val="204"/>
    </font>
    <font>
      <sz val="12"/>
      <color theme="1"/>
      <name val="Times New Roman"/>
      <family val="1"/>
      <charset val="204"/>
    </font>
    <font>
      <b/>
      <sz val="12"/>
      <color theme="1"/>
      <name val="Times New Roman"/>
      <family val="1"/>
      <charset val="204"/>
    </font>
    <font>
      <b/>
      <sz val="11"/>
      <color theme="1"/>
      <name val="Times New Roman"/>
      <family val="1"/>
      <charset val="204"/>
    </font>
    <font>
      <b/>
      <sz val="14"/>
      <color theme="1"/>
      <name val="Times New Roman"/>
      <family val="1"/>
      <charset val="204"/>
    </font>
    <font>
      <sz val="12"/>
      <name val="Times New Roman"/>
      <family val="1"/>
      <charset val="204"/>
    </font>
    <font>
      <sz val="12"/>
      <color indexed="8"/>
      <name val="Times New Roman"/>
      <family val="1"/>
      <charset val="204"/>
    </font>
    <font>
      <sz val="12"/>
      <name val="Times New Roman"/>
      <family val="1"/>
    </font>
    <font>
      <sz val="10"/>
      <name val="Arial"/>
      <family val="2"/>
      <charset val="204"/>
    </font>
    <font>
      <b/>
      <sz val="12"/>
      <name val="Times New Roman"/>
      <family val="1"/>
      <charset val="204"/>
    </font>
    <font>
      <b/>
      <sz val="12"/>
      <color indexed="8"/>
      <name val="Times New Roman"/>
      <family val="1"/>
      <charset val="204"/>
    </font>
    <font>
      <sz val="12"/>
      <color indexed="8"/>
      <name val="Times New Roman"/>
      <family val="1"/>
    </font>
    <font>
      <sz val="10"/>
      <name val="Arial Cyr"/>
      <charset val="204"/>
    </font>
    <font>
      <b/>
      <sz val="11"/>
      <color theme="1"/>
      <name val="Calibri"/>
      <family val="2"/>
      <charset val="204"/>
      <scheme val="minor"/>
    </font>
    <font>
      <sz val="12"/>
      <color rgb="FF000000"/>
      <name val="Times New Roman"/>
      <family val="1"/>
      <charset val="204"/>
    </font>
    <font>
      <sz val="16"/>
      <color theme="1"/>
      <name val="Times New Roman"/>
      <family val="1"/>
      <charset val="204"/>
    </font>
    <font>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0" fillId="0" borderId="0"/>
    <xf numFmtId="0" fontId="14" fillId="0" borderId="0"/>
    <xf numFmtId="164" fontId="14" fillId="0" borderId="0" applyFont="0" applyFill="0" applyBorder="0" applyAlignment="0" applyProtection="0"/>
  </cellStyleXfs>
  <cellXfs count="116">
    <xf numFmtId="0" fontId="0" fillId="0" borderId="0" xfId="0"/>
    <xf numFmtId="0" fontId="1" fillId="0" borderId="0" xfId="0" applyFont="1"/>
    <xf numFmtId="0" fontId="2" fillId="0" borderId="0" xfId="0" applyFont="1"/>
    <xf numFmtId="0" fontId="1" fillId="0" borderId="0" xfId="0" applyFont="1" applyAlignment="1">
      <alignment wrapText="1"/>
    </xf>
    <xf numFmtId="0" fontId="3" fillId="0" borderId="0" xfId="0" applyFont="1"/>
    <xf numFmtId="0" fontId="4" fillId="0" borderId="0" xfId="0" applyFont="1"/>
    <xf numFmtId="0" fontId="2" fillId="0" borderId="1" xfId="0" applyFont="1" applyBorder="1" applyAlignment="1">
      <alignment horizontal="center"/>
    </xf>
    <xf numFmtId="0" fontId="5" fillId="0" borderId="0" xfId="0" applyFont="1"/>
    <xf numFmtId="0" fontId="3" fillId="0" borderId="0" xfId="0" applyFont="1" applyAlignment="1">
      <alignment vertical="top"/>
    </xf>
    <xf numFmtId="0" fontId="3" fillId="2" borderId="0" xfId="0" applyFont="1" applyFill="1"/>
    <xf numFmtId="0" fontId="2" fillId="2" borderId="0" xfId="0" applyFont="1" applyFill="1"/>
    <xf numFmtId="0" fontId="2" fillId="0" borderId="0" xfId="0" applyFont="1" applyAlignment="1">
      <alignment horizontal="center"/>
    </xf>
    <xf numFmtId="0" fontId="3" fillId="0" borderId="0" xfId="0" applyFont="1" applyAlignment="1">
      <alignment horizontal="center"/>
    </xf>
    <xf numFmtId="0" fontId="3" fillId="2" borderId="0" xfId="0" applyFont="1" applyFill="1" applyBorder="1" applyAlignment="1">
      <alignment vertical="top"/>
    </xf>
    <xf numFmtId="0" fontId="1" fillId="0" borderId="1" xfId="0" applyFont="1" applyBorder="1" applyAlignment="1">
      <alignment horizontal="center" vertical="center"/>
    </xf>
    <xf numFmtId="165" fontId="4" fillId="0" borderId="0" xfId="0" applyNumberFormat="1" applyFont="1"/>
    <xf numFmtId="0" fontId="1" fillId="0" borderId="0" xfId="0" applyFont="1" applyAlignment="1">
      <alignment vertical="top"/>
    </xf>
    <xf numFmtId="0" fontId="1" fillId="2" borderId="0" xfId="0" applyFont="1" applyFill="1" applyAlignment="1">
      <alignment horizontal="right"/>
    </xf>
    <xf numFmtId="0" fontId="1" fillId="2" borderId="1" xfId="0" applyFont="1" applyFill="1" applyBorder="1" applyAlignment="1">
      <alignment horizontal="center" vertical="center"/>
    </xf>
    <xf numFmtId="0" fontId="2" fillId="2" borderId="1" xfId="0" applyFont="1" applyFill="1" applyBorder="1" applyAlignment="1">
      <alignment horizontal="center"/>
    </xf>
    <xf numFmtId="165" fontId="1" fillId="2" borderId="0" xfId="0" applyNumberFormat="1" applyFont="1" applyFill="1"/>
    <xf numFmtId="165" fontId="3" fillId="2" borderId="0" xfId="0" applyNumberFormat="1" applyFont="1" applyFill="1"/>
    <xf numFmtId="0" fontId="13" fillId="2" borderId="0" xfId="0" applyFont="1" applyFill="1" applyBorder="1" applyAlignment="1">
      <alignment horizontal="left" vertical="top" wrapText="1"/>
    </xf>
    <xf numFmtId="0" fontId="2" fillId="0" borderId="0" xfId="0" applyFont="1" applyAlignment="1">
      <alignment vertical="top"/>
    </xf>
    <xf numFmtId="0" fontId="1" fillId="0" borderId="0" xfId="0" applyFont="1" applyAlignment="1">
      <alignment vertical="top" wrapText="1"/>
    </xf>
    <xf numFmtId="0" fontId="4" fillId="0" borderId="0" xfId="0" applyFont="1" applyAlignment="1">
      <alignment vertical="top"/>
    </xf>
    <xf numFmtId="0" fontId="3" fillId="2" borderId="0" xfId="0" applyFont="1" applyFill="1" applyAlignment="1">
      <alignment vertical="top"/>
    </xf>
    <xf numFmtId="49" fontId="7" fillId="2" borderId="0" xfId="0" applyNumberFormat="1" applyFont="1" applyFill="1" applyBorder="1" applyAlignment="1">
      <alignment vertical="top"/>
    </xf>
    <xf numFmtId="165" fontId="2" fillId="0" borderId="0" xfId="0" applyNumberFormat="1" applyFont="1"/>
    <xf numFmtId="0" fontId="1" fillId="2" borderId="0" xfId="0" applyFont="1" applyFill="1" applyAlignment="1">
      <alignment horizontal="right" vertical="top"/>
    </xf>
    <xf numFmtId="0" fontId="3" fillId="2" borderId="0" xfId="0" applyFont="1" applyFill="1" applyBorder="1" applyAlignment="1">
      <alignment horizontal="center"/>
    </xf>
    <xf numFmtId="0" fontId="1" fillId="2" borderId="0" xfId="0" applyFont="1" applyFill="1" applyAlignment="1">
      <alignment vertical="top"/>
    </xf>
    <xf numFmtId="0" fontId="1" fillId="2" borderId="0" xfId="0" applyFont="1" applyFill="1"/>
    <xf numFmtId="0" fontId="1" fillId="2" borderId="0" xfId="0" applyFont="1" applyFill="1" applyAlignment="1">
      <alignment horizontal="center"/>
    </xf>
    <xf numFmtId="0" fontId="1" fillId="2" borderId="0" xfId="0" applyFont="1" applyFill="1" applyAlignment="1">
      <alignment wrapText="1"/>
    </xf>
    <xf numFmtId="0" fontId="3" fillId="2" borderId="0" xfId="0" applyFont="1" applyFill="1" applyAlignment="1">
      <alignment wrapText="1"/>
    </xf>
    <xf numFmtId="0" fontId="3" fillId="2" borderId="0" xfId="0" applyFont="1" applyFill="1" applyAlignment="1">
      <alignment horizontal="center"/>
    </xf>
    <xf numFmtId="0" fontId="1" fillId="2" borderId="0" xfId="0" applyFont="1" applyFill="1" applyAlignment="1">
      <alignment horizontal="right"/>
    </xf>
    <xf numFmtId="0" fontId="1" fillId="2" borderId="0" xfId="0" applyFont="1" applyFill="1" applyBorder="1" applyAlignment="1">
      <alignment vertical="top"/>
    </xf>
    <xf numFmtId="0" fontId="17" fillId="0" borderId="0" xfId="0" applyFont="1"/>
    <xf numFmtId="0" fontId="1" fillId="0" borderId="0" xfId="0" applyFont="1" applyAlignment="1">
      <alignment horizontal="center"/>
    </xf>
    <xf numFmtId="0" fontId="4" fillId="2" borderId="0" xfId="0" applyFont="1" applyFill="1" applyBorder="1" applyAlignment="1">
      <alignment vertical="top" wrapText="1"/>
    </xf>
    <xf numFmtId="0" fontId="4" fillId="2" borderId="0" xfId="0" applyFont="1" applyFill="1" applyBorder="1" applyAlignment="1">
      <alignment horizontal="center" vertical="top" wrapText="1"/>
    </xf>
    <xf numFmtId="165" fontId="4" fillId="2" borderId="0" xfId="0" applyNumberFormat="1" applyFont="1" applyFill="1" applyBorder="1" applyAlignment="1">
      <alignment vertical="top" wrapText="1"/>
    </xf>
    <xf numFmtId="0" fontId="3" fillId="2" borderId="0" xfId="0" applyFont="1" applyFill="1" applyBorder="1" applyAlignment="1">
      <alignment vertical="top" wrapText="1"/>
    </xf>
    <xf numFmtId="0" fontId="3" fillId="2" borderId="0" xfId="0" applyFont="1" applyFill="1" applyBorder="1" applyAlignment="1">
      <alignment horizontal="center" vertical="top" wrapText="1"/>
    </xf>
    <xf numFmtId="165" fontId="3" fillId="2" borderId="0" xfId="0" applyNumberFormat="1" applyFont="1" applyFill="1" applyBorder="1" applyAlignment="1">
      <alignment vertical="top" wrapText="1"/>
    </xf>
    <xf numFmtId="0" fontId="4" fillId="2" borderId="0" xfId="0" applyFont="1" applyFill="1" applyBorder="1" applyAlignment="1">
      <alignment vertical="top"/>
    </xf>
    <xf numFmtId="0" fontId="3" fillId="2" borderId="0" xfId="0" applyFont="1" applyFill="1" applyBorder="1" applyAlignment="1">
      <alignment horizontal="center" vertical="top"/>
    </xf>
    <xf numFmtId="165" fontId="3" fillId="2" borderId="0" xfId="0" applyNumberFormat="1" applyFont="1" applyFill="1" applyBorder="1" applyAlignment="1">
      <alignment vertical="top"/>
    </xf>
    <xf numFmtId="0" fontId="8" fillId="2" borderId="0" xfId="0" applyFont="1" applyFill="1" applyBorder="1" applyAlignment="1">
      <alignment horizontal="left" vertical="top" wrapText="1"/>
    </xf>
    <xf numFmtId="49" fontId="9" fillId="2" borderId="0" xfId="0" applyNumberFormat="1" applyFont="1" applyFill="1" applyBorder="1" applyAlignment="1">
      <alignment horizontal="left" vertical="top"/>
    </xf>
    <xf numFmtId="166" fontId="7" fillId="2" borderId="0" xfId="0" applyNumberFormat="1" applyFont="1" applyFill="1" applyBorder="1" applyAlignment="1">
      <alignment vertical="top"/>
    </xf>
    <xf numFmtId="49" fontId="8" fillId="2" borderId="0" xfId="0" applyNumberFormat="1" applyFont="1" applyFill="1" applyBorder="1" applyAlignment="1">
      <alignment horizontal="left" vertical="top" wrapText="1"/>
    </xf>
    <xf numFmtId="165" fontId="7" fillId="2" borderId="0" xfId="0" applyNumberFormat="1" applyFont="1" applyFill="1" applyBorder="1" applyAlignment="1">
      <alignment vertical="top" wrapText="1"/>
    </xf>
    <xf numFmtId="0" fontId="8" fillId="2" borderId="0" xfId="0" applyFont="1" applyFill="1" applyBorder="1" applyAlignment="1">
      <alignment vertical="top" wrapText="1"/>
    </xf>
    <xf numFmtId="49" fontId="8" fillId="2" borderId="0" xfId="0" applyNumberFormat="1" applyFont="1" applyFill="1" applyBorder="1" applyAlignment="1">
      <alignment horizontal="center" vertical="top" wrapText="1"/>
    </xf>
    <xf numFmtId="0" fontId="7" fillId="2" borderId="0" xfId="0" applyFont="1" applyFill="1" applyBorder="1" applyAlignment="1">
      <alignment vertical="top" wrapText="1"/>
    </xf>
    <xf numFmtId="0" fontId="7" fillId="2" borderId="0" xfId="0" applyFont="1" applyFill="1" applyAlignment="1">
      <alignment horizontal="left" vertical="top" wrapText="1"/>
    </xf>
    <xf numFmtId="0" fontId="7" fillId="2" borderId="0" xfId="0" applyNumberFormat="1" applyFont="1" applyFill="1" applyBorder="1" applyAlignment="1" applyProtection="1">
      <alignment horizontal="left" vertical="top" wrapText="1"/>
      <protection hidden="1"/>
    </xf>
    <xf numFmtId="0" fontId="7" fillId="2" borderId="0" xfId="0" applyFont="1" applyFill="1" applyAlignment="1">
      <alignment wrapText="1"/>
    </xf>
    <xf numFmtId="0" fontId="18" fillId="2" borderId="0" xfId="0" applyFont="1" applyFill="1"/>
    <xf numFmtId="166" fontId="7" fillId="2" borderId="0" xfId="0" applyNumberFormat="1" applyFont="1" applyFill="1" applyBorder="1" applyAlignment="1">
      <alignment horizontal="right" vertical="top"/>
    </xf>
    <xf numFmtId="0" fontId="4" fillId="2" borderId="0" xfId="0" applyFont="1" applyFill="1" applyBorder="1" applyAlignment="1">
      <alignment horizontal="center" vertical="top"/>
    </xf>
    <xf numFmtId="165" fontId="11" fillId="2" borderId="0" xfId="0" applyNumberFormat="1" applyFont="1" applyFill="1" applyBorder="1" applyAlignment="1">
      <alignment vertical="top"/>
    </xf>
    <xf numFmtId="0" fontId="4" fillId="2" borderId="0" xfId="0" applyFont="1" applyFill="1" applyBorder="1" applyAlignment="1">
      <alignment vertical="top" shrinkToFit="1"/>
    </xf>
    <xf numFmtId="0" fontId="4" fillId="2" borderId="0" xfId="0" applyFont="1" applyFill="1" applyBorder="1" applyAlignment="1">
      <alignment horizontal="center" vertical="top" shrinkToFit="1"/>
    </xf>
    <xf numFmtId="165" fontId="4" fillId="2" borderId="0" xfId="0" applyNumberFormat="1" applyFont="1" applyFill="1" applyBorder="1" applyAlignment="1">
      <alignment vertical="top"/>
    </xf>
    <xf numFmtId="0" fontId="7" fillId="2" borderId="0" xfId="0" applyFont="1" applyFill="1" applyAlignment="1">
      <alignment vertical="top" wrapText="1"/>
    </xf>
    <xf numFmtId="49" fontId="7" fillId="2" borderId="0" xfId="0" applyNumberFormat="1" applyFont="1" applyFill="1" applyBorder="1" applyAlignment="1">
      <alignment horizontal="left" vertical="top" wrapText="1"/>
    </xf>
    <xf numFmtId="49" fontId="9" fillId="2" borderId="0" xfId="0" applyNumberFormat="1" applyFont="1" applyFill="1" applyBorder="1" applyAlignment="1">
      <alignment vertical="top"/>
    </xf>
    <xf numFmtId="0" fontId="11" fillId="2" borderId="0" xfId="0" applyFont="1" applyFill="1" applyAlignment="1">
      <alignment vertical="top" wrapText="1"/>
    </xf>
    <xf numFmtId="0" fontId="12" fillId="2" borderId="0" xfId="0" applyFont="1" applyFill="1" applyBorder="1" applyAlignment="1">
      <alignment vertical="top" wrapText="1"/>
    </xf>
    <xf numFmtId="49" fontId="11" fillId="2" borderId="0" xfId="0" applyNumberFormat="1" applyFont="1" applyFill="1" applyBorder="1" applyAlignment="1">
      <alignment vertical="top"/>
    </xf>
    <xf numFmtId="0" fontId="7" fillId="2" borderId="0" xfId="0" applyFont="1" applyFill="1" applyBorder="1" applyAlignment="1">
      <alignment horizontal="left" vertical="top" wrapText="1" shrinkToFit="1"/>
    </xf>
    <xf numFmtId="0" fontId="11" fillId="2" borderId="0" xfId="0" applyFont="1" applyFill="1" applyBorder="1" applyAlignment="1">
      <alignment vertical="top"/>
    </xf>
    <xf numFmtId="49" fontId="7" fillId="2" borderId="0" xfId="0" applyNumberFormat="1" applyFont="1" applyFill="1" applyBorder="1" applyAlignment="1">
      <alignment horizontal="center" vertical="top" wrapText="1"/>
    </xf>
    <xf numFmtId="166" fontId="7" fillId="2" borderId="0" xfId="0" applyNumberFormat="1" applyFont="1" applyFill="1" applyBorder="1" applyAlignment="1">
      <alignment vertical="top" wrapText="1"/>
    </xf>
    <xf numFmtId="165" fontId="7" fillId="2" borderId="0" xfId="0" applyNumberFormat="1" applyFont="1" applyFill="1" applyBorder="1" applyAlignment="1">
      <alignment horizontal="right" vertical="top" wrapText="1"/>
    </xf>
    <xf numFmtId="0" fontId="7" fillId="2" borderId="0" xfId="0" applyFont="1" applyFill="1" applyBorder="1" applyAlignment="1">
      <alignment horizontal="left" vertical="top" wrapText="1"/>
    </xf>
    <xf numFmtId="49" fontId="9" fillId="2" borderId="0" xfId="0" applyNumberFormat="1" applyFont="1" applyFill="1" applyBorder="1" applyAlignment="1">
      <alignment horizontal="left" vertical="top" wrapText="1"/>
    </xf>
    <xf numFmtId="49" fontId="7" fillId="2" borderId="0" xfId="1" applyNumberFormat="1" applyFont="1" applyFill="1" applyBorder="1" applyAlignment="1" applyProtection="1">
      <alignment horizontal="left" vertical="top" wrapText="1"/>
      <protection hidden="1"/>
    </xf>
    <xf numFmtId="49" fontId="9" fillId="2" borderId="0" xfId="0" applyNumberFormat="1" applyFont="1" applyFill="1" applyBorder="1" applyAlignment="1">
      <alignment horizontal="center" vertical="top"/>
    </xf>
    <xf numFmtId="0" fontId="8" fillId="2" borderId="0" xfId="0" applyFont="1" applyFill="1" applyBorder="1" applyAlignment="1">
      <alignment horizontal="center" vertical="top" wrapText="1"/>
    </xf>
    <xf numFmtId="0" fontId="7" fillId="2" borderId="0" xfId="0" applyFont="1" applyFill="1" applyBorder="1" applyAlignment="1">
      <alignment horizontal="left" vertical="top"/>
    </xf>
    <xf numFmtId="0" fontId="16" fillId="2" borderId="0" xfId="0" applyFont="1" applyFill="1" applyAlignment="1">
      <alignment wrapText="1"/>
    </xf>
    <xf numFmtId="0" fontId="16" fillId="2" borderId="0" xfId="0" applyFont="1" applyFill="1" applyAlignment="1">
      <alignment horizontal="left" vertical="top" wrapText="1"/>
    </xf>
    <xf numFmtId="0" fontId="4" fillId="2" borderId="0" xfId="0" applyNumberFormat="1" applyFont="1" applyFill="1" applyBorder="1" applyAlignment="1">
      <alignment vertical="top"/>
    </xf>
    <xf numFmtId="0" fontId="3" fillId="2" borderId="0" xfId="0" applyNumberFormat="1" applyFont="1" applyFill="1" applyBorder="1" applyAlignment="1">
      <alignment vertical="top"/>
    </xf>
    <xf numFmtId="0" fontId="11" fillId="2" borderId="0" xfId="0" applyFont="1" applyFill="1" applyBorder="1"/>
    <xf numFmtId="0" fontId="8" fillId="2" borderId="0" xfId="0" applyFont="1" applyFill="1" applyBorder="1" applyAlignment="1">
      <alignment horizontal="right" vertical="top" wrapText="1"/>
    </xf>
    <xf numFmtId="166" fontId="11" fillId="2" borderId="0" xfId="0" applyNumberFormat="1" applyFont="1" applyFill="1"/>
    <xf numFmtId="0" fontId="11" fillId="2" borderId="0" xfId="0" applyFont="1" applyFill="1"/>
    <xf numFmtId="0" fontId="4" fillId="2" borderId="0" xfId="0" applyFont="1" applyFill="1" applyBorder="1"/>
    <xf numFmtId="0" fontId="4" fillId="2" borderId="0" xfId="0" applyFont="1" applyFill="1" applyBorder="1" applyAlignment="1">
      <alignment horizontal="center"/>
    </xf>
    <xf numFmtId="165" fontId="4" fillId="2" borderId="0" xfId="0" applyNumberFormat="1" applyFont="1" applyFill="1" applyBorder="1"/>
    <xf numFmtId="0" fontId="2" fillId="2" borderId="0" xfId="0" applyFont="1" applyFill="1" applyBorder="1"/>
    <xf numFmtId="0" fontId="2" fillId="2" borderId="0" xfId="0" applyFont="1" applyFill="1" applyBorder="1" applyAlignment="1">
      <alignment horizontal="center"/>
    </xf>
    <xf numFmtId="0" fontId="7" fillId="2" borderId="0" xfId="0" applyFont="1" applyFill="1" applyAlignment="1">
      <alignment horizontal="left" vertical="top" wrapText="1" shrinkToFit="1"/>
    </xf>
    <xf numFmtId="49" fontId="8" fillId="2" borderId="0" xfId="0" applyNumberFormat="1" applyFont="1" applyFill="1" applyBorder="1" applyAlignment="1">
      <alignment vertical="top" wrapText="1"/>
    </xf>
    <xf numFmtId="0" fontId="11" fillId="2" borderId="0" xfId="0" applyFont="1" applyFill="1" applyAlignment="1">
      <alignment horizontal="left" vertical="top" wrapText="1" shrinkToFit="1"/>
    </xf>
    <xf numFmtId="0" fontId="12" fillId="2" borderId="0" xfId="0" applyFont="1" applyFill="1" applyBorder="1" applyAlignment="1">
      <alignment horizontal="left" vertical="top" wrapText="1"/>
    </xf>
    <xf numFmtId="0" fontId="15" fillId="2" borderId="0" xfId="0" applyFont="1" applyFill="1"/>
    <xf numFmtId="0" fontId="0" fillId="2" borderId="0" xfId="0" applyFill="1"/>
    <xf numFmtId="0" fontId="11" fillId="2" borderId="0" xfId="0" applyFont="1" applyFill="1" applyBorder="1" applyAlignment="1">
      <alignment vertical="top" wrapText="1"/>
    </xf>
    <xf numFmtId="49" fontId="12" fillId="2" borderId="0" xfId="0" applyNumberFormat="1" applyFont="1" applyFill="1" applyBorder="1" applyAlignment="1">
      <alignment horizontal="center" vertical="top" wrapText="1"/>
    </xf>
    <xf numFmtId="0" fontId="5" fillId="2" borderId="0" xfId="0" applyFont="1" applyFill="1" applyBorder="1" applyAlignment="1">
      <alignment vertical="top" wrapText="1"/>
    </xf>
    <xf numFmtId="0" fontId="16" fillId="0" borderId="0" xfId="0" applyFont="1" applyAlignment="1">
      <alignment wrapText="1"/>
    </xf>
    <xf numFmtId="0" fontId="1" fillId="2" borderId="0" xfId="0" applyFont="1" applyFill="1" applyAlignment="1">
      <alignment horizontal="right"/>
    </xf>
    <xf numFmtId="0" fontId="6" fillId="0" borderId="0" xfId="0" applyFont="1" applyAlignment="1">
      <alignment horizontal="center" wrapText="1"/>
    </xf>
    <xf numFmtId="0" fontId="1" fillId="2" borderId="2" xfId="0" applyFont="1" applyFill="1" applyBorder="1" applyAlignment="1">
      <alignment horizontal="center" vertical="center"/>
    </xf>
    <xf numFmtId="0" fontId="0" fillId="0" borderId="3" xfId="0" applyBorder="1" applyAlignment="1">
      <alignment horizontal="center" vertical="center"/>
    </xf>
    <xf numFmtId="0" fontId="1" fillId="0" borderId="4" xfId="0" applyFont="1" applyBorder="1" applyAlignment="1">
      <alignment horizontal="center" vertical="center"/>
    </xf>
    <xf numFmtId="0" fontId="0" fillId="0" borderId="5" xfId="0" applyBorder="1" applyAlignment="1">
      <alignment horizontal="center" vertical="center"/>
    </xf>
    <xf numFmtId="0" fontId="1" fillId="0" borderId="4" xfId="0" applyFont="1" applyBorder="1" applyAlignment="1">
      <alignment horizontal="center" wrapText="1"/>
    </xf>
    <xf numFmtId="0" fontId="0" fillId="0" borderId="5" xfId="0" applyBorder="1" applyAlignment="1">
      <alignment horizontal="center" wrapText="1"/>
    </xf>
  </cellXfs>
  <cellStyles count="4">
    <cellStyle name="Обычный" xfId="0" builtinId="0"/>
    <cellStyle name="Обычный 2" xfId="2"/>
    <cellStyle name="Обычный 2 2 2" xfId="1"/>
    <cellStyle name="Финансовый 2" xfId="3"/>
  </cellStyles>
  <dxfs count="0"/>
  <tableStyles count="0" defaultTableStyle="TableStyleMedium9" defaultPivotStyle="PivotStyleLight16"/>
  <colors>
    <mruColors>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83"/>
  <sheetViews>
    <sheetView tabSelected="1" view="pageBreakPreview" zoomScale="130" zoomScaleNormal="131" zoomScaleSheetLayoutView="130" workbookViewId="0">
      <selection activeCell="B11" sqref="B11"/>
    </sheetView>
  </sheetViews>
  <sheetFormatPr defaultColWidth="9.140625" defaultRowHeight="15" x14ac:dyDescent="0.25"/>
  <cols>
    <col min="1" max="1" width="3.42578125" style="2" customWidth="1"/>
    <col min="2" max="2" width="45.42578125" style="2" customWidth="1"/>
    <col min="3" max="3" width="15.5703125" style="2" customWidth="1"/>
    <col min="4" max="4" width="4.42578125" style="11" customWidth="1"/>
    <col min="5" max="5" width="12.28515625" style="11" customWidth="1"/>
    <col min="6" max="6" width="12.85546875" style="10" customWidth="1"/>
    <col min="7" max="7" width="14.28515625" style="2" customWidth="1"/>
    <col min="8" max="8" width="14" style="23" customWidth="1"/>
    <col min="9" max="16384" width="9.140625" style="2"/>
  </cols>
  <sheetData>
    <row r="1" spans="1:5" ht="18.75" x14ac:dyDescent="0.3">
      <c r="A1" s="1"/>
      <c r="B1" s="1" t="s">
        <v>589</v>
      </c>
      <c r="C1" s="1"/>
      <c r="D1" s="40"/>
      <c r="E1" s="32"/>
    </row>
    <row r="2" spans="1:5" ht="18.75" x14ac:dyDescent="0.3">
      <c r="A2" s="1"/>
      <c r="B2" s="1" t="s">
        <v>571</v>
      </c>
      <c r="C2" s="1"/>
      <c r="D2" s="40"/>
      <c r="E2" s="32"/>
    </row>
    <row r="3" spans="1:5" ht="18.75" x14ac:dyDescent="0.3">
      <c r="A3" s="1"/>
      <c r="B3" s="1" t="s">
        <v>481</v>
      </c>
      <c r="C3" s="1"/>
      <c r="D3" s="40"/>
      <c r="E3" s="32"/>
    </row>
    <row r="4" spans="1:5" ht="18.75" x14ac:dyDescent="0.3">
      <c r="A4" s="1"/>
      <c r="B4" s="1" t="s">
        <v>483</v>
      </c>
      <c r="C4" s="1"/>
      <c r="D4" s="40"/>
      <c r="E4" s="32"/>
    </row>
    <row r="5" spans="1:5" ht="18.75" x14ac:dyDescent="0.3">
      <c r="A5" s="1"/>
      <c r="B5" s="1" t="s">
        <v>482</v>
      </c>
      <c r="C5" s="1"/>
      <c r="D5" s="40"/>
      <c r="E5" s="32"/>
    </row>
    <row r="6" spans="1:5" ht="18.75" x14ac:dyDescent="0.3">
      <c r="A6" s="1"/>
      <c r="B6" s="1" t="s">
        <v>591</v>
      </c>
      <c r="C6" s="1"/>
      <c r="D6" s="40"/>
      <c r="E6" s="32"/>
    </row>
    <row r="7" spans="1:5" ht="18.75" x14ac:dyDescent="0.3">
      <c r="A7" s="1"/>
      <c r="B7" s="1"/>
      <c r="C7" s="1"/>
      <c r="D7" s="40"/>
      <c r="E7" s="32"/>
    </row>
    <row r="8" spans="1:5" ht="18.75" x14ac:dyDescent="0.3">
      <c r="A8" s="1"/>
      <c r="B8" s="1" t="s">
        <v>582</v>
      </c>
      <c r="C8" s="1"/>
      <c r="D8" s="40"/>
      <c r="E8" s="32"/>
    </row>
    <row r="9" spans="1:5" ht="18.75" x14ac:dyDescent="0.3">
      <c r="A9" s="1"/>
      <c r="B9" s="1"/>
      <c r="C9" s="1"/>
      <c r="D9" s="40"/>
      <c r="E9" s="32"/>
    </row>
    <row r="10" spans="1:5" ht="18.75" x14ac:dyDescent="0.3">
      <c r="A10" s="1"/>
      <c r="B10" s="1" t="s">
        <v>572</v>
      </c>
      <c r="C10" s="1"/>
      <c r="D10" s="40"/>
      <c r="E10" s="32"/>
    </row>
    <row r="11" spans="1:5" ht="18.75" x14ac:dyDescent="0.3">
      <c r="A11" s="1"/>
      <c r="B11" s="1" t="s">
        <v>573</v>
      </c>
      <c r="C11" s="1"/>
      <c r="D11" s="40"/>
      <c r="E11" s="32"/>
    </row>
    <row r="12" spans="1:5" ht="18.75" x14ac:dyDescent="0.3">
      <c r="A12" s="1"/>
      <c r="B12" s="1" t="s">
        <v>574</v>
      </c>
      <c r="C12" s="1"/>
      <c r="D12" s="40"/>
      <c r="E12" s="32"/>
    </row>
    <row r="13" spans="1:5" ht="18.75" x14ac:dyDescent="0.3">
      <c r="A13" s="1"/>
      <c r="B13" s="1" t="s">
        <v>575</v>
      </c>
      <c r="C13" s="1"/>
      <c r="D13" s="40"/>
      <c r="E13" s="32"/>
    </row>
    <row r="14" spans="1:5" ht="18.75" x14ac:dyDescent="0.3">
      <c r="A14" s="1"/>
      <c r="B14" s="1" t="s">
        <v>576</v>
      </c>
      <c r="C14" s="1"/>
      <c r="D14" s="40"/>
      <c r="E14" s="32"/>
    </row>
    <row r="15" spans="1:5" ht="18.75" x14ac:dyDescent="0.3">
      <c r="A15" s="1"/>
      <c r="B15" s="1" t="s">
        <v>577</v>
      </c>
      <c r="C15" s="1"/>
      <c r="D15" s="40"/>
      <c r="E15" s="32"/>
    </row>
    <row r="16" spans="1:5" ht="18.75" x14ac:dyDescent="0.3">
      <c r="A16" s="1"/>
      <c r="B16" s="1" t="s">
        <v>578</v>
      </c>
      <c r="C16" s="1"/>
      <c r="D16" s="40"/>
      <c r="E16" s="32"/>
    </row>
    <row r="17" spans="1:10" ht="18.75" x14ac:dyDescent="0.3">
      <c r="A17" s="1"/>
      <c r="B17" s="1" t="s">
        <v>579</v>
      </c>
      <c r="C17" s="1"/>
      <c r="D17" s="40"/>
      <c r="E17" s="32"/>
    </row>
    <row r="18" spans="1:10" ht="18.75" x14ac:dyDescent="0.3">
      <c r="A18" s="1"/>
      <c r="B18" s="1" t="s">
        <v>580</v>
      </c>
      <c r="C18" s="1"/>
      <c r="D18" s="40"/>
      <c r="E18" s="32"/>
    </row>
    <row r="19" spans="1:10" ht="18.75" x14ac:dyDescent="0.3">
      <c r="A19" s="1"/>
      <c r="B19" s="1" t="s">
        <v>581</v>
      </c>
      <c r="C19" s="1"/>
      <c r="D19" s="40"/>
      <c r="E19" s="32"/>
    </row>
    <row r="20" spans="1:10" ht="18.75" x14ac:dyDescent="0.3">
      <c r="A20" s="1"/>
      <c r="B20" s="1" t="s">
        <v>592</v>
      </c>
      <c r="C20" s="1"/>
      <c r="D20" s="40"/>
      <c r="E20" s="32"/>
    </row>
    <row r="22" spans="1:10" ht="18.75" hidden="1" customHeight="1" x14ac:dyDescent="0.3">
      <c r="A22" s="39"/>
      <c r="B22" s="1"/>
      <c r="C22" s="1"/>
      <c r="D22" s="40"/>
      <c r="E22" s="40"/>
      <c r="F22" s="32"/>
      <c r="G22" s="1"/>
    </row>
    <row r="23" spans="1:10" ht="18.75" hidden="1" x14ac:dyDescent="0.3">
      <c r="B23" s="1"/>
      <c r="C23" s="1"/>
      <c r="D23" s="40"/>
      <c r="E23" s="40"/>
      <c r="F23" s="32"/>
      <c r="G23" s="1"/>
    </row>
    <row r="24" spans="1:10" ht="31.15" customHeight="1" x14ac:dyDescent="0.3">
      <c r="A24" s="109" t="s">
        <v>167</v>
      </c>
      <c r="B24" s="109"/>
      <c r="C24" s="109"/>
      <c r="D24" s="109"/>
      <c r="E24" s="109"/>
      <c r="F24" s="109"/>
    </row>
    <row r="25" spans="1:10" ht="79.5" customHeight="1" x14ac:dyDescent="0.3">
      <c r="A25" s="109" t="s">
        <v>484</v>
      </c>
      <c r="B25" s="109"/>
      <c r="C25" s="109"/>
      <c r="D25" s="109"/>
      <c r="E25" s="109"/>
      <c r="F25" s="109"/>
      <c r="G25" s="3"/>
      <c r="H25" s="24"/>
      <c r="I25" s="3"/>
      <c r="J25" s="3"/>
    </row>
    <row r="26" spans="1:10" ht="18.75" x14ac:dyDescent="0.3">
      <c r="F26" s="17" t="s">
        <v>153</v>
      </c>
    </row>
    <row r="27" spans="1:10" s="1" customFormat="1" ht="19.899999999999999" customHeight="1" x14ac:dyDescent="0.3">
      <c r="A27" s="114" t="s">
        <v>0</v>
      </c>
      <c r="B27" s="112" t="s">
        <v>1</v>
      </c>
      <c r="C27" s="112" t="s">
        <v>2</v>
      </c>
      <c r="D27" s="112" t="s">
        <v>3</v>
      </c>
      <c r="E27" s="110" t="s">
        <v>4</v>
      </c>
      <c r="F27" s="111"/>
      <c r="H27" s="16"/>
    </row>
    <row r="28" spans="1:10" s="1" customFormat="1" ht="36" customHeight="1" x14ac:dyDescent="0.3">
      <c r="A28" s="115"/>
      <c r="B28" s="113"/>
      <c r="C28" s="113"/>
      <c r="D28" s="113"/>
      <c r="E28" s="14" t="s">
        <v>271</v>
      </c>
      <c r="F28" s="18" t="s">
        <v>485</v>
      </c>
      <c r="H28" s="16"/>
    </row>
    <row r="29" spans="1:10" x14ac:dyDescent="0.25">
      <c r="A29" s="6">
        <v>1</v>
      </c>
      <c r="B29" s="6">
        <v>2</v>
      </c>
      <c r="C29" s="6">
        <v>3</v>
      </c>
      <c r="D29" s="6">
        <v>4</v>
      </c>
      <c r="E29" s="19">
        <v>5</v>
      </c>
      <c r="F29" s="19">
        <v>6</v>
      </c>
    </row>
    <row r="30" spans="1:10" s="5" customFormat="1" ht="15.75" x14ac:dyDescent="0.25">
      <c r="A30" s="93"/>
      <c r="B30" s="93" t="s">
        <v>5</v>
      </c>
      <c r="C30" s="93"/>
      <c r="D30" s="94"/>
      <c r="E30" s="95">
        <f>E32+E169+E261+E433+E437+E445+E470+E482+E495+E542+E490+E164+E398+E191+E135+E215+E220+E300+E308+E339+E364+E378</f>
        <v>4374655.2999999989</v>
      </c>
      <c r="F30" s="95">
        <f>F32+F169+F261+F433+F437+F445+F470+F482+F495+F542+F490+F164+F398+F191+F135+F215+F220+F300+F308+F339+F364+F378</f>
        <v>4247039.3000000017</v>
      </c>
      <c r="G30" s="15"/>
      <c r="H30" s="15"/>
    </row>
    <row r="31" spans="1:10" ht="15.75" x14ac:dyDescent="0.25">
      <c r="A31" s="96"/>
      <c r="B31" s="96"/>
      <c r="C31" s="96"/>
      <c r="D31" s="97"/>
      <c r="E31" s="96"/>
      <c r="F31" s="96"/>
      <c r="G31" s="15"/>
      <c r="H31" s="15"/>
    </row>
    <row r="32" spans="1:10" s="7" customFormat="1" ht="48" customHeight="1" x14ac:dyDescent="0.25">
      <c r="A32" s="47">
        <v>1</v>
      </c>
      <c r="B32" s="41" t="s">
        <v>6</v>
      </c>
      <c r="C32" s="87" t="s">
        <v>9</v>
      </c>
      <c r="D32" s="63"/>
      <c r="E32" s="67">
        <f>E33+E48+E84+E96+E121</f>
        <v>3446739.0999999992</v>
      </c>
      <c r="F32" s="67">
        <f>F33+F48+F84+F96+F121</f>
        <v>2772125.2</v>
      </c>
      <c r="G32" s="15"/>
      <c r="H32" s="15"/>
    </row>
    <row r="33" spans="1:9" ht="18" customHeight="1" x14ac:dyDescent="0.25">
      <c r="A33" s="47"/>
      <c r="B33" s="44" t="s">
        <v>17</v>
      </c>
      <c r="C33" s="88" t="s">
        <v>56</v>
      </c>
      <c r="D33" s="48"/>
      <c r="E33" s="49">
        <f>E34</f>
        <v>1105893.2999999998</v>
      </c>
      <c r="F33" s="49">
        <f>F34</f>
        <v>920525.29999999993</v>
      </c>
      <c r="G33" s="15"/>
      <c r="H33" s="15"/>
    </row>
    <row r="34" spans="1:9" ht="47.25" x14ac:dyDescent="0.25">
      <c r="A34" s="47"/>
      <c r="B34" s="44" t="s">
        <v>130</v>
      </c>
      <c r="C34" s="13" t="s">
        <v>25</v>
      </c>
      <c r="D34" s="48"/>
      <c r="E34" s="49">
        <f>E35+E39+E42+E44+E46+E37</f>
        <v>1105893.2999999998</v>
      </c>
      <c r="F34" s="49">
        <f>F35+F39+F42+F44+F46+F37</f>
        <v>920525.29999999993</v>
      </c>
      <c r="G34" s="15"/>
    </row>
    <row r="35" spans="1:9" ht="33.75" customHeight="1" x14ac:dyDescent="0.25">
      <c r="A35" s="47"/>
      <c r="B35" s="44" t="s">
        <v>7</v>
      </c>
      <c r="C35" s="13" t="s">
        <v>10</v>
      </c>
      <c r="D35" s="48"/>
      <c r="E35" s="49">
        <f>E36</f>
        <v>319344.3</v>
      </c>
      <c r="F35" s="49">
        <f>F36</f>
        <v>257928.3</v>
      </c>
      <c r="G35" s="15"/>
    </row>
    <row r="36" spans="1:9" ht="47.25" x14ac:dyDescent="0.25">
      <c r="A36" s="47"/>
      <c r="B36" s="44" t="s">
        <v>8</v>
      </c>
      <c r="C36" s="13" t="s">
        <v>10</v>
      </c>
      <c r="D36" s="48">
        <v>600</v>
      </c>
      <c r="E36" s="49">
        <v>319344.3</v>
      </c>
      <c r="F36" s="49">
        <v>257928.3</v>
      </c>
      <c r="G36" s="15"/>
    </row>
    <row r="37" spans="1:9" ht="110.25" x14ac:dyDescent="0.25">
      <c r="A37" s="47"/>
      <c r="B37" s="98" t="s">
        <v>463</v>
      </c>
      <c r="C37" s="55" t="s">
        <v>590</v>
      </c>
      <c r="D37" s="51"/>
      <c r="E37" s="49">
        <f>E38</f>
        <v>158104</v>
      </c>
      <c r="F37" s="49">
        <f>F38</f>
        <v>0</v>
      </c>
      <c r="G37" s="15"/>
    </row>
    <row r="38" spans="1:9" ht="47.25" x14ac:dyDescent="0.25">
      <c r="A38" s="47"/>
      <c r="B38" s="74" t="s">
        <v>11</v>
      </c>
      <c r="C38" s="55" t="s">
        <v>590</v>
      </c>
      <c r="D38" s="99" t="s">
        <v>163</v>
      </c>
      <c r="E38" s="49">
        <v>158104</v>
      </c>
      <c r="F38" s="49">
        <v>0</v>
      </c>
      <c r="G38" s="15"/>
    </row>
    <row r="39" spans="1:9" ht="110.25" x14ac:dyDescent="0.25">
      <c r="A39" s="47"/>
      <c r="B39" s="44" t="s">
        <v>194</v>
      </c>
      <c r="C39" s="13" t="s">
        <v>12</v>
      </c>
      <c r="D39" s="48"/>
      <c r="E39" s="49">
        <f>E40+E41</f>
        <v>12341.8</v>
      </c>
      <c r="F39" s="49">
        <f>F40+F41</f>
        <v>12341.8</v>
      </c>
      <c r="G39" s="15"/>
    </row>
    <row r="40" spans="1:9" ht="31.5" x14ac:dyDescent="0.25">
      <c r="A40" s="47"/>
      <c r="B40" s="44" t="s">
        <v>13</v>
      </c>
      <c r="C40" s="13" t="s">
        <v>12</v>
      </c>
      <c r="D40" s="48">
        <v>200</v>
      </c>
      <c r="E40" s="49">
        <v>0</v>
      </c>
      <c r="F40" s="49">
        <v>0</v>
      </c>
      <c r="G40" s="15"/>
    </row>
    <row r="41" spans="1:9" ht="31.5" x14ac:dyDescent="0.25">
      <c r="A41" s="47"/>
      <c r="B41" s="44" t="s">
        <v>50</v>
      </c>
      <c r="C41" s="13" t="s">
        <v>12</v>
      </c>
      <c r="D41" s="48">
        <v>300</v>
      </c>
      <c r="E41" s="49">
        <v>12341.8</v>
      </c>
      <c r="F41" s="49">
        <v>12341.8</v>
      </c>
      <c r="G41" s="15"/>
      <c r="H41" s="8"/>
      <c r="I41" s="4"/>
    </row>
    <row r="42" spans="1:9" ht="158.25" customHeight="1" x14ac:dyDescent="0.25">
      <c r="A42" s="47"/>
      <c r="B42" s="44" t="s">
        <v>191</v>
      </c>
      <c r="C42" s="13" t="s">
        <v>14</v>
      </c>
      <c r="D42" s="48"/>
      <c r="E42" s="49">
        <f>E43</f>
        <v>1692.9</v>
      </c>
      <c r="F42" s="49">
        <f>F43</f>
        <v>1760.6</v>
      </c>
      <c r="G42" s="15"/>
      <c r="H42" s="8"/>
      <c r="I42" s="4"/>
    </row>
    <row r="43" spans="1:9" ht="47.25" x14ac:dyDescent="0.25">
      <c r="A43" s="47"/>
      <c r="B43" s="44" t="s">
        <v>8</v>
      </c>
      <c r="C43" s="13" t="s">
        <v>14</v>
      </c>
      <c r="D43" s="48">
        <v>600</v>
      </c>
      <c r="E43" s="49">
        <v>1692.9</v>
      </c>
      <c r="F43" s="49">
        <v>1760.6</v>
      </c>
      <c r="G43" s="15"/>
      <c r="H43" s="8"/>
      <c r="I43" s="4"/>
    </row>
    <row r="44" spans="1:9" ht="96.75" customHeight="1" x14ac:dyDescent="0.25">
      <c r="A44" s="47"/>
      <c r="B44" s="44" t="s">
        <v>195</v>
      </c>
      <c r="C44" s="13" t="s">
        <v>15</v>
      </c>
      <c r="D44" s="48"/>
      <c r="E44" s="49">
        <f>E45</f>
        <v>606007.69999999995</v>
      </c>
      <c r="F44" s="49">
        <f>F45</f>
        <v>640092</v>
      </c>
      <c r="G44" s="15"/>
      <c r="H44" s="8"/>
      <c r="I44" s="4"/>
    </row>
    <row r="45" spans="1:9" ht="47.25" x14ac:dyDescent="0.25">
      <c r="A45" s="47"/>
      <c r="B45" s="44" t="s">
        <v>8</v>
      </c>
      <c r="C45" s="13" t="s">
        <v>15</v>
      </c>
      <c r="D45" s="48">
        <v>600</v>
      </c>
      <c r="E45" s="62">
        <v>606007.69999999995</v>
      </c>
      <c r="F45" s="62">
        <v>640092</v>
      </c>
      <c r="G45" s="15"/>
      <c r="H45" s="8"/>
      <c r="I45" s="4"/>
    </row>
    <row r="46" spans="1:9" ht="78.75" x14ac:dyDescent="0.25">
      <c r="A46" s="47"/>
      <c r="B46" s="44" t="s">
        <v>197</v>
      </c>
      <c r="C46" s="13" t="s">
        <v>16</v>
      </c>
      <c r="D46" s="48"/>
      <c r="E46" s="49">
        <f>E47</f>
        <v>8402.6</v>
      </c>
      <c r="F46" s="49">
        <f>F47</f>
        <v>8402.6</v>
      </c>
      <c r="G46" s="15"/>
      <c r="H46" s="8"/>
      <c r="I46" s="4"/>
    </row>
    <row r="47" spans="1:9" ht="47.25" x14ac:dyDescent="0.25">
      <c r="A47" s="47"/>
      <c r="B47" s="44" t="s">
        <v>8</v>
      </c>
      <c r="C47" s="13" t="s">
        <v>16</v>
      </c>
      <c r="D47" s="48">
        <v>600</v>
      </c>
      <c r="E47" s="49">
        <v>8402.6</v>
      </c>
      <c r="F47" s="49">
        <v>8402.6</v>
      </c>
      <c r="G47" s="15"/>
      <c r="H47" s="8"/>
      <c r="I47" s="4"/>
    </row>
    <row r="48" spans="1:9" ht="31.5" x14ac:dyDescent="0.25">
      <c r="A48" s="47"/>
      <c r="B48" s="44" t="s">
        <v>18</v>
      </c>
      <c r="C48" s="13" t="s">
        <v>19</v>
      </c>
      <c r="D48" s="48"/>
      <c r="E48" s="49">
        <f>E49+E62+E65+E77</f>
        <v>1992231.5999999999</v>
      </c>
      <c r="F48" s="49">
        <f>F49+F62+F65+F77</f>
        <v>1535342.3</v>
      </c>
      <c r="G48" s="15"/>
      <c r="H48" s="8"/>
      <c r="I48" s="4"/>
    </row>
    <row r="49" spans="1:17" ht="31.5" customHeight="1" x14ac:dyDescent="0.25">
      <c r="A49" s="47"/>
      <c r="B49" s="44" t="s">
        <v>131</v>
      </c>
      <c r="C49" s="13" t="s">
        <v>20</v>
      </c>
      <c r="D49" s="48"/>
      <c r="E49" s="49">
        <f>E50+E54+E56+E58+E60+E52</f>
        <v>1711879.5999999999</v>
      </c>
      <c r="F49" s="49">
        <f>F50+F54+F56+F58+F60+F52</f>
        <v>1249210.3</v>
      </c>
      <c r="G49" s="15"/>
      <c r="H49" s="8"/>
      <c r="I49" s="4"/>
    </row>
    <row r="50" spans="1:17" ht="32.25" customHeight="1" x14ac:dyDescent="0.25">
      <c r="A50" s="47"/>
      <c r="B50" s="44" t="s">
        <v>7</v>
      </c>
      <c r="C50" s="13" t="s">
        <v>21</v>
      </c>
      <c r="D50" s="48"/>
      <c r="E50" s="49">
        <f>E51</f>
        <v>190735.5</v>
      </c>
      <c r="F50" s="49">
        <f>F51</f>
        <v>154663.1</v>
      </c>
      <c r="G50" s="15"/>
      <c r="H50" s="8"/>
      <c r="I50" s="4"/>
    </row>
    <row r="51" spans="1:17" ht="47.25" x14ac:dyDescent="0.25">
      <c r="A51" s="47"/>
      <c r="B51" s="44" t="s">
        <v>8</v>
      </c>
      <c r="C51" s="13" t="s">
        <v>21</v>
      </c>
      <c r="D51" s="48">
        <v>600</v>
      </c>
      <c r="E51" s="49">
        <v>190735.5</v>
      </c>
      <c r="F51" s="49">
        <v>154663.1</v>
      </c>
      <c r="G51" s="15"/>
      <c r="H51" s="8"/>
      <c r="I51" s="4"/>
    </row>
    <row r="52" spans="1:17" ht="93.75" customHeight="1" x14ac:dyDescent="0.25">
      <c r="A52" s="47"/>
      <c r="B52" s="98" t="s">
        <v>463</v>
      </c>
      <c r="C52" s="55" t="s">
        <v>462</v>
      </c>
      <c r="D52" s="51"/>
      <c r="E52" s="49">
        <f>E53</f>
        <v>16850.7</v>
      </c>
      <c r="F52" s="49">
        <f>F53</f>
        <v>0</v>
      </c>
      <c r="G52" s="15"/>
      <c r="H52" s="8"/>
      <c r="I52" s="4"/>
    </row>
    <row r="53" spans="1:17" ht="32.25" customHeight="1" x14ac:dyDescent="0.25">
      <c r="A53" s="47"/>
      <c r="B53" s="74" t="s">
        <v>11</v>
      </c>
      <c r="C53" s="55" t="s">
        <v>462</v>
      </c>
      <c r="D53" s="99" t="s">
        <v>163</v>
      </c>
      <c r="E53" s="49">
        <v>16850.7</v>
      </c>
      <c r="F53" s="49">
        <v>0</v>
      </c>
      <c r="G53" s="15"/>
      <c r="H53" s="8"/>
      <c r="I53" s="4"/>
    </row>
    <row r="54" spans="1:17" ht="64.5" customHeight="1" x14ac:dyDescent="0.25">
      <c r="A54" s="47"/>
      <c r="B54" s="81" t="s">
        <v>414</v>
      </c>
      <c r="C54" s="13" t="s">
        <v>466</v>
      </c>
      <c r="D54" s="48"/>
      <c r="E54" s="49">
        <f>E55</f>
        <v>497174.4</v>
      </c>
      <c r="F54" s="49">
        <f>F55</f>
        <v>0</v>
      </c>
      <c r="G54" s="15"/>
      <c r="H54" s="8"/>
      <c r="I54" s="4"/>
    </row>
    <row r="55" spans="1:17" ht="33.75" customHeight="1" x14ac:dyDescent="0.25">
      <c r="A55" s="47"/>
      <c r="B55" s="44" t="s">
        <v>11</v>
      </c>
      <c r="C55" s="13" t="s">
        <v>466</v>
      </c>
      <c r="D55" s="48">
        <v>400</v>
      </c>
      <c r="E55" s="49">
        <v>497174.4</v>
      </c>
      <c r="F55" s="49">
        <v>0</v>
      </c>
      <c r="G55" s="15"/>
      <c r="H55" s="8"/>
      <c r="I55" s="4"/>
    </row>
    <row r="56" spans="1:17" s="10" customFormat="1" ht="0.75" customHeight="1" x14ac:dyDescent="0.25">
      <c r="A56" s="47"/>
      <c r="B56" s="50" t="s">
        <v>415</v>
      </c>
      <c r="C56" s="50" t="s">
        <v>416</v>
      </c>
      <c r="D56" s="48"/>
      <c r="E56" s="49">
        <f>E57</f>
        <v>0</v>
      </c>
      <c r="F56" s="49">
        <f>F57</f>
        <v>0</v>
      </c>
      <c r="G56" s="15"/>
      <c r="H56" s="26"/>
      <c r="I56" s="9"/>
    </row>
    <row r="57" spans="1:17" s="10" customFormat="1" ht="47.25" x14ac:dyDescent="0.25">
      <c r="A57" s="47"/>
      <c r="B57" s="50" t="s">
        <v>144</v>
      </c>
      <c r="C57" s="50" t="s">
        <v>416</v>
      </c>
      <c r="D57" s="48">
        <v>600</v>
      </c>
      <c r="E57" s="49">
        <v>0</v>
      </c>
      <c r="F57" s="49">
        <v>0</v>
      </c>
      <c r="G57" s="15"/>
      <c r="H57" s="26"/>
      <c r="I57" s="9"/>
    </row>
    <row r="58" spans="1:17" ht="156.75" customHeight="1" x14ac:dyDescent="0.25">
      <c r="A58" s="47"/>
      <c r="B58" s="44" t="s">
        <v>191</v>
      </c>
      <c r="C58" s="13" t="s">
        <v>22</v>
      </c>
      <c r="D58" s="48"/>
      <c r="E58" s="49">
        <f>E59</f>
        <v>3555.5</v>
      </c>
      <c r="F58" s="49">
        <f>F59</f>
        <v>3697.7</v>
      </c>
      <c r="G58" s="15"/>
      <c r="H58" s="8"/>
      <c r="I58" s="4"/>
    </row>
    <row r="59" spans="1:17" ht="47.25" x14ac:dyDescent="0.25">
      <c r="A59" s="47"/>
      <c r="B59" s="44" t="s">
        <v>8</v>
      </c>
      <c r="C59" s="13" t="s">
        <v>22</v>
      </c>
      <c r="D59" s="48">
        <v>600</v>
      </c>
      <c r="E59" s="49">
        <v>3555.5</v>
      </c>
      <c r="F59" s="49">
        <v>3697.7</v>
      </c>
      <c r="G59" s="15"/>
      <c r="H59" s="8"/>
      <c r="I59" s="4"/>
    </row>
    <row r="60" spans="1:17" ht="94.5" customHeight="1" x14ac:dyDescent="0.25">
      <c r="A60" s="47"/>
      <c r="B60" s="44" t="s">
        <v>196</v>
      </c>
      <c r="C60" s="13" t="s">
        <v>23</v>
      </c>
      <c r="D60" s="48"/>
      <c r="E60" s="49">
        <f>E61</f>
        <v>1003563.5</v>
      </c>
      <c r="F60" s="49">
        <f>F61</f>
        <v>1090849.5</v>
      </c>
      <c r="G60" s="15"/>
      <c r="H60" s="8"/>
      <c r="I60" s="4"/>
    </row>
    <row r="61" spans="1:17" ht="47.25" x14ac:dyDescent="0.25">
      <c r="A61" s="47"/>
      <c r="B61" s="44" t="s">
        <v>8</v>
      </c>
      <c r="C61" s="13" t="s">
        <v>23</v>
      </c>
      <c r="D61" s="48">
        <v>600</v>
      </c>
      <c r="E61" s="62">
        <v>1003563.5</v>
      </c>
      <c r="F61" s="62">
        <v>1090849.5</v>
      </c>
      <c r="G61" s="15"/>
      <c r="H61" s="8"/>
      <c r="I61" s="4"/>
    </row>
    <row r="62" spans="1:17" ht="31.5" x14ac:dyDescent="0.25">
      <c r="A62" s="47"/>
      <c r="B62" s="68" t="s">
        <v>132</v>
      </c>
      <c r="C62" s="55" t="s">
        <v>24</v>
      </c>
      <c r="D62" s="48"/>
      <c r="E62" s="49">
        <f>E63</f>
        <v>4534.3</v>
      </c>
      <c r="F62" s="49">
        <f>F63</f>
        <v>4837.8</v>
      </c>
      <c r="G62" s="15"/>
      <c r="H62" s="8"/>
      <c r="I62" s="4"/>
    </row>
    <row r="63" spans="1:17" ht="204" customHeight="1" x14ac:dyDescent="0.25">
      <c r="A63" s="47"/>
      <c r="B63" s="44" t="s">
        <v>198</v>
      </c>
      <c r="C63" s="13" t="s">
        <v>26</v>
      </c>
      <c r="D63" s="48"/>
      <c r="E63" s="49">
        <f>E64</f>
        <v>4534.3</v>
      </c>
      <c r="F63" s="49">
        <f>F64</f>
        <v>4837.8</v>
      </c>
      <c r="G63" s="15"/>
      <c r="H63" s="8"/>
      <c r="I63" s="4"/>
      <c r="Q63" s="28"/>
    </row>
    <row r="64" spans="1:17" ht="47.25" x14ac:dyDescent="0.25">
      <c r="A64" s="47"/>
      <c r="B64" s="44" t="s">
        <v>8</v>
      </c>
      <c r="C64" s="13" t="s">
        <v>26</v>
      </c>
      <c r="D64" s="48">
        <v>600</v>
      </c>
      <c r="E64" s="49">
        <v>4534.3</v>
      </c>
      <c r="F64" s="49">
        <v>4837.8</v>
      </c>
      <c r="G64" s="15"/>
      <c r="H64" s="8"/>
      <c r="I64" s="4"/>
    </row>
    <row r="65" spans="1:9" ht="31.5" x14ac:dyDescent="0.25">
      <c r="A65" s="47"/>
      <c r="B65" s="44" t="s">
        <v>133</v>
      </c>
      <c r="C65" s="13" t="s">
        <v>27</v>
      </c>
      <c r="D65" s="48"/>
      <c r="E65" s="49">
        <f>E66+E69+E71+E73+E75</f>
        <v>193171.30000000002</v>
      </c>
      <c r="F65" s="49">
        <f>F66+F69+F71+F73+F75</f>
        <v>198581.7</v>
      </c>
      <c r="G65" s="15"/>
      <c r="H65" s="8"/>
      <c r="I65" s="4"/>
    </row>
    <row r="66" spans="1:9" ht="31.5" x14ac:dyDescent="0.25">
      <c r="A66" s="47"/>
      <c r="B66" s="44" t="s">
        <v>171</v>
      </c>
      <c r="C66" s="13" t="s">
        <v>28</v>
      </c>
      <c r="D66" s="48"/>
      <c r="E66" s="49">
        <f>E68+E67</f>
        <v>38805.5</v>
      </c>
      <c r="F66" s="49">
        <f>F68+F67</f>
        <v>35343.4</v>
      </c>
      <c r="G66" s="15"/>
      <c r="H66" s="8"/>
      <c r="I66" s="4"/>
    </row>
    <row r="67" spans="1:9" ht="31.5" x14ac:dyDescent="0.25">
      <c r="A67" s="47"/>
      <c r="B67" s="44" t="s">
        <v>13</v>
      </c>
      <c r="C67" s="13" t="s">
        <v>28</v>
      </c>
      <c r="D67" s="48">
        <v>200</v>
      </c>
      <c r="E67" s="49">
        <v>200</v>
      </c>
      <c r="F67" s="49">
        <v>200</v>
      </c>
      <c r="G67" s="15"/>
      <c r="H67" s="8"/>
      <c r="I67" s="4"/>
    </row>
    <row r="68" spans="1:9" ht="47.25" x14ac:dyDescent="0.25">
      <c r="A68" s="47"/>
      <c r="B68" s="44" t="s">
        <v>8</v>
      </c>
      <c r="C68" s="13" t="s">
        <v>28</v>
      </c>
      <c r="D68" s="48">
        <v>600</v>
      </c>
      <c r="E68" s="49">
        <v>38605.5</v>
      </c>
      <c r="F68" s="49">
        <v>35143.4</v>
      </c>
      <c r="G68" s="15"/>
      <c r="H68" s="8"/>
      <c r="I68" s="4"/>
    </row>
    <row r="69" spans="1:9" ht="78.75" x14ac:dyDescent="0.25">
      <c r="A69" s="47"/>
      <c r="B69" s="50" t="s">
        <v>200</v>
      </c>
      <c r="C69" s="50" t="s">
        <v>480</v>
      </c>
      <c r="D69" s="50"/>
      <c r="E69" s="49">
        <f>E70</f>
        <v>105209.2</v>
      </c>
      <c r="F69" s="49">
        <f>F70</f>
        <v>110810.9</v>
      </c>
      <c r="G69" s="15"/>
      <c r="H69" s="8"/>
      <c r="I69" s="4"/>
    </row>
    <row r="70" spans="1:9" ht="47.25" x14ac:dyDescent="0.25">
      <c r="A70" s="47"/>
      <c r="B70" s="50" t="s">
        <v>144</v>
      </c>
      <c r="C70" s="50" t="s">
        <v>480</v>
      </c>
      <c r="D70" s="50">
        <v>600</v>
      </c>
      <c r="E70" s="62">
        <v>105209.2</v>
      </c>
      <c r="F70" s="62">
        <v>110810.9</v>
      </c>
      <c r="G70" s="15"/>
      <c r="H70" s="8"/>
      <c r="I70" s="4"/>
    </row>
    <row r="71" spans="1:9" ht="78.75" x14ac:dyDescent="0.25">
      <c r="A71" s="47"/>
      <c r="B71" s="50" t="s">
        <v>210</v>
      </c>
      <c r="C71" s="50" t="s">
        <v>221</v>
      </c>
      <c r="D71" s="50"/>
      <c r="E71" s="62">
        <f>E72</f>
        <v>7649</v>
      </c>
      <c r="F71" s="62">
        <f>F72</f>
        <v>9267</v>
      </c>
      <c r="G71" s="15"/>
      <c r="H71" s="8"/>
      <c r="I71" s="4"/>
    </row>
    <row r="72" spans="1:9" ht="47.25" x14ac:dyDescent="0.25">
      <c r="A72" s="47"/>
      <c r="B72" s="50" t="s">
        <v>144</v>
      </c>
      <c r="C72" s="50" t="s">
        <v>221</v>
      </c>
      <c r="D72" s="50">
        <v>600</v>
      </c>
      <c r="E72" s="62">
        <v>7649</v>
      </c>
      <c r="F72" s="62">
        <v>9267</v>
      </c>
      <c r="G72" s="15"/>
      <c r="H72" s="8"/>
      <c r="I72" s="4"/>
    </row>
    <row r="73" spans="1:9" ht="141.75" x14ac:dyDescent="0.25">
      <c r="A73" s="47"/>
      <c r="B73" s="58" t="s">
        <v>209</v>
      </c>
      <c r="C73" s="50" t="s">
        <v>220</v>
      </c>
      <c r="D73" s="50"/>
      <c r="E73" s="62">
        <f>E74</f>
        <v>3424.2</v>
      </c>
      <c r="F73" s="62">
        <f>F74</f>
        <v>3562.2</v>
      </c>
      <c r="G73" s="15"/>
      <c r="H73" s="8"/>
      <c r="I73" s="4"/>
    </row>
    <row r="74" spans="1:9" ht="47.25" x14ac:dyDescent="0.25">
      <c r="A74" s="47"/>
      <c r="B74" s="50" t="s">
        <v>144</v>
      </c>
      <c r="C74" s="50" t="s">
        <v>220</v>
      </c>
      <c r="D74" s="50">
        <v>600</v>
      </c>
      <c r="E74" s="62">
        <v>3424.2</v>
      </c>
      <c r="F74" s="62">
        <v>3562.2</v>
      </c>
      <c r="G74" s="15"/>
      <c r="H74" s="8"/>
      <c r="I74" s="4"/>
    </row>
    <row r="75" spans="1:9" ht="78.75" x14ac:dyDescent="0.25">
      <c r="A75" s="47"/>
      <c r="B75" s="44" t="s">
        <v>172</v>
      </c>
      <c r="C75" s="13" t="s">
        <v>29</v>
      </c>
      <c r="D75" s="48"/>
      <c r="E75" s="49">
        <f>E76</f>
        <v>38083.4</v>
      </c>
      <c r="F75" s="49">
        <f>F76</f>
        <v>39598.199999999997</v>
      </c>
      <c r="G75" s="15"/>
      <c r="H75" s="8"/>
      <c r="I75" s="4"/>
    </row>
    <row r="76" spans="1:9" ht="47.25" x14ac:dyDescent="0.25">
      <c r="A76" s="47"/>
      <c r="B76" s="44" t="s">
        <v>8</v>
      </c>
      <c r="C76" s="13" t="s">
        <v>29</v>
      </c>
      <c r="D76" s="48">
        <v>600</v>
      </c>
      <c r="E76" s="49">
        <v>38083.4</v>
      </c>
      <c r="F76" s="49">
        <v>39598.199999999997</v>
      </c>
      <c r="G76" s="15"/>
      <c r="H76" s="8"/>
      <c r="I76" s="4"/>
    </row>
    <row r="77" spans="1:9" ht="32.25" customHeight="1" x14ac:dyDescent="0.25">
      <c r="A77" s="47"/>
      <c r="B77" s="50" t="s">
        <v>453</v>
      </c>
      <c r="C77" s="50" t="s">
        <v>452</v>
      </c>
      <c r="D77" s="50"/>
      <c r="E77" s="62">
        <f>E80+E82+E78</f>
        <v>82646.400000000009</v>
      </c>
      <c r="F77" s="62">
        <f>F80+F82+F78</f>
        <v>82712.500000000015</v>
      </c>
      <c r="G77" s="15"/>
      <c r="H77" s="8"/>
      <c r="I77" s="4"/>
    </row>
    <row r="78" spans="1:9" ht="32.25" customHeight="1" x14ac:dyDescent="0.25">
      <c r="A78" s="47"/>
      <c r="B78" s="50" t="s">
        <v>461</v>
      </c>
      <c r="C78" s="50" t="s">
        <v>460</v>
      </c>
      <c r="D78" s="50"/>
      <c r="E78" s="62">
        <f>E79</f>
        <v>1484.3</v>
      </c>
      <c r="F78" s="62">
        <f>F79</f>
        <v>1484.3</v>
      </c>
      <c r="G78" s="15"/>
      <c r="H78" s="8"/>
      <c r="I78" s="4"/>
    </row>
    <row r="79" spans="1:9" ht="32.25" customHeight="1" x14ac:dyDescent="0.25">
      <c r="A79" s="47"/>
      <c r="B79" s="50" t="s">
        <v>144</v>
      </c>
      <c r="C79" s="50" t="s">
        <v>460</v>
      </c>
      <c r="D79" s="50">
        <v>600</v>
      </c>
      <c r="E79" s="62">
        <v>1484.3</v>
      </c>
      <c r="F79" s="62">
        <v>1484.3</v>
      </c>
      <c r="G79" s="15"/>
      <c r="H79" s="8"/>
      <c r="I79" s="4"/>
    </row>
    <row r="80" spans="1:9" ht="82.5" customHeight="1" x14ac:dyDescent="0.25">
      <c r="A80" s="47"/>
      <c r="B80" s="50" t="s">
        <v>454</v>
      </c>
      <c r="C80" s="50" t="s">
        <v>450</v>
      </c>
      <c r="D80" s="50"/>
      <c r="E80" s="62">
        <f t="shared" ref="E80:F80" si="0">E81</f>
        <v>5267</v>
      </c>
      <c r="F80" s="62">
        <f t="shared" si="0"/>
        <v>5333.1</v>
      </c>
      <c r="G80" s="15"/>
      <c r="H80" s="8"/>
      <c r="I80" s="4"/>
    </row>
    <row r="81" spans="1:9" ht="47.25" x14ac:dyDescent="0.25">
      <c r="A81" s="47"/>
      <c r="B81" s="50" t="s">
        <v>144</v>
      </c>
      <c r="C81" s="50" t="s">
        <v>450</v>
      </c>
      <c r="D81" s="50">
        <v>600</v>
      </c>
      <c r="E81" s="62">
        <v>5267</v>
      </c>
      <c r="F81" s="62">
        <v>5333.1</v>
      </c>
      <c r="G81" s="15"/>
      <c r="H81" s="8"/>
      <c r="I81" s="4"/>
    </row>
    <row r="82" spans="1:9" ht="252" x14ac:dyDescent="0.25">
      <c r="A82" s="47"/>
      <c r="B82" s="50" t="s">
        <v>415</v>
      </c>
      <c r="C82" s="50" t="s">
        <v>451</v>
      </c>
      <c r="D82" s="50"/>
      <c r="E82" s="62">
        <f>E83</f>
        <v>75895.100000000006</v>
      </c>
      <c r="F82" s="62">
        <f>F83</f>
        <v>75895.100000000006</v>
      </c>
      <c r="G82" s="15"/>
      <c r="H82" s="8"/>
      <c r="I82" s="4"/>
    </row>
    <row r="83" spans="1:9" ht="47.25" x14ac:dyDescent="0.25">
      <c r="A83" s="47"/>
      <c r="B83" s="50" t="s">
        <v>144</v>
      </c>
      <c r="C83" s="50" t="s">
        <v>451</v>
      </c>
      <c r="D83" s="50">
        <v>600</v>
      </c>
      <c r="E83" s="62">
        <v>75895.100000000006</v>
      </c>
      <c r="F83" s="62">
        <v>75895.100000000006</v>
      </c>
      <c r="G83" s="15"/>
      <c r="H83" s="8"/>
      <c r="I83" s="4"/>
    </row>
    <row r="84" spans="1:9" ht="31.5" x14ac:dyDescent="0.25">
      <c r="A84" s="47"/>
      <c r="B84" s="44" t="s">
        <v>168</v>
      </c>
      <c r="C84" s="13" t="s">
        <v>30</v>
      </c>
      <c r="D84" s="48"/>
      <c r="E84" s="49">
        <f>E85+E93</f>
        <v>190341.9</v>
      </c>
      <c r="F84" s="49">
        <f>F85+F93</f>
        <v>183897.4</v>
      </c>
      <c r="G84" s="15"/>
      <c r="H84" s="8"/>
      <c r="I84" s="4"/>
    </row>
    <row r="85" spans="1:9" ht="47.25" x14ac:dyDescent="0.25">
      <c r="A85" s="47"/>
      <c r="B85" s="44" t="s">
        <v>134</v>
      </c>
      <c r="C85" s="13" t="s">
        <v>31</v>
      </c>
      <c r="D85" s="48"/>
      <c r="E85" s="49">
        <f>E89+E91+E86</f>
        <v>190041.9</v>
      </c>
      <c r="F85" s="49">
        <f>F89+F91+F86</f>
        <v>183597.4</v>
      </c>
      <c r="G85" s="15"/>
      <c r="H85" s="8"/>
      <c r="I85" s="4"/>
    </row>
    <row r="86" spans="1:9" ht="47.25" x14ac:dyDescent="0.25">
      <c r="A86" s="47"/>
      <c r="B86" s="81" t="s">
        <v>464</v>
      </c>
      <c r="C86" s="13" t="s">
        <v>465</v>
      </c>
      <c r="D86" s="48"/>
      <c r="E86" s="49">
        <f>E87+E88</f>
        <v>9786.6</v>
      </c>
      <c r="F86" s="49">
        <f>F87+F88</f>
        <v>10874.4</v>
      </c>
      <c r="G86" s="15"/>
      <c r="H86" s="8"/>
      <c r="I86" s="4"/>
    </row>
    <row r="87" spans="1:9" ht="47.25" x14ac:dyDescent="0.25">
      <c r="A87" s="47"/>
      <c r="B87" s="44" t="s">
        <v>8</v>
      </c>
      <c r="C87" s="13" t="s">
        <v>465</v>
      </c>
      <c r="D87" s="48">
        <v>600</v>
      </c>
      <c r="E87" s="49">
        <v>9697</v>
      </c>
      <c r="F87" s="49">
        <v>10864.8</v>
      </c>
      <c r="G87" s="15"/>
      <c r="H87" s="8"/>
      <c r="I87" s="4"/>
    </row>
    <row r="88" spans="1:9" ht="15.75" x14ac:dyDescent="0.25">
      <c r="A88" s="47"/>
      <c r="B88" s="50" t="s">
        <v>44</v>
      </c>
      <c r="C88" s="13" t="s">
        <v>465</v>
      </c>
      <c r="D88" s="48">
        <v>800</v>
      </c>
      <c r="E88" s="49">
        <v>89.6</v>
      </c>
      <c r="F88" s="49">
        <v>9.6</v>
      </c>
      <c r="G88" s="15"/>
      <c r="H88" s="8"/>
      <c r="I88" s="4"/>
    </row>
    <row r="89" spans="1:9" ht="33.75" customHeight="1" x14ac:dyDescent="0.25">
      <c r="A89" s="47"/>
      <c r="B89" s="44" t="s">
        <v>7</v>
      </c>
      <c r="C89" s="13" t="s">
        <v>32</v>
      </c>
      <c r="D89" s="48"/>
      <c r="E89" s="49">
        <f>E90</f>
        <v>179647.5</v>
      </c>
      <c r="F89" s="49">
        <f>F90</f>
        <v>172090.9</v>
      </c>
      <c r="G89" s="15"/>
      <c r="H89" s="8"/>
      <c r="I89" s="4"/>
    </row>
    <row r="90" spans="1:9" ht="47.25" x14ac:dyDescent="0.25">
      <c r="A90" s="47"/>
      <c r="B90" s="44" t="s">
        <v>8</v>
      </c>
      <c r="C90" s="13" t="s">
        <v>32</v>
      </c>
      <c r="D90" s="48">
        <v>600</v>
      </c>
      <c r="E90" s="49">
        <v>179647.5</v>
      </c>
      <c r="F90" s="49">
        <v>172090.9</v>
      </c>
      <c r="G90" s="15"/>
      <c r="H90" s="8"/>
      <c r="I90" s="4"/>
    </row>
    <row r="91" spans="1:9" ht="173.25" x14ac:dyDescent="0.25">
      <c r="A91" s="47"/>
      <c r="B91" s="44" t="s">
        <v>191</v>
      </c>
      <c r="C91" s="13" t="s">
        <v>33</v>
      </c>
      <c r="D91" s="48"/>
      <c r="E91" s="49">
        <f>E92</f>
        <v>607.79999999999995</v>
      </c>
      <c r="F91" s="49">
        <f>F92</f>
        <v>632.1</v>
      </c>
      <c r="G91" s="15"/>
      <c r="H91" s="8"/>
      <c r="I91" s="4"/>
    </row>
    <row r="92" spans="1:9" ht="47.25" x14ac:dyDescent="0.25">
      <c r="A92" s="47"/>
      <c r="B92" s="44" t="s">
        <v>8</v>
      </c>
      <c r="C92" s="13" t="s">
        <v>33</v>
      </c>
      <c r="D92" s="48">
        <v>600</v>
      </c>
      <c r="E92" s="49">
        <v>607.79999999999995</v>
      </c>
      <c r="F92" s="49">
        <v>632.1</v>
      </c>
      <c r="G92" s="15"/>
      <c r="H92" s="8"/>
      <c r="I92" s="4"/>
    </row>
    <row r="93" spans="1:9" ht="47.25" x14ac:dyDescent="0.25">
      <c r="A93" s="47"/>
      <c r="B93" s="44" t="s">
        <v>135</v>
      </c>
      <c r="C93" s="13" t="s">
        <v>34</v>
      </c>
      <c r="D93" s="48"/>
      <c r="E93" s="49">
        <f>E94</f>
        <v>300</v>
      </c>
      <c r="F93" s="49">
        <f>F94</f>
        <v>300</v>
      </c>
      <c r="G93" s="15"/>
      <c r="H93" s="8"/>
      <c r="I93" s="4"/>
    </row>
    <row r="94" spans="1:9" ht="47.25" x14ac:dyDescent="0.25">
      <c r="A94" s="47"/>
      <c r="B94" s="44" t="s">
        <v>174</v>
      </c>
      <c r="C94" s="13" t="s">
        <v>35</v>
      </c>
      <c r="D94" s="48"/>
      <c r="E94" s="49">
        <f>E95</f>
        <v>300</v>
      </c>
      <c r="F94" s="49">
        <f>F95</f>
        <v>300</v>
      </c>
      <c r="G94" s="15"/>
      <c r="H94" s="8"/>
      <c r="I94" s="4"/>
    </row>
    <row r="95" spans="1:9" ht="47.25" x14ac:dyDescent="0.25">
      <c r="A95" s="47"/>
      <c r="B95" s="44" t="s">
        <v>8</v>
      </c>
      <c r="C95" s="13" t="s">
        <v>35</v>
      </c>
      <c r="D95" s="48">
        <v>600</v>
      </c>
      <c r="E95" s="49">
        <v>300</v>
      </c>
      <c r="F95" s="49">
        <v>300</v>
      </c>
      <c r="G95" s="15"/>
      <c r="H95" s="8"/>
      <c r="I95" s="4"/>
    </row>
    <row r="96" spans="1:9" ht="47.25" x14ac:dyDescent="0.25">
      <c r="A96" s="47"/>
      <c r="B96" s="44" t="s">
        <v>173</v>
      </c>
      <c r="C96" s="13" t="s">
        <v>36</v>
      </c>
      <c r="D96" s="48"/>
      <c r="E96" s="49">
        <f>E97+E100+E105+E113+E118</f>
        <v>143973.9</v>
      </c>
      <c r="F96" s="49">
        <f>F97+F100+F105+F113+F118</f>
        <v>111876.59999999999</v>
      </c>
      <c r="G96" s="15"/>
      <c r="H96" s="8"/>
      <c r="I96" s="4"/>
    </row>
    <row r="97" spans="1:9" ht="63" x14ac:dyDescent="0.25">
      <c r="A97" s="47"/>
      <c r="B97" s="44" t="s">
        <v>136</v>
      </c>
      <c r="C97" s="13" t="s">
        <v>37</v>
      </c>
      <c r="D97" s="48"/>
      <c r="E97" s="49">
        <f>E98</f>
        <v>6016.4</v>
      </c>
      <c r="F97" s="49">
        <f>F98</f>
        <v>5676.2</v>
      </c>
      <c r="G97" s="15"/>
      <c r="H97" s="8"/>
      <c r="I97" s="4"/>
    </row>
    <row r="98" spans="1:9" ht="33" customHeight="1" x14ac:dyDescent="0.25">
      <c r="A98" s="47"/>
      <c r="B98" s="44" t="s">
        <v>7</v>
      </c>
      <c r="C98" s="13" t="s">
        <v>38</v>
      </c>
      <c r="D98" s="48"/>
      <c r="E98" s="49">
        <f>E99</f>
        <v>6016.4</v>
      </c>
      <c r="F98" s="49">
        <f>F99</f>
        <v>5676.2</v>
      </c>
      <c r="G98" s="15"/>
      <c r="H98" s="8"/>
      <c r="I98" s="4"/>
    </row>
    <row r="99" spans="1:9" ht="47.25" x14ac:dyDescent="0.25">
      <c r="A99" s="47"/>
      <c r="B99" s="44" t="s">
        <v>8</v>
      </c>
      <c r="C99" s="13" t="s">
        <v>38</v>
      </c>
      <c r="D99" s="48">
        <v>600</v>
      </c>
      <c r="E99" s="49">
        <v>6016.4</v>
      </c>
      <c r="F99" s="49">
        <v>5676.2</v>
      </c>
      <c r="G99" s="15"/>
      <c r="H99" s="8"/>
      <c r="I99" s="4"/>
    </row>
    <row r="100" spans="1:9" ht="78.75" x14ac:dyDescent="0.25">
      <c r="A100" s="47"/>
      <c r="B100" s="44" t="s">
        <v>137</v>
      </c>
      <c r="C100" s="13" t="s">
        <v>39</v>
      </c>
      <c r="D100" s="48"/>
      <c r="E100" s="49">
        <f>E101</f>
        <v>17707.8</v>
      </c>
      <c r="F100" s="49">
        <f>F101</f>
        <v>14079.5</v>
      </c>
      <c r="G100" s="15"/>
    </row>
    <row r="101" spans="1:9" ht="33.75" customHeight="1" x14ac:dyDescent="0.25">
      <c r="A101" s="47"/>
      <c r="B101" s="44" t="s">
        <v>7</v>
      </c>
      <c r="C101" s="13" t="s">
        <v>40</v>
      </c>
      <c r="D101" s="48"/>
      <c r="E101" s="49">
        <f>E102+E103+E104</f>
        <v>17707.8</v>
      </c>
      <c r="F101" s="49">
        <v>14079.5</v>
      </c>
      <c r="G101" s="15"/>
    </row>
    <row r="102" spans="1:9" ht="94.5" x14ac:dyDescent="0.25">
      <c r="A102" s="47"/>
      <c r="B102" s="50" t="s">
        <v>147</v>
      </c>
      <c r="C102" s="13" t="s">
        <v>40</v>
      </c>
      <c r="D102" s="48">
        <v>100</v>
      </c>
      <c r="E102" s="49">
        <v>14832.7</v>
      </c>
      <c r="F102" s="49">
        <v>14079.5</v>
      </c>
      <c r="G102" s="15"/>
    </row>
    <row r="103" spans="1:9" ht="31.5" x14ac:dyDescent="0.25">
      <c r="A103" s="47"/>
      <c r="B103" s="79" t="s">
        <v>13</v>
      </c>
      <c r="C103" s="13" t="s">
        <v>40</v>
      </c>
      <c r="D103" s="48">
        <v>200</v>
      </c>
      <c r="E103" s="49">
        <v>2826.1</v>
      </c>
      <c r="F103" s="49">
        <v>0</v>
      </c>
      <c r="G103" s="15"/>
    </row>
    <row r="104" spans="1:9" ht="47.25" x14ac:dyDescent="0.25">
      <c r="A104" s="47"/>
      <c r="B104" s="50" t="s">
        <v>144</v>
      </c>
      <c r="C104" s="13" t="s">
        <v>40</v>
      </c>
      <c r="D104" s="48">
        <v>800</v>
      </c>
      <c r="E104" s="49">
        <v>49</v>
      </c>
      <c r="F104" s="49">
        <v>0</v>
      </c>
      <c r="G104" s="15"/>
    </row>
    <row r="105" spans="1:9" ht="47.25" x14ac:dyDescent="0.25">
      <c r="A105" s="47"/>
      <c r="B105" s="44" t="s">
        <v>138</v>
      </c>
      <c r="C105" s="13" t="s">
        <v>41</v>
      </c>
      <c r="D105" s="48"/>
      <c r="E105" s="49">
        <f>E106+E110</f>
        <v>105656.4</v>
      </c>
      <c r="F105" s="49">
        <f>F106+F110</f>
        <v>79651.299999999988</v>
      </c>
      <c r="G105" s="15"/>
    </row>
    <row r="106" spans="1:9" ht="34.5" customHeight="1" x14ac:dyDescent="0.25">
      <c r="A106" s="47"/>
      <c r="B106" s="44" t="s">
        <v>7</v>
      </c>
      <c r="C106" s="13" t="s">
        <v>42</v>
      </c>
      <c r="D106" s="48"/>
      <c r="E106" s="49">
        <f>E107+E108+E109</f>
        <v>95878.5</v>
      </c>
      <c r="F106" s="49">
        <v>69873.399999999994</v>
      </c>
      <c r="G106" s="15"/>
    </row>
    <row r="107" spans="1:9" ht="94.5" x14ac:dyDescent="0.25">
      <c r="A107" s="47"/>
      <c r="B107" s="44" t="s">
        <v>43</v>
      </c>
      <c r="C107" s="13" t="s">
        <v>42</v>
      </c>
      <c r="D107" s="48">
        <v>100</v>
      </c>
      <c r="E107" s="49">
        <v>88784.7</v>
      </c>
      <c r="F107" s="49">
        <v>69873.399999999994</v>
      </c>
      <c r="G107" s="15"/>
    </row>
    <row r="108" spans="1:9" ht="31.5" x14ac:dyDescent="0.25">
      <c r="A108" s="47"/>
      <c r="B108" s="44" t="s">
        <v>13</v>
      </c>
      <c r="C108" s="13" t="s">
        <v>42</v>
      </c>
      <c r="D108" s="48">
        <v>200</v>
      </c>
      <c r="E108" s="49">
        <v>7093.8</v>
      </c>
      <c r="F108" s="49">
        <v>0</v>
      </c>
      <c r="G108" s="15"/>
    </row>
    <row r="109" spans="1:9" ht="15.75" x14ac:dyDescent="0.25">
      <c r="A109" s="47"/>
      <c r="B109" s="44" t="s">
        <v>44</v>
      </c>
      <c r="C109" s="13" t="s">
        <v>42</v>
      </c>
      <c r="D109" s="48">
        <v>800</v>
      </c>
      <c r="E109" s="49">
        <v>0</v>
      </c>
      <c r="F109" s="49">
        <v>0</v>
      </c>
      <c r="G109" s="15"/>
    </row>
    <row r="110" spans="1:9" ht="95.25" customHeight="1" x14ac:dyDescent="0.25">
      <c r="A110" s="47"/>
      <c r="B110" s="55" t="s">
        <v>195</v>
      </c>
      <c r="C110" s="55" t="s">
        <v>146</v>
      </c>
      <c r="D110" s="83"/>
      <c r="E110" s="49">
        <f>E111+E112</f>
        <v>9777.9</v>
      </c>
      <c r="F110" s="49">
        <f>F111+F112</f>
        <v>9777.9</v>
      </c>
      <c r="G110" s="15"/>
    </row>
    <row r="111" spans="1:9" ht="94.5" x14ac:dyDescent="0.25">
      <c r="A111" s="47"/>
      <c r="B111" s="55" t="s">
        <v>147</v>
      </c>
      <c r="C111" s="55" t="s">
        <v>146</v>
      </c>
      <c r="D111" s="83">
        <v>100</v>
      </c>
      <c r="E111" s="49">
        <v>7833.2</v>
      </c>
      <c r="F111" s="49">
        <v>7833.2</v>
      </c>
      <c r="G111" s="15"/>
    </row>
    <row r="112" spans="1:9" ht="31.5" x14ac:dyDescent="0.25">
      <c r="A112" s="47"/>
      <c r="B112" s="55" t="s">
        <v>13</v>
      </c>
      <c r="C112" s="55" t="s">
        <v>146</v>
      </c>
      <c r="D112" s="83">
        <v>200</v>
      </c>
      <c r="E112" s="49">
        <v>1944.7</v>
      </c>
      <c r="F112" s="49">
        <v>1944.7</v>
      </c>
      <c r="G112" s="15"/>
    </row>
    <row r="113" spans="1:7" ht="48" customHeight="1" x14ac:dyDescent="0.25">
      <c r="A113" s="47"/>
      <c r="B113" s="44" t="s">
        <v>176</v>
      </c>
      <c r="C113" s="13" t="s">
        <v>45</v>
      </c>
      <c r="D113" s="48"/>
      <c r="E113" s="49">
        <f>E114</f>
        <v>14371.3</v>
      </c>
      <c r="F113" s="49">
        <f>F114</f>
        <v>12247.6</v>
      </c>
      <c r="G113" s="15"/>
    </row>
    <row r="114" spans="1:7" ht="31.5" x14ac:dyDescent="0.25">
      <c r="A114" s="47"/>
      <c r="B114" s="44" t="s">
        <v>46</v>
      </c>
      <c r="C114" s="13" t="s">
        <v>47</v>
      </c>
      <c r="D114" s="48"/>
      <c r="E114" s="49">
        <f>E115+E116+E117</f>
        <v>14371.3</v>
      </c>
      <c r="F114" s="49">
        <v>12247.6</v>
      </c>
      <c r="G114" s="15"/>
    </row>
    <row r="115" spans="1:7" ht="94.5" x14ac:dyDescent="0.25">
      <c r="A115" s="47"/>
      <c r="B115" s="44" t="s">
        <v>43</v>
      </c>
      <c r="C115" s="13" t="s">
        <v>47</v>
      </c>
      <c r="D115" s="48">
        <v>100</v>
      </c>
      <c r="E115" s="49">
        <v>14012.3</v>
      </c>
      <c r="F115" s="49">
        <v>12247.6</v>
      </c>
      <c r="G115" s="15"/>
    </row>
    <row r="116" spans="1:7" ht="31.5" x14ac:dyDescent="0.25">
      <c r="A116" s="47"/>
      <c r="B116" s="44" t="s">
        <v>13</v>
      </c>
      <c r="C116" s="13" t="s">
        <v>47</v>
      </c>
      <c r="D116" s="48">
        <v>200</v>
      </c>
      <c r="E116" s="49">
        <v>359</v>
      </c>
      <c r="F116" s="49">
        <v>0</v>
      </c>
      <c r="G116" s="15"/>
    </row>
    <row r="117" spans="1:7" ht="15.75" x14ac:dyDescent="0.25">
      <c r="A117" s="47"/>
      <c r="B117" s="44" t="s">
        <v>44</v>
      </c>
      <c r="C117" s="13" t="s">
        <v>47</v>
      </c>
      <c r="D117" s="48">
        <v>800</v>
      </c>
      <c r="E117" s="49">
        <v>0</v>
      </c>
      <c r="F117" s="49">
        <v>0</v>
      </c>
      <c r="G117" s="15"/>
    </row>
    <row r="118" spans="1:7" ht="33.75" customHeight="1" x14ac:dyDescent="0.25">
      <c r="A118" s="47"/>
      <c r="B118" s="44" t="s">
        <v>139</v>
      </c>
      <c r="C118" s="13" t="s">
        <v>129</v>
      </c>
      <c r="D118" s="48"/>
      <c r="E118" s="49">
        <f>E119</f>
        <v>222</v>
      </c>
      <c r="F118" s="49">
        <f>F119</f>
        <v>222</v>
      </c>
      <c r="G118" s="15"/>
    </row>
    <row r="119" spans="1:7" ht="78.75" x14ac:dyDescent="0.25">
      <c r="A119" s="47"/>
      <c r="B119" s="44" t="s">
        <v>48</v>
      </c>
      <c r="C119" s="13" t="s">
        <v>49</v>
      </c>
      <c r="D119" s="48"/>
      <c r="E119" s="49">
        <f>E120</f>
        <v>222</v>
      </c>
      <c r="F119" s="49">
        <f>F120</f>
        <v>222</v>
      </c>
      <c r="G119" s="15"/>
    </row>
    <row r="120" spans="1:7" ht="31.5" x14ac:dyDescent="0.25">
      <c r="A120" s="47"/>
      <c r="B120" s="44" t="s">
        <v>50</v>
      </c>
      <c r="C120" s="13" t="s">
        <v>49</v>
      </c>
      <c r="D120" s="48">
        <v>300</v>
      </c>
      <c r="E120" s="49">
        <v>222</v>
      </c>
      <c r="F120" s="49">
        <v>222</v>
      </c>
      <c r="G120" s="15"/>
    </row>
    <row r="121" spans="1:7" ht="47.25" x14ac:dyDescent="0.25">
      <c r="A121" s="47"/>
      <c r="B121" s="44" t="s">
        <v>51</v>
      </c>
      <c r="C121" s="13" t="s">
        <v>52</v>
      </c>
      <c r="D121" s="48"/>
      <c r="E121" s="49">
        <f>E122+E130</f>
        <v>14298.400000000001</v>
      </c>
      <c r="F121" s="49">
        <f>F122+F130</f>
        <v>20483.599999999999</v>
      </c>
      <c r="G121" s="15"/>
    </row>
    <row r="122" spans="1:7" ht="47.25" x14ac:dyDescent="0.25">
      <c r="A122" s="47"/>
      <c r="B122" s="44" t="s">
        <v>140</v>
      </c>
      <c r="C122" s="13" t="s">
        <v>53</v>
      </c>
      <c r="D122" s="48"/>
      <c r="E122" s="49">
        <f>E128+E123+E126</f>
        <v>4152.2</v>
      </c>
      <c r="F122" s="49">
        <f>F128+F123+F126</f>
        <v>10337.299999999999</v>
      </c>
      <c r="G122" s="15"/>
    </row>
    <row r="123" spans="1:7" ht="31.5" x14ac:dyDescent="0.25">
      <c r="A123" s="47"/>
      <c r="B123" s="57" t="s">
        <v>54</v>
      </c>
      <c r="C123" s="57" t="s">
        <v>145</v>
      </c>
      <c r="D123" s="83"/>
      <c r="E123" s="49">
        <f>E125+E124</f>
        <v>1054.7</v>
      </c>
      <c r="F123" s="49">
        <f>F125+F124</f>
        <v>1054.7</v>
      </c>
      <c r="G123" s="15"/>
    </row>
    <row r="124" spans="1:7" ht="31.5" x14ac:dyDescent="0.25">
      <c r="A124" s="47"/>
      <c r="B124" s="44" t="s">
        <v>13</v>
      </c>
      <c r="C124" s="57" t="s">
        <v>145</v>
      </c>
      <c r="D124" s="83">
        <v>200</v>
      </c>
      <c r="E124" s="49">
        <v>100</v>
      </c>
      <c r="F124" s="49">
        <v>100</v>
      </c>
      <c r="G124" s="15"/>
    </row>
    <row r="125" spans="1:7" ht="47.25" x14ac:dyDescent="0.25">
      <c r="A125" s="47"/>
      <c r="B125" s="55" t="s">
        <v>144</v>
      </c>
      <c r="C125" s="57" t="s">
        <v>145</v>
      </c>
      <c r="D125" s="83">
        <v>600</v>
      </c>
      <c r="E125" s="49">
        <v>954.7</v>
      </c>
      <c r="F125" s="49">
        <v>954.7</v>
      </c>
      <c r="G125" s="15"/>
    </row>
    <row r="126" spans="1:7" ht="63" x14ac:dyDescent="0.25">
      <c r="A126" s="47"/>
      <c r="B126" s="60" t="s">
        <v>542</v>
      </c>
      <c r="C126" s="79" t="s">
        <v>548</v>
      </c>
      <c r="D126" s="50"/>
      <c r="E126" s="49">
        <f>E127</f>
        <v>0</v>
      </c>
      <c r="F126" s="49">
        <f>F127</f>
        <v>6024.1</v>
      </c>
      <c r="G126" s="15"/>
    </row>
    <row r="127" spans="1:7" ht="47.25" x14ac:dyDescent="0.25">
      <c r="A127" s="47"/>
      <c r="B127" s="50" t="s">
        <v>144</v>
      </c>
      <c r="C127" s="79" t="s">
        <v>548</v>
      </c>
      <c r="D127" s="50">
        <v>600</v>
      </c>
      <c r="E127" s="49">
        <v>0</v>
      </c>
      <c r="F127" s="62">
        <v>6024.1</v>
      </c>
      <c r="G127" s="15"/>
    </row>
    <row r="128" spans="1:7" ht="110.25" x14ac:dyDescent="0.25">
      <c r="A128" s="47"/>
      <c r="B128" s="44" t="s">
        <v>199</v>
      </c>
      <c r="C128" s="79" t="s">
        <v>184</v>
      </c>
      <c r="D128" s="48"/>
      <c r="E128" s="49">
        <f>E129</f>
        <v>3097.5</v>
      </c>
      <c r="F128" s="49">
        <f>F129</f>
        <v>3258.5</v>
      </c>
      <c r="G128" s="15"/>
    </row>
    <row r="129" spans="1:7" ht="47.25" x14ac:dyDescent="0.25">
      <c r="A129" s="47"/>
      <c r="B129" s="44" t="s">
        <v>8</v>
      </c>
      <c r="C129" s="79" t="s">
        <v>184</v>
      </c>
      <c r="D129" s="48">
        <v>600</v>
      </c>
      <c r="E129" s="49">
        <v>3097.5</v>
      </c>
      <c r="F129" s="49">
        <v>3258.5</v>
      </c>
      <c r="G129" s="15"/>
    </row>
    <row r="130" spans="1:7" ht="33.75" customHeight="1" x14ac:dyDescent="0.25">
      <c r="A130" s="47"/>
      <c r="B130" s="44" t="s">
        <v>161</v>
      </c>
      <c r="C130" s="13" t="s">
        <v>159</v>
      </c>
      <c r="D130" s="48"/>
      <c r="E130" s="49">
        <f>E131+E133</f>
        <v>10146.200000000001</v>
      </c>
      <c r="F130" s="49">
        <f>F131+F133</f>
        <v>10146.299999999999</v>
      </c>
      <c r="G130" s="15"/>
    </row>
    <row r="131" spans="1:7" ht="31.5" x14ac:dyDescent="0.25">
      <c r="A131" s="47"/>
      <c r="B131" s="57" t="s">
        <v>54</v>
      </c>
      <c r="C131" s="57" t="s">
        <v>162</v>
      </c>
      <c r="D131" s="48"/>
      <c r="E131" s="49">
        <f>E132</f>
        <v>7158.8</v>
      </c>
      <c r="F131" s="49">
        <f>F132</f>
        <v>7158.9</v>
      </c>
      <c r="G131" s="15"/>
    </row>
    <row r="132" spans="1:7" ht="47.25" x14ac:dyDescent="0.25">
      <c r="A132" s="47"/>
      <c r="B132" s="55" t="s">
        <v>144</v>
      </c>
      <c r="C132" s="57" t="s">
        <v>162</v>
      </c>
      <c r="D132" s="83">
        <v>600</v>
      </c>
      <c r="E132" s="49">
        <v>7158.8</v>
      </c>
      <c r="F132" s="49">
        <v>7158.9</v>
      </c>
      <c r="G132" s="15"/>
    </row>
    <row r="133" spans="1:7" ht="47.25" x14ac:dyDescent="0.25">
      <c r="A133" s="47"/>
      <c r="B133" s="44" t="s">
        <v>55</v>
      </c>
      <c r="C133" s="13" t="s">
        <v>160</v>
      </c>
      <c r="D133" s="48"/>
      <c r="E133" s="49">
        <f>E134</f>
        <v>2987.4</v>
      </c>
      <c r="F133" s="49">
        <f>F134</f>
        <v>2987.4</v>
      </c>
      <c r="G133" s="15"/>
    </row>
    <row r="134" spans="1:7" ht="47.25" x14ac:dyDescent="0.25">
      <c r="A134" s="47"/>
      <c r="B134" s="44" t="s">
        <v>8</v>
      </c>
      <c r="C134" s="13" t="s">
        <v>160</v>
      </c>
      <c r="D134" s="48">
        <v>600</v>
      </c>
      <c r="E134" s="49">
        <v>2987.4</v>
      </c>
      <c r="F134" s="49">
        <v>2987.4</v>
      </c>
      <c r="G134" s="15"/>
    </row>
    <row r="135" spans="1:7" ht="63" x14ac:dyDescent="0.25">
      <c r="A135" s="47">
        <v>2</v>
      </c>
      <c r="B135" s="41" t="s">
        <v>417</v>
      </c>
      <c r="C135" s="47" t="s">
        <v>418</v>
      </c>
      <c r="D135" s="63"/>
      <c r="E135" s="67">
        <f>E136+E146+E158</f>
        <v>186530.90000000002</v>
      </c>
      <c r="F135" s="67">
        <f>F136+F146+F158</f>
        <v>191511.1</v>
      </c>
      <c r="G135" s="15"/>
    </row>
    <row r="136" spans="1:7" ht="15.75" x14ac:dyDescent="0.25">
      <c r="A136" s="47"/>
      <c r="B136" s="44" t="s">
        <v>419</v>
      </c>
      <c r="C136" s="13" t="s">
        <v>420</v>
      </c>
      <c r="D136" s="48"/>
      <c r="E136" s="49">
        <f>E137+E140+E143</f>
        <v>1561.7</v>
      </c>
      <c r="F136" s="49">
        <f>F137+F140+F143</f>
        <v>1561.7</v>
      </c>
      <c r="G136" s="15"/>
    </row>
    <row r="137" spans="1:7" ht="47.25" customHeight="1" x14ac:dyDescent="0.25">
      <c r="A137" s="47"/>
      <c r="B137" s="44" t="s">
        <v>421</v>
      </c>
      <c r="C137" s="13" t="s">
        <v>422</v>
      </c>
      <c r="D137" s="48"/>
      <c r="E137" s="49">
        <f>E138</f>
        <v>1311.7</v>
      </c>
      <c r="F137" s="49">
        <f>F138</f>
        <v>1311.7</v>
      </c>
      <c r="G137" s="15"/>
    </row>
    <row r="138" spans="1:7" ht="31.5" x14ac:dyDescent="0.25">
      <c r="A138" s="47"/>
      <c r="B138" s="44" t="s">
        <v>423</v>
      </c>
      <c r="C138" s="13" t="s">
        <v>424</v>
      </c>
      <c r="D138" s="48"/>
      <c r="E138" s="49">
        <f>E139</f>
        <v>1311.7</v>
      </c>
      <c r="F138" s="49">
        <f>F139</f>
        <v>1311.7</v>
      </c>
      <c r="G138" s="15"/>
    </row>
    <row r="139" spans="1:7" ht="31.5" x14ac:dyDescent="0.25">
      <c r="A139" s="47"/>
      <c r="B139" s="44" t="s">
        <v>13</v>
      </c>
      <c r="C139" s="13" t="s">
        <v>424</v>
      </c>
      <c r="D139" s="48">
        <v>200</v>
      </c>
      <c r="E139" s="49">
        <v>1311.7</v>
      </c>
      <c r="F139" s="49">
        <v>1311.7</v>
      </c>
      <c r="G139" s="15"/>
    </row>
    <row r="140" spans="1:7" ht="110.25" x14ac:dyDescent="0.25">
      <c r="A140" s="47"/>
      <c r="B140" s="60" t="s">
        <v>425</v>
      </c>
      <c r="C140" s="50" t="s">
        <v>426</v>
      </c>
      <c r="D140" s="51"/>
      <c r="E140" s="49">
        <f>E141</f>
        <v>100</v>
      </c>
      <c r="F140" s="49">
        <f>F141</f>
        <v>100</v>
      </c>
      <c r="G140" s="15"/>
    </row>
    <row r="141" spans="1:7" ht="31.5" x14ac:dyDescent="0.25">
      <c r="A141" s="47"/>
      <c r="B141" s="60" t="s">
        <v>427</v>
      </c>
      <c r="C141" s="50" t="s">
        <v>428</v>
      </c>
      <c r="D141" s="51"/>
      <c r="E141" s="49">
        <f>E142</f>
        <v>100</v>
      </c>
      <c r="F141" s="49">
        <f>F142</f>
        <v>100</v>
      </c>
      <c r="G141" s="15"/>
    </row>
    <row r="142" spans="1:7" ht="31.5" x14ac:dyDescent="0.25">
      <c r="A142" s="47"/>
      <c r="B142" s="79" t="s">
        <v>50</v>
      </c>
      <c r="C142" s="50" t="s">
        <v>428</v>
      </c>
      <c r="D142" s="51" t="s">
        <v>156</v>
      </c>
      <c r="E142" s="49">
        <v>100</v>
      </c>
      <c r="F142" s="49">
        <v>100</v>
      </c>
      <c r="G142" s="15"/>
    </row>
    <row r="143" spans="1:7" ht="31.5" x14ac:dyDescent="0.25">
      <c r="A143" s="47"/>
      <c r="B143" s="44" t="s">
        <v>429</v>
      </c>
      <c r="C143" s="13" t="s">
        <v>430</v>
      </c>
      <c r="D143" s="48"/>
      <c r="E143" s="49">
        <f>E144</f>
        <v>150</v>
      </c>
      <c r="F143" s="49">
        <f>F144</f>
        <v>150</v>
      </c>
      <c r="G143" s="15"/>
    </row>
    <row r="144" spans="1:7" ht="31.5" x14ac:dyDescent="0.25">
      <c r="A144" s="47"/>
      <c r="B144" s="44" t="s">
        <v>54</v>
      </c>
      <c r="C144" s="13" t="s">
        <v>431</v>
      </c>
      <c r="D144" s="48"/>
      <c r="E144" s="49">
        <f>E145</f>
        <v>150</v>
      </c>
      <c r="F144" s="49">
        <f>F145</f>
        <v>150</v>
      </c>
      <c r="G144" s="15"/>
    </row>
    <row r="145" spans="1:7" ht="31.5" x14ac:dyDescent="0.25">
      <c r="A145" s="47"/>
      <c r="B145" s="44" t="s">
        <v>13</v>
      </c>
      <c r="C145" s="13" t="s">
        <v>431</v>
      </c>
      <c r="D145" s="48">
        <v>200</v>
      </c>
      <c r="E145" s="49">
        <v>150</v>
      </c>
      <c r="F145" s="49">
        <v>150</v>
      </c>
      <c r="G145" s="15"/>
    </row>
    <row r="146" spans="1:7" ht="78.75" x14ac:dyDescent="0.25">
      <c r="A146" s="47"/>
      <c r="B146" s="44" t="s">
        <v>432</v>
      </c>
      <c r="C146" s="13" t="s">
        <v>433</v>
      </c>
      <c r="D146" s="48"/>
      <c r="E146" s="49">
        <f>E147+E152+E155</f>
        <v>180629.90000000002</v>
      </c>
      <c r="F146" s="49">
        <f>F147+F152+F155</f>
        <v>185610.1</v>
      </c>
      <c r="G146" s="15"/>
    </row>
    <row r="147" spans="1:7" ht="49.5" customHeight="1" x14ac:dyDescent="0.25">
      <c r="A147" s="47"/>
      <c r="B147" s="44" t="s">
        <v>434</v>
      </c>
      <c r="C147" s="13" t="s">
        <v>435</v>
      </c>
      <c r="D147" s="48"/>
      <c r="E147" s="49">
        <f>E148+E150</f>
        <v>180087.7</v>
      </c>
      <c r="F147" s="49">
        <f>F148+F150</f>
        <v>180095</v>
      </c>
      <c r="G147" s="15"/>
    </row>
    <row r="148" spans="1:7" ht="33" customHeight="1" x14ac:dyDescent="0.25">
      <c r="A148" s="47"/>
      <c r="B148" s="44" t="s">
        <v>357</v>
      </c>
      <c r="C148" s="13" t="s">
        <v>436</v>
      </c>
      <c r="D148" s="48"/>
      <c r="E148" s="49">
        <f>E149</f>
        <v>179903.6</v>
      </c>
      <c r="F148" s="49">
        <f>F149</f>
        <v>179903.6</v>
      </c>
      <c r="G148" s="15"/>
    </row>
    <row r="149" spans="1:7" ht="47.25" x14ac:dyDescent="0.25">
      <c r="A149" s="47"/>
      <c r="B149" s="44" t="s">
        <v>8</v>
      </c>
      <c r="C149" s="13" t="s">
        <v>436</v>
      </c>
      <c r="D149" s="48">
        <v>600</v>
      </c>
      <c r="E149" s="49">
        <v>179903.6</v>
      </c>
      <c r="F149" s="49">
        <v>179903.6</v>
      </c>
      <c r="G149" s="15"/>
    </row>
    <row r="150" spans="1:7" ht="173.25" x14ac:dyDescent="0.25">
      <c r="A150" s="47"/>
      <c r="B150" s="44" t="s">
        <v>191</v>
      </c>
      <c r="C150" s="13" t="s">
        <v>437</v>
      </c>
      <c r="D150" s="48"/>
      <c r="E150" s="49">
        <f>E151</f>
        <v>184.1</v>
      </c>
      <c r="F150" s="49">
        <f>F151</f>
        <v>191.4</v>
      </c>
      <c r="G150" s="15"/>
    </row>
    <row r="151" spans="1:7" ht="47.25" x14ac:dyDescent="0.25">
      <c r="A151" s="47"/>
      <c r="B151" s="44" t="s">
        <v>8</v>
      </c>
      <c r="C151" s="13" t="s">
        <v>437</v>
      </c>
      <c r="D151" s="48">
        <v>600</v>
      </c>
      <c r="E151" s="49">
        <v>184.1</v>
      </c>
      <c r="F151" s="49">
        <v>191.4</v>
      </c>
      <c r="G151" s="15"/>
    </row>
    <row r="152" spans="1:7" ht="47.25" x14ac:dyDescent="0.25">
      <c r="A152" s="47"/>
      <c r="B152" s="44" t="s">
        <v>438</v>
      </c>
      <c r="C152" s="13" t="s">
        <v>439</v>
      </c>
      <c r="D152" s="48"/>
      <c r="E152" s="49">
        <f>E153</f>
        <v>542.20000000000005</v>
      </c>
      <c r="F152" s="49">
        <f>F153</f>
        <v>552.1</v>
      </c>
      <c r="G152" s="15"/>
    </row>
    <row r="153" spans="1:7" ht="63" x14ac:dyDescent="0.25">
      <c r="A153" s="47"/>
      <c r="B153" s="55" t="s">
        <v>223</v>
      </c>
      <c r="C153" s="55" t="s">
        <v>440</v>
      </c>
      <c r="D153" s="55"/>
      <c r="E153" s="49">
        <f>E154</f>
        <v>542.20000000000005</v>
      </c>
      <c r="F153" s="49">
        <f>F154</f>
        <v>552.1</v>
      </c>
      <c r="G153" s="15"/>
    </row>
    <row r="154" spans="1:7" ht="47.25" x14ac:dyDescent="0.25">
      <c r="A154" s="47"/>
      <c r="B154" s="55" t="s">
        <v>158</v>
      </c>
      <c r="C154" s="55" t="s">
        <v>440</v>
      </c>
      <c r="D154" s="50">
        <v>600</v>
      </c>
      <c r="E154" s="49">
        <v>542.20000000000005</v>
      </c>
      <c r="F154" s="49">
        <v>552.1</v>
      </c>
      <c r="G154" s="15"/>
    </row>
    <row r="155" spans="1:7" ht="31.5" x14ac:dyDescent="0.25">
      <c r="A155" s="47"/>
      <c r="B155" s="50" t="s">
        <v>545</v>
      </c>
      <c r="C155" s="50" t="s">
        <v>544</v>
      </c>
      <c r="D155" s="50"/>
      <c r="E155" s="49">
        <f>E156</f>
        <v>0</v>
      </c>
      <c r="F155" s="49">
        <f>F156</f>
        <v>4963</v>
      </c>
      <c r="G155" s="15"/>
    </row>
    <row r="156" spans="1:7" ht="31.5" x14ac:dyDescent="0.25">
      <c r="A156" s="47"/>
      <c r="B156" s="107" t="s">
        <v>584</v>
      </c>
      <c r="C156" s="50" t="s">
        <v>583</v>
      </c>
      <c r="D156" s="50"/>
      <c r="E156" s="49">
        <f>E157</f>
        <v>0</v>
      </c>
      <c r="F156" s="49">
        <f>F157</f>
        <v>4963</v>
      </c>
      <c r="G156" s="15"/>
    </row>
    <row r="157" spans="1:7" ht="47.25" x14ac:dyDescent="0.25">
      <c r="A157" s="47"/>
      <c r="B157" s="50" t="s">
        <v>144</v>
      </c>
      <c r="C157" s="50" t="s">
        <v>583</v>
      </c>
      <c r="D157" s="50">
        <v>600</v>
      </c>
      <c r="E157" s="49">
        <v>0</v>
      </c>
      <c r="F157" s="49">
        <v>4963</v>
      </c>
      <c r="G157" s="15"/>
    </row>
    <row r="158" spans="1:7" ht="18" customHeight="1" x14ac:dyDescent="0.25">
      <c r="A158" s="47"/>
      <c r="B158" s="44" t="s">
        <v>441</v>
      </c>
      <c r="C158" s="13" t="s">
        <v>442</v>
      </c>
      <c r="D158" s="48"/>
      <c r="E158" s="49">
        <f>E159</f>
        <v>4339.2999999999993</v>
      </c>
      <c r="F158" s="49">
        <f>F159</f>
        <v>4339.2999999999993</v>
      </c>
      <c r="G158" s="15"/>
    </row>
    <row r="159" spans="1:7" ht="94.5" x14ac:dyDescent="0.25">
      <c r="A159" s="47"/>
      <c r="B159" s="44" t="s">
        <v>443</v>
      </c>
      <c r="C159" s="13" t="s">
        <v>444</v>
      </c>
      <c r="D159" s="48"/>
      <c r="E159" s="49">
        <f>E160</f>
        <v>4339.2999999999993</v>
      </c>
      <c r="F159" s="49">
        <f>F160</f>
        <v>4339.2999999999993</v>
      </c>
      <c r="G159" s="15"/>
    </row>
    <row r="160" spans="1:7" ht="31.5" x14ac:dyDescent="0.25">
      <c r="A160" s="47"/>
      <c r="B160" s="44" t="s">
        <v>46</v>
      </c>
      <c r="C160" s="13" t="s">
        <v>445</v>
      </c>
      <c r="D160" s="48"/>
      <c r="E160" s="49">
        <f>E161+E162+E163</f>
        <v>4339.2999999999993</v>
      </c>
      <c r="F160" s="49">
        <f>F161+F162+F163</f>
        <v>4339.2999999999993</v>
      </c>
      <c r="G160" s="15"/>
    </row>
    <row r="161" spans="1:8" ht="94.5" x14ac:dyDescent="0.25">
      <c r="A161" s="47"/>
      <c r="B161" s="44" t="s">
        <v>446</v>
      </c>
      <c r="C161" s="13" t="s">
        <v>445</v>
      </c>
      <c r="D161" s="48">
        <v>100</v>
      </c>
      <c r="E161" s="49">
        <v>4150.2</v>
      </c>
      <c r="F161" s="49">
        <v>4150.2</v>
      </c>
      <c r="G161" s="15"/>
    </row>
    <row r="162" spans="1:8" ht="31.5" x14ac:dyDescent="0.25">
      <c r="A162" s="47"/>
      <c r="B162" s="44" t="s">
        <v>13</v>
      </c>
      <c r="C162" s="13" t="s">
        <v>445</v>
      </c>
      <c r="D162" s="48">
        <v>200</v>
      </c>
      <c r="E162" s="49">
        <v>188.4</v>
      </c>
      <c r="F162" s="49">
        <v>188.4</v>
      </c>
      <c r="G162" s="15"/>
    </row>
    <row r="163" spans="1:8" ht="15.75" x14ac:dyDescent="0.25">
      <c r="A163" s="47"/>
      <c r="B163" s="44" t="s">
        <v>44</v>
      </c>
      <c r="C163" s="13" t="s">
        <v>445</v>
      </c>
      <c r="D163" s="48">
        <v>800</v>
      </c>
      <c r="E163" s="49">
        <v>0.7</v>
      </c>
      <c r="F163" s="49">
        <v>0.7</v>
      </c>
      <c r="G163" s="15"/>
    </row>
    <row r="164" spans="1:8" ht="63" x14ac:dyDescent="0.25">
      <c r="A164" s="47">
        <v>3</v>
      </c>
      <c r="B164" s="100" t="s">
        <v>218</v>
      </c>
      <c r="C164" s="101" t="s">
        <v>216</v>
      </c>
      <c r="D164" s="102"/>
      <c r="E164" s="67">
        <f t="shared" ref="E164:F167" si="1">E165</f>
        <v>0</v>
      </c>
      <c r="F164" s="67">
        <f t="shared" si="1"/>
        <v>0</v>
      </c>
      <c r="G164" s="15"/>
    </row>
    <row r="165" spans="1:8" ht="31.5" x14ac:dyDescent="0.25">
      <c r="A165" s="47"/>
      <c r="B165" s="58" t="s">
        <v>219</v>
      </c>
      <c r="C165" s="50" t="s">
        <v>217</v>
      </c>
      <c r="D165" s="103"/>
      <c r="E165" s="49">
        <f t="shared" si="1"/>
        <v>0</v>
      </c>
      <c r="F165" s="49">
        <f t="shared" si="1"/>
        <v>0</v>
      </c>
      <c r="G165" s="15"/>
    </row>
    <row r="166" spans="1:8" ht="63.75" customHeight="1" x14ac:dyDescent="0.25">
      <c r="A166" s="47"/>
      <c r="B166" s="60" t="s">
        <v>476</v>
      </c>
      <c r="C166" s="50" t="s">
        <v>474</v>
      </c>
      <c r="D166" s="53"/>
      <c r="E166" s="49">
        <f>E167</f>
        <v>0</v>
      </c>
      <c r="F166" s="49">
        <f>F167</f>
        <v>0</v>
      </c>
      <c r="G166" s="15"/>
    </row>
    <row r="167" spans="1:8" ht="156.75" customHeight="1" x14ac:dyDescent="0.25">
      <c r="A167" s="47"/>
      <c r="B167" s="60" t="s">
        <v>477</v>
      </c>
      <c r="C167" s="50" t="s">
        <v>475</v>
      </c>
      <c r="D167" s="53"/>
      <c r="E167" s="49">
        <f t="shared" si="1"/>
        <v>0</v>
      </c>
      <c r="F167" s="49">
        <f t="shared" si="1"/>
        <v>0</v>
      </c>
      <c r="G167" s="15"/>
    </row>
    <row r="168" spans="1:8" ht="47.25" x14ac:dyDescent="0.25">
      <c r="A168" s="47"/>
      <c r="B168" s="74" t="s">
        <v>11</v>
      </c>
      <c r="C168" s="50" t="s">
        <v>475</v>
      </c>
      <c r="D168" s="53" t="s">
        <v>163</v>
      </c>
      <c r="E168" s="49">
        <v>0</v>
      </c>
      <c r="F168" s="49">
        <v>0</v>
      </c>
      <c r="G168" s="15"/>
    </row>
    <row r="169" spans="1:8" s="5" customFormat="1" ht="64.150000000000006" customHeight="1" x14ac:dyDescent="0.25">
      <c r="A169" s="47">
        <v>4</v>
      </c>
      <c r="B169" s="41" t="s">
        <v>57</v>
      </c>
      <c r="C169" s="47" t="s">
        <v>58</v>
      </c>
      <c r="D169" s="63"/>
      <c r="E169" s="67">
        <f>E170</f>
        <v>21550.5</v>
      </c>
      <c r="F169" s="67">
        <f>F170</f>
        <v>24264.5</v>
      </c>
      <c r="G169" s="15"/>
      <c r="H169" s="25"/>
    </row>
    <row r="170" spans="1:8" s="4" customFormat="1" ht="31.5" x14ac:dyDescent="0.25">
      <c r="A170" s="47"/>
      <c r="B170" s="44" t="s">
        <v>59</v>
      </c>
      <c r="C170" s="13" t="s">
        <v>60</v>
      </c>
      <c r="D170" s="48"/>
      <c r="E170" s="49">
        <f>E171+E174+E177+E180+E188+E185</f>
        <v>21550.5</v>
      </c>
      <c r="F170" s="49">
        <f>F171+F174+F177+F180+F188+F185</f>
        <v>24264.5</v>
      </c>
      <c r="G170" s="15"/>
      <c r="H170" s="8"/>
    </row>
    <row r="171" spans="1:8" s="4" customFormat="1" ht="31.5" x14ac:dyDescent="0.25">
      <c r="A171" s="47"/>
      <c r="B171" s="44" t="s">
        <v>182</v>
      </c>
      <c r="C171" s="13" t="s">
        <v>61</v>
      </c>
      <c r="D171" s="48"/>
      <c r="E171" s="49">
        <f>E172</f>
        <v>900</v>
      </c>
      <c r="F171" s="49">
        <f>F172</f>
        <v>900</v>
      </c>
      <c r="G171" s="15"/>
      <c r="H171" s="8"/>
    </row>
    <row r="172" spans="1:8" s="4" customFormat="1" ht="31.5" x14ac:dyDescent="0.25">
      <c r="A172" s="47"/>
      <c r="B172" s="44" t="s">
        <v>183</v>
      </c>
      <c r="C172" s="13" t="s">
        <v>62</v>
      </c>
      <c r="D172" s="48"/>
      <c r="E172" s="49">
        <f>E173</f>
        <v>900</v>
      </c>
      <c r="F172" s="49">
        <f>F173</f>
        <v>900</v>
      </c>
      <c r="G172" s="15"/>
      <c r="H172" s="8"/>
    </row>
    <row r="173" spans="1:8" s="4" customFormat="1" ht="31.5" x14ac:dyDescent="0.25">
      <c r="A173" s="47"/>
      <c r="B173" s="44" t="s">
        <v>50</v>
      </c>
      <c r="C173" s="13" t="s">
        <v>62</v>
      </c>
      <c r="D173" s="48">
        <v>300</v>
      </c>
      <c r="E173" s="49">
        <v>900</v>
      </c>
      <c r="F173" s="49">
        <v>900</v>
      </c>
      <c r="G173" s="15"/>
      <c r="H173" s="8"/>
    </row>
    <row r="174" spans="1:8" s="4" customFormat="1" ht="126" x14ac:dyDescent="0.25">
      <c r="A174" s="47"/>
      <c r="B174" s="44" t="s">
        <v>179</v>
      </c>
      <c r="C174" s="13" t="s">
        <v>63</v>
      </c>
      <c r="D174" s="48"/>
      <c r="E174" s="49">
        <f>E175</f>
        <v>1500</v>
      </c>
      <c r="F174" s="49">
        <f>F175</f>
        <v>1500</v>
      </c>
      <c r="G174" s="15"/>
      <c r="H174" s="8"/>
    </row>
    <row r="175" spans="1:8" s="4" customFormat="1" ht="31.5" x14ac:dyDescent="0.25">
      <c r="A175" s="47"/>
      <c r="B175" s="44" t="s">
        <v>64</v>
      </c>
      <c r="C175" s="13" t="s">
        <v>65</v>
      </c>
      <c r="D175" s="48"/>
      <c r="E175" s="49">
        <f>E176</f>
        <v>1500</v>
      </c>
      <c r="F175" s="49">
        <f>F176</f>
        <v>1500</v>
      </c>
      <c r="G175" s="15"/>
      <c r="H175" s="8"/>
    </row>
    <row r="176" spans="1:8" s="4" customFormat="1" ht="47.25" x14ac:dyDescent="0.25">
      <c r="A176" s="47"/>
      <c r="B176" s="44" t="s">
        <v>8</v>
      </c>
      <c r="C176" s="13" t="s">
        <v>65</v>
      </c>
      <c r="D176" s="48">
        <v>600</v>
      </c>
      <c r="E176" s="49">
        <v>1500</v>
      </c>
      <c r="F176" s="49">
        <v>1500</v>
      </c>
      <c r="G176" s="15"/>
      <c r="H176" s="8"/>
    </row>
    <row r="177" spans="1:8" s="4" customFormat="1" ht="82.5" customHeight="1" x14ac:dyDescent="0.25">
      <c r="A177" s="47"/>
      <c r="B177" s="44" t="s">
        <v>266</v>
      </c>
      <c r="C177" s="13" t="s">
        <v>66</v>
      </c>
      <c r="D177" s="48"/>
      <c r="E177" s="49">
        <f>E178</f>
        <v>5464.8</v>
      </c>
      <c r="F177" s="49">
        <f>F178</f>
        <v>5464.8</v>
      </c>
      <c r="G177" s="15"/>
      <c r="H177" s="8"/>
    </row>
    <row r="178" spans="1:8" s="4" customFormat="1" ht="31.5" x14ac:dyDescent="0.25">
      <c r="A178" s="47"/>
      <c r="B178" s="44" t="s">
        <v>67</v>
      </c>
      <c r="C178" s="13" t="s">
        <v>68</v>
      </c>
      <c r="D178" s="48"/>
      <c r="E178" s="49">
        <f>E179</f>
        <v>5464.8</v>
      </c>
      <c r="F178" s="49">
        <f>F179</f>
        <v>5464.8</v>
      </c>
      <c r="G178" s="15"/>
      <c r="H178" s="8"/>
    </row>
    <row r="179" spans="1:8" s="4" customFormat="1" ht="31.5" x14ac:dyDescent="0.25">
      <c r="A179" s="47"/>
      <c r="B179" s="44" t="s">
        <v>50</v>
      </c>
      <c r="C179" s="13" t="s">
        <v>68</v>
      </c>
      <c r="D179" s="48">
        <v>300</v>
      </c>
      <c r="E179" s="49">
        <v>5464.8</v>
      </c>
      <c r="F179" s="49">
        <v>5464.8</v>
      </c>
      <c r="G179" s="15"/>
      <c r="H179" s="8"/>
    </row>
    <row r="180" spans="1:8" s="4" customFormat="1" ht="49.5" customHeight="1" x14ac:dyDescent="0.25">
      <c r="A180" s="47"/>
      <c r="B180" s="44" t="s">
        <v>212</v>
      </c>
      <c r="C180" s="13" t="s">
        <v>69</v>
      </c>
      <c r="D180" s="48"/>
      <c r="E180" s="49">
        <f>E183+E181</f>
        <v>743</v>
      </c>
      <c r="F180" s="49">
        <f>F183+F181</f>
        <v>803</v>
      </c>
      <c r="G180" s="15"/>
      <c r="H180" s="8"/>
    </row>
    <row r="181" spans="1:8" s="9" customFormat="1" ht="47.25" x14ac:dyDescent="0.25">
      <c r="A181" s="47"/>
      <c r="B181" s="44" t="s">
        <v>149</v>
      </c>
      <c r="C181" s="13" t="s">
        <v>148</v>
      </c>
      <c r="D181" s="48"/>
      <c r="E181" s="49">
        <f>E182</f>
        <v>3</v>
      </c>
      <c r="F181" s="49">
        <f>F182</f>
        <v>3</v>
      </c>
      <c r="G181" s="15"/>
      <c r="H181" s="26"/>
    </row>
    <row r="182" spans="1:8" s="4" customFormat="1" ht="31.5" x14ac:dyDescent="0.25">
      <c r="A182" s="47"/>
      <c r="B182" s="44" t="s">
        <v>13</v>
      </c>
      <c r="C182" s="13" t="s">
        <v>148</v>
      </c>
      <c r="D182" s="48">
        <v>200</v>
      </c>
      <c r="E182" s="49">
        <v>3</v>
      </c>
      <c r="F182" s="49">
        <v>3</v>
      </c>
      <c r="G182" s="15"/>
      <c r="H182" s="8"/>
    </row>
    <row r="183" spans="1:8" s="4" customFormat="1" ht="47.25" x14ac:dyDescent="0.25">
      <c r="A183" s="47"/>
      <c r="B183" s="44" t="s">
        <v>70</v>
      </c>
      <c r="C183" s="13" t="s">
        <v>71</v>
      </c>
      <c r="D183" s="48"/>
      <c r="E183" s="49">
        <f>E184</f>
        <v>740</v>
      </c>
      <c r="F183" s="49">
        <f>F184</f>
        <v>800</v>
      </c>
      <c r="G183" s="15"/>
      <c r="H183" s="8"/>
    </row>
    <row r="184" spans="1:8" s="4" customFormat="1" ht="31.5" x14ac:dyDescent="0.25">
      <c r="A184" s="47"/>
      <c r="B184" s="44" t="s">
        <v>50</v>
      </c>
      <c r="C184" s="13" t="s">
        <v>71</v>
      </c>
      <c r="D184" s="48">
        <v>300</v>
      </c>
      <c r="E184" s="49">
        <v>740</v>
      </c>
      <c r="F184" s="49">
        <v>800</v>
      </c>
      <c r="G184" s="15"/>
      <c r="H184" s="8"/>
    </row>
    <row r="185" spans="1:8" s="4" customFormat="1" ht="173.25" x14ac:dyDescent="0.25">
      <c r="A185" s="75"/>
      <c r="B185" s="57" t="s">
        <v>180</v>
      </c>
      <c r="C185" s="55" t="s">
        <v>155</v>
      </c>
      <c r="D185" s="76"/>
      <c r="E185" s="77">
        <f>E186</f>
        <v>12042.7</v>
      </c>
      <c r="F185" s="77">
        <f>F186</f>
        <v>14696.7</v>
      </c>
      <c r="G185" s="15"/>
      <c r="H185" s="27"/>
    </row>
    <row r="186" spans="1:8" s="4" customFormat="1" ht="31.5" x14ac:dyDescent="0.25">
      <c r="A186" s="75"/>
      <c r="B186" s="57" t="s">
        <v>201</v>
      </c>
      <c r="C186" s="55" t="s">
        <v>157</v>
      </c>
      <c r="D186" s="76"/>
      <c r="E186" s="78">
        <f>E187</f>
        <v>12042.7</v>
      </c>
      <c r="F186" s="78">
        <f>F187</f>
        <v>14696.7</v>
      </c>
      <c r="G186" s="15"/>
      <c r="H186" s="27"/>
    </row>
    <row r="187" spans="1:8" s="4" customFormat="1" ht="31.5" x14ac:dyDescent="0.25">
      <c r="A187" s="75"/>
      <c r="B187" s="57" t="s">
        <v>50</v>
      </c>
      <c r="C187" s="55" t="s">
        <v>157</v>
      </c>
      <c r="D187" s="76" t="s">
        <v>156</v>
      </c>
      <c r="E187" s="62">
        <v>12042.7</v>
      </c>
      <c r="F187" s="62">
        <v>14696.7</v>
      </c>
      <c r="G187" s="15"/>
      <c r="H187" s="27"/>
    </row>
    <row r="188" spans="1:8" s="4" customFormat="1" ht="78.75" x14ac:dyDescent="0.25">
      <c r="A188" s="47"/>
      <c r="B188" s="55" t="s">
        <v>267</v>
      </c>
      <c r="C188" s="55" t="s">
        <v>150</v>
      </c>
      <c r="D188" s="56"/>
      <c r="E188" s="49">
        <f>E189</f>
        <v>900</v>
      </c>
      <c r="F188" s="49">
        <f>F189</f>
        <v>900</v>
      </c>
      <c r="G188" s="15"/>
      <c r="H188" s="8"/>
    </row>
    <row r="189" spans="1:8" s="4" customFormat="1" ht="65.45" customHeight="1" x14ac:dyDescent="0.25">
      <c r="A189" s="47"/>
      <c r="B189" s="55" t="s">
        <v>152</v>
      </c>
      <c r="C189" s="55" t="s">
        <v>151</v>
      </c>
      <c r="D189" s="56"/>
      <c r="E189" s="49">
        <f>E190</f>
        <v>900</v>
      </c>
      <c r="F189" s="49">
        <f>F190</f>
        <v>900</v>
      </c>
      <c r="G189" s="15"/>
      <c r="H189" s="8"/>
    </row>
    <row r="190" spans="1:8" s="4" customFormat="1" ht="31.5" x14ac:dyDescent="0.25">
      <c r="A190" s="47"/>
      <c r="B190" s="55" t="s">
        <v>13</v>
      </c>
      <c r="C190" s="55" t="s">
        <v>151</v>
      </c>
      <c r="D190" s="56" t="s">
        <v>142</v>
      </c>
      <c r="E190" s="49">
        <v>900</v>
      </c>
      <c r="F190" s="49">
        <v>900</v>
      </c>
      <c r="G190" s="15"/>
      <c r="H190" s="8"/>
    </row>
    <row r="191" spans="1:8" s="4" customFormat="1" ht="63" x14ac:dyDescent="0.25">
      <c r="A191" s="47">
        <v>5</v>
      </c>
      <c r="B191" s="41" t="s">
        <v>241</v>
      </c>
      <c r="C191" s="47" t="s">
        <v>242</v>
      </c>
      <c r="D191" s="63"/>
      <c r="E191" s="67">
        <f>E192</f>
        <v>14678.600000000002</v>
      </c>
      <c r="F191" s="67">
        <f>F192</f>
        <v>14678.600000000002</v>
      </c>
      <c r="G191" s="15"/>
      <c r="H191" s="8"/>
    </row>
    <row r="192" spans="1:8" s="4" customFormat="1" ht="15.75" x14ac:dyDescent="0.25">
      <c r="A192" s="47"/>
      <c r="B192" s="44" t="s">
        <v>243</v>
      </c>
      <c r="C192" s="13" t="s">
        <v>244</v>
      </c>
      <c r="D192" s="48"/>
      <c r="E192" s="49">
        <f>E193+E198+E203+E206+E209+E212</f>
        <v>14678.600000000002</v>
      </c>
      <c r="F192" s="49">
        <f>F193+F198+F203+F206+F209+F212</f>
        <v>14678.600000000002</v>
      </c>
      <c r="G192" s="15"/>
      <c r="H192" s="8"/>
    </row>
    <row r="193" spans="1:8" s="4" customFormat="1" ht="47.25" x14ac:dyDescent="0.25">
      <c r="A193" s="47"/>
      <c r="B193" s="44" t="s">
        <v>245</v>
      </c>
      <c r="C193" s="13" t="s">
        <v>246</v>
      </c>
      <c r="D193" s="48"/>
      <c r="E193" s="49">
        <f>E194</f>
        <v>11149.600000000002</v>
      </c>
      <c r="F193" s="49">
        <f>F194</f>
        <v>11149.600000000002</v>
      </c>
      <c r="G193" s="15"/>
      <c r="H193" s="8"/>
    </row>
    <row r="194" spans="1:8" s="4" customFormat="1" ht="30.75" customHeight="1" x14ac:dyDescent="0.25">
      <c r="A194" s="47"/>
      <c r="B194" s="44" t="s">
        <v>7</v>
      </c>
      <c r="C194" s="13" t="s">
        <v>247</v>
      </c>
      <c r="D194" s="48"/>
      <c r="E194" s="49">
        <f>E195+E196+E197</f>
        <v>11149.600000000002</v>
      </c>
      <c r="F194" s="49">
        <f>F195+F196+F197</f>
        <v>11149.600000000002</v>
      </c>
      <c r="G194" s="15"/>
      <c r="H194" s="8"/>
    </row>
    <row r="195" spans="1:8" s="4" customFormat="1" ht="94.5" x14ac:dyDescent="0.25">
      <c r="A195" s="47"/>
      <c r="B195" s="44" t="s">
        <v>43</v>
      </c>
      <c r="C195" s="13" t="s">
        <v>247</v>
      </c>
      <c r="D195" s="48">
        <v>100</v>
      </c>
      <c r="E195" s="49">
        <v>8749.6</v>
      </c>
      <c r="F195" s="49">
        <v>8749.6</v>
      </c>
      <c r="G195" s="15"/>
      <c r="H195" s="8"/>
    </row>
    <row r="196" spans="1:8" s="4" customFormat="1" ht="31.5" x14ac:dyDescent="0.25">
      <c r="A196" s="47"/>
      <c r="B196" s="44" t="s">
        <v>13</v>
      </c>
      <c r="C196" s="13" t="s">
        <v>247</v>
      </c>
      <c r="D196" s="48">
        <v>200</v>
      </c>
      <c r="E196" s="49">
        <v>2397.3000000000002</v>
      </c>
      <c r="F196" s="49">
        <v>2397.3000000000002</v>
      </c>
      <c r="G196" s="15"/>
      <c r="H196" s="8"/>
    </row>
    <row r="197" spans="1:8" s="4" customFormat="1" ht="15.75" x14ac:dyDescent="0.25">
      <c r="A197" s="47"/>
      <c r="B197" s="44" t="s">
        <v>44</v>
      </c>
      <c r="C197" s="13" t="s">
        <v>247</v>
      </c>
      <c r="D197" s="48">
        <v>800</v>
      </c>
      <c r="E197" s="49">
        <v>2.7</v>
      </c>
      <c r="F197" s="49">
        <v>2.7</v>
      </c>
      <c r="G197" s="15"/>
      <c r="H197" s="8"/>
    </row>
    <row r="198" spans="1:8" s="4" customFormat="1" ht="47.25" x14ac:dyDescent="0.25">
      <c r="A198" s="47"/>
      <c r="B198" s="44" t="s">
        <v>248</v>
      </c>
      <c r="C198" s="13" t="s">
        <v>249</v>
      </c>
      <c r="D198" s="48"/>
      <c r="E198" s="49">
        <f>E199</f>
        <v>3009</v>
      </c>
      <c r="F198" s="49">
        <f>F199</f>
        <v>3009</v>
      </c>
      <c r="G198" s="15"/>
      <c r="H198" s="8"/>
    </row>
    <row r="199" spans="1:8" s="4" customFormat="1" ht="31.5" x14ac:dyDescent="0.25">
      <c r="A199" s="47"/>
      <c r="B199" s="44" t="s">
        <v>46</v>
      </c>
      <c r="C199" s="13" t="s">
        <v>250</v>
      </c>
      <c r="D199" s="48"/>
      <c r="E199" s="49">
        <f>E200+E201+E202</f>
        <v>3009</v>
      </c>
      <c r="F199" s="49">
        <f>F200+F201+F202</f>
        <v>3009</v>
      </c>
      <c r="G199" s="15"/>
      <c r="H199" s="8"/>
    </row>
    <row r="200" spans="1:8" s="4" customFormat="1" ht="94.5" x14ac:dyDescent="0.25">
      <c r="A200" s="47"/>
      <c r="B200" s="44" t="s">
        <v>43</v>
      </c>
      <c r="C200" s="13" t="s">
        <v>250</v>
      </c>
      <c r="D200" s="48">
        <v>100</v>
      </c>
      <c r="E200" s="49">
        <v>2953.5</v>
      </c>
      <c r="F200" s="49">
        <v>2953.5</v>
      </c>
      <c r="G200" s="15"/>
      <c r="H200" s="8"/>
    </row>
    <row r="201" spans="1:8" s="4" customFormat="1" ht="31.5" x14ac:dyDescent="0.25">
      <c r="A201" s="47"/>
      <c r="B201" s="44" t="s">
        <v>13</v>
      </c>
      <c r="C201" s="13" t="s">
        <v>250</v>
      </c>
      <c r="D201" s="48">
        <v>200</v>
      </c>
      <c r="E201" s="49">
        <v>55.5</v>
      </c>
      <c r="F201" s="49">
        <v>55.5</v>
      </c>
      <c r="G201" s="15"/>
      <c r="H201" s="8"/>
    </row>
    <row r="202" spans="1:8" s="4" customFormat="1" ht="15.75" x14ac:dyDescent="0.25">
      <c r="A202" s="47"/>
      <c r="B202" s="44" t="s">
        <v>44</v>
      </c>
      <c r="C202" s="13" t="s">
        <v>250</v>
      </c>
      <c r="D202" s="48">
        <v>800</v>
      </c>
      <c r="E202" s="49">
        <v>0</v>
      </c>
      <c r="F202" s="49">
        <v>0</v>
      </c>
      <c r="G202" s="15"/>
      <c r="H202" s="8"/>
    </row>
    <row r="203" spans="1:8" s="4" customFormat="1" ht="47.25" x14ac:dyDescent="0.25">
      <c r="A203" s="47"/>
      <c r="B203" s="44" t="s">
        <v>251</v>
      </c>
      <c r="C203" s="13" t="s">
        <v>252</v>
      </c>
      <c r="D203" s="48"/>
      <c r="E203" s="49">
        <f>E204</f>
        <v>80</v>
      </c>
      <c r="F203" s="49">
        <f>F204</f>
        <v>80</v>
      </c>
      <c r="G203" s="15"/>
      <c r="H203" s="8"/>
    </row>
    <row r="204" spans="1:8" s="4" customFormat="1" ht="31.5" x14ac:dyDescent="0.25">
      <c r="A204" s="47"/>
      <c r="B204" s="44" t="s">
        <v>253</v>
      </c>
      <c r="C204" s="13" t="s">
        <v>254</v>
      </c>
      <c r="D204" s="48"/>
      <c r="E204" s="49">
        <f>E205</f>
        <v>80</v>
      </c>
      <c r="F204" s="49">
        <f>F205</f>
        <v>80</v>
      </c>
      <c r="G204" s="15"/>
      <c r="H204" s="8"/>
    </row>
    <row r="205" spans="1:8" s="4" customFormat="1" ht="31.5" x14ac:dyDescent="0.25">
      <c r="A205" s="47"/>
      <c r="B205" s="44" t="s">
        <v>13</v>
      </c>
      <c r="C205" s="13" t="s">
        <v>254</v>
      </c>
      <c r="D205" s="48">
        <v>200</v>
      </c>
      <c r="E205" s="49">
        <v>80</v>
      </c>
      <c r="F205" s="49">
        <v>80</v>
      </c>
      <c r="G205" s="15"/>
      <c r="H205" s="8"/>
    </row>
    <row r="206" spans="1:8" s="4" customFormat="1" ht="63" x14ac:dyDescent="0.25">
      <c r="A206" s="47"/>
      <c r="B206" s="44" t="s">
        <v>255</v>
      </c>
      <c r="C206" s="13" t="s">
        <v>256</v>
      </c>
      <c r="D206" s="48"/>
      <c r="E206" s="49">
        <f>E207</f>
        <v>120</v>
      </c>
      <c r="F206" s="49">
        <f>F207</f>
        <v>120</v>
      </c>
      <c r="G206" s="15"/>
      <c r="H206" s="8"/>
    </row>
    <row r="207" spans="1:8" s="4" customFormat="1" ht="31.5" x14ac:dyDescent="0.25">
      <c r="A207" s="47"/>
      <c r="B207" s="44" t="s">
        <v>257</v>
      </c>
      <c r="C207" s="13" t="s">
        <v>258</v>
      </c>
      <c r="D207" s="48"/>
      <c r="E207" s="49">
        <f>E208</f>
        <v>120</v>
      </c>
      <c r="F207" s="49">
        <f>F208</f>
        <v>120</v>
      </c>
      <c r="G207" s="15"/>
      <c r="H207" s="8"/>
    </row>
    <row r="208" spans="1:8" s="4" customFormat="1" ht="31.5" x14ac:dyDescent="0.25">
      <c r="A208" s="47"/>
      <c r="B208" s="44" t="s">
        <v>13</v>
      </c>
      <c r="C208" s="13" t="s">
        <v>258</v>
      </c>
      <c r="D208" s="48">
        <v>200</v>
      </c>
      <c r="E208" s="49">
        <v>120</v>
      </c>
      <c r="F208" s="49">
        <v>120</v>
      </c>
      <c r="G208" s="15"/>
      <c r="H208" s="8"/>
    </row>
    <row r="209" spans="1:8" s="4" customFormat="1" ht="63" x14ac:dyDescent="0.25">
      <c r="A209" s="47"/>
      <c r="B209" s="44" t="s">
        <v>264</v>
      </c>
      <c r="C209" s="13" t="s">
        <v>259</v>
      </c>
      <c r="D209" s="48"/>
      <c r="E209" s="49">
        <f>E210</f>
        <v>300</v>
      </c>
      <c r="F209" s="49">
        <f>F210</f>
        <v>300</v>
      </c>
      <c r="G209" s="15"/>
      <c r="H209" s="8"/>
    </row>
    <row r="210" spans="1:8" s="4" customFormat="1" ht="31.5" x14ac:dyDescent="0.25">
      <c r="A210" s="47"/>
      <c r="B210" s="44" t="s">
        <v>257</v>
      </c>
      <c r="C210" s="13" t="s">
        <v>263</v>
      </c>
      <c r="D210" s="48"/>
      <c r="E210" s="49">
        <f>E211</f>
        <v>300</v>
      </c>
      <c r="F210" s="49">
        <f>F211</f>
        <v>300</v>
      </c>
      <c r="G210" s="15"/>
      <c r="H210" s="8"/>
    </row>
    <row r="211" spans="1:8" s="4" customFormat="1" ht="31.5" x14ac:dyDescent="0.25">
      <c r="A211" s="47"/>
      <c r="B211" s="44" t="s">
        <v>13</v>
      </c>
      <c r="C211" s="13" t="s">
        <v>263</v>
      </c>
      <c r="D211" s="48">
        <v>200</v>
      </c>
      <c r="E211" s="49">
        <v>300</v>
      </c>
      <c r="F211" s="49">
        <v>300</v>
      </c>
      <c r="G211" s="15"/>
      <c r="H211" s="8"/>
    </row>
    <row r="212" spans="1:8" s="4" customFormat="1" ht="110.25" x14ac:dyDescent="0.25">
      <c r="A212" s="47"/>
      <c r="B212" s="44" t="s">
        <v>260</v>
      </c>
      <c r="C212" s="13" t="s">
        <v>261</v>
      </c>
      <c r="D212" s="48"/>
      <c r="E212" s="49">
        <f>E213</f>
        <v>20</v>
      </c>
      <c r="F212" s="49">
        <f>F213</f>
        <v>20</v>
      </c>
      <c r="G212" s="15"/>
      <c r="H212" s="8"/>
    </row>
    <row r="213" spans="1:8" s="4" customFormat="1" ht="31.5" x14ac:dyDescent="0.25">
      <c r="A213" s="47"/>
      <c r="B213" s="44" t="s">
        <v>257</v>
      </c>
      <c r="C213" s="13" t="s">
        <v>262</v>
      </c>
      <c r="D213" s="48"/>
      <c r="E213" s="49">
        <f>E214</f>
        <v>20</v>
      </c>
      <c r="F213" s="49">
        <f>F214</f>
        <v>20</v>
      </c>
      <c r="G213" s="15"/>
      <c r="H213" s="8"/>
    </row>
    <row r="214" spans="1:8" s="4" customFormat="1" ht="31.5" x14ac:dyDescent="0.25">
      <c r="A214" s="47"/>
      <c r="B214" s="44" t="s">
        <v>13</v>
      </c>
      <c r="C214" s="13" t="s">
        <v>262</v>
      </c>
      <c r="D214" s="48">
        <v>200</v>
      </c>
      <c r="E214" s="49">
        <v>20</v>
      </c>
      <c r="F214" s="49">
        <v>20</v>
      </c>
      <c r="G214" s="15"/>
      <c r="H214" s="8"/>
    </row>
    <row r="215" spans="1:8" s="4" customFormat="1" ht="47.25" x14ac:dyDescent="0.25">
      <c r="A215" s="47">
        <v>6</v>
      </c>
      <c r="B215" s="41" t="s">
        <v>315</v>
      </c>
      <c r="C215" s="47" t="s">
        <v>316</v>
      </c>
      <c r="D215" s="63"/>
      <c r="E215" s="67">
        <f t="shared" ref="E215:F218" si="2">E216</f>
        <v>205</v>
      </c>
      <c r="F215" s="67">
        <f t="shared" si="2"/>
        <v>205</v>
      </c>
      <c r="G215" s="15"/>
      <c r="H215" s="8"/>
    </row>
    <row r="216" spans="1:8" s="4" customFormat="1" ht="31.5" x14ac:dyDescent="0.25">
      <c r="A216" s="47"/>
      <c r="B216" s="44" t="s">
        <v>317</v>
      </c>
      <c r="C216" s="13" t="s">
        <v>318</v>
      </c>
      <c r="D216" s="48"/>
      <c r="E216" s="49">
        <f t="shared" si="2"/>
        <v>205</v>
      </c>
      <c r="F216" s="49">
        <f t="shared" si="2"/>
        <v>205</v>
      </c>
      <c r="G216" s="15"/>
      <c r="H216" s="8"/>
    </row>
    <row r="217" spans="1:8" s="4" customFormat="1" ht="78.75" x14ac:dyDescent="0.25">
      <c r="A217" s="47"/>
      <c r="B217" s="44" t="s">
        <v>319</v>
      </c>
      <c r="C217" s="13" t="s">
        <v>320</v>
      </c>
      <c r="D217" s="48"/>
      <c r="E217" s="49">
        <f t="shared" si="2"/>
        <v>205</v>
      </c>
      <c r="F217" s="49">
        <f t="shared" si="2"/>
        <v>205</v>
      </c>
      <c r="G217" s="15"/>
      <c r="H217" s="8"/>
    </row>
    <row r="218" spans="1:8" s="4" customFormat="1" ht="63" x14ac:dyDescent="0.25">
      <c r="A218" s="47"/>
      <c r="B218" s="44" t="s">
        <v>321</v>
      </c>
      <c r="C218" s="13" t="s">
        <v>322</v>
      </c>
      <c r="D218" s="48"/>
      <c r="E218" s="49">
        <f t="shared" si="2"/>
        <v>205</v>
      </c>
      <c r="F218" s="49">
        <f t="shared" si="2"/>
        <v>205</v>
      </c>
      <c r="G218" s="15"/>
      <c r="H218" s="8"/>
    </row>
    <row r="219" spans="1:8" s="4" customFormat="1" ht="47.25" x14ac:dyDescent="0.25">
      <c r="A219" s="47"/>
      <c r="B219" s="55" t="s">
        <v>8</v>
      </c>
      <c r="C219" s="13" t="s">
        <v>322</v>
      </c>
      <c r="D219" s="48">
        <v>600</v>
      </c>
      <c r="E219" s="49">
        <v>205</v>
      </c>
      <c r="F219" s="49">
        <v>205</v>
      </c>
      <c r="G219" s="15"/>
      <c r="H219" s="8"/>
    </row>
    <row r="220" spans="1:8" s="4" customFormat="1" ht="78.75" x14ac:dyDescent="0.25">
      <c r="A220" s="47">
        <v>7</v>
      </c>
      <c r="B220" s="41" t="s">
        <v>323</v>
      </c>
      <c r="C220" s="47" t="s">
        <v>324</v>
      </c>
      <c r="D220" s="63"/>
      <c r="E220" s="67">
        <f>E221+E236+E240+E247++E255</f>
        <v>29744.899999999998</v>
      </c>
      <c r="F220" s="67">
        <f>F221+F236+F240+F247++F255</f>
        <v>29495.599999999999</v>
      </c>
      <c r="G220" s="15"/>
      <c r="H220" s="8"/>
    </row>
    <row r="221" spans="1:8" s="4" customFormat="1" ht="94.5" x14ac:dyDescent="0.25">
      <c r="A221" s="47"/>
      <c r="B221" s="44" t="s">
        <v>325</v>
      </c>
      <c r="C221" s="13" t="s">
        <v>326</v>
      </c>
      <c r="D221" s="48"/>
      <c r="E221" s="49">
        <f>E222+E228+E231+E225</f>
        <v>660.4</v>
      </c>
      <c r="F221" s="49">
        <f>F222+F228+F231+F225</f>
        <v>540.4</v>
      </c>
      <c r="G221" s="15"/>
      <c r="H221" s="8"/>
    </row>
    <row r="222" spans="1:8" s="4" customFormat="1" ht="157.5" x14ac:dyDescent="0.25">
      <c r="A222" s="47"/>
      <c r="B222" s="44" t="s">
        <v>327</v>
      </c>
      <c r="C222" s="13" t="s">
        <v>328</v>
      </c>
      <c r="D222" s="48"/>
      <c r="E222" s="49">
        <f>E223</f>
        <v>80</v>
      </c>
      <c r="F222" s="49">
        <f>F223</f>
        <v>0</v>
      </c>
      <c r="G222" s="15"/>
      <c r="H222" s="8"/>
    </row>
    <row r="223" spans="1:8" s="4" customFormat="1" ht="63" x14ac:dyDescent="0.25">
      <c r="A223" s="47"/>
      <c r="B223" s="44" t="s">
        <v>329</v>
      </c>
      <c r="C223" s="13" t="s">
        <v>330</v>
      </c>
      <c r="D223" s="48"/>
      <c r="E223" s="49">
        <f>E224</f>
        <v>80</v>
      </c>
      <c r="F223" s="49">
        <f>F224</f>
        <v>0</v>
      </c>
      <c r="G223" s="15"/>
      <c r="H223" s="8"/>
    </row>
    <row r="224" spans="1:8" s="4" customFormat="1" ht="31.5" x14ac:dyDescent="0.25">
      <c r="A224" s="47"/>
      <c r="B224" s="44" t="s">
        <v>13</v>
      </c>
      <c r="C224" s="13" t="s">
        <v>330</v>
      </c>
      <c r="D224" s="48">
        <v>200</v>
      </c>
      <c r="E224" s="49">
        <v>80</v>
      </c>
      <c r="F224" s="49">
        <v>0</v>
      </c>
      <c r="G224" s="15"/>
      <c r="H224" s="8"/>
    </row>
    <row r="225" spans="1:8" s="4" customFormat="1" ht="63" x14ac:dyDescent="0.25">
      <c r="A225" s="47"/>
      <c r="B225" s="60" t="s">
        <v>493</v>
      </c>
      <c r="C225" s="51" t="s">
        <v>491</v>
      </c>
      <c r="D225" s="51"/>
      <c r="E225" s="49">
        <f>E226</f>
        <v>0</v>
      </c>
      <c r="F225" s="49">
        <f>F226</f>
        <v>420</v>
      </c>
      <c r="G225" s="15"/>
      <c r="H225" s="8"/>
    </row>
    <row r="226" spans="1:8" s="4" customFormat="1" ht="47.25" x14ac:dyDescent="0.25">
      <c r="A226" s="47"/>
      <c r="B226" s="50" t="s">
        <v>494</v>
      </c>
      <c r="C226" s="51" t="s">
        <v>492</v>
      </c>
      <c r="D226" s="51"/>
      <c r="E226" s="49">
        <f>E227</f>
        <v>0</v>
      </c>
      <c r="F226" s="49">
        <f>F227</f>
        <v>420</v>
      </c>
      <c r="G226" s="15"/>
      <c r="H226" s="8"/>
    </row>
    <row r="227" spans="1:8" s="4" customFormat="1" ht="31.5" x14ac:dyDescent="0.25">
      <c r="A227" s="47"/>
      <c r="B227" s="50" t="s">
        <v>13</v>
      </c>
      <c r="C227" s="51" t="s">
        <v>492</v>
      </c>
      <c r="D227" s="51" t="s">
        <v>142</v>
      </c>
      <c r="E227" s="49">
        <v>0</v>
      </c>
      <c r="F227" s="49">
        <v>420</v>
      </c>
      <c r="G227" s="15"/>
      <c r="H227" s="8"/>
    </row>
    <row r="228" spans="1:8" s="4" customFormat="1" ht="65.25" customHeight="1" x14ac:dyDescent="0.25">
      <c r="A228" s="47"/>
      <c r="B228" s="50" t="s">
        <v>331</v>
      </c>
      <c r="C228" s="51" t="s">
        <v>332</v>
      </c>
      <c r="D228" s="51"/>
      <c r="E228" s="49">
        <f>E229</f>
        <v>120.4</v>
      </c>
      <c r="F228" s="49">
        <f>F229</f>
        <v>120.4</v>
      </c>
      <c r="G228" s="15"/>
      <c r="H228" s="8"/>
    </row>
    <row r="229" spans="1:8" s="4" customFormat="1" ht="63" x14ac:dyDescent="0.25">
      <c r="A229" s="47"/>
      <c r="B229" s="59" t="s">
        <v>329</v>
      </c>
      <c r="C229" s="51" t="s">
        <v>333</v>
      </c>
      <c r="D229" s="51"/>
      <c r="E229" s="49">
        <f>E230</f>
        <v>120.4</v>
      </c>
      <c r="F229" s="49">
        <f>F230</f>
        <v>120.4</v>
      </c>
      <c r="G229" s="15"/>
      <c r="H229" s="8"/>
    </row>
    <row r="230" spans="1:8" s="4" customFormat="1" ht="31.5" x14ac:dyDescent="0.25">
      <c r="A230" s="47"/>
      <c r="B230" s="50" t="s">
        <v>13</v>
      </c>
      <c r="C230" s="51" t="s">
        <v>333</v>
      </c>
      <c r="D230" s="51" t="s">
        <v>142</v>
      </c>
      <c r="E230" s="49">
        <v>120.4</v>
      </c>
      <c r="F230" s="49">
        <v>120.4</v>
      </c>
      <c r="G230" s="15"/>
      <c r="H230" s="8"/>
    </row>
    <row r="231" spans="1:8" s="4" customFormat="1" ht="94.5" x14ac:dyDescent="0.25">
      <c r="A231" s="47"/>
      <c r="B231" s="50" t="s">
        <v>334</v>
      </c>
      <c r="C231" s="51" t="s">
        <v>335</v>
      </c>
      <c r="D231" s="51"/>
      <c r="E231" s="49">
        <f>E232+E234</f>
        <v>460</v>
      </c>
      <c r="F231" s="49">
        <f>F232+F234</f>
        <v>0</v>
      </c>
      <c r="G231" s="15"/>
      <c r="H231" s="8"/>
    </row>
    <row r="232" spans="1:8" s="4" customFormat="1" ht="47.25" x14ac:dyDescent="0.25">
      <c r="A232" s="47"/>
      <c r="B232" s="59" t="s">
        <v>336</v>
      </c>
      <c r="C232" s="51" t="s">
        <v>337</v>
      </c>
      <c r="D232" s="51"/>
      <c r="E232" s="49">
        <f>E233</f>
        <v>40</v>
      </c>
      <c r="F232" s="49">
        <f>F233</f>
        <v>0</v>
      </c>
      <c r="G232" s="15"/>
      <c r="H232" s="8"/>
    </row>
    <row r="233" spans="1:8" s="4" customFormat="1" ht="31.5" x14ac:dyDescent="0.25">
      <c r="A233" s="47"/>
      <c r="B233" s="50" t="s">
        <v>13</v>
      </c>
      <c r="C233" s="51" t="s">
        <v>337</v>
      </c>
      <c r="D233" s="51" t="s">
        <v>142</v>
      </c>
      <c r="E233" s="49">
        <v>40</v>
      </c>
      <c r="F233" s="49">
        <v>0</v>
      </c>
      <c r="G233" s="15"/>
      <c r="H233" s="8"/>
    </row>
    <row r="234" spans="1:8" s="4" customFormat="1" ht="63" x14ac:dyDescent="0.25">
      <c r="A234" s="47"/>
      <c r="B234" s="60" t="s">
        <v>496</v>
      </c>
      <c r="C234" s="51" t="s">
        <v>495</v>
      </c>
      <c r="D234" s="51"/>
      <c r="E234" s="49">
        <f>E235</f>
        <v>420</v>
      </c>
      <c r="F234" s="49">
        <f>F235</f>
        <v>0</v>
      </c>
      <c r="G234" s="15"/>
      <c r="H234" s="8"/>
    </row>
    <row r="235" spans="1:8" s="4" customFormat="1" ht="31.5" x14ac:dyDescent="0.25">
      <c r="A235" s="47"/>
      <c r="B235" s="50" t="s">
        <v>13</v>
      </c>
      <c r="C235" s="51" t="s">
        <v>495</v>
      </c>
      <c r="D235" s="51" t="s">
        <v>142</v>
      </c>
      <c r="E235" s="49">
        <v>420</v>
      </c>
      <c r="F235" s="49">
        <v>0</v>
      </c>
      <c r="G235" s="15"/>
      <c r="H235" s="8"/>
    </row>
    <row r="236" spans="1:8" s="4" customFormat="1" ht="47.25" x14ac:dyDescent="0.25">
      <c r="A236" s="47"/>
      <c r="B236" s="60" t="s">
        <v>338</v>
      </c>
      <c r="C236" s="50" t="s">
        <v>339</v>
      </c>
      <c r="D236" s="53"/>
      <c r="E236" s="49">
        <f t="shared" ref="E236:F238" si="3">E237</f>
        <v>32.4</v>
      </c>
      <c r="F236" s="49">
        <f t="shared" si="3"/>
        <v>32.4</v>
      </c>
      <c r="G236" s="15"/>
      <c r="H236" s="8"/>
    </row>
    <row r="237" spans="1:8" s="4" customFormat="1" ht="173.25" x14ac:dyDescent="0.25">
      <c r="A237" s="47"/>
      <c r="B237" s="58" t="s">
        <v>340</v>
      </c>
      <c r="C237" s="50" t="s">
        <v>341</v>
      </c>
      <c r="D237" s="53"/>
      <c r="E237" s="49">
        <f t="shared" si="3"/>
        <v>32.4</v>
      </c>
      <c r="F237" s="49">
        <f t="shared" si="3"/>
        <v>32.4</v>
      </c>
      <c r="G237" s="15"/>
      <c r="H237" s="8"/>
    </row>
    <row r="238" spans="1:8" s="4" customFormat="1" ht="63" x14ac:dyDescent="0.25">
      <c r="A238" s="47"/>
      <c r="B238" s="58" t="s">
        <v>342</v>
      </c>
      <c r="C238" s="50" t="s">
        <v>343</v>
      </c>
      <c r="D238" s="53"/>
      <c r="E238" s="49">
        <f t="shared" si="3"/>
        <v>32.4</v>
      </c>
      <c r="F238" s="49">
        <f t="shared" si="3"/>
        <v>32.4</v>
      </c>
      <c r="G238" s="15"/>
      <c r="H238" s="8"/>
    </row>
    <row r="239" spans="1:8" s="4" customFormat="1" ht="31.5" x14ac:dyDescent="0.25">
      <c r="A239" s="47"/>
      <c r="B239" s="50" t="s">
        <v>13</v>
      </c>
      <c r="C239" s="50" t="s">
        <v>343</v>
      </c>
      <c r="D239" s="53" t="s">
        <v>142</v>
      </c>
      <c r="E239" s="49">
        <v>32.4</v>
      </c>
      <c r="F239" s="49">
        <v>32.4</v>
      </c>
      <c r="G239" s="15"/>
      <c r="H239" s="8"/>
    </row>
    <row r="240" spans="1:8" s="4" customFormat="1" ht="32.25" customHeight="1" x14ac:dyDescent="0.25">
      <c r="A240" s="47"/>
      <c r="B240" s="44" t="s">
        <v>344</v>
      </c>
      <c r="C240" s="13" t="s">
        <v>345</v>
      </c>
      <c r="D240" s="48"/>
      <c r="E240" s="49">
        <f>E241+E244</f>
        <v>60</v>
      </c>
      <c r="F240" s="49">
        <f>F241+F244</f>
        <v>60</v>
      </c>
      <c r="G240" s="15"/>
      <c r="H240" s="8"/>
    </row>
    <row r="241" spans="1:8" s="4" customFormat="1" ht="47.25" x14ac:dyDescent="0.25">
      <c r="A241" s="47"/>
      <c r="B241" s="44" t="s">
        <v>346</v>
      </c>
      <c r="C241" s="13" t="s">
        <v>347</v>
      </c>
      <c r="D241" s="48"/>
      <c r="E241" s="49">
        <f>E242</f>
        <v>40</v>
      </c>
      <c r="F241" s="49">
        <f>F242</f>
        <v>40</v>
      </c>
      <c r="G241" s="15"/>
      <c r="H241" s="8"/>
    </row>
    <row r="242" spans="1:8" s="4" customFormat="1" ht="31.5" x14ac:dyDescent="0.25">
      <c r="A242" s="47"/>
      <c r="B242" s="44" t="s">
        <v>348</v>
      </c>
      <c r="C242" s="13" t="s">
        <v>349</v>
      </c>
      <c r="D242" s="48"/>
      <c r="E242" s="49">
        <f>E243</f>
        <v>40</v>
      </c>
      <c r="F242" s="49">
        <f>F243</f>
        <v>40</v>
      </c>
      <c r="G242" s="15"/>
      <c r="H242" s="8"/>
    </row>
    <row r="243" spans="1:8" s="4" customFormat="1" ht="31.5" x14ac:dyDescent="0.25">
      <c r="A243" s="47"/>
      <c r="B243" s="44" t="s">
        <v>13</v>
      </c>
      <c r="C243" s="13" t="s">
        <v>349</v>
      </c>
      <c r="D243" s="48">
        <v>200</v>
      </c>
      <c r="E243" s="49">
        <v>40</v>
      </c>
      <c r="F243" s="49">
        <v>40</v>
      </c>
      <c r="G243" s="15"/>
      <c r="H243" s="8"/>
    </row>
    <row r="244" spans="1:8" s="4" customFormat="1" ht="47.25" x14ac:dyDescent="0.25">
      <c r="A244" s="47"/>
      <c r="B244" s="44" t="s">
        <v>350</v>
      </c>
      <c r="C244" s="13" t="s">
        <v>351</v>
      </c>
      <c r="D244" s="48"/>
      <c r="E244" s="49">
        <f>E245</f>
        <v>20</v>
      </c>
      <c r="F244" s="49">
        <f>F245</f>
        <v>20</v>
      </c>
      <c r="G244" s="15"/>
      <c r="H244" s="8"/>
    </row>
    <row r="245" spans="1:8" s="4" customFormat="1" ht="31.5" x14ac:dyDescent="0.25">
      <c r="A245" s="47"/>
      <c r="B245" s="44" t="s">
        <v>348</v>
      </c>
      <c r="C245" s="13" t="s">
        <v>352</v>
      </c>
      <c r="D245" s="48"/>
      <c r="E245" s="49">
        <f>E246</f>
        <v>20</v>
      </c>
      <c r="F245" s="49">
        <f>F246</f>
        <v>20</v>
      </c>
      <c r="G245" s="15"/>
      <c r="H245" s="8"/>
    </row>
    <row r="246" spans="1:8" s="4" customFormat="1" ht="31.5" x14ac:dyDescent="0.25">
      <c r="A246" s="47"/>
      <c r="B246" s="44" t="s">
        <v>13</v>
      </c>
      <c r="C246" s="13" t="s">
        <v>352</v>
      </c>
      <c r="D246" s="48">
        <v>200</v>
      </c>
      <c r="E246" s="49">
        <v>20</v>
      </c>
      <c r="F246" s="49">
        <v>20</v>
      </c>
      <c r="G246" s="15"/>
      <c r="H246" s="8"/>
    </row>
    <row r="247" spans="1:8" s="4" customFormat="1" ht="63" x14ac:dyDescent="0.25">
      <c r="A247" s="47"/>
      <c r="B247" s="44" t="s">
        <v>353</v>
      </c>
      <c r="C247" s="13" t="s">
        <v>354</v>
      </c>
      <c r="D247" s="48"/>
      <c r="E247" s="49">
        <f>E248</f>
        <v>28659</v>
      </c>
      <c r="F247" s="49">
        <f>F248</f>
        <v>28659</v>
      </c>
      <c r="G247" s="15"/>
      <c r="H247" s="8"/>
    </row>
    <row r="248" spans="1:8" s="4" customFormat="1" ht="47.25" x14ac:dyDescent="0.25">
      <c r="A248" s="47"/>
      <c r="B248" s="44" t="s">
        <v>355</v>
      </c>
      <c r="C248" s="13" t="s">
        <v>356</v>
      </c>
      <c r="D248" s="48"/>
      <c r="E248" s="49">
        <f>E249+E253</f>
        <v>28659</v>
      </c>
      <c r="F248" s="49">
        <f>F249+F253</f>
        <v>28659</v>
      </c>
      <c r="G248" s="15"/>
      <c r="H248" s="8"/>
    </row>
    <row r="249" spans="1:8" s="4" customFormat="1" ht="31.5" customHeight="1" x14ac:dyDescent="0.25">
      <c r="A249" s="47"/>
      <c r="B249" s="44" t="s">
        <v>357</v>
      </c>
      <c r="C249" s="13" t="s">
        <v>358</v>
      </c>
      <c r="D249" s="48"/>
      <c r="E249" s="49">
        <f>E250+E251+E252</f>
        <v>28609</v>
      </c>
      <c r="F249" s="49">
        <f>F250+F251+F252</f>
        <v>28609</v>
      </c>
      <c r="G249" s="15"/>
      <c r="H249" s="8"/>
    </row>
    <row r="250" spans="1:8" s="4" customFormat="1" ht="94.5" x14ac:dyDescent="0.25">
      <c r="A250" s="47"/>
      <c r="B250" s="44" t="s">
        <v>43</v>
      </c>
      <c r="C250" s="13" t="s">
        <v>358</v>
      </c>
      <c r="D250" s="48">
        <v>100</v>
      </c>
      <c r="E250" s="49">
        <v>27089.8</v>
      </c>
      <c r="F250" s="49">
        <v>27089.8</v>
      </c>
      <c r="G250" s="15"/>
      <c r="H250" s="8"/>
    </row>
    <row r="251" spans="1:8" s="4" customFormat="1" ht="31.5" x14ac:dyDescent="0.25">
      <c r="A251" s="47"/>
      <c r="B251" s="44" t="s">
        <v>13</v>
      </c>
      <c r="C251" s="13" t="s">
        <v>358</v>
      </c>
      <c r="D251" s="48">
        <v>200</v>
      </c>
      <c r="E251" s="49">
        <v>1495.9</v>
      </c>
      <c r="F251" s="49">
        <v>1495.9</v>
      </c>
      <c r="G251" s="15"/>
      <c r="H251" s="8"/>
    </row>
    <row r="252" spans="1:8" s="4" customFormat="1" ht="15.75" x14ac:dyDescent="0.25">
      <c r="A252" s="47"/>
      <c r="B252" s="44" t="s">
        <v>44</v>
      </c>
      <c r="C252" s="13" t="s">
        <v>358</v>
      </c>
      <c r="D252" s="48">
        <v>800</v>
      </c>
      <c r="E252" s="49">
        <v>23.3</v>
      </c>
      <c r="F252" s="49">
        <v>23.3</v>
      </c>
      <c r="G252" s="15"/>
      <c r="H252" s="8"/>
    </row>
    <row r="253" spans="1:8" s="4" customFormat="1" ht="31.5" x14ac:dyDescent="0.25">
      <c r="A253" s="47"/>
      <c r="B253" s="44" t="s">
        <v>291</v>
      </c>
      <c r="C253" s="13" t="s">
        <v>359</v>
      </c>
      <c r="D253" s="48"/>
      <c r="E253" s="49">
        <f>E254</f>
        <v>50</v>
      </c>
      <c r="F253" s="49">
        <f>F254</f>
        <v>50</v>
      </c>
      <c r="G253" s="15"/>
      <c r="H253" s="8"/>
    </row>
    <row r="254" spans="1:8" s="4" customFormat="1" ht="31.5" x14ac:dyDescent="0.25">
      <c r="A254" s="47"/>
      <c r="B254" s="44" t="s">
        <v>13</v>
      </c>
      <c r="C254" s="13" t="s">
        <v>359</v>
      </c>
      <c r="D254" s="48">
        <v>200</v>
      </c>
      <c r="E254" s="49">
        <v>50</v>
      </c>
      <c r="F254" s="49">
        <v>50</v>
      </c>
      <c r="G254" s="15"/>
      <c r="H254" s="8"/>
    </row>
    <row r="255" spans="1:8" s="4" customFormat="1" ht="47.25" x14ac:dyDescent="0.25">
      <c r="A255" s="47"/>
      <c r="B255" s="44" t="s">
        <v>360</v>
      </c>
      <c r="C255" s="13" t="s">
        <v>361</v>
      </c>
      <c r="D255" s="48"/>
      <c r="E255" s="49">
        <f t="shared" ref="E255:F259" si="4">E256</f>
        <v>333.1</v>
      </c>
      <c r="F255" s="49">
        <f t="shared" si="4"/>
        <v>203.8</v>
      </c>
      <c r="G255" s="15"/>
      <c r="H255" s="8"/>
    </row>
    <row r="256" spans="1:8" s="4" customFormat="1" ht="31.5" x14ac:dyDescent="0.25">
      <c r="A256" s="47"/>
      <c r="B256" s="44" t="s">
        <v>362</v>
      </c>
      <c r="C256" s="13" t="s">
        <v>363</v>
      </c>
      <c r="D256" s="48"/>
      <c r="E256" s="49">
        <f>E259+E257</f>
        <v>333.1</v>
      </c>
      <c r="F256" s="49">
        <f>F259+F257</f>
        <v>203.8</v>
      </c>
      <c r="G256" s="15"/>
      <c r="H256" s="8"/>
    </row>
    <row r="257" spans="1:8" s="4" customFormat="1" ht="15.75" x14ac:dyDescent="0.25">
      <c r="A257" s="47"/>
      <c r="B257" s="58" t="s">
        <v>547</v>
      </c>
      <c r="C257" s="50" t="s">
        <v>546</v>
      </c>
      <c r="D257" s="51"/>
      <c r="E257" s="49">
        <f>E258</f>
        <v>185.5</v>
      </c>
      <c r="F257" s="49">
        <f>F258</f>
        <v>203.8</v>
      </c>
      <c r="G257" s="15"/>
      <c r="H257" s="8"/>
    </row>
    <row r="258" spans="1:8" s="4" customFormat="1" ht="31.5" x14ac:dyDescent="0.25">
      <c r="A258" s="47"/>
      <c r="B258" s="50" t="s">
        <v>13</v>
      </c>
      <c r="C258" s="50" t="s">
        <v>546</v>
      </c>
      <c r="D258" s="51" t="s">
        <v>142</v>
      </c>
      <c r="E258" s="49">
        <v>185.5</v>
      </c>
      <c r="F258" s="49">
        <v>203.8</v>
      </c>
      <c r="G258" s="15"/>
      <c r="H258" s="8"/>
    </row>
    <row r="259" spans="1:8" s="4" customFormat="1" ht="156.75" customHeight="1" x14ac:dyDescent="0.25">
      <c r="A259" s="47"/>
      <c r="B259" s="44" t="s">
        <v>364</v>
      </c>
      <c r="C259" s="13" t="s">
        <v>365</v>
      </c>
      <c r="D259" s="48"/>
      <c r="E259" s="49">
        <f t="shared" si="4"/>
        <v>147.6</v>
      </c>
      <c r="F259" s="49">
        <f t="shared" si="4"/>
        <v>0</v>
      </c>
      <c r="G259" s="15"/>
      <c r="H259" s="8"/>
    </row>
    <row r="260" spans="1:8" s="4" customFormat="1" ht="15.75" x14ac:dyDescent="0.25">
      <c r="A260" s="47"/>
      <c r="B260" s="44" t="s">
        <v>72</v>
      </c>
      <c r="C260" s="13" t="s">
        <v>365</v>
      </c>
      <c r="D260" s="48">
        <v>500</v>
      </c>
      <c r="E260" s="49">
        <v>147.6</v>
      </c>
      <c r="F260" s="49">
        <v>0</v>
      </c>
      <c r="G260" s="15"/>
      <c r="H260" s="8"/>
    </row>
    <row r="261" spans="1:8" s="5" customFormat="1" ht="78.75" x14ac:dyDescent="0.25">
      <c r="A261" s="47">
        <v>8</v>
      </c>
      <c r="B261" s="41" t="s">
        <v>73</v>
      </c>
      <c r="C261" s="47" t="s">
        <v>74</v>
      </c>
      <c r="D261" s="63"/>
      <c r="E261" s="64">
        <f>E262</f>
        <v>10786.5</v>
      </c>
      <c r="F261" s="64">
        <f>F262</f>
        <v>0</v>
      </c>
      <c r="G261" s="15"/>
      <c r="H261" s="25"/>
    </row>
    <row r="262" spans="1:8" s="4" customFormat="1" ht="15.75" x14ac:dyDescent="0.25">
      <c r="A262" s="47"/>
      <c r="B262" s="44" t="s">
        <v>81</v>
      </c>
      <c r="C262" s="13" t="s">
        <v>75</v>
      </c>
      <c r="D262" s="48"/>
      <c r="E262" s="49">
        <f>E263+E268+E271+E286+E293</f>
        <v>10786.5</v>
      </c>
      <c r="F262" s="49">
        <f>F263+F268</f>
        <v>0</v>
      </c>
      <c r="G262" s="15"/>
      <c r="H262" s="8"/>
    </row>
    <row r="263" spans="1:8" s="4" customFormat="1" ht="31.5" x14ac:dyDescent="0.25">
      <c r="A263" s="47"/>
      <c r="B263" s="44" t="s">
        <v>269</v>
      </c>
      <c r="C263" s="13" t="s">
        <v>76</v>
      </c>
      <c r="D263" s="48"/>
      <c r="E263" s="49">
        <f>E264</f>
        <v>2025</v>
      </c>
      <c r="F263" s="49">
        <f>F264</f>
        <v>0</v>
      </c>
      <c r="G263" s="15"/>
      <c r="H263" s="8"/>
    </row>
    <row r="264" spans="1:8" s="4" customFormat="1" ht="63" x14ac:dyDescent="0.25">
      <c r="A264" s="47"/>
      <c r="B264" s="44" t="s">
        <v>141</v>
      </c>
      <c r="C264" s="13" t="s">
        <v>77</v>
      </c>
      <c r="D264" s="48"/>
      <c r="E264" s="49">
        <f>E265+E266+E267</f>
        <v>2025</v>
      </c>
      <c r="F264" s="49">
        <f>F265+F266+F267</f>
        <v>0</v>
      </c>
      <c r="G264" s="15"/>
      <c r="H264" s="8"/>
    </row>
    <row r="265" spans="1:8" s="4" customFormat="1" ht="94.5" x14ac:dyDescent="0.25">
      <c r="A265" s="47"/>
      <c r="B265" s="44" t="s">
        <v>43</v>
      </c>
      <c r="C265" s="13" t="s">
        <v>77</v>
      </c>
      <c r="D265" s="48">
        <v>100</v>
      </c>
      <c r="E265" s="49">
        <v>1863</v>
      </c>
      <c r="F265" s="49">
        <v>0</v>
      </c>
      <c r="G265" s="15"/>
      <c r="H265" s="8"/>
    </row>
    <row r="266" spans="1:8" s="4" customFormat="1" ht="31.5" x14ac:dyDescent="0.25">
      <c r="A266" s="47"/>
      <c r="B266" s="44" t="s">
        <v>13</v>
      </c>
      <c r="C266" s="13" t="s">
        <v>77</v>
      </c>
      <c r="D266" s="48">
        <v>200</v>
      </c>
      <c r="E266" s="49">
        <v>162</v>
      </c>
      <c r="F266" s="49">
        <v>0</v>
      </c>
      <c r="G266" s="15"/>
      <c r="H266" s="8"/>
    </row>
    <row r="267" spans="1:8" s="4" customFormat="1" ht="15.75" x14ac:dyDescent="0.25">
      <c r="A267" s="47"/>
      <c r="B267" s="44" t="s">
        <v>44</v>
      </c>
      <c r="C267" s="13" t="s">
        <v>77</v>
      </c>
      <c r="D267" s="48">
        <v>800</v>
      </c>
      <c r="E267" s="49">
        <v>0</v>
      </c>
      <c r="F267" s="49">
        <v>0</v>
      </c>
      <c r="G267" s="15"/>
      <c r="H267" s="8"/>
    </row>
    <row r="268" spans="1:8" s="4" customFormat="1" ht="63" customHeight="1" x14ac:dyDescent="0.25">
      <c r="A268" s="47"/>
      <c r="B268" s="44" t="s">
        <v>270</v>
      </c>
      <c r="C268" s="13" t="s">
        <v>78</v>
      </c>
      <c r="D268" s="48"/>
      <c r="E268" s="49">
        <f>E269</f>
        <v>1372.3</v>
      </c>
      <c r="F268" s="49">
        <f>F269</f>
        <v>0</v>
      </c>
      <c r="G268" s="15"/>
      <c r="H268" s="8"/>
    </row>
    <row r="269" spans="1:8" s="4" customFormat="1" ht="173.25" x14ac:dyDescent="0.25">
      <c r="A269" s="47"/>
      <c r="B269" s="44" t="s">
        <v>268</v>
      </c>
      <c r="C269" s="13" t="s">
        <v>79</v>
      </c>
      <c r="D269" s="48"/>
      <c r="E269" s="49">
        <f>E270</f>
        <v>1372.3</v>
      </c>
      <c r="F269" s="49">
        <f>F270</f>
        <v>0</v>
      </c>
      <c r="G269" s="15"/>
      <c r="H269" s="8"/>
    </row>
    <row r="270" spans="1:8" s="4" customFormat="1" ht="31.5" x14ac:dyDescent="0.25">
      <c r="A270" s="47"/>
      <c r="B270" s="44" t="s">
        <v>13</v>
      </c>
      <c r="C270" s="13" t="s">
        <v>79</v>
      </c>
      <c r="D270" s="48">
        <v>200</v>
      </c>
      <c r="E270" s="49">
        <v>1372.3</v>
      </c>
      <c r="F270" s="49">
        <v>0</v>
      </c>
      <c r="G270" s="15"/>
      <c r="H270" s="8"/>
    </row>
    <row r="271" spans="1:8" s="4" customFormat="1" ht="157.5" x14ac:dyDescent="0.25">
      <c r="A271" s="47"/>
      <c r="B271" s="44" t="s">
        <v>513</v>
      </c>
      <c r="C271" s="51" t="s">
        <v>497</v>
      </c>
      <c r="D271" s="51"/>
      <c r="E271" s="62">
        <f>E272+E274+E276+E278+E280+E282+E284</f>
        <v>7050</v>
      </c>
      <c r="F271" s="62">
        <v>0</v>
      </c>
      <c r="G271" s="15"/>
      <c r="H271" s="8"/>
    </row>
    <row r="272" spans="1:8" s="4" customFormat="1" ht="173.25" x14ac:dyDescent="0.25">
      <c r="A272" s="47"/>
      <c r="B272" s="44" t="s">
        <v>514</v>
      </c>
      <c r="C272" s="13" t="s">
        <v>498</v>
      </c>
      <c r="D272" s="51"/>
      <c r="E272" s="62">
        <f>E273</f>
        <v>2850</v>
      </c>
      <c r="F272" s="62">
        <v>0</v>
      </c>
      <c r="G272" s="15"/>
      <c r="H272" s="8"/>
    </row>
    <row r="273" spans="1:8" s="4" customFormat="1" ht="15.75" x14ac:dyDescent="0.25">
      <c r="A273" s="47"/>
      <c r="B273" s="44" t="s">
        <v>44</v>
      </c>
      <c r="C273" s="13" t="s">
        <v>498</v>
      </c>
      <c r="D273" s="48">
        <v>800</v>
      </c>
      <c r="E273" s="62">
        <v>2850</v>
      </c>
      <c r="F273" s="62">
        <v>0</v>
      </c>
      <c r="G273" s="15"/>
      <c r="H273" s="8"/>
    </row>
    <row r="274" spans="1:8" s="4" customFormat="1" ht="236.25" x14ac:dyDescent="0.25">
      <c r="A274" s="47"/>
      <c r="B274" s="44" t="s">
        <v>515</v>
      </c>
      <c r="C274" s="13" t="s">
        <v>499</v>
      </c>
      <c r="D274" s="61"/>
      <c r="E274" s="62">
        <f>E275</f>
        <v>2150</v>
      </c>
      <c r="F274" s="62"/>
      <c r="G274" s="15"/>
      <c r="H274" s="8"/>
    </row>
    <row r="275" spans="1:8" s="4" customFormat="1" ht="15.75" x14ac:dyDescent="0.25">
      <c r="A275" s="47"/>
      <c r="B275" s="44" t="s">
        <v>44</v>
      </c>
      <c r="C275" s="13" t="s">
        <v>499</v>
      </c>
      <c r="D275" s="48">
        <v>800</v>
      </c>
      <c r="E275" s="62">
        <v>2150</v>
      </c>
      <c r="F275" s="62">
        <v>0</v>
      </c>
      <c r="G275" s="15"/>
      <c r="H275" s="8"/>
    </row>
    <row r="276" spans="1:8" s="4" customFormat="1" ht="173.25" x14ac:dyDescent="0.25">
      <c r="A276" s="47"/>
      <c r="B276" s="44" t="s">
        <v>516</v>
      </c>
      <c r="C276" s="13" t="s">
        <v>500</v>
      </c>
      <c r="D276" s="61"/>
      <c r="E276" s="62">
        <f>E277</f>
        <v>1650</v>
      </c>
      <c r="F276" s="62">
        <v>0</v>
      </c>
      <c r="G276" s="15"/>
      <c r="H276" s="8"/>
    </row>
    <row r="277" spans="1:8" s="4" customFormat="1" ht="15.75" x14ac:dyDescent="0.25">
      <c r="A277" s="47"/>
      <c r="B277" s="44" t="s">
        <v>44</v>
      </c>
      <c r="C277" s="13" t="s">
        <v>500</v>
      </c>
      <c r="D277" s="48">
        <v>800</v>
      </c>
      <c r="E277" s="62">
        <v>1650</v>
      </c>
      <c r="F277" s="62">
        <v>0</v>
      </c>
      <c r="G277" s="15"/>
      <c r="H277" s="8"/>
    </row>
    <row r="278" spans="1:8" s="4" customFormat="1" ht="204.75" x14ac:dyDescent="0.25">
      <c r="A278" s="47"/>
      <c r="B278" s="44" t="s">
        <v>517</v>
      </c>
      <c r="C278" s="13" t="s">
        <v>501</v>
      </c>
      <c r="D278" s="61"/>
      <c r="E278" s="62">
        <f>E279</f>
        <v>0</v>
      </c>
      <c r="F278" s="62">
        <v>0</v>
      </c>
      <c r="G278" s="15"/>
      <c r="H278" s="8"/>
    </row>
    <row r="279" spans="1:8" s="4" customFormat="1" ht="15.75" x14ac:dyDescent="0.25">
      <c r="A279" s="47"/>
      <c r="B279" s="44" t="s">
        <v>44</v>
      </c>
      <c r="C279" s="13" t="s">
        <v>501</v>
      </c>
      <c r="D279" s="48">
        <v>800</v>
      </c>
      <c r="E279" s="62">
        <v>0</v>
      </c>
      <c r="F279" s="62">
        <v>0</v>
      </c>
      <c r="G279" s="15"/>
      <c r="H279" s="8"/>
    </row>
    <row r="280" spans="1:8" s="4" customFormat="1" ht="173.25" x14ac:dyDescent="0.25">
      <c r="A280" s="47"/>
      <c r="B280" s="44" t="s">
        <v>518</v>
      </c>
      <c r="C280" s="13" t="s">
        <v>502</v>
      </c>
      <c r="D280" s="61"/>
      <c r="E280" s="62">
        <f>E281</f>
        <v>0</v>
      </c>
      <c r="F280" s="62"/>
      <c r="G280" s="15"/>
      <c r="H280" s="8"/>
    </row>
    <row r="281" spans="1:8" s="4" customFormat="1" ht="15.75" x14ac:dyDescent="0.25">
      <c r="A281" s="47"/>
      <c r="B281" s="44" t="s">
        <v>44</v>
      </c>
      <c r="C281" s="13" t="s">
        <v>502</v>
      </c>
      <c r="D281" s="48">
        <v>800</v>
      </c>
      <c r="E281" s="62">
        <v>0</v>
      </c>
      <c r="F281" s="62">
        <v>0</v>
      </c>
      <c r="G281" s="15"/>
      <c r="H281" s="8"/>
    </row>
    <row r="282" spans="1:8" s="4" customFormat="1" ht="189" x14ac:dyDescent="0.25">
      <c r="A282" s="47"/>
      <c r="B282" s="44" t="s">
        <v>519</v>
      </c>
      <c r="C282" s="13" t="s">
        <v>503</v>
      </c>
      <c r="D282" s="61"/>
      <c r="E282" s="62">
        <f>E283</f>
        <v>0</v>
      </c>
      <c r="F282" s="62">
        <v>0</v>
      </c>
      <c r="G282" s="15"/>
      <c r="H282" s="8"/>
    </row>
    <row r="283" spans="1:8" s="4" customFormat="1" ht="15.75" x14ac:dyDescent="0.25">
      <c r="A283" s="47"/>
      <c r="B283" s="44" t="s">
        <v>44</v>
      </c>
      <c r="C283" s="13" t="s">
        <v>503</v>
      </c>
      <c r="D283" s="48">
        <v>800</v>
      </c>
      <c r="E283" s="62">
        <v>0</v>
      </c>
      <c r="F283" s="62">
        <v>0</v>
      </c>
      <c r="G283" s="15"/>
      <c r="H283" s="8"/>
    </row>
    <row r="284" spans="1:8" s="4" customFormat="1" ht="157.5" x14ac:dyDescent="0.25">
      <c r="A284" s="47"/>
      <c r="B284" s="44" t="s">
        <v>520</v>
      </c>
      <c r="C284" s="13" t="s">
        <v>504</v>
      </c>
      <c r="D284" s="61"/>
      <c r="E284" s="62">
        <f>E285</f>
        <v>400</v>
      </c>
      <c r="F284" s="62">
        <v>0</v>
      </c>
      <c r="G284" s="15"/>
      <c r="H284" s="8"/>
    </row>
    <row r="285" spans="1:8" s="4" customFormat="1" ht="15.75" x14ac:dyDescent="0.25">
      <c r="A285" s="47"/>
      <c r="B285" s="44" t="s">
        <v>44</v>
      </c>
      <c r="C285" s="13" t="s">
        <v>504</v>
      </c>
      <c r="D285" s="48">
        <v>800</v>
      </c>
      <c r="E285" s="62">
        <v>400</v>
      </c>
      <c r="F285" s="62">
        <v>0</v>
      </c>
      <c r="G285" s="15"/>
      <c r="H285" s="8"/>
    </row>
    <row r="286" spans="1:8" s="4" customFormat="1" ht="126" x14ac:dyDescent="0.25">
      <c r="A286" s="47"/>
      <c r="B286" s="44" t="s">
        <v>521</v>
      </c>
      <c r="C286" s="13" t="s">
        <v>505</v>
      </c>
      <c r="D286" s="48"/>
      <c r="E286" s="62">
        <f>E287+E289+E291</f>
        <v>169.2</v>
      </c>
      <c r="F286" s="62">
        <v>0</v>
      </c>
      <c r="G286" s="15"/>
      <c r="H286" s="8"/>
    </row>
    <row r="287" spans="1:8" s="4" customFormat="1" ht="157.5" x14ac:dyDescent="0.25">
      <c r="A287" s="47"/>
      <c r="B287" s="44" t="s">
        <v>522</v>
      </c>
      <c r="C287" s="13" t="s">
        <v>506</v>
      </c>
      <c r="D287" s="61"/>
      <c r="E287" s="62">
        <f>E288</f>
        <v>0</v>
      </c>
      <c r="F287" s="62">
        <f>F288</f>
        <v>0</v>
      </c>
      <c r="G287" s="15"/>
      <c r="H287" s="8"/>
    </row>
    <row r="288" spans="1:8" s="4" customFormat="1" ht="15.75" x14ac:dyDescent="0.25">
      <c r="A288" s="47"/>
      <c r="B288" s="44" t="s">
        <v>44</v>
      </c>
      <c r="C288" s="13" t="s">
        <v>506</v>
      </c>
      <c r="D288" s="48">
        <v>800</v>
      </c>
      <c r="E288" s="62">
        <v>0</v>
      </c>
      <c r="F288" s="62">
        <v>0</v>
      </c>
      <c r="G288" s="15"/>
      <c r="H288" s="8"/>
    </row>
    <row r="289" spans="1:8" s="4" customFormat="1" ht="220.5" x14ac:dyDescent="0.25">
      <c r="A289" s="47"/>
      <c r="B289" s="44" t="s">
        <v>523</v>
      </c>
      <c r="C289" s="13" t="s">
        <v>507</v>
      </c>
      <c r="D289" s="61"/>
      <c r="E289" s="62">
        <f>E290</f>
        <v>90</v>
      </c>
      <c r="F289" s="62">
        <f>F290</f>
        <v>0</v>
      </c>
      <c r="G289" s="15"/>
      <c r="H289" s="8"/>
    </row>
    <row r="290" spans="1:8" s="4" customFormat="1" ht="15.75" x14ac:dyDescent="0.25">
      <c r="A290" s="47"/>
      <c r="B290" s="44" t="s">
        <v>44</v>
      </c>
      <c r="C290" s="13" t="s">
        <v>507</v>
      </c>
      <c r="D290" s="48">
        <v>800</v>
      </c>
      <c r="E290" s="62">
        <v>90</v>
      </c>
      <c r="F290" s="62">
        <v>0</v>
      </c>
      <c r="G290" s="15"/>
      <c r="H290" s="8"/>
    </row>
    <row r="291" spans="1:8" s="4" customFormat="1" ht="157.5" x14ac:dyDescent="0.25">
      <c r="A291" s="47"/>
      <c r="B291" s="44" t="s">
        <v>524</v>
      </c>
      <c r="C291" s="13" t="s">
        <v>508</v>
      </c>
      <c r="D291" s="61"/>
      <c r="E291" s="62">
        <f>E292</f>
        <v>79.2</v>
      </c>
      <c r="F291" s="62">
        <f>F292</f>
        <v>0</v>
      </c>
      <c r="G291" s="15"/>
      <c r="H291" s="8"/>
    </row>
    <row r="292" spans="1:8" s="4" customFormat="1" ht="15.75" x14ac:dyDescent="0.25">
      <c r="A292" s="47"/>
      <c r="B292" s="44" t="s">
        <v>44</v>
      </c>
      <c r="C292" s="13" t="s">
        <v>508</v>
      </c>
      <c r="D292" s="48">
        <v>800</v>
      </c>
      <c r="E292" s="62">
        <v>79.2</v>
      </c>
      <c r="F292" s="62">
        <v>0</v>
      </c>
      <c r="G292" s="15"/>
      <c r="H292" s="8"/>
    </row>
    <row r="293" spans="1:8" s="4" customFormat="1" ht="157.5" x14ac:dyDescent="0.25">
      <c r="A293" s="47"/>
      <c r="B293" s="44" t="s">
        <v>525</v>
      </c>
      <c r="C293" s="13" t="s">
        <v>509</v>
      </c>
      <c r="D293" s="48"/>
      <c r="E293" s="62">
        <f>E296+E294+E298</f>
        <v>170</v>
      </c>
      <c r="F293" s="62">
        <f>F296+F294+F298</f>
        <v>0</v>
      </c>
      <c r="G293" s="15"/>
      <c r="H293" s="8"/>
    </row>
    <row r="294" spans="1:8" s="4" customFormat="1" ht="172.5" customHeight="1" x14ac:dyDescent="0.25">
      <c r="A294" s="47"/>
      <c r="B294" s="44" t="s">
        <v>526</v>
      </c>
      <c r="C294" s="13" t="s">
        <v>510</v>
      </c>
      <c r="D294" s="48"/>
      <c r="E294" s="62">
        <f>E295</f>
        <v>80</v>
      </c>
      <c r="F294" s="62">
        <f>F295</f>
        <v>0</v>
      </c>
      <c r="G294" s="15"/>
      <c r="H294" s="8"/>
    </row>
    <row r="295" spans="1:8" s="4" customFormat="1" ht="15.75" x14ac:dyDescent="0.25">
      <c r="A295" s="47"/>
      <c r="B295" s="44" t="s">
        <v>44</v>
      </c>
      <c r="C295" s="13" t="s">
        <v>510</v>
      </c>
      <c r="D295" s="48">
        <v>800</v>
      </c>
      <c r="E295" s="62">
        <v>80</v>
      </c>
      <c r="F295" s="62">
        <v>0</v>
      </c>
      <c r="G295" s="15"/>
      <c r="H295" s="8"/>
    </row>
    <row r="296" spans="1:8" s="4" customFormat="1" ht="189" x14ac:dyDescent="0.25">
      <c r="A296" s="47"/>
      <c r="B296" s="60" t="s">
        <v>527</v>
      </c>
      <c r="C296" s="13" t="s">
        <v>511</v>
      </c>
      <c r="D296" s="48"/>
      <c r="E296" s="62">
        <f>E297</f>
        <v>0</v>
      </c>
      <c r="F296" s="62">
        <f>F297</f>
        <v>0</v>
      </c>
      <c r="G296" s="15"/>
      <c r="H296" s="8"/>
    </row>
    <row r="297" spans="1:8" s="4" customFormat="1" ht="15.75" x14ac:dyDescent="0.25">
      <c r="A297" s="47"/>
      <c r="B297" s="44" t="s">
        <v>44</v>
      </c>
      <c r="C297" s="13" t="s">
        <v>511</v>
      </c>
      <c r="D297" s="48">
        <v>800</v>
      </c>
      <c r="E297" s="62">
        <v>0</v>
      </c>
      <c r="F297" s="62">
        <v>0</v>
      </c>
      <c r="G297" s="15"/>
      <c r="H297" s="8"/>
    </row>
    <row r="298" spans="1:8" s="4" customFormat="1" ht="236.25" customHeight="1" x14ac:dyDescent="0.25">
      <c r="A298" s="47"/>
      <c r="B298" s="44" t="s">
        <v>528</v>
      </c>
      <c r="C298" s="13" t="s">
        <v>512</v>
      </c>
      <c r="D298" s="48"/>
      <c r="E298" s="62">
        <f>E299</f>
        <v>90</v>
      </c>
      <c r="F298" s="62">
        <f>F299</f>
        <v>0</v>
      </c>
      <c r="G298" s="15"/>
      <c r="H298" s="8"/>
    </row>
    <row r="299" spans="1:8" s="4" customFormat="1" ht="15.75" x14ac:dyDescent="0.25">
      <c r="A299" s="47"/>
      <c r="B299" s="44" t="s">
        <v>44</v>
      </c>
      <c r="C299" s="13" t="s">
        <v>512</v>
      </c>
      <c r="D299" s="48">
        <v>800</v>
      </c>
      <c r="E299" s="62">
        <v>90</v>
      </c>
      <c r="F299" s="62">
        <v>0</v>
      </c>
      <c r="G299" s="15"/>
      <c r="H299" s="8"/>
    </row>
    <row r="300" spans="1:8" s="4" customFormat="1" ht="94.5" x14ac:dyDescent="0.25">
      <c r="A300" s="47">
        <v>9</v>
      </c>
      <c r="B300" s="41" t="s">
        <v>366</v>
      </c>
      <c r="C300" s="65" t="s">
        <v>367</v>
      </c>
      <c r="D300" s="66"/>
      <c r="E300" s="67">
        <f>E301</f>
        <v>720</v>
      </c>
      <c r="F300" s="67">
        <f>F301</f>
        <v>720</v>
      </c>
      <c r="G300" s="15"/>
      <c r="H300" s="8"/>
    </row>
    <row r="301" spans="1:8" s="4" customFormat="1" ht="15.75" x14ac:dyDescent="0.25">
      <c r="A301" s="47"/>
      <c r="B301" s="68" t="s">
        <v>81</v>
      </c>
      <c r="C301" s="13" t="s">
        <v>368</v>
      </c>
      <c r="D301" s="48"/>
      <c r="E301" s="49">
        <f>E302+E305</f>
        <v>720</v>
      </c>
      <c r="F301" s="49">
        <f>F302+F305</f>
        <v>720</v>
      </c>
      <c r="G301" s="15"/>
      <c r="H301" s="8"/>
    </row>
    <row r="302" spans="1:8" s="4" customFormat="1" ht="63" x14ac:dyDescent="0.25">
      <c r="A302" s="47"/>
      <c r="B302" s="44" t="s">
        <v>369</v>
      </c>
      <c r="C302" s="13" t="s">
        <v>370</v>
      </c>
      <c r="D302" s="48"/>
      <c r="E302" s="49">
        <f>E303</f>
        <v>680</v>
      </c>
      <c r="F302" s="49">
        <f>F303</f>
        <v>680</v>
      </c>
      <c r="G302" s="15"/>
      <c r="H302" s="8"/>
    </row>
    <row r="303" spans="1:8" s="4" customFormat="1" ht="63" x14ac:dyDescent="0.25">
      <c r="A303" s="47"/>
      <c r="B303" s="44" t="s">
        <v>371</v>
      </c>
      <c r="C303" s="13" t="s">
        <v>372</v>
      </c>
      <c r="D303" s="48"/>
      <c r="E303" s="49">
        <f>E304</f>
        <v>680</v>
      </c>
      <c r="F303" s="49">
        <f>F304</f>
        <v>680</v>
      </c>
      <c r="G303" s="15"/>
      <c r="H303" s="8"/>
    </row>
    <row r="304" spans="1:8" s="4" customFormat="1" ht="31.5" x14ac:dyDescent="0.25">
      <c r="A304" s="47"/>
      <c r="B304" s="44" t="s">
        <v>13</v>
      </c>
      <c r="C304" s="13" t="s">
        <v>372</v>
      </c>
      <c r="D304" s="48">
        <v>200</v>
      </c>
      <c r="E304" s="49">
        <v>680</v>
      </c>
      <c r="F304" s="49">
        <v>680</v>
      </c>
      <c r="G304" s="15"/>
      <c r="H304" s="8"/>
    </row>
    <row r="305" spans="1:8" s="4" customFormat="1" ht="110.25" x14ac:dyDescent="0.25">
      <c r="A305" s="47"/>
      <c r="B305" s="69" t="s">
        <v>373</v>
      </c>
      <c r="C305" s="50" t="s">
        <v>374</v>
      </c>
      <c r="D305" s="51"/>
      <c r="E305" s="49">
        <f>E306</f>
        <v>40</v>
      </c>
      <c r="F305" s="49">
        <f>F306</f>
        <v>40</v>
      </c>
      <c r="G305" s="15"/>
      <c r="H305" s="8"/>
    </row>
    <row r="306" spans="1:8" s="4" customFormat="1" ht="63" x14ac:dyDescent="0.25">
      <c r="A306" s="47"/>
      <c r="B306" s="50" t="s">
        <v>371</v>
      </c>
      <c r="C306" s="50" t="s">
        <v>375</v>
      </c>
      <c r="D306" s="51"/>
      <c r="E306" s="49">
        <f>E307</f>
        <v>40</v>
      </c>
      <c r="F306" s="49">
        <f>F307</f>
        <v>40</v>
      </c>
      <c r="G306" s="15"/>
      <c r="H306" s="8"/>
    </row>
    <row r="307" spans="1:8" s="4" customFormat="1" ht="31.5" x14ac:dyDescent="0.25">
      <c r="A307" s="47"/>
      <c r="B307" s="50" t="s">
        <v>13</v>
      </c>
      <c r="C307" s="50" t="s">
        <v>375</v>
      </c>
      <c r="D307" s="51" t="s">
        <v>142</v>
      </c>
      <c r="E307" s="49">
        <v>40</v>
      </c>
      <c r="F307" s="49">
        <v>40</v>
      </c>
      <c r="G307" s="15"/>
      <c r="H307" s="8"/>
    </row>
    <row r="308" spans="1:8" s="4" customFormat="1" ht="63" x14ac:dyDescent="0.25">
      <c r="A308" s="47">
        <v>10</v>
      </c>
      <c r="B308" s="41" t="s">
        <v>376</v>
      </c>
      <c r="C308" s="47" t="s">
        <v>377</v>
      </c>
      <c r="D308" s="63"/>
      <c r="E308" s="67">
        <f>E309+E318+E322+E335</f>
        <v>68573.400000000009</v>
      </c>
      <c r="F308" s="67">
        <f>F309+F318+F322+F335</f>
        <v>63659.5</v>
      </c>
      <c r="G308" s="15"/>
      <c r="H308" s="8"/>
    </row>
    <row r="309" spans="1:8" s="4" customFormat="1" ht="15.75" x14ac:dyDescent="0.25">
      <c r="A309" s="47"/>
      <c r="B309" s="44" t="s">
        <v>378</v>
      </c>
      <c r="C309" s="13" t="s">
        <v>379</v>
      </c>
      <c r="D309" s="48"/>
      <c r="E309" s="49">
        <f>E310</f>
        <v>27951</v>
      </c>
      <c r="F309" s="49">
        <f>F310</f>
        <v>22990.3</v>
      </c>
      <c r="G309" s="15"/>
      <c r="H309" s="8"/>
    </row>
    <row r="310" spans="1:8" s="4" customFormat="1" ht="47.25" x14ac:dyDescent="0.25">
      <c r="A310" s="47"/>
      <c r="B310" s="44" t="s">
        <v>380</v>
      </c>
      <c r="C310" s="13" t="s">
        <v>381</v>
      </c>
      <c r="D310" s="48"/>
      <c r="E310" s="49">
        <f>E314+E312</f>
        <v>27951</v>
      </c>
      <c r="F310" s="49">
        <f>F314</f>
        <v>22990.3</v>
      </c>
      <c r="G310" s="15"/>
      <c r="H310" s="8"/>
    </row>
    <row r="311" spans="1:8" s="4" customFormat="1" ht="63" x14ac:dyDescent="0.25">
      <c r="A311" s="47"/>
      <c r="B311" s="58" t="s">
        <v>587</v>
      </c>
      <c r="C311" s="50" t="s">
        <v>588</v>
      </c>
      <c r="D311" s="48"/>
      <c r="E311" s="49">
        <f>E312</f>
        <v>4960.7</v>
      </c>
      <c r="F311" s="49">
        <f>F312</f>
        <v>0</v>
      </c>
      <c r="G311" s="15"/>
      <c r="H311" s="8"/>
    </row>
    <row r="312" spans="1:8" s="4" customFormat="1" ht="63" x14ac:dyDescent="0.25">
      <c r="A312" s="47"/>
      <c r="B312" s="58" t="s">
        <v>586</v>
      </c>
      <c r="C312" s="50" t="s">
        <v>585</v>
      </c>
      <c r="D312" s="51"/>
      <c r="E312" s="49">
        <f>E313</f>
        <v>4960.7</v>
      </c>
      <c r="F312" s="49">
        <f>F313</f>
        <v>0</v>
      </c>
      <c r="G312" s="15"/>
      <c r="H312" s="8"/>
    </row>
    <row r="313" spans="1:8" s="4" customFormat="1" ht="31.5" x14ac:dyDescent="0.25">
      <c r="A313" s="47"/>
      <c r="B313" s="50" t="s">
        <v>13</v>
      </c>
      <c r="C313" s="50" t="s">
        <v>585</v>
      </c>
      <c r="D313" s="51" t="s">
        <v>142</v>
      </c>
      <c r="E313" s="49">
        <v>4960.7</v>
      </c>
      <c r="F313" s="49">
        <v>0</v>
      </c>
      <c r="G313" s="15"/>
      <c r="H313" s="8"/>
    </row>
    <row r="314" spans="1:8" s="4" customFormat="1" ht="34.5" customHeight="1" x14ac:dyDescent="0.25">
      <c r="A314" s="47"/>
      <c r="B314" s="44" t="s">
        <v>7</v>
      </c>
      <c r="C314" s="13" t="s">
        <v>382</v>
      </c>
      <c r="D314" s="48"/>
      <c r="E314" s="49">
        <f>E315+E316+E317</f>
        <v>22990.3</v>
      </c>
      <c r="F314" s="49">
        <f>F315+F316+F317</f>
        <v>22990.3</v>
      </c>
      <c r="G314" s="15"/>
      <c r="H314" s="8"/>
    </row>
    <row r="315" spans="1:8" s="4" customFormat="1" ht="94.5" x14ac:dyDescent="0.25">
      <c r="A315" s="47"/>
      <c r="B315" s="50" t="s">
        <v>147</v>
      </c>
      <c r="C315" s="13" t="s">
        <v>382</v>
      </c>
      <c r="D315" s="48">
        <v>100</v>
      </c>
      <c r="E315" s="49">
        <v>18314.5</v>
      </c>
      <c r="F315" s="49">
        <v>18314.5</v>
      </c>
      <c r="G315" s="15"/>
      <c r="H315" s="8"/>
    </row>
    <row r="316" spans="1:8" s="4" customFormat="1" ht="31.5" x14ac:dyDescent="0.25">
      <c r="A316" s="47"/>
      <c r="B316" s="50" t="s">
        <v>13</v>
      </c>
      <c r="C316" s="13" t="s">
        <v>382</v>
      </c>
      <c r="D316" s="48">
        <v>200</v>
      </c>
      <c r="E316" s="49">
        <v>4478</v>
      </c>
      <c r="F316" s="49">
        <v>4478</v>
      </c>
      <c r="G316" s="15"/>
      <c r="H316" s="8"/>
    </row>
    <row r="317" spans="1:8" s="4" customFormat="1" ht="15.75" x14ac:dyDescent="0.25">
      <c r="A317" s="47"/>
      <c r="B317" s="50" t="s">
        <v>44</v>
      </c>
      <c r="C317" s="13" t="s">
        <v>382</v>
      </c>
      <c r="D317" s="48">
        <v>800</v>
      </c>
      <c r="E317" s="49">
        <v>197.8</v>
      </c>
      <c r="F317" s="49">
        <v>197.8</v>
      </c>
      <c r="G317" s="15"/>
      <c r="H317" s="8"/>
    </row>
    <row r="318" spans="1:8" s="4" customFormat="1" ht="65.25" customHeight="1" x14ac:dyDescent="0.25">
      <c r="A318" s="47"/>
      <c r="B318" s="44" t="s">
        <v>383</v>
      </c>
      <c r="C318" s="13" t="s">
        <v>384</v>
      </c>
      <c r="D318" s="48"/>
      <c r="E318" s="49">
        <f t="shared" ref="E318:F320" si="5">E319</f>
        <v>1276.3</v>
      </c>
      <c r="F318" s="49">
        <f t="shared" si="5"/>
        <v>1323.1</v>
      </c>
      <c r="G318" s="15"/>
      <c r="H318" s="8"/>
    </row>
    <row r="319" spans="1:8" s="4" customFormat="1" ht="63" x14ac:dyDescent="0.25">
      <c r="A319" s="47"/>
      <c r="B319" s="35" t="s">
        <v>385</v>
      </c>
      <c r="C319" s="13" t="s">
        <v>386</v>
      </c>
      <c r="D319" s="48"/>
      <c r="E319" s="49">
        <f t="shared" si="5"/>
        <v>1276.3</v>
      </c>
      <c r="F319" s="49">
        <f t="shared" si="5"/>
        <v>1323.1</v>
      </c>
      <c r="G319" s="15"/>
      <c r="H319" s="8"/>
    </row>
    <row r="320" spans="1:8" s="4" customFormat="1" ht="142.5" customHeight="1" x14ac:dyDescent="0.25">
      <c r="A320" s="47"/>
      <c r="B320" s="58" t="s">
        <v>387</v>
      </c>
      <c r="C320" s="51" t="s">
        <v>388</v>
      </c>
      <c r="D320" s="51"/>
      <c r="E320" s="49">
        <f t="shared" si="5"/>
        <v>1276.3</v>
      </c>
      <c r="F320" s="49">
        <f t="shared" si="5"/>
        <v>1323.1</v>
      </c>
      <c r="G320" s="15"/>
      <c r="H320" s="8"/>
    </row>
    <row r="321" spans="1:8" s="4" customFormat="1" ht="31.5" x14ac:dyDescent="0.25">
      <c r="A321" s="47"/>
      <c r="B321" s="44" t="s">
        <v>13</v>
      </c>
      <c r="C321" s="51" t="s">
        <v>388</v>
      </c>
      <c r="D321" s="51" t="s">
        <v>142</v>
      </c>
      <c r="E321" s="49">
        <v>1276.3</v>
      </c>
      <c r="F321" s="49">
        <v>1323.1</v>
      </c>
      <c r="G321" s="15"/>
      <c r="H321" s="8"/>
    </row>
    <row r="322" spans="1:8" s="4" customFormat="1" ht="47.25" x14ac:dyDescent="0.25">
      <c r="A322" s="47"/>
      <c r="B322" s="44" t="s">
        <v>389</v>
      </c>
      <c r="C322" s="13" t="s">
        <v>390</v>
      </c>
      <c r="D322" s="48"/>
      <c r="E322" s="49">
        <f>E323+E328</f>
        <v>38646.100000000006</v>
      </c>
      <c r="F322" s="49">
        <f>F323+F328</f>
        <v>38646.100000000006</v>
      </c>
      <c r="G322" s="15"/>
      <c r="H322" s="8"/>
    </row>
    <row r="323" spans="1:8" s="4" customFormat="1" ht="51" customHeight="1" x14ac:dyDescent="0.25">
      <c r="A323" s="47"/>
      <c r="B323" s="44" t="s">
        <v>391</v>
      </c>
      <c r="C323" s="13" t="s">
        <v>392</v>
      </c>
      <c r="D323" s="48"/>
      <c r="E323" s="49">
        <f>E324</f>
        <v>3045.2999999999997</v>
      </c>
      <c r="F323" s="49">
        <f>F324</f>
        <v>3045.2999999999997</v>
      </c>
      <c r="G323" s="15"/>
      <c r="H323" s="8"/>
    </row>
    <row r="324" spans="1:8" s="4" customFormat="1" ht="31.5" x14ac:dyDescent="0.25">
      <c r="A324" s="47"/>
      <c r="B324" s="44" t="s">
        <v>46</v>
      </c>
      <c r="C324" s="13" t="s">
        <v>393</v>
      </c>
      <c r="D324" s="48"/>
      <c r="E324" s="49">
        <f>E325+E326+E327</f>
        <v>3045.2999999999997</v>
      </c>
      <c r="F324" s="49">
        <f>F325+F326+F327</f>
        <v>3045.2999999999997</v>
      </c>
      <c r="G324" s="15"/>
      <c r="H324" s="8"/>
    </row>
    <row r="325" spans="1:8" s="4" customFormat="1" ht="94.5" x14ac:dyDescent="0.25">
      <c r="A325" s="47"/>
      <c r="B325" s="44" t="s">
        <v>43</v>
      </c>
      <c r="C325" s="13" t="s">
        <v>393</v>
      </c>
      <c r="D325" s="48">
        <v>100</v>
      </c>
      <c r="E325" s="49">
        <v>2942.2</v>
      </c>
      <c r="F325" s="49">
        <v>2942.2</v>
      </c>
      <c r="G325" s="15"/>
      <c r="H325" s="8"/>
    </row>
    <row r="326" spans="1:8" s="4" customFormat="1" ht="31.5" x14ac:dyDescent="0.25">
      <c r="A326" s="47"/>
      <c r="B326" s="44" t="s">
        <v>13</v>
      </c>
      <c r="C326" s="13" t="s">
        <v>393</v>
      </c>
      <c r="D326" s="48">
        <v>200</v>
      </c>
      <c r="E326" s="49">
        <v>96.1</v>
      </c>
      <c r="F326" s="49">
        <v>96.1</v>
      </c>
      <c r="G326" s="15"/>
      <c r="H326" s="8"/>
    </row>
    <row r="327" spans="1:8" s="4" customFormat="1" ht="15.75" x14ac:dyDescent="0.25">
      <c r="A327" s="47"/>
      <c r="B327" s="44" t="s">
        <v>44</v>
      </c>
      <c r="C327" s="13" t="s">
        <v>393</v>
      </c>
      <c r="D327" s="48">
        <v>800</v>
      </c>
      <c r="E327" s="49">
        <v>7</v>
      </c>
      <c r="F327" s="49">
        <v>7</v>
      </c>
      <c r="G327" s="15"/>
      <c r="H327" s="8"/>
    </row>
    <row r="328" spans="1:8" s="4" customFormat="1" ht="66" customHeight="1" x14ac:dyDescent="0.25">
      <c r="A328" s="47"/>
      <c r="B328" s="50" t="s">
        <v>394</v>
      </c>
      <c r="C328" s="79" t="s">
        <v>395</v>
      </c>
      <c r="D328" s="53"/>
      <c r="E328" s="49">
        <f>E329+E333</f>
        <v>35600.800000000003</v>
      </c>
      <c r="F328" s="49">
        <f>F329+F333</f>
        <v>35600.800000000003</v>
      </c>
      <c r="G328" s="15"/>
      <c r="H328" s="8"/>
    </row>
    <row r="329" spans="1:8" s="4" customFormat="1" ht="33" customHeight="1" x14ac:dyDescent="0.25">
      <c r="A329" s="47"/>
      <c r="B329" s="81" t="s">
        <v>7</v>
      </c>
      <c r="C329" s="79" t="s">
        <v>396</v>
      </c>
      <c r="D329" s="53"/>
      <c r="E329" s="49">
        <f>E330+E331+E332</f>
        <v>35495.4</v>
      </c>
      <c r="F329" s="49">
        <f>F330+F331+F332</f>
        <v>35495.4</v>
      </c>
      <c r="G329" s="15"/>
      <c r="H329" s="8"/>
    </row>
    <row r="330" spans="1:8" s="4" customFormat="1" ht="94.5" x14ac:dyDescent="0.25">
      <c r="A330" s="47"/>
      <c r="B330" s="50" t="s">
        <v>147</v>
      </c>
      <c r="C330" s="79" t="s">
        <v>396</v>
      </c>
      <c r="D330" s="53" t="s">
        <v>314</v>
      </c>
      <c r="E330" s="49">
        <v>34506.9</v>
      </c>
      <c r="F330" s="49">
        <v>34506.9</v>
      </c>
      <c r="G330" s="15"/>
      <c r="H330" s="8"/>
    </row>
    <row r="331" spans="1:8" s="4" customFormat="1" ht="31.5" x14ac:dyDescent="0.25">
      <c r="A331" s="47"/>
      <c r="B331" s="44" t="s">
        <v>13</v>
      </c>
      <c r="C331" s="13" t="s">
        <v>396</v>
      </c>
      <c r="D331" s="48">
        <v>200</v>
      </c>
      <c r="E331" s="49">
        <v>980.5</v>
      </c>
      <c r="F331" s="49">
        <v>980.5</v>
      </c>
      <c r="G331" s="15"/>
      <c r="H331" s="8"/>
    </row>
    <row r="332" spans="1:8" s="4" customFormat="1" ht="15.75" x14ac:dyDescent="0.25">
      <c r="A332" s="47"/>
      <c r="B332" s="44" t="s">
        <v>44</v>
      </c>
      <c r="C332" s="13" t="s">
        <v>396</v>
      </c>
      <c r="D332" s="48">
        <v>800</v>
      </c>
      <c r="E332" s="49">
        <v>8</v>
      </c>
      <c r="F332" s="49">
        <v>8</v>
      </c>
      <c r="G332" s="15"/>
      <c r="H332" s="8"/>
    </row>
    <row r="333" spans="1:8" s="4" customFormat="1" ht="31.5" x14ac:dyDescent="0.25">
      <c r="A333" s="47"/>
      <c r="B333" s="74" t="s">
        <v>291</v>
      </c>
      <c r="C333" s="79" t="s">
        <v>397</v>
      </c>
      <c r="D333" s="53"/>
      <c r="E333" s="49">
        <f>E334</f>
        <v>105.4</v>
      </c>
      <c r="F333" s="49">
        <f>F334</f>
        <v>105.4</v>
      </c>
      <c r="G333" s="15"/>
      <c r="H333" s="8"/>
    </row>
    <row r="334" spans="1:8" s="4" customFormat="1" ht="31.5" x14ac:dyDescent="0.25">
      <c r="A334" s="47"/>
      <c r="B334" s="50" t="s">
        <v>13</v>
      </c>
      <c r="C334" s="79" t="s">
        <v>397</v>
      </c>
      <c r="D334" s="53" t="s">
        <v>142</v>
      </c>
      <c r="E334" s="49">
        <v>105.4</v>
      </c>
      <c r="F334" s="49">
        <v>105.4</v>
      </c>
      <c r="G334" s="15"/>
      <c r="H334" s="8"/>
    </row>
    <row r="335" spans="1:8" s="4" customFormat="1" ht="47.25" x14ac:dyDescent="0.25">
      <c r="A335" s="47"/>
      <c r="B335" s="58" t="s">
        <v>458</v>
      </c>
      <c r="C335" s="51" t="s">
        <v>456</v>
      </c>
      <c r="D335" s="53"/>
      <c r="E335" s="49">
        <f t="shared" ref="E335:F337" si="6">E336</f>
        <v>700</v>
      </c>
      <c r="F335" s="49">
        <f t="shared" si="6"/>
        <v>700</v>
      </c>
      <c r="G335" s="15"/>
      <c r="H335" s="8"/>
    </row>
    <row r="336" spans="1:8" s="4" customFormat="1" ht="47.25" x14ac:dyDescent="0.25">
      <c r="A336" s="47"/>
      <c r="B336" s="58" t="s">
        <v>459</v>
      </c>
      <c r="C336" s="51" t="s">
        <v>457</v>
      </c>
      <c r="D336" s="53"/>
      <c r="E336" s="49">
        <f t="shared" si="6"/>
        <v>700</v>
      </c>
      <c r="F336" s="49">
        <f t="shared" si="6"/>
        <v>700</v>
      </c>
      <c r="G336" s="15"/>
      <c r="H336" s="8"/>
    </row>
    <row r="337" spans="1:8" s="4" customFormat="1" ht="144" customHeight="1" x14ac:dyDescent="0.25">
      <c r="A337" s="47"/>
      <c r="B337" s="58" t="s">
        <v>387</v>
      </c>
      <c r="C337" s="51" t="s">
        <v>455</v>
      </c>
      <c r="D337" s="53"/>
      <c r="E337" s="49">
        <f t="shared" si="6"/>
        <v>700</v>
      </c>
      <c r="F337" s="49">
        <f t="shared" si="6"/>
        <v>700</v>
      </c>
      <c r="G337" s="15"/>
      <c r="H337" s="8"/>
    </row>
    <row r="338" spans="1:8" s="4" customFormat="1" ht="31.5" x14ac:dyDescent="0.25">
      <c r="A338" s="47"/>
      <c r="B338" s="50" t="s">
        <v>13</v>
      </c>
      <c r="C338" s="51" t="s">
        <v>455</v>
      </c>
      <c r="D338" s="53" t="s">
        <v>142</v>
      </c>
      <c r="E338" s="49">
        <v>700</v>
      </c>
      <c r="F338" s="49">
        <v>700</v>
      </c>
      <c r="G338" s="15"/>
      <c r="H338" s="8"/>
    </row>
    <row r="339" spans="1:8" s="4" customFormat="1" ht="63" x14ac:dyDescent="0.25">
      <c r="A339" s="47">
        <v>11</v>
      </c>
      <c r="B339" s="41" t="s">
        <v>293</v>
      </c>
      <c r="C339" s="47" t="s">
        <v>294</v>
      </c>
      <c r="D339" s="63"/>
      <c r="E339" s="67">
        <f>E340</f>
        <v>180853.59999999998</v>
      </c>
      <c r="F339" s="67">
        <f>F340</f>
        <v>180574.3</v>
      </c>
      <c r="G339" s="15"/>
      <c r="H339" s="8"/>
    </row>
    <row r="340" spans="1:8" s="4" customFormat="1" ht="15.75" x14ac:dyDescent="0.25">
      <c r="A340" s="47"/>
      <c r="B340" s="44" t="s">
        <v>81</v>
      </c>
      <c r="C340" s="13" t="s">
        <v>295</v>
      </c>
      <c r="D340" s="48"/>
      <c r="E340" s="49">
        <f>E341+E347+E350+E357</f>
        <v>180853.59999999998</v>
      </c>
      <c r="F340" s="49">
        <f>F341+F347+F350+F357</f>
        <v>180574.3</v>
      </c>
      <c r="G340" s="15"/>
      <c r="H340" s="8"/>
    </row>
    <row r="341" spans="1:8" s="4" customFormat="1" ht="47.25" x14ac:dyDescent="0.25">
      <c r="A341" s="47"/>
      <c r="B341" s="44" t="s">
        <v>296</v>
      </c>
      <c r="C341" s="13" t="s">
        <v>297</v>
      </c>
      <c r="D341" s="48"/>
      <c r="E341" s="49">
        <f>E342+E344</f>
        <v>98411.5</v>
      </c>
      <c r="F341" s="49">
        <f>F342+F344</f>
        <v>98411.5</v>
      </c>
      <c r="G341" s="15"/>
      <c r="H341" s="8"/>
    </row>
    <row r="342" spans="1:8" s="4" customFormat="1" ht="78.75" x14ac:dyDescent="0.25">
      <c r="A342" s="47"/>
      <c r="B342" s="79" t="s">
        <v>215</v>
      </c>
      <c r="C342" s="50" t="s">
        <v>298</v>
      </c>
      <c r="D342" s="80"/>
      <c r="E342" s="49">
        <f>E343</f>
        <v>17556.5</v>
      </c>
      <c r="F342" s="49">
        <f>F343</f>
        <v>14045.2</v>
      </c>
      <c r="G342" s="15"/>
      <c r="H342" s="8"/>
    </row>
    <row r="343" spans="1:8" s="4" customFormat="1" ht="47.25" x14ac:dyDescent="0.25">
      <c r="A343" s="47"/>
      <c r="B343" s="79" t="s">
        <v>299</v>
      </c>
      <c r="C343" s="50" t="s">
        <v>298</v>
      </c>
      <c r="D343" s="80" t="s">
        <v>163</v>
      </c>
      <c r="E343" s="49">
        <v>17556.5</v>
      </c>
      <c r="F343" s="49">
        <v>14045.2</v>
      </c>
      <c r="G343" s="15"/>
      <c r="H343" s="8"/>
    </row>
    <row r="344" spans="1:8" s="4" customFormat="1" ht="94.5" x14ac:dyDescent="0.25">
      <c r="A344" s="47"/>
      <c r="B344" s="79" t="s">
        <v>300</v>
      </c>
      <c r="C344" s="50" t="s">
        <v>301</v>
      </c>
      <c r="D344" s="80"/>
      <c r="E344" s="49">
        <f>E345+E346</f>
        <v>80855</v>
      </c>
      <c r="F344" s="49">
        <f>F345+F346</f>
        <v>84366.3</v>
      </c>
      <c r="G344" s="15"/>
      <c r="H344" s="8"/>
    </row>
    <row r="345" spans="1:8" s="4" customFormat="1" ht="31.5" x14ac:dyDescent="0.25">
      <c r="A345" s="47"/>
      <c r="B345" s="79" t="s">
        <v>13</v>
      </c>
      <c r="C345" s="50" t="s">
        <v>301</v>
      </c>
      <c r="D345" s="80" t="s">
        <v>142</v>
      </c>
      <c r="E345" s="49">
        <v>95.1</v>
      </c>
      <c r="F345" s="49">
        <v>95.1</v>
      </c>
      <c r="G345" s="15"/>
      <c r="H345" s="8"/>
    </row>
    <row r="346" spans="1:8" s="4" customFormat="1" ht="63" x14ac:dyDescent="0.25">
      <c r="A346" s="47"/>
      <c r="B346" s="79" t="s">
        <v>164</v>
      </c>
      <c r="C346" s="50" t="s">
        <v>301</v>
      </c>
      <c r="D346" s="80" t="s">
        <v>163</v>
      </c>
      <c r="E346" s="49">
        <v>80759.899999999994</v>
      </c>
      <c r="F346" s="49">
        <v>84271.2</v>
      </c>
      <c r="G346" s="15"/>
      <c r="H346" s="8"/>
    </row>
    <row r="347" spans="1:8" s="4" customFormat="1" ht="31.5" x14ac:dyDescent="0.25">
      <c r="A347" s="47"/>
      <c r="B347" s="44" t="s">
        <v>303</v>
      </c>
      <c r="C347" s="13" t="s">
        <v>304</v>
      </c>
      <c r="D347" s="48"/>
      <c r="E347" s="49">
        <f>E348</f>
        <v>100</v>
      </c>
      <c r="F347" s="49">
        <f>F348</f>
        <v>100</v>
      </c>
      <c r="G347" s="15"/>
      <c r="H347" s="8"/>
    </row>
    <row r="348" spans="1:8" s="4" customFormat="1" ht="47.25" x14ac:dyDescent="0.25">
      <c r="A348" s="47"/>
      <c r="B348" s="44" t="s">
        <v>302</v>
      </c>
      <c r="C348" s="13" t="s">
        <v>305</v>
      </c>
      <c r="D348" s="48"/>
      <c r="E348" s="49">
        <f>E349</f>
        <v>100</v>
      </c>
      <c r="F348" s="49">
        <f>F349</f>
        <v>100</v>
      </c>
      <c r="G348" s="15"/>
      <c r="H348" s="8"/>
    </row>
    <row r="349" spans="1:8" s="4" customFormat="1" ht="31.5" x14ac:dyDescent="0.25">
      <c r="A349" s="47"/>
      <c r="B349" s="44" t="s">
        <v>13</v>
      </c>
      <c r="C349" s="13" t="s">
        <v>305</v>
      </c>
      <c r="D349" s="48">
        <v>200</v>
      </c>
      <c r="E349" s="49">
        <v>100</v>
      </c>
      <c r="F349" s="49">
        <v>100</v>
      </c>
      <c r="G349" s="15"/>
      <c r="H349" s="8"/>
    </row>
    <row r="350" spans="1:8" s="4" customFormat="1" ht="78.75" x14ac:dyDescent="0.25">
      <c r="A350" s="47"/>
      <c r="B350" s="44" t="s">
        <v>306</v>
      </c>
      <c r="C350" s="13" t="s">
        <v>307</v>
      </c>
      <c r="D350" s="48"/>
      <c r="E350" s="49">
        <f>E351+E355</f>
        <v>64208.800000000003</v>
      </c>
      <c r="F350" s="49">
        <f>F351+F355</f>
        <v>63929.5</v>
      </c>
      <c r="G350" s="15"/>
      <c r="H350" s="8"/>
    </row>
    <row r="351" spans="1:8" s="4" customFormat="1" ht="33.75" customHeight="1" x14ac:dyDescent="0.25">
      <c r="A351" s="47"/>
      <c r="B351" s="44" t="s">
        <v>7</v>
      </c>
      <c r="C351" s="13" t="s">
        <v>308</v>
      </c>
      <c r="D351" s="48"/>
      <c r="E351" s="49">
        <f>E352+E353+E354</f>
        <v>64140.3</v>
      </c>
      <c r="F351" s="49">
        <f>F352+F353+F354</f>
        <v>63861</v>
      </c>
      <c r="G351" s="15"/>
      <c r="H351" s="8"/>
    </row>
    <row r="352" spans="1:8" s="4" customFormat="1" ht="94.5" x14ac:dyDescent="0.25">
      <c r="A352" s="47"/>
      <c r="B352" s="44" t="s">
        <v>43</v>
      </c>
      <c r="C352" s="13" t="s">
        <v>308</v>
      </c>
      <c r="D352" s="48">
        <v>100</v>
      </c>
      <c r="E352" s="49">
        <v>49162.9</v>
      </c>
      <c r="F352" s="49">
        <v>49162.9</v>
      </c>
      <c r="G352" s="15"/>
      <c r="H352" s="8"/>
    </row>
    <row r="353" spans="1:8" s="4" customFormat="1" ht="31.5" x14ac:dyDescent="0.25">
      <c r="A353" s="47"/>
      <c r="B353" s="44" t="s">
        <v>13</v>
      </c>
      <c r="C353" s="13" t="s">
        <v>308</v>
      </c>
      <c r="D353" s="48">
        <v>200</v>
      </c>
      <c r="E353" s="49">
        <v>14510.1</v>
      </c>
      <c r="F353" s="49">
        <v>14230.8</v>
      </c>
      <c r="G353" s="15"/>
      <c r="H353" s="8"/>
    </row>
    <row r="354" spans="1:8" s="4" customFormat="1" ht="15.75" x14ac:dyDescent="0.25">
      <c r="A354" s="47"/>
      <c r="B354" s="44" t="s">
        <v>44</v>
      </c>
      <c r="C354" s="13" t="s">
        <v>308</v>
      </c>
      <c r="D354" s="48">
        <v>800</v>
      </c>
      <c r="E354" s="49">
        <v>467.3</v>
      </c>
      <c r="F354" s="49">
        <v>467.3</v>
      </c>
      <c r="G354" s="15"/>
      <c r="H354" s="8"/>
    </row>
    <row r="355" spans="1:8" s="4" customFormat="1" ht="31.5" x14ac:dyDescent="0.25">
      <c r="A355" s="47"/>
      <c r="B355" s="74" t="s">
        <v>291</v>
      </c>
      <c r="C355" s="13" t="s">
        <v>309</v>
      </c>
      <c r="D355" s="48"/>
      <c r="E355" s="49">
        <f>E356</f>
        <v>68.5</v>
      </c>
      <c r="F355" s="49">
        <f>F356</f>
        <v>68.5</v>
      </c>
      <c r="G355" s="15"/>
      <c r="H355" s="8"/>
    </row>
    <row r="356" spans="1:8" s="4" customFormat="1" ht="31.5" x14ac:dyDescent="0.25">
      <c r="A356" s="47"/>
      <c r="B356" s="50" t="s">
        <v>13</v>
      </c>
      <c r="C356" s="13" t="s">
        <v>309</v>
      </c>
      <c r="D356" s="48">
        <v>200</v>
      </c>
      <c r="E356" s="49">
        <v>68.5</v>
      </c>
      <c r="F356" s="49">
        <v>68.5</v>
      </c>
      <c r="G356" s="15"/>
      <c r="H356" s="8"/>
    </row>
    <row r="357" spans="1:8" s="4" customFormat="1" ht="63" x14ac:dyDescent="0.25">
      <c r="A357" s="47"/>
      <c r="B357" s="44" t="s">
        <v>310</v>
      </c>
      <c r="C357" s="13" t="s">
        <v>311</v>
      </c>
      <c r="D357" s="48"/>
      <c r="E357" s="49">
        <f>E358+E362</f>
        <v>18133.3</v>
      </c>
      <c r="F357" s="49">
        <f>F358+F362</f>
        <v>18133.3</v>
      </c>
      <c r="G357" s="15"/>
      <c r="H357" s="8"/>
    </row>
    <row r="358" spans="1:8" s="4" customFormat="1" ht="33.75" customHeight="1" x14ac:dyDescent="0.25">
      <c r="A358" s="47"/>
      <c r="B358" s="44" t="s">
        <v>7</v>
      </c>
      <c r="C358" s="13" t="s">
        <v>312</v>
      </c>
      <c r="D358" s="48"/>
      <c r="E358" s="49">
        <f>E359+E360+E361</f>
        <v>18083.3</v>
      </c>
      <c r="F358" s="49">
        <f>F359+F360+F361</f>
        <v>18083.3</v>
      </c>
      <c r="G358" s="15"/>
      <c r="H358" s="8"/>
    </row>
    <row r="359" spans="1:8" s="4" customFormat="1" ht="94.5" x14ac:dyDescent="0.25">
      <c r="A359" s="47"/>
      <c r="B359" s="44" t="s">
        <v>43</v>
      </c>
      <c r="C359" s="13" t="s">
        <v>312</v>
      </c>
      <c r="D359" s="48">
        <v>100</v>
      </c>
      <c r="E359" s="49">
        <v>16431.599999999999</v>
      </c>
      <c r="F359" s="49">
        <v>16431.599999999999</v>
      </c>
      <c r="G359" s="15"/>
      <c r="H359" s="8"/>
    </row>
    <row r="360" spans="1:8" s="4" customFormat="1" ht="31.5" x14ac:dyDescent="0.25">
      <c r="A360" s="47"/>
      <c r="B360" s="44" t="s">
        <v>13</v>
      </c>
      <c r="C360" s="13" t="s">
        <v>312</v>
      </c>
      <c r="D360" s="48">
        <v>200</v>
      </c>
      <c r="E360" s="49">
        <v>1650.5</v>
      </c>
      <c r="F360" s="49">
        <v>1650.5</v>
      </c>
      <c r="G360" s="15"/>
      <c r="H360" s="8"/>
    </row>
    <row r="361" spans="1:8" s="4" customFormat="1" ht="15.75" x14ac:dyDescent="0.25">
      <c r="A361" s="47"/>
      <c r="B361" s="44" t="s">
        <v>44</v>
      </c>
      <c r="C361" s="13" t="s">
        <v>312</v>
      </c>
      <c r="D361" s="48">
        <v>800</v>
      </c>
      <c r="E361" s="49">
        <v>1.2</v>
      </c>
      <c r="F361" s="49">
        <v>1.2</v>
      </c>
      <c r="G361" s="15"/>
      <c r="H361" s="8"/>
    </row>
    <row r="362" spans="1:8" s="4" customFormat="1" ht="31.5" x14ac:dyDescent="0.25">
      <c r="A362" s="47"/>
      <c r="B362" s="74" t="s">
        <v>291</v>
      </c>
      <c r="C362" s="22" t="s">
        <v>313</v>
      </c>
      <c r="D362" s="53"/>
      <c r="E362" s="49">
        <f>E363</f>
        <v>50</v>
      </c>
      <c r="F362" s="49">
        <f>F363</f>
        <v>50</v>
      </c>
      <c r="G362" s="15"/>
      <c r="H362" s="8"/>
    </row>
    <row r="363" spans="1:8" s="4" customFormat="1" ht="31.5" x14ac:dyDescent="0.25">
      <c r="A363" s="47"/>
      <c r="B363" s="50" t="s">
        <v>13</v>
      </c>
      <c r="C363" s="22" t="s">
        <v>313</v>
      </c>
      <c r="D363" s="53" t="s">
        <v>142</v>
      </c>
      <c r="E363" s="49">
        <v>50</v>
      </c>
      <c r="F363" s="49">
        <v>50</v>
      </c>
      <c r="G363" s="15"/>
      <c r="H363" s="8"/>
    </row>
    <row r="364" spans="1:8" s="4" customFormat="1" ht="94.5" x14ac:dyDescent="0.25">
      <c r="A364" s="41">
        <v>12</v>
      </c>
      <c r="B364" s="71" t="s">
        <v>398</v>
      </c>
      <c r="C364" s="72" t="s">
        <v>399</v>
      </c>
      <c r="D364" s="73"/>
      <c r="E364" s="43">
        <f>E365</f>
        <v>697.9</v>
      </c>
      <c r="F364" s="43">
        <f>F365</f>
        <v>697.9</v>
      </c>
      <c r="G364" s="15"/>
      <c r="H364" s="8"/>
    </row>
    <row r="365" spans="1:8" s="4" customFormat="1" ht="15.75" x14ac:dyDescent="0.25">
      <c r="A365" s="41"/>
      <c r="B365" s="68" t="s">
        <v>81</v>
      </c>
      <c r="C365" s="55" t="s">
        <v>400</v>
      </c>
      <c r="D365" s="70"/>
      <c r="E365" s="46">
        <f>E366+E369+E372+E375</f>
        <v>697.9</v>
      </c>
      <c r="F365" s="46">
        <f>F366+F369+F372+F375</f>
        <v>697.9</v>
      </c>
      <c r="G365" s="15"/>
      <c r="H365" s="8"/>
    </row>
    <row r="366" spans="1:8" s="4" customFormat="1" ht="31.5" x14ac:dyDescent="0.25">
      <c r="A366" s="41"/>
      <c r="B366" s="68" t="s">
        <v>401</v>
      </c>
      <c r="C366" s="55" t="s">
        <v>402</v>
      </c>
      <c r="D366" s="70"/>
      <c r="E366" s="46">
        <f>E367</f>
        <v>223.9</v>
      </c>
      <c r="F366" s="46">
        <f>F367</f>
        <v>223.9</v>
      </c>
      <c r="G366" s="15"/>
      <c r="H366" s="8"/>
    </row>
    <row r="367" spans="1:8" s="4" customFormat="1" ht="49.5" customHeight="1" x14ac:dyDescent="0.25">
      <c r="A367" s="41"/>
      <c r="B367" s="68" t="s">
        <v>403</v>
      </c>
      <c r="C367" s="55" t="s">
        <v>404</v>
      </c>
      <c r="D367" s="70"/>
      <c r="E367" s="46">
        <f>E368</f>
        <v>223.9</v>
      </c>
      <c r="F367" s="46">
        <f>F368</f>
        <v>223.9</v>
      </c>
      <c r="G367" s="15"/>
      <c r="H367" s="8"/>
    </row>
    <row r="368" spans="1:8" s="4" customFormat="1" ht="31.5" x14ac:dyDescent="0.25">
      <c r="A368" s="41"/>
      <c r="B368" s="55" t="s">
        <v>13</v>
      </c>
      <c r="C368" s="55" t="s">
        <v>404</v>
      </c>
      <c r="D368" s="70" t="s">
        <v>142</v>
      </c>
      <c r="E368" s="46">
        <v>223.9</v>
      </c>
      <c r="F368" s="46">
        <v>223.9</v>
      </c>
      <c r="G368" s="15"/>
      <c r="H368" s="8"/>
    </row>
    <row r="369" spans="1:8" s="4" customFormat="1" ht="31.5" x14ac:dyDescent="0.25">
      <c r="A369" s="41"/>
      <c r="B369" s="44" t="s">
        <v>405</v>
      </c>
      <c r="C369" s="13" t="s">
        <v>406</v>
      </c>
      <c r="D369" s="48"/>
      <c r="E369" s="46">
        <f>E370</f>
        <v>170</v>
      </c>
      <c r="F369" s="46">
        <f>F370</f>
        <v>170</v>
      </c>
      <c r="G369" s="15"/>
      <c r="H369" s="8"/>
    </row>
    <row r="370" spans="1:8" s="4" customFormat="1" ht="49.5" customHeight="1" x14ac:dyDescent="0.25">
      <c r="A370" s="41"/>
      <c r="B370" s="44" t="s">
        <v>403</v>
      </c>
      <c r="C370" s="13" t="s">
        <v>407</v>
      </c>
      <c r="D370" s="48"/>
      <c r="E370" s="46">
        <f>E371</f>
        <v>170</v>
      </c>
      <c r="F370" s="46">
        <f>F371</f>
        <v>170</v>
      </c>
      <c r="G370" s="15"/>
      <c r="H370" s="8"/>
    </row>
    <row r="371" spans="1:8" s="4" customFormat="1" ht="31.5" x14ac:dyDescent="0.25">
      <c r="A371" s="41"/>
      <c r="B371" s="44" t="s">
        <v>13</v>
      </c>
      <c r="C371" s="13" t="s">
        <v>407</v>
      </c>
      <c r="D371" s="48">
        <v>200</v>
      </c>
      <c r="E371" s="46">
        <v>170</v>
      </c>
      <c r="F371" s="46">
        <v>170</v>
      </c>
      <c r="G371" s="15"/>
      <c r="H371" s="8"/>
    </row>
    <row r="372" spans="1:8" s="4" customFormat="1" ht="63" x14ac:dyDescent="0.25">
      <c r="A372" s="41"/>
      <c r="B372" s="44" t="s">
        <v>408</v>
      </c>
      <c r="C372" s="13" t="s">
        <v>409</v>
      </c>
      <c r="D372" s="48"/>
      <c r="E372" s="46">
        <f>E373</f>
        <v>80</v>
      </c>
      <c r="F372" s="46">
        <f>F373</f>
        <v>80</v>
      </c>
      <c r="G372" s="15"/>
      <c r="H372" s="8"/>
    </row>
    <row r="373" spans="1:8" s="4" customFormat="1" ht="49.5" customHeight="1" x14ac:dyDescent="0.25">
      <c r="A373" s="41"/>
      <c r="B373" s="44" t="s">
        <v>403</v>
      </c>
      <c r="C373" s="13" t="s">
        <v>410</v>
      </c>
      <c r="D373" s="48"/>
      <c r="E373" s="46">
        <f>E374</f>
        <v>80</v>
      </c>
      <c r="F373" s="46">
        <f>F374</f>
        <v>80</v>
      </c>
      <c r="G373" s="15"/>
      <c r="H373" s="8"/>
    </row>
    <row r="374" spans="1:8" s="4" customFormat="1" ht="31.5" x14ac:dyDescent="0.25">
      <c r="A374" s="41"/>
      <c r="B374" s="44" t="s">
        <v>13</v>
      </c>
      <c r="C374" s="13" t="s">
        <v>410</v>
      </c>
      <c r="D374" s="48">
        <v>200</v>
      </c>
      <c r="E374" s="46">
        <v>80</v>
      </c>
      <c r="F374" s="46">
        <v>80</v>
      </c>
      <c r="G374" s="15"/>
      <c r="H374" s="8"/>
    </row>
    <row r="375" spans="1:8" s="4" customFormat="1" ht="63" x14ac:dyDescent="0.25">
      <c r="A375" s="41"/>
      <c r="B375" s="44" t="s">
        <v>411</v>
      </c>
      <c r="C375" s="13" t="s">
        <v>412</v>
      </c>
      <c r="D375" s="48"/>
      <c r="E375" s="46">
        <f>E376</f>
        <v>224</v>
      </c>
      <c r="F375" s="46">
        <f>F376</f>
        <v>224</v>
      </c>
      <c r="G375" s="15"/>
      <c r="H375" s="8"/>
    </row>
    <row r="376" spans="1:8" s="4" customFormat="1" ht="48.75" customHeight="1" x14ac:dyDescent="0.25">
      <c r="A376" s="41"/>
      <c r="B376" s="44" t="s">
        <v>403</v>
      </c>
      <c r="C376" s="13" t="s">
        <v>413</v>
      </c>
      <c r="D376" s="48"/>
      <c r="E376" s="46">
        <f>E377</f>
        <v>224</v>
      </c>
      <c r="F376" s="46">
        <f>F377</f>
        <v>224</v>
      </c>
      <c r="G376" s="15"/>
      <c r="H376" s="8"/>
    </row>
    <row r="377" spans="1:8" s="4" customFormat="1" ht="31.5" x14ac:dyDescent="0.25">
      <c r="A377" s="41"/>
      <c r="B377" s="44" t="s">
        <v>13</v>
      </c>
      <c r="C377" s="13" t="s">
        <v>413</v>
      </c>
      <c r="D377" s="48">
        <v>200</v>
      </c>
      <c r="E377" s="46">
        <v>224</v>
      </c>
      <c r="F377" s="46">
        <v>224</v>
      </c>
      <c r="G377" s="15"/>
      <c r="H377" s="8"/>
    </row>
    <row r="378" spans="1:8" s="4" customFormat="1" ht="78.75" x14ac:dyDescent="0.25">
      <c r="A378" s="41">
        <v>13</v>
      </c>
      <c r="B378" s="104" t="s">
        <v>272</v>
      </c>
      <c r="C378" s="72" t="s">
        <v>273</v>
      </c>
      <c r="D378" s="105"/>
      <c r="E378" s="43">
        <f>E379</f>
        <v>5329.6</v>
      </c>
      <c r="F378" s="43">
        <f>F379</f>
        <v>5329.6</v>
      </c>
      <c r="G378" s="15"/>
      <c r="H378" s="8"/>
    </row>
    <row r="379" spans="1:8" s="4" customFormat="1" ht="15.75" x14ac:dyDescent="0.25">
      <c r="A379" s="41"/>
      <c r="B379" s="57" t="s">
        <v>81</v>
      </c>
      <c r="C379" s="55" t="s">
        <v>274</v>
      </c>
      <c r="D379" s="56"/>
      <c r="E379" s="46">
        <f>E383+E390+E393+E380</f>
        <v>5329.6</v>
      </c>
      <c r="F379" s="46">
        <f>F383+F390+F393+F380</f>
        <v>5329.6</v>
      </c>
      <c r="G379" s="15"/>
      <c r="H379" s="8"/>
    </row>
    <row r="380" spans="1:8" s="4" customFormat="1" ht="63" x14ac:dyDescent="0.25">
      <c r="A380" s="44"/>
      <c r="B380" s="57" t="s">
        <v>486</v>
      </c>
      <c r="C380" s="50" t="s">
        <v>487</v>
      </c>
      <c r="D380" s="56"/>
      <c r="E380" s="46">
        <f>E381</f>
        <v>635.29999999999995</v>
      </c>
      <c r="F380" s="46">
        <f>F381</f>
        <v>635.29999999999995</v>
      </c>
      <c r="G380" s="15"/>
      <c r="H380" s="8"/>
    </row>
    <row r="381" spans="1:8" s="4" customFormat="1" ht="48" customHeight="1" x14ac:dyDescent="0.25">
      <c r="A381" s="44"/>
      <c r="B381" s="58" t="s">
        <v>488</v>
      </c>
      <c r="C381" s="50" t="s">
        <v>489</v>
      </c>
      <c r="D381" s="53"/>
      <c r="E381" s="46">
        <f>E382</f>
        <v>635.29999999999995</v>
      </c>
      <c r="F381" s="46">
        <f>F382</f>
        <v>635.29999999999995</v>
      </c>
      <c r="G381" s="15"/>
      <c r="H381" s="8"/>
    </row>
    <row r="382" spans="1:8" s="4" customFormat="1" ht="15.75" x14ac:dyDescent="0.25">
      <c r="A382" s="44"/>
      <c r="B382" s="50" t="s">
        <v>44</v>
      </c>
      <c r="C382" s="50" t="s">
        <v>489</v>
      </c>
      <c r="D382" s="53" t="s">
        <v>490</v>
      </c>
      <c r="E382" s="46">
        <v>635.29999999999995</v>
      </c>
      <c r="F382" s="46">
        <v>635.29999999999995</v>
      </c>
      <c r="G382" s="15"/>
      <c r="H382" s="8"/>
    </row>
    <row r="383" spans="1:8" s="4" customFormat="1" ht="65.25" customHeight="1" x14ac:dyDescent="0.25">
      <c r="A383" s="41"/>
      <c r="B383" s="55" t="s">
        <v>275</v>
      </c>
      <c r="C383" s="55" t="s">
        <v>276</v>
      </c>
      <c r="D383" s="56"/>
      <c r="E383" s="46">
        <f>E384+E386+E388</f>
        <v>4234.3</v>
      </c>
      <c r="F383" s="46">
        <f>F384+F386+F388</f>
        <v>4234.3</v>
      </c>
      <c r="G383" s="15"/>
      <c r="H383" s="8"/>
    </row>
    <row r="384" spans="1:8" s="4" customFormat="1" ht="51" customHeight="1" x14ac:dyDescent="0.25">
      <c r="A384" s="41"/>
      <c r="B384" s="55" t="s">
        <v>277</v>
      </c>
      <c r="C384" s="55" t="s">
        <v>278</v>
      </c>
      <c r="D384" s="56"/>
      <c r="E384" s="46">
        <f>E385</f>
        <v>3372.1</v>
      </c>
      <c r="F384" s="46">
        <f>F385</f>
        <v>3372.1</v>
      </c>
      <c r="G384" s="15"/>
      <c r="H384" s="8"/>
    </row>
    <row r="385" spans="1:8" s="4" customFormat="1" ht="31.5" x14ac:dyDescent="0.25">
      <c r="A385" s="41"/>
      <c r="B385" s="55" t="s">
        <v>13</v>
      </c>
      <c r="C385" s="55" t="s">
        <v>278</v>
      </c>
      <c r="D385" s="56" t="s">
        <v>142</v>
      </c>
      <c r="E385" s="46">
        <v>3372.1</v>
      </c>
      <c r="F385" s="49">
        <v>3372.1</v>
      </c>
      <c r="G385" s="15"/>
      <c r="H385" s="8"/>
    </row>
    <row r="386" spans="1:8" s="4" customFormat="1" ht="47.25" x14ac:dyDescent="0.25">
      <c r="A386" s="41"/>
      <c r="B386" s="60" t="s">
        <v>279</v>
      </c>
      <c r="C386" s="55" t="s">
        <v>280</v>
      </c>
      <c r="D386" s="56"/>
      <c r="E386" s="46">
        <f>E387</f>
        <v>287.39999999999998</v>
      </c>
      <c r="F386" s="49">
        <f>F387</f>
        <v>287.39999999999998</v>
      </c>
      <c r="G386" s="15"/>
      <c r="H386" s="8"/>
    </row>
    <row r="387" spans="1:8" s="4" customFormat="1" ht="31.5" x14ac:dyDescent="0.25">
      <c r="A387" s="41"/>
      <c r="B387" s="79" t="s">
        <v>50</v>
      </c>
      <c r="C387" s="55" t="s">
        <v>280</v>
      </c>
      <c r="D387" s="56" t="s">
        <v>156</v>
      </c>
      <c r="E387" s="46">
        <v>287.39999999999998</v>
      </c>
      <c r="F387" s="49">
        <v>287.39999999999998</v>
      </c>
      <c r="G387" s="15"/>
      <c r="H387" s="8"/>
    </row>
    <row r="388" spans="1:8" s="4" customFormat="1" ht="47.25" x14ac:dyDescent="0.25">
      <c r="A388" s="41"/>
      <c r="B388" s="60" t="s">
        <v>281</v>
      </c>
      <c r="C388" s="50" t="s">
        <v>282</v>
      </c>
      <c r="D388" s="80"/>
      <c r="E388" s="46">
        <f>E389</f>
        <v>574.79999999999995</v>
      </c>
      <c r="F388" s="49">
        <f>F389</f>
        <v>574.79999999999995</v>
      </c>
      <c r="G388" s="15"/>
      <c r="H388" s="8"/>
    </row>
    <row r="389" spans="1:8" s="4" customFormat="1" ht="31.5" x14ac:dyDescent="0.25">
      <c r="A389" s="41"/>
      <c r="B389" s="79" t="s">
        <v>50</v>
      </c>
      <c r="C389" s="50" t="s">
        <v>282</v>
      </c>
      <c r="D389" s="80" t="s">
        <v>156</v>
      </c>
      <c r="E389" s="46">
        <v>574.79999999999995</v>
      </c>
      <c r="F389" s="49">
        <v>574.79999999999995</v>
      </c>
      <c r="G389" s="15"/>
      <c r="H389" s="8"/>
    </row>
    <row r="390" spans="1:8" s="4" customFormat="1" ht="78.75" x14ac:dyDescent="0.25">
      <c r="A390" s="41"/>
      <c r="B390" s="55" t="s">
        <v>283</v>
      </c>
      <c r="C390" s="55" t="s">
        <v>284</v>
      </c>
      <c r="D390" s="56"/>
      <c r="E390" s="52">
        <f>E391</f>
        <v>50</v>
      </c>
      <c r="F390" s="52">
        <f>F391</f>
        <v>50</v>
      </c>
      <c r="G390" s="15"/>
      <c r="H390" s="8"/>
    </row>
    <row r="391" spans="1:8" s="4" customFormat="1" ht="47.25" x14ac:dyDescent="0.25">
      <c r="A391" s="41"/>
      <c r="B391" s="55" t="s">
        <v>285</v>
      </c>
      <c r="C391" s="55" t="s">
        <v>286</v>
      </c>
      <c r="D391" s="56"/>
      <c r="E391" s="52">
        <f>E392</f>
        <v>50</v>
      </c>
      <c r="F391" s="52">
        <f>F392</f>
        <v>50</v>
      </c>
      <c r="G391" s="15"/>
      <c r="H391" s="8"/>
    </row>
    <row r="392" spans="1:8" s="4" customFormat="1" ht="31.5" x14ac:dyDescent="0.25">
      <c r="A392" s="41"/>
      <c r="B392" s="55" t="s">
        <v>13</v>
      </c>
      <c r="C392" s="55" t="s">
        <v>286</v>
      </c>
      <c r="D392" s="56" t="s">
        <v>142</v>
      </c>
      <c r="E392" s="52">
        <v>50</v>
      </c>
      <c r="F392" s="49">
        <v>50</v>
      </c>
      <c r="G392" s="15"/>
      <c r="H392" s="8"/>
    </row>
    <row r="393" spans="1:8" s="4" customFormat="1" ht="110.25" x14ac:dyDescent="0.25">
      <c r="A393" s="41"/>
      <c r="B393" s="50" t="s">
        <v>287</v>
      </c>
      <c r="C393" s="51" t="s">
        <v>288</v>
      </c>
      <c r="D393" s="51"/>
      <c r="E393" s="52">
        <f>E394+E396</f>
        <v>410</v>
      </c>
      <c r="F393" s="52">
        <f>F394+F396</f>
        <v>410</v>
      </c>
      <c r="G393" s="15"/>
      <c r="H393" s="8"/>
    </row>
    <row r="394" spans="1:8" s="4" customFormat="1" ht="31.5" x14ac:dyDescent="0.25">
      <c r="A394" s="41"/>
      <c r="B394" s="50" t="s">
        <v>289</v>
      </c>
      <c r="C394" s="51" t="s">
        <v>290</v>
      </c>
      <c r="D394" s="51"/>
      <c r="E394" s="52">
        <f>E395</f>
        <v>80</v>
      </c>
      <c r="F394" s="52">
        <f>F395</f>
        <v>80</v>
      </c>
      <c r="G394" s="15"/>
      <c r="H394" s="8"/>
    </row>
    <row r="395" spans="1:8" s="4" customFormat="1" ht="31.5" x14ac:dyDescent="0.25">
      <c r="A395" s="41"/>
      <c r="B395" s="50" t="s">
        <v>13</v>
      </c>
      <c r="C395" s="51" t="s">
        <v>290</v>
      </c>
      <c r="D395" s="51" t="s">
        <v>142</v>
      </c>
      <c r="E395" s="52">
        <v>80</v>
      </c>
      <c r="F395" s="52">
        <v>80</v>
      </c>
      <c r="G395" s="15"/>
      <c r="H395" s="8"/>
    </row>
    <row r="396" spans="1:8" s="4" customFormat="1" ht="31.5" x14ac:dyDescent="0.25">
      <c r="A396" s="41"/>
      <c r="B396" s="50" t="s">
        <v>291</v>
      </c>
      <c r="C396" s="22" t="s">
        <v>292</v>
      </c>
      <c r="D396" s="53"/>
      <c r="E396" s="52">
        <f>E397</f>
        <v>330</v>
      </c>
      <c r="F396" s="52">
        <f>F397</f>
        <v>330</v>
      </c>
      <c r="G396" s="15"/>
      <c r="H396" s="8"/>
    </row>
    <row r="397" spans="1:8" s="4" customFormat="1" ht="31.5" x14ac:dyDescent="0.25">
      <c r="A397" s="41"/>
      <c r="B397" s="50" t="s">
        <v>13</v>
      </c>
      <c r="C397" s="22" t="s">
        <v>292</v>
      </c>
      <c r="D397" s="53" t="s">
        <v>142</v>
      </c>
      <c r="E397" s="52">
        <v>330</v>
      </c>
      <c r="F397" s="52">
        <v>330</v>
      </c>
      <c r="G397" s="15"/>
      <c r="H397" s="8"/>
    </row>
    <row r="398" spans="1:8" s="4" customFormat="1" ht="78.75" x14ac:dyDescent="0.25">
      <c r="A398" s="41">
        <v>14</v>
      </c>
      <c r="B398" s="41" t="s">
        <v>265</v>
      </c>
      <c r="C398" s="47" t="s">
        <v>224</v>
      </c>
      <c r="D398" s="63"/>
      <c r="E398" s="67">
        <f>E406+E412+E419+E422+E426+E400+E429</f>
        <v>130673.70000000001</v>
      </c>
      <c r="F398" s="67">
        <f>F406+F412+F419+F422+F426+F400+F429</f>
        <v>133149.59999999998</v>
      </c>
      <c r="G398" s="15"/>
      <c r="H398" s="8"/>
    </row>
    <row r="399" spans="1:8" s="4" customFormat="1" ht="15.75" x14ac:dyDescent="0.25">
      <c r="A399" s="106"/>
      <c r="B399" s="57" t="s">
        <v>81</v>
      </c>
      <c r="C399" s="13" t="s">
        <v>225</v>
      </c>
      <c r="D399" s="63"/>
      <c r="E399" s="49">
        <f>E398</f>
        <v>130673.70000000001</v>
      </c>
      <c r="F399" s="49">
        <f>F398</f>
        <v>133149.59999999998</v>
      </c>
      <c r="G399" s="15"/>
      <c r="H399" s="8"/>
    </row>
    <row r="400" spans="1:8" s="4" customFormat="1" ht="127.5" customHeight="1" x14ac:dyDescent="0.25">
      <c r="A400" s="41"/>
      <c r="B400" s="81" t="s">
        <v>467</v>
      </c>
      <c r="C400" s="84" t="s">
        <v>226</v>
      </c>
      <c r="D400" s="51"/>
      <c r="E400" s="49">
        <f>E401</f>
        <v>425.29999999999995</v>
      </c>
      <c r="F400" s="49">
        <f>F401</f>
        <v>433.79999999999995</v>
      </c>
      <c r="G400" s="15"/>
      <c r="H400" s="8"/>
    </row>
    <row r="401" spans="1:8" s="4" customFormat="1" ht="47.25" x14ac:dyDescent="0.25">
      <c r="A401" s="41"/>
      <c r="B401" s="85" t="s">
        <v>211</v>
      </c>
      <c r="C401" s="84" t="s">
        <v>227</v>
      </c>
      <c r="D401" s="51"/>
      <c r="E401" s="49">
        <f>E402+E404</f>
        <v>425.29999999999995</v>
      </c>
      <c r="F401" s="49">
        <f>F402+F404</f>
        <v>433.79999999999995</v>
      </c>
      <c r="G401" s="15"/>
      <c r="H401" s="8"/>
    </row>
    <row r="402" spans="1:8" s="4" customFormat="1" ht="78.75" x14ac:dyDescent="0.25">
      <c r="A402" s="41"/>
      <c r="B402" s="85" t="s">
        <v>553</v>
      </c>
      <c r="C402" s="84" t="s">
        <v>551</v>
      </c>
      <c r="D402" s="51"/>
      <c r="E402" s="49">
        <f>E403</f>
        <v>213.2</v>
      </c>
      <c r="F402" s="49">
        <f>F403</f>
        <v>221.7</v>
      </c>
      <c r="G402" s="15"/>
      <c r="H402" s="8"/>
    </row>
    <row r="403" spans="1:8" s="4" customFormat="1" ht="31.5" x14ac:dyDescent="0.25">
      <c r="A403" s="41"/>
      <c r="B403" s="79" t="s">
        <v>50</v>
      </c>
      <c r="C403" s="84" t="s">
        <v>551</v>
      </c>
      <c r="D403" s="51" t="s">
        <v>156</v>
      </c>
      <c r="E403" s="62">
        <v>213.2</v>
      </c>
      <c r="F403" s="62">
        <v>221.7</v>
      </c>
      <c r="G403" s="15"/>
      <c r="H403" s="8"/>
    </row>
    <row r="404" spans="1:8" s="4" customFormat="1" ht="96" customHeight="1" x14ac:dyDescent="0.25">
      <c r="A404" s="41"/>
      <c r="B404" s="79" t="s">
        <v>554</v>
      </c>
      <c r="C404" s="84" t="s">
        <v>552</v>
      </c>
      <c r="D404" s="51"/>
      <c r="E404" s="62">
        <f>E405</f>
        <v>212.1</v>
      </c>
      <c r="F404" s="62">
        <f>F405</f>
        <v>212.1</v>
      </c>
      <c r="G404" s="15"/>
      <c r="H404" s="8"/>
    </row>
    <row r="405" spans="1:8" s="4" customFormat="1" ht="31.5" x14ac:dyDescent="0.25">
      <c r="A405" s="41"/>
      <c r="B405" s="79" t="s">
        <v>50</v>
      </c>
      <c r="C405" s="84" t="s">
        <v>552</v>
      </c>
      <c r="D405" s="51" t="s">
        <v>156</v>
      </c>
      <c r="E405" s="62">
        <v>212.1</v>
      </c>
      <c r="F405" s="62">
        <v>212.1</v>
      </c>
      <c r="G405" s="15"/>
      <c r="H405" s="8"/>
    </row>
    <row r="406" spans="1:8" s="4" customFormat="1" ht="127.5" customHeight="1" x14ac:dyDescent="0.25">
      <c r="A406" s="41"/>
      <c r="B406" s="59" t="s">
        <v>468</v>
      </c>
      <c r="C406" s="13" t="s">
        <v>228</v>
      </c>
      <c r="D406" s="48"/>
      <c r="E406" s="49">
        <f>E407</f>
        <v>115656.70000000001</v>
      </c>
      <c r="F406" s="49">
        <f>F407</f>
        <v>118124.1</v>
      </c>
      <c r="G406" s="15"/>
      <c r="H406" s="8"/>
    </row>
    <row r="407" spans="1:8" s="4" customFormat="1" ht="47.25" x14ac:dyDescent="0.25">
      <c r="A407" s="41"/>
      <c r="B407" s="44" t="s">
        <v>211</v>
      </c>
      <c r="C407" s="13" t="s">
        <v>229</v>
      </c>
      <c r="D407" s="48"/>
      <c r="E407" s="49">
        <f>E408+E410</f>
        <v>115656.70000000001</v>
      </c>
      <c r="F407" s="49">
        <f>F408+F410</f>
        <v>118124.1</v>
      </c>
      <c r="G407" s="15"/>
      <c r="H407" s="8"/>
    </row>
    <row r="408" spans="1:8" s="4" customFormat="1" ht="141.75" x14ac:dyDescent="0.25">
      <c r="A408" s="41"/>
      <c r="B408" s="44" t="s">
        <v>558</v>
      </c>
      <c r="C408" s="13" t="s">
        <v>555</v>
      </c>
      <c r="D408" s="48"/>
      <c r="E408" s="49">
        <f>E409</f>
        <v>61687.3</v>
      </c>
      <c r="F408" s="49">
        <f>F409</f>
        <v>64154.7</v>
      </c>
      <c r="G408" s="15"/>
      <c r="H408" s="8"/>
    </row>
    <row r="409" spans="1:8" s="4" customFormat="1" ht="31.5" x14ac:dyDescent="0.25">
      <c r="A409" s="41"/>
      <c r="B409" s="44" t="s">
        <v>50</v>
      </c>
      <c r="C409" s="13" t="s">
        <v>555</v>
      </c>
      <c r="D409" s="48">
        <v>300</v>
      </c>
      <c r="E409" s="62">
        <v>61687.3</v>
      </c>
      <c r="F409" s="62">
        <v>64154.7</v>
      </c>
      <c r="G409" s="15"/>
      <c r="H409" s="8"/>
    </row>
    <row r="410" spans="1:8" s="4" customFormat="1" ht="78.75" x14ac:dyDescent="0.25">
      <c r="A410" s="41"/>
      <c r="B410" s="44" t="s">
        <v>557</v>
      </c>
      <c r="C410" s="13" t="s">
        <v>556</v>
      </c>
      <c r="D410" s="48"/>
      <c r="E410" s="62">
        <f>E411</f>
        <v>53969.4</v>
      </c>
      <c r="F410" s="62">
        <f>F411</f>
        <v>53969.4</v>
      </c>
      <c r="G410" s="15"/>
      <c r="H410" s="8"/>
    </row>
    <row r="411" spans="1:8" s="4" customFormat="1" ht="31.5" x14ac:dyDescent="0.25">
      <c r="A411" s="41"/>
      <c r="B411" s="44" t="s">
        <v>50</v>
      </c>
      <c r="C411" s="13" t="s">
        <v>556</v>
      </c>
      <c r="D411" s="48">
        <v>300</v>
      </c>
      <c r="E411" s="62">
        <v>53969.4</v>
      </c>
      <c r="F411" s="62">
        <v>53969.4</v>
      </c>
      <c r="G411" s="15"/>
      <c r="H411" s="8"/>
    </row>
    <row r="412" spans="1:8" s="4" customFormat="1" ht="48.75" customHeight="1" x14ac:dyDescent="0.25">
      <c r="A412" s="41"/>
      <c r="B412" s="50" t="s">
        <v>469</v>
      </c>
      <c r="C412" s="13" t="s">
        <v>230</v>
      </c>
      <c r="D412" s="48"/>
      <c r="E412" s="49">
        <f>E413+E416</f>
        <v>11188.4</v>
      </c>
      <c r="F412" s="49">
        <f>F413+F416</f>
        <v>11188.4</v>
      </c>
      <c r="G412" s="15"/>
      <c r="H412" s="8"/>
    </row>
    <row r="413" spans="1:8" s="4" customFormat="1" ht="94.5" customHeight="1" x14ac:dyDescent="0.25">
      <c r="A413" s="41"/>
      <c r="B413" s="44" t="s">
        <v>561</v>
      </c>
      <c r="C413" s="13" t="s">
        <v>559</v>
      </c>
      <c r="D413" s="48"/>
      <c r="E413" s="49">
        <f>E414+E415</f>
        <v>1015.7</v>
      </c>
      <c r="F413" s="49">
        <f>F414+F415</f>
        <v>1015.7</v>
      </c>
      <c r="G413" s="15"/>
      <c r="H413" s="8"/>
    </row>
    <row r="414" spans="1:8" s="4" customFormat="1" ht="48.75" customHeight="1" x14ac:dyDescent="0.25">
      <c r="A414" s="41"/>
      <c r="B414" s="44" t="s">
        <v>43</v>
      </c>
      <c r="C414" s="13" t="s">
        <v>559</v>
      </c>
      <c r="D414" s="48">
        <v>100</v>
      </c>
      <c r="E414" s="49">
        <v>931.5</v>
      </c>
      <c r="F414" s="49">
        <v>931.5</v>
      </c>
      <c r="G414" s="15"/>
      <c r="H414" s="8"/>
    </row>
    <row r="415" spans="1:8" s="4" customFormat="1" ht="32.25" customHeight="1" x14ac:dyDescent="0.25">
      <c r="A415" s="41"/>
      <c r="B415" s="44" t="s">
        <v>13</v>
      </c>
      <c r="C415" s="13" t="s">
        <v>559</v>
      </c>
      <c r="D415" s="48">
        <v>200</v>
      </c>
      <c r="E415" s="49">
        <v>84.2</v>
      </c>
      <c r="F415" s="49">
        <v>84.2</v>
      </c>
      <c r="G415" s="15"/>
      <c r="H415" s="8"/>
    </row>
    <row r="416" spans="1:8" s="4" customFormat="1" ht="78.75" x14ac:dyDescent="0.25">
      <c r="A416" s="41"/>
      <c r="B416" s="44" t="s">
        <v>562</v>
      </c>
      <c r="C416" s="13" t="s">
        <v>560</v>
      </c>
      <c r="D416" s="48"/>
      <c r="E416" s="49">
        <f>E417+E418</f>
        <v>10172.699999999999</v>
      </c>
      <c r="F416" s="49">
        <f>F417+F418</f>
        <v>10172.699999999999</v>
      </c>
      <c r="G416" s="15"/>
      <c r="H416" s="8"/>
    </row>
    <row r="417" spans="1:8" s="4" customFormat="1" ht="94.5" x14ac:dyDescent="0.25">
      <c r="A417" s="41"/>
      <c r="B417" s="44" t="s">
        <v>43</v>
      </c>
      <c r="C417" s="13" t="s">
        <v>560</v>
      </c>
      <c r="D417" s="48">
        <v>100</v>
      </c>
      <c r="E417" s="49">
        <v>9432.9</v>
      </c>
      <c r="F417" s="49">
        <v>9432.9</v>
      </c>
      <c r="G417" s="15"/>
      <c r="H417" s="8"/>
    </row>
    <row r="418" spans="1:8" s="4" customFormat="1" ht="31.5" x14ac:dyDescent="0.25">
      <c r="A418" s="41"/>
      <c r="B418" s="44" t="s">
        <v>13</v>
      </c>
      <c r="C418" s="13" t="s">
        <v>560</v>
      </c>
      <c r="D418" s="48">
        <v>200</v>
      </c>
      <c r="E418" s="49">
        <v>739.8</v>
      </c>
      <c r="F418" s="49">
        <v>739.8</v>
      </c>
      <c r="G418" s="15"/>
      <c r="H418" s="8"/>
    </row>
    <row r="419" spans="1:8" s="4" customFormat="1" ht="173.25" x14ac:dyDescent="0.25">
      <c r="A419" s="41"/>
      <c r="B419" s="58" t="s">
        <v>470</v>
      </c>
      <c r="C419" s="13" t="s">
        <v>231</v>
      </c>
      <c r="D419" s="48"/>
      <c r="E419" s="49">
        <f>E420</f>
        <v>5.2</v>
      </c>
      <c r="F419" s="49">
        <f>F420</f>
        <v>5.2</v>
      </c>
      <c r="G419" s="15"/>
      <c r="H419" s="8"/>
    </row>
    <row r="420" spans="1:8" s="4" customFormat="1" ht="173.25" x14ac:dyDescent="0.25">
      <c r="A420" s="41"/>
      <c r="B420" s="44" t="s">
        <v>564</v>
      </c>
      <c r="C420" s="13" t="s">
        <v>563</v>
      </c>
      <c r="D420" s="48"/>
      <c r="E420" s="49">
        <f>E421</f>
        <v>5.2</v>
      </c>
      <c r="F420" s="49">
        <f>F421</f>
        <v>5.2</v>
      </c>
      <c r="G420" s="15"/>
      <c r="H420" s="8"/>
    </row>
    <row r="421" spans="1:8" s="4" customFormat="1" ht="31.5" x14ac:dyDescent="0.25">
      <c r="A421" s="41"/>
      <c r="B421" s="44" t="s">
        <v>50</v>
      </c>
      <c r="C421" s="13" t="s">
        <v>563</v>
      </c>
      <c r="D421" s="48">
        <v>300</v>
      </c>
      <c r="E421" s="49">
        <v>5.2</v>
      </c>
      <c r="F421" s="49">
        <v>5.2</v>
      </c>
      <c r="G421" s="15"/>
      <c r="H421" s="8"/>
    </row>
    <row r="422" spans="1:8" s="4" customFormat="1" ht="203.25" customHeight="1" x14ac:dyDescent="0.25">
      <c r="A422" s="41"/>
      <c r="B422" s="79" t="s">
        <v>471</v>
      </c>
      <c r="C422" s="13" t="s">
        <v>232</v>
      </c>
      <c r="D422" s="48"/>
      <c r="E422" s="49">
        <f>E423</f>
        <v>2040.6</v>
      </c>
      <c r="F422" s="49">
        <f>F423</f>
        <v>2040.6</v>
      </c>
      <c r="G422" s="15"/>
      <c r="H422" s="8"/>
    </row>
    <row r="423" spans="1:8" s="4" customFormat="1" ht="234" customHeight="1" x14ac:dyDescent="0.25">
      <c r="A423" s="41"/>
      <c r="B423" s="44" t="s">
        <v>566</v>
      </c>
      <c r="C423" s="13" t="s">
        <v>565</v>
      </c>
      <c r="D423" s="48"/>
      <c r="E423" s="49">
        <f>E424+E425</f>
        <v>2040.6</v>
      </c>
      <c r="F423" s="49">
        <f>F424+F425</f>
        <v>2040.6</v>
      </c>
      <c r="G423" s="15"/>
      <c r="H423" s="8"/>
    </row>
    <row r="424" spans="1:8" s="4" customFormat="1" ht="94.5" x14ac:dyDescent="0.25">
      <c r="A424" s="41"/>
      <c r="B424" s="44" t="s">
        <v>43</v>
      </c>
      <c r="C424" s="13" t="s">
        <v>565</v>
      </c>
      <c r="D424" s="48">
        <v>100</v>
      </c>
      <c r="E424" s="49">
        <v>1788</v>
      </c>
      <c r="F424" s="49">
        <v>1788</v>
      </c>
      <c r="G424" s="15"/>
      <c r="H424" s="8"/>
    </row>
    <row r="425" spans="1:8" s="4" customFormat="1" ht="31.5" x14ac:dyDescent="0.25">
      <c r="A425" s="41"/>
      <c r="B425" s="44" t="s">
        <v>13</v>
      </c>
      <c r="C425" s="13" t="s">
        <v>565</v>
      </c>
      <c r="D425" s="48">
        <v>200</v>
      </c>
      <c r="E425" s="49">
        <v>252.6</v>
      </c>
      <c r="F425" s="49">
        <v>252.6</v>
      </c>
      <c r="G425" s="15"/>
      <c r="H425" s="8"/>
    </row>
    <row r="426" spans="1:8" s="4" customFormat="1" ht="125.25" customHeight="1" x14ac:dyDescent="0.25">
      <c r="A426" s="41"/>
      <c r="B426" s="59" t="s">
        <v>472</v>
      </c>
      <c r="C426" s="13" t="s">
        <v>233</v>
      </c>
      <c r="D426" s="48"/>
      <c r="E426" s="49">
        <f>E427</f>
        <v>342</v>
      </c>
      <c r="F426" s="49">
        <f>F427</f>
        <v>342</v>
      </c>
      <c r="G426" s="15"/>
      <c r="H426" s="8"/>
    </row>
    <row r="427" spans="1:8" s="4" customFormat="1" ht="141.75" x14ac:dyDescent="0.25">
      <c r="A427" s="41"/>
      <c r="B427" s="44" t="s">
        <v>568</v>
      </c>
      <c r="C427" s="13" t="s">
        <v>567</v>
      </c>
      <c r="D427" s="48"/>
      <c r="E427" s="49">
        <f>E428</f>
        <v>342</v>
      </c>
      <c r="F427" s="49">
        <f>F428</f>
        <v>342</v>
      </c>
      <c r="G427" s="15"/>
      <c r="H427" s="8"/>
    </row>
    <row r="428" spans="1:8" s="4" customFormat="1" ht="31.5" x14ac:dyDescent="0.25">
      <c r="A428" s="41"/>
      <c r="B428" s="44" t="s">
        <v>13</v>
      </c>
      <c r="C428" s="13" t="s">
        <v>567</v>
      </c>
      <c r="D428" s="48">
        <v>200</v>
      </c>
      <c r="E428" s="49">
        <v>342</v>
      </c>
      <c r="F428" s="49">
        <v>342</v>
      </c>
      <c r="G428" s="15"/>
      <c r="H428" s="8"/>
    </row>
    <row r="429" spans="1:8" s="4" customFormat="1" ht="203.25" customHeight="1" x14ac:dyDescent="0.25">
      <c r="A429" s="41"/>
      <c r="B429" s="50" t="s">
        <v>473</v>
      </c>
      <c r="C429" s="84" t="s">
        <v>447</v>
      </c>
      <c r="D429" s="51"/>
      <c r="E429" s="49">
        <f>E430</f>
        <v>1015.5</v>
      </c>
      <c r="F429" s="49">
        <f>F430</f>
        <v>1015.5</v>
      </c>
      <c r="G429" s="15"/>
      <c r="H429" s="8"/>
    </row>
    <row r="430" spans="1:8" s="4" customFormat="1" ht="220.5" x14ac:dyDescent="0.25">
      <c r="A430" s="41"/>
      <c r="B430" s="86" t="s">
        <v>570</v>
      </c>
      <c r="C430" s="84" t="s">
        <v>569</v>
      </c>
      <c r="D430" s="51"/>
      <c r="E430" s="49">
        <f>E431+E432</f>
        <v>1015.5</v>
      </c>
      <c r="F430" s="49">
        <f>F431+F432</f>
        <v>1015.5</v>
      </c>
      <c r="G430" s="15"/>
      <c r="H430" s="8"/>
    </row>
    <row r="431" spans="1:8" s="4" customFormat="1" ht="94.5" x14ac:dyDescent="0.25">
      <c r="A431" s="41"/>
      <c r="B431" s="50" t="s">
        <v>147</v>
      </c>
      <c r="C431" s="84" t="s">
        <v>569</v>
      </c>
      <c r="D431" s="51" t="s">
        <v>314</v>
      </c>
      <c r="E431" s="49">
        <v>931.3</v>
      </c>
      <c r="F431" s="49">
        <v>931.3</v>
      </c>
      <c r="G431" s="15"/>
      <c r="H431" s="8"/>
    </row>
    <row r="432" spans="1:8" s="4" customFormat="1" ht="31.5" x14ac:dyDescent="0.25">
      <c r="A432" s="41"/>
      <c r="B432" s="50" t="s">
        <v>13</v>
      </c>
      <c r="C432" s="84" t="s">
        <v>569</v>
      </c>
      <c r="D432" s="51" t="s">
        <v>142</v>
      </c>
      <c r="E432" s="49">
        <v>84.2</v>
      </c>
      <c r="F432" s="49">
        <v>84.2</v>
      </c>
      <c r="G432" s="15"/>
      <c r="H432" s="8"/>
    </row>
    <row r="433" spans="1:8" s="5" customFormat="1" ht="47.25" x14ac:dyDescent="0.25">
      <c r="A433" s="41">
        <v>15</v>
      </c>
      <c r="B433" s="41" t="s">
        <v>82</v>
      </c>
      <c r="C433" s="41" t="s">
        <v>83</v>
      </c>
      <c r="D433" s="42"/>
      <c r="E433" s="43">
        <f t="shared" ref="E433:F435" si="7">E434</f>
        <v>4381.2</v>
      </c>
      <c r="F433" s="43">
        <f t="shared" si="7"/>
        <v>4381.2</v>
      </c>
      <c r="G433" s="15"/>
      <c r="H433" s="25"/>
    </row>
    <row r="434" spans="1:8" s="4" customFormat="1" ht="33" customHeight="1" x14ac:dyDescent="0.25">
      <c r="A434" s="41"/>
      <c r="B434" s="44" t="s">
        <v>170</v>
      </c>
      <c r="C434" s="44" t="s">
        <v>84</v>
      </c>
      <c r="D434" s="45"/>
      <c r="E434" s="46">
        <f t="shared" si="7"/>
        <v>4381.2</v>
      </c>
      <c r="F434" s="46">
        <f t="shared" si="7"/>
        <v>4381.2</v>
      </c>
      <c r="G434" s="15"/>
      <c r="H434" s="8"/>
    </row>
    <row r="435" spans="1:8" s="4" customFormat="1" ht="31.5" x14ac:dyDescent="0.25">
      <c r="A435" s="41"/>
      <c r="B435" s="44" t="s">
        <v>46</v>
      </c>
      <c r="C435" s="44" t="s">
        <v>85</v>
      </c>
      <c r="D435" s="45"/>
      <c r="E435" s="46">
        <f t="shared" si="7"/>
        <v>4381.2</v>
      </c>
      <c r="F435" s="46">
        <f t="shared" si="7"/>
        <v>4381.2</v>
      </c>
      <c r="G435" s="15"/>
      <c r="H435" s="8"/>
    </row>
    <row r="436" spans="1:8" s="4" customFormat="1" ht="94.5" x14ac:dyDescent="0.25">
      <c r="A436" s="41"/>
      <c r="B436" s="44" t="s">
        <v>43</v>
      </c>
      <c r="C436" s="44" t="s">
        <v>85</v>
      </c>
      <c r="D436" s="45">
        <v>100</v>
      </c>
      <c r="E436" s="46">
        <v>4381.2</v>
      </c>
      <c r="F436" s="46">
        <v>4381.2</v>
      </c>
      <c r="G436" s="15"/>
      <c r="H436" s="8"/>
    </row>
    <row r="437" spans="1:8" s="5" customFormat="1" ht="47.25" x14ac:dyDescent="0.25">
      <c r="A437" s="41">
        <v>16</v>
      </c>
      <c r="B437" s="41" t="s">
        <v>86</v>
      </c>
      <c r="C437" s="41" t="s">
        <v>169</v>
      </c>
      <c r="D437" s="42"/>
      <c r="E437" s="43">
        <f t="shared" ref="E437:F437" si="8">E438</f>
        <v>5448.4</v>
      </c>
      <c r="F437" s="43">
        <f t="shared" si="8"/>
        <v>5448.4</v>
      </c>
      <c r="G437" s="15"/>
      <c r="H437" s="25"/>
    </row>
    <row r="438" spans="1:8" s="4" customFormat="1" ht="32.25" customHeight="1" x14ac:dyDescent="0.25">
      <c r="A438" s="41"/>
      <c r="B438" s="44" t="s">
        <v>88</v>
      </c>
      <c r="C438" s="44" t="s">
        <v>87</v>
      </c>
      <c r="D438" s="45"/>
      <c r="E438" s="46">
        <f>E439+E442</f>
        <v>5448.4</v>
      </c>
      <c r="F438" s="46">
        <f>F439+F442</f>
        <v>5448.4</v>
      </c>
      <c r="G438" s="15"/>
      <c r="H438" s="8"/>
    </row>
    <row r="439" spans="1:8" s="4" customFormat="1" ht="31.5" x14ac:dyDescent="0.25">
      <c r="A439" s="41"/>
      <c r="B439" s="44" t="s">
        <v>46</v>
      </c>
      <c r="C439" s="44" t="s">
        <v>89</v>
      </c>
      <c r="D439" s="45"/>
      <c r="E439" s="46">
        <f>E441+E440</f>
        <v>2689.9</v>
      </c>
      <c r="F439" s="46">
        <f>F441+F440</f>
        <v>2689.9</v>
      </c>
      <c r="G439" s="15"/>
      <c r="H439" s="8"/>
    </row>
    <row r="440" spans="1:8" s="4" customFormat="1" ht="94.5" x14ac:dyDescent="0.25">
      <c r="A440" s="41"/>
      <c r="B440" s="44" t="s">
        <v>43</v>
      </c>
      <c r="C440" s="44" t="s">
        <v>89</v>
      </c>
      <c r="D440" s="45">
        <v>100</v>
      </c>
      <c r="E440" s="46">
        <v>2668.6</v>
      </c>
      <c r="F440" s="46">
        <v>2668.6</v>
      </c>
      <c r="G440" s="15"/>
      <c r="H440" s="8"/>
    </row>
    <row r="441" spans="1:8" s="4" customFormat="1" ht="31.5" x14ac:dyDescent="0.25">
      <c r="A441" s="41"/>
      <c r="B441" s="44" t="s">
        <v>13</v>
      </c>
      <c r="C441" s="44" t="s">
        <v>89</v>
      </c>
      <c r="D441" s="45">
        <v>200</v>
      </c>
      <c r="E441" s="46">
        <v>21.3</v>
      </c>
      <c r="F441" s="46">
        <v>21.3</v>
      </c>
      <c r="G441" s="15"/>
      <c r="H441" s="8"/>
    </row>
    <row r="442" spans="1:8" s="4" customFormat="1" ht="31.5" x14ac:dyDescent="0.25">
      <c r="A442" s="41"/>
      <c r="B442" s="44" t="s">
        <v>234</v>
      </c>
      <c r="C442" s="44" t="s">
        <v>235</v>
      </c>
      <c r="D442" s="45"/>
      <c r="E442" s="46">
        <f>E443</f>
        <v>2758.5</v>
      </c>
      <c r="F442" s="46">
        <f>F443</f>
        <v>2758.5</v>
      </c>
      <c r="G442" s="15"/>
      <c r="H442" s="8"/>
    </row>
    <row r="443" spans="1:8" s="4" customFormat="1" ht="31.5" x14ac:dyDescent="0.25">
      <c r="A443" s="41"/>
      <c r="B443" s="44" t="s">
        <v>46</v>
      </c>
      <c r="C443" s="44" t="s">
        <v>236</v>
      </c>
      <c r="D443" s="45"/>
      <c r="E443" s="46">
        <f>E444</f>
        <v>2758.5</v>
      </c>
      <c r="F443" s="46">
        <f>F444</f>
        <v>2758.5</v>
      </c>
      <c r="G443" s="15"/>
      <c r="H443" s="8"/>
    </row>
    <row r="444" spans="1:8" s="4" customFormat="1" ht="94.5" x14ac:dyDescent="0.25">
      <c r="A444" s="41"/>
      <c r="B444" s="44" t="s">
        <v>43</v>
      </c>
      <c r="C444" s="44" t="s">
        <v>236</v>
      </c>
      <c r="D444" s="45">
        <v>100</v>
      </c>
      <c r="E444" s="46">
        <v>2758.5</v>
      </c>
      <c r="F444" s="46">
        <v>2758.5</v>
      </c>
      <c r="G444" s="15"/>
      <c r="H444" s="8"/>
    </row>
    <row r="445" spans="1:8" s="5" customFormat="1" ht="34.9" customHeight="1" x14ac:dyDescent="0.25">
      <c r="A445" s="41">
        <v>17</v>
      </c>
      <c r="B445" s="41" t="s">
        <v>90</v>
      </c>
      <c r="C445" s="41" t="s">
        <v>93</v>
      </c>
      <c r="D445" s="42"/>
      <c r="E445" s="43">
        <f>E446+E451+E460+E463</f>
        <v>146159</v>
      </c>
      <c r="F445" s="43">
        <f>F446+F451+F460+F463</f>
        <v>144291.70000000001</v>
      </c>
      <c r="G445" s="15"/>
      <c r="H445" s="25"/>
    </row>
    <row r="446" spans="1:8" s="4" customFormat="1" ht="47.25" x14ac:dyDescent="0.25">
      <c r="A446" s="41"/>
      <c r="B446" s="44" t="s">
        <v>91</v>
      </c>
      <c r="C446" s="44" t="s">
        <v>92</v>
      </c>
      <c r="D446" s="45"/>
      <c r="E446" s="54">
        <f>E447</f>
        <v>131831.9</v>
      </c>
      <c r="F446" s="54">
        <f>F447</f>
        <v>131831.9</v>
      </c>
      <c r="G446" s="15"/>
      <c r="H446" s="8"/>
    </row>
    <row r="447" spans="1:8" s="4" customFormat="1" ht="31.5" x14ac:dyDescent="0.25">
      <c r="A447" s="41"/>
      <c r="B447" s="44" t="s">
        <v>46</v>
      </c>
      <c r="C447" s="44" t="s">
        <v>94</v>
      </c>
      <c r="D447" s="45"/>
      <c r="E447" s="54">
        <f>E448+E449+E450</f>
        <v>131831.9</v>
      </c>
      <c r="F447" s="54">
        <f>F448+F449+F450</f>
        <v>131831.9</v>
      </c>
      <c r="G447" s="15"/>
      <c r="H447" s="8"/>
    </row>
    <row r="448" spans="1:8" s="4" customFormat="1" ht="94.5" x14ac:dyDescent="0.25">
      <c r="A448" s="41"/>
      <c r="B448" s="44" t="s">
        <v>43</v>
      </c>
      <c r="C448" s="44" t="s">
        <v>94</v>
      </c>
      <c r="D448" s="45">
        <v>100</v>
      </c>
      <c r="E448" s="54">
        <v>129067.6</v>
      </c>
      <c r="F448" s="54">
        <v>129067.6</v>
      </c>
      <c r="G448" s="15"/>
      <c r="H448" s="8"/>
    </row>
    <row r="449" spans="1:8" s="4" customFormat="1" ht="31.5" x14ac:dyDescent="0.25">
      <c r="A449" s="41"/>
      <c r="B449" s="44" t="s">
        <v>13</v>
      </c>
      <c r="C449" s="44" t="s">
        <v>94</v>
      </c>
      <c r="D449" s="45">
        <v>200</v>
      </c>
      <c r="E449" s="54">
        <v>2671</v>
      </c>
      <c r="F449" s="54">
        <v>2671</v>
      </c>
      <c r="G449" s="15"/>
      <c r="H449" s="8"/>
    </row>
    <row r="450" spans="1:8" s="4" customFormat="1" ht="15.75" x14ac:dyDescent="0.25">
      <c r="A450" s="41"/>
      <c r="B450" s="44" t="s">
        <v>44</v>
      </c>
      <c r="C450" s="44" t="s">
        <v>94</v>
      </c>
      <c r="D450" s="45">
        <v>800</v>
      </c>
      <c r="E450" s="54">
        <v>93.3</v>
      </c>
      <c r="F450" s="54">
        <v>93.3</v>
      </c>
      <c r="G450" s="15"/>
      <c r="H450" s="8"/>
    </row>
    <row r="451" spans="1:8" s="4" customFormat="1" ht="47.25" x14ac:dyDescent="0.25">
      <c r="A451" s="41"/>
      <c r="B451" s="44" t="s">
        <v>80</v>
      </c>
      <c r="C451" s="44" t="s">
        <v>95</v>
      </c>
      <c r="D451" s="45"/>
      <c r="E451" s="54">
        <f>E454+E452+E457</f>
        <v>6578</v>
      </c>
      <c r="F451" s="54">
        <f>F454+F452+F457</f>
        <v>6578.5999999999995</v>
      </c>
      <c r="G451" s="15"/>
      <c r="H451" s="8"/>
    </row>
    <row r="452" spans="1:8" s="4" customFormat="1" ht="63.75" customHeight="1" x14ac:dyDescent="0.25">
      <c r="A452" s="41"/>
      <c r="B452" s="44" t="s">
        <v>178</v>
      </c>
      <c r="C452" s="44" t="s">
        <v>154</v>
      </c>
      <c r="D452" s="45"/>
      <c r="E452" s="54">
        <f>E453</f>
        <v>7.3</v>
      </c>
      <c r="F452" s="54">
        <f>F453</f>
        <v>7.9</v>
      </c>
      <c r="G452" s="15"/>
      <c r="H452" s="8"/>
    </row>
    <row r="453" spans="1:8" s="4" customFormat="1" ht="31.5" x14ac:dyDescent="0.25">
      <c r="A453" s="41"/>
      <c r="B453" s="44" t="s">
        <v>13</v>
      </c>
      <c r="C453" s="44" t="s">
        <v>154</v>
      </c>
      <c r="D453" s="45">
        <v>200</v>
      </c>
      <c r="E453" s="54">
        <v>7.3</v>
      </c>
      <c r="F453" s="54">
        <v>7.9</v>
      </c>
      <c r="G453" s="15"/>
      <c r="H453" s="8"/>
    </row>
    <row r="454" spans="1:8" s="4" customFormat="1" ht="174" customHeight="1" x14ac:dyDescent="0.25">
      <c r="A454" s="41"/>
      <c r="B454" s="44" t="s">
        <v>177</v>
      </c>
      <c r="C454" s="44" t="s">
        <v>96</v>
      </c>
      <c r="D454" s="45"/>
      <c r="E454" s="54">
        <f>E455+E456</f>
        <v>1015.5</v>
      </c>
      <c r="F454" s="54">
        <f>F455+F456</f>
        <v>1015.5</v>
      </c>
      <c r="G454" s="15"/>
      <c r="H454" s="8"/>
    </row>
    <row r="455" spans="1:8" s="4" customFormat="1" ht="94.5" x14ac:dyDescent="0.25">
      <c r="A455" s="41"/>
      <c r="B455" s="44" t="s">
        <v>43</v>
      </c>
      <c r="C455" s="44" t="s">
        <v>96</v>
      </c>
      <c r="D455" s="45">
        <v>100</v>
      </c>
      <c r="E455" s="54">
        <v>931.3</v>
      </c>
      <c r="F455" s="54">
        <v>931.3</v>
      </c>
      <c r="G455" s="15"/>
      <c r="H455" s="8"/>
    </row>
    <row r="456" spans="1:8" s="4" customFormat="1" ht="31.5" x14ac:dyDescent="0.25">
      <c r="A456" s="41"/>
      <c r="B456" s="44" t="s">
        <v>13</v>
      </c>
      <c r="C456" s="44" t="s">
        <v>96</v>
      </c>
      <c r="D456" s="45">
        <v>200</v>
      </c>
      <c r="E456" s="54">
        <v>84.2</v>
      </c>
      <c r="F456" s="54">
        <v>84.2</v>
      </c>
      <c r="G456" s="15"/>
      <c r="H456" s="8"/>
    </row>
    <row r="457" spans="1:8" s="4" customFormat="1" ht="64.5" customHeight="1" x14ac:dyDescent="0.25">
      <c r="A457" s="41"/>
      <c r="B457" s="44" t="s">
        <v>550</v>
      </c>
      <c r="C457" s="44" t="s">
        <v>549</v>
      </c>
      <c r="D457" s="45"/>
      <c r="E457" s="54">
        <f>E458+E459</f>
        <v>5555.2</v>
      </c>
      <c r="F457" s="54">
        <f>F458+F459</f>
        <v>5555.2</v>
      </c>
      <c r="G457" s="15"/>
      <c r="H457" s="8"/>
    </row>
    <row r="458" spans="1:8" s="4" customFormat="1" ht="94.5" x14ac:dyDescent="0.25">
      <c r="A458" s="41"/>
      <c r="B458" s="44" t="s">
        <v>43</v>
      </c>
      <c r="C458" s="44" t="s">
        <v>549</v>
      </c>
      <c r="D458" s="45">
        <v>100</v>
      </c>
      <c r="E458" s="54">
        <v>5236.3999999999996</v>
      </c>
      <c r="F458" s="54">
        <v>5236.3999999999996</v>
      </c>
      <c r="G458" s="15"/>
      <c r="H458" s="8"/>
    </row>
    <row r="459" spans="1:8" s="4" customFormat="1" ht="31.5" x14ac:dyDescent="0.25">
      <c r="A459" s="41"/>
      <c r="B459" s="44" t="s">
        <v>13</v>
      </c>
      <c r="C459" s="44" t="s">
        <v>549</v>
      </c>
      <c r="D459" s="45">
        <v>200</v>
      </c>
      <c r="E459" s="54">
        <v>318.8</v>
      </c>
      <c r="F459" s="54">
        <v>318.8</v>
      </c>
      <c r="G459" s="15"/>
      <c r="H459" s="8"/>
    </row>
    <row r="460" spans="1:8" s="4" customFormat="1" ht="31.5" x14ac:dyDescent="0.25">
      <c r="A460" s="41"/>
      <c r="B460" s="44" t="s">
        <v>97</v>
      </c>
      <c r="C460" s="44" t="s">
        <v>98</v>
      </c>
      <c r="D460" s="45"/>
      <c r="E460" s="54">
        <f>E461</f>
        <v>200</v>
      </c>
      <c r="F460" s="54">
        <f>F461</f>
        <v>200</v>
      </c>
      <c r="G460" s="15"/>
      <c r="H460" s="8"/>
    </row>
    <row r="461" spans="1:8" s="4" customFormat="1" ht="31.5" x14ac:dyDescent="0.25">
      <c r="A461" s="41"/>
      <c r="B461" s="44" t="s">
        <v>99</v>
      </c>
      <c r="C461" s="44" t="s">
        <v>100</v>
      </c>
      <c r="D461" s="45"/>
      <c r="E461" s="54">
        <f>E462</f>
        <v>200</v>
      </c>
      <c r="F461" s="54">
        <f>F462</f>
        <v>200</v>
      </c>
      <c r="G461" s="15"/>
      <c r="H461" s="8"/>
    </row>
    <row r="462" spans="1:8" s="4" customFormat="1" ht="15.75" x14ac:dyDescent="0.25">
      <c r="A462" s="41"/>
      <c r="B462" s="44" t="s">
        <v>44</v>
      </c>
      <c r="C462" s="44" t="s">
        <v>100</v>
      </c>
      <c r="D462" s="45">
        <v>800</v>
      </c>
      <c r="E462" s="54">
        <v>200</v>
      </c>
      <c r="F462" s="54">
        <v>200</v>
      </c>
      <c r="G462" s="15"/>
      <c r="H462" s="8"/>
    </row>
    <row r="463" spans="1:8" s="4" customFormat="1" ht="47.25" x14ac:dyDescent="0.25">
      <c r="A463" s="41"/>
      <c r="B463" s="58" t="s">
        <v>188</v>
      </c>
      <c r="C463" s="51" t="s">
        <v>185</v>
      </c>
      <c r="D463" s="53"/>
      <c r="E463" s="54">
        <f>E464+E468+E466</f>
        <v>7549.1</v>
      </c>
      <c r="F463" s="54">
        <f>F464+F468+F466</f>
        <v>5681.2</v>
      </c>
      <c r="G463" s="15"/>
      <c r="H463" s="8"/>
    </row>
    <row r="464" spans="1:8" s="4" customFormat="1" ht="47.25" x14ac:dyDescent="0.25">
      <c r="A464" s="41"/>
      <c r="B464" s="58" t="s">
        <v>189</v>
      </c>
      <c r="C464" s="51" t="s">
        <v>186</v>
      </c>
      <c r="D464" s="53"/>
      <c r="E464" s="54">
        <f>E465</f>
        <v>5308.3</v>
      </c>
      <c r="F464" s="54">
        <f>F465</f>
        <v>3440.4</v>
      </c>
      <c r="G464" s="15"/>
      <c r="H464" s="8"/>
    </row>
    <row r="465" spans="1:8" s="4" customFormat="1" ht="31.5" x14ac:dyDescent="0.25">
      <c r="A465" s="41"/>
      <c r="B465" s="50" t="s">
        <v>13</v>
      </c>
      <c r="C465" s="51" t="s">
        <v>186</v>
      </c>
      <c r="D465" s="51" t="s">
        <v>142</v>
      </c>
      <c r="E465" s="54">
        <v>5308.3</v>
      </c>
      <c r="F465" s="54">
        <v>3440.4</v>
      </c>
      <c r="G465" s="15"/>
      <c r="H465" s="8"/>
    </row>
    <row r="466" spans="1:8" s="4" customFormat="1" ht="31.5" x14ac:dyDescent="0.25">
      <c r="A466" s="41"/>
      <c r="B466" s="58" t="s">
        <v>237</v>
      </c>
      <c r="C466" s="44" t="s">
        <v>238</v>
      </c>
      <c r="D466" s="45"/>
      <c r="E466" s="54">
        <f>E467</f>
        <v>1981.2</v>
      </c>
      <c r="F466" s="54">
        <f>F467</f>
        <v>1981.2</v>
      </c>
      <c r="G466" s="15"/>
      <c r="H466" s="8"/>
    </row>
    <row r="467" spans="1:8" s="4" customFormat="1" ht="31.5" x14ac:dyDescent="0.25">
      <c r="A467" s="41"/>
      <c r="B467" s="50" t="s">
        <v>13</v>
      </c>
      <c r="C467" s="44" t="s">
        <v>238</v>
      </c>
      <c r="D467" s="45">
        <v>200</v>
      </c>
      <c r="E467" s="54">
        <v>1981.2</v>
      </c>
      <c r="F467" s="54">
        <v>1981.2</v>
      </c>
      <c r="G467" s="15"/>
      <c r="H467" s="8"/>
    </row>
    <row r="468" spans="1:8" s="4" customFormat="1" ht="32.25" customHeight="1" x14ac:dyDescent="0.25">
      <c r="A468" s="41"/>
      <c r="B468" s="50" t="s">
        <v>190</v>
      </c>
      <c r="C468" s="51" t="s">
        <v>187</v>
      </c>
      <c r="D468" s="53"/>
      <c r="E468" s="54">
        <f>E469</f>
        <v>259.60000000000002</v>
      </c>
      <c r="F468" s="54">
        <f>F469</f>
        <v>259.60000000000002</v>
      </c>
      <c r="G468" s="15"/>
      <c r="H468" s="8"/>
    </row>
    <row r="469" spans="1:8" s="4" customFormat="1" ht="31.5" x14ac:dyDescent="0.25">
      <c r="A469" s="41"/>
      <c r="B469" s="50" t="s">
        <v>13</v>
      </c>
      <c r="C469" s="51" t="s">
        <v>187</v>
      </c>
      <c r="D469" s="51" t="s">
        <v>142</v>
      </c>
      <c r="E469" s="54">
        <v>259.60000000000002</v>
      </c>
      <c r="F469" s="54">
        <v>259.60000000000002</v>
      </c>
      <c r="G469" s="15"/>
      <c r="H469" s="8"/>
    </row>
    <row r="470" spans="1:8" s="5" customFormat="1" ht="31.5" x14ac:dyDescent="0.25">
      <c r="A470" s="41">
        <v>18</v>
      </c>
      <c r="B470" s="41" t="s">
        <v>101</v>
      </c>
      <c r="C470" s="41" t="s">
        <v>102</v>
      </c>
      <c r="D470" s="42"/>
      <c r="E470" s="43">
        <f>E471+E476+E479</f>
        <v>52632.9</v>
      </c>
      <c r="F470" s="43">
        <f>F471+F476+F479</f>
        <v>32410.200000000004</v>
      </c>
      <c r="G470" s="15"/>
      <c r="H470" s="25"/>
    </row>
    <row r="471" spans="1:8" s="4" customFormat="1" ht="31.5" x14ac:dyDescent="0.25">
      <c r="A471" s="41"/>
      <c r="B471" s="44" t="s">
        <v>103</v>
      </c>
      <c r="C471" s="44" t="s">
        <v>104</v>
      </c>
      <c r="D471" s="45"/>
      <c r="E471" s="46">
        <f>E472</f>
        <v>27610.100000000002</v>
      </c>
      <c r="F471" s="46">
        <f>F472</f>
        <v>27610.100000000002</v>
      </c>
      <c r="G471" s="15"/>
      <c r="H471" s="8"/>
    </row>
    <row r="472" spans="1:8" s="4" customFormat="1" ht="31.5" x14ac:dyDescent="0.25">
      <c r="A472" s="41"/>
      <c r="B472" s="44" t="s">
        <v>46</v>
      </c>
      <c r="C472" s="44" t="s">
        <v>105</v>
      </c>
      <c r="D472" s="45"/>
      <c r="E472" s="46">
        <f>E473+E474+E475</f>
        <v>27610.100000000002</v>
      </c>
      <c r="F472" s="46">
        <f>F473+F474+F475</f>
        <v>27610.100000000002</v>
      </c>
      <c r="G472" s="15"/>
      <c r="H472" s="8"/>
    </row>
    <row r="473" spans="1:8" s="4" customFormat="1" ht="94.5" x14ac:dyDescent="0.25">
      <c r="A473" s="41"/>
      <c r="B473" s="44" t="s">
        <v>43</v>
      </c>
      <c r="C473" s="44" t="s">
        <v>105</v>
      </c>
      <c r="D473" s="45">
        <v>100</v>
      </c>
      <c r="E473" s="46">
        <v>27199.4</v>
      </c>
      <c r="F473" s="46">
        <v>27199.4</v>
      </c>
      <c r="G473" s="15"/>
      <c r="H473" s="8"/>
    </row>
    <row r="474" spans="1:8" s="4" customFormat="1" ht="31.5" x14ac:dyDescent="0.25">
      <c r="A474" s="41"/>
      <c r="B474" s="44" t="s">
        <v>13</v>
      </c>
      <c r="C474" s="44" t="s">
        <v>105</v>
      </c>
      <c r="D474" s="45">
        <v>200</v>
      </c>
      <c r="E474" s="46">
        <v>410.7</v>
      </c>
      <c r="F474" s="46">
        <v>410.7</v>
      </c>
      <c r="G474" s="15"/>
      <c r="H474" s="8"/>
    </row>
    <row r="475" spans="1:8" s="4" customFormat="1" ht="15.75" x14ac:dyDescent="0.25">
      <c r="A475" s="41"/>
      <c r="B475" s="44" t="s">
        <v>44</v>
      </c>
      <c r="C475" s="44" t="s">
        <v>105</v>
      </c>
      <c r="D475" s="45">
        <v>800</v>
      </c>
      <c r="E475" s="46">
        <v>0</v>
      </c>
      <c r="F475" s="46">
        <v>0</v>
      </c>
      <c r="G475" s="15"/>
      <c r="H475" s="8"/>
    </row>
    <row r="476" spans="1:8" s="4" customFormat="1" ht="33.75" customHeight="1" x14ac:dyDescent="0.25">
      <c r="A476" s="41"/>
      <c r="B476" s="44" t="s">
        <v>106</v>
      </c>
      <c r="C476" s="44" t="s">
        <v>107</v>
      </c>
      <c r="D476" s="45"/>
      <c r="E476" s="46">
        <f>E477</f>
        <v>15727.7</v>
      </c>
      <c r="F476" s="46">
        <f>F477</f>
        <v>0</v>
      </c>
      <c r="G476" s="15"/>
      <c r="H476" s="8"/>
    </row>
    <row r="477" spans="1:8" s="4" customFormat="1" ht="47.25" x14ac:dyDescent="0.25">
      <c r="A477" s="41"/>
      <c r="B477" s="44" t="s">
        <v>108</v>
      </c>
      <c r="C477" s="44" t="s">
        <v>109</v>
      </c>
      <c r="D477" s="45"/>
      <c r="E477" s="46">
        <f>E478</f>
        <v>15727.7</v>
      </c>
      <c r="F477" s="46">
        <f>F478</f>
        <v>0</v>
      </c>
      <c r="G477" s="15"/>
      <c r="H477" s="8"/>
    </row>
    <row r="478" spans="1:8" s="4" customFormat="1" ht="31.5" x14ac:dyDescent="0.25">
      <c r="A478" s="41"/>
      <c r="B478" s="44" t="s">
        <v>110</v>
      </c>
      <c r="C478" s="44" t="s">
        <v>109</v>
      </c>
      <c r="D478" s="45">
        <v>700</v>
      </c>
      <c r="E478" s="46">
        <v>15727.7</v>
      </c>
      <c r="F478" s="46">
        <v>0</v>
      </c>
      <c r="G478" s="15"/>
      <c r="H478" s="8"/>
    </row>
    <row r="479" spans="1:8" s="4" customFormat="1" ht="31.5" x14ac:dyDescent="0.25">
      <c r="A479" s="41"/>
      <c r="B479" s="44" t="s">
        <v>111</v>
      </c>
      <c r="C479" s="44" t="s">
        <v>112</v>
      </c>
      <c r="D479" s="45"/>
      <c r="E479" s="46">
        <f>E480</f>
        <v>9295.1</v>
      </c>
      <c r="F479" s="46">
        <f>F480</f>
        <v>4800.1000000000004</v>
      </c>
      <c r="G479" s="15"/>
      <c r="H479" s="8"/>
    </row>
    <row r="480" spans="1:8" s="4" customFormat="1" ht="31.5" x14ac:dyDescent="0.25">
      <c r="A480" s="47"/>
      <c r="B480" s="81" t="s">
        <v>166</v>
      </c>
      <c r="C480" s="55" t="s">
        <v>165</v>
      </c>
      <c r="D480" s="82"/>
      <c r="E480" s="49">
        <f>E481</f>
        <v>9295.1</v>
      </c>
      <c r="F480" s="49">
        <f>F481</f>
        <v>4800.1000000000004</v>
      </c>
      <c r="G480" s="15"/>
      <c r="H480" s="8"/>
    </row>
    <row r="481" spans="1:8" s="4" customFormat="1" ht="18" customHeight="1" x14ac:dyDescent="0.25">
      <c r="A481" s="47"/>
      <c r="B481" s="55" t="s">
        <v>72</v>
      </c>
      <c r="C481" s="55" t="s">
        <v>165</v>
      </c>
      <c r="D481" s="82" t="s">
        <v>143</v>
      </c>
      <c r="E481" s="49">
        <v>9295.1</v>
      </c>
      <c r="F481" s="49">
        <v>4800.1000000000004</v>
      </c>
      <c r="G481" s="15"/>
      <c r="H481" s="8"/>
    </row>
    <row r="482" spans="1:8" s="5" customFormat="1" ht="47.25" x14ac:dyDescent="0.25">
      <c r="A482" s="47">
        <v>19</v>
      </c>
      <c r="B482" s="41" t="s">
        <v>113</v>
      </c>
      <c r="C482" s="47" t="s">
        <v>114</v>
      </c>
      <c r="D482" s="63"/>
      <c r="E482" s="67">
        <f>E483+E486</f>
        <v>7926.6</v>
      </c>
      <c r="F482" s="67">
        <f>F483+F486</f>
        <v>7926.6</v>
      </c>
      <c r="G482" s="15"/>
      <c r="H482" s="25"/>
    </row>
    <row r="483" spans="1:8" s="4" customFormat="1" ht="47.25" x14ac:dyDescent="0.25">
      <c r="A483" s="47"/>
      <c r="B483" s="44" t="s">
        <v>115</v>
      </c>
      <c r="C483" s="13" t="s">
        <v>116</v>
      </c>
      <c r="D483" s="48"/>
      <c r="E483" s="49">
        <f>E484</f>
        <v>4255.8</v>
      </c>
      <c r="F483" s="49">
        <f>F484</f>
        <v>4255.8</v>
      </c>
      <c r="G483" s="15"/>
      <c r="H483" s="8"/>
    </row>
    <row r="484" spans="1:8" s="4" customFormat="1" ht="31.5" x14ac:dyDescent="0.25">
      <c r="A484" s="47"/>
      <c r="B484" s="44" t="s">
        <v>46</v>
      </c>
      <c r="C484" s="13" t="s">
        <v>117</v>
      </c>
      <c r="D484" s="48"/>
      <c r="E484" s="49">
        <f>E485</f>
        <v>4255.8</v>
      </c>
      <c r="F484" s="49">
        <f>F485</f>
        <v>4255.8</v>
      </c>
      <c r="G484" s="15"/>
      <c r="H484" s="8"/>
    </row>
    <row r="485" spans="1:8" s="4" customFormat="1" ht="94.5" x14ac:dyDescent="0.25">
      <c r="A485" s="47"/>
      <c r="B485" s="44" t="s">
        <v>43</v>
      </c>
      <c r="C485" s="13" t="s">
        <v>117</v>
      </c>
      <c r="D485" s="48">
        <v>100</v>
      </c>
      <c r="E485" s="49">
        <v>4255.8</v>
      </c>
      <c r="F485" s="49">
        <v>4255.8</v>
      </c>
      <c r="G485" s="15"/>
      <c r="H485" s="8"/>
    </row>
    <row r="486" spans="1:8" s="4" customFormat="1" ht="32.25" customHeight="1" x14ac:dyDescent="0.25">
      <c r="A486" s="47"/>
      <c r="B486" s="44" t="s">
        <v>118</v>
      </c>
      <c r="C486" s="13" t="s">
        <v>119</v>
      </c>
      <c r="D486" s="48"/>
      <c r="E486" s="49">
        <f>E487</f>
        <v>3670.8</v>
      </c>
      <c r="F486" s="49">
        <f>F487</f>
        <v>3670.8</v>
      </c>
      <c r="G486" s="15"/>
      <c r="H486" s="8"/>
    </row>
    <row r="487" spans="1:8" s="4" customFormat="1" ht="31.5" x14ac:dyDescent="0.25">
      <c r="A487" s="47"/>
      <c r="B487" s="44" t="s">
        <v>46</v>
      </c>
      <c r="C487" s="13" t="s">
        <v>120</v>
      </c>
      <c r="D487" s="48"/>
      <c r="E487" s="49">
        <f>E488+E489</f>
        <v>3670.8</v>
      </c>
      <c r="F487" s="49">
        <f>F488+F489</f>
        <v>3670.8</v>
      </c>
      <c r="G487" s="15"/>
      <c r="H487" s="8"/>
    </row>
    <row r="488" spans="1:8" s="4" customFormat="1" ht="94.5" x14ac:dyDescent="0.25">
      <c r="A488" s="47"/>
      <c r="B488" s="44" t="s">
        <v>43</v>
      </c>
      <c r="C488" s="13" t="s">
        <v>120</v>
      </c>
      <c r="D488" s="48">
        <v>100</v>
      </c>
      <c r="E488" s="49">
        <v>3659.9</v>
      </c>
      <c r="F488" s="49">
        <v>3659.9</v>
      </c>
      <c r="G488" s="15"/>
      <c r="H488" s="8"/>
    </row>
    <row r="489" spans="1:8" s="4" customFormat="1" ht="31.5" x14ac:dyDescent="0.25">
      <c r="A489" s="47"/>
      <c r="B489" s="44" t="s">
        <v>13</v>
      </c>
      <c r="C489" s="13" t="s">
        <v>120</v>
      </c>
      <c r="D489" s="48">
        <v>200</v>
      </c>
      <c r="E489" s="49">
        <v>10.9</v>
      </c>
      <c r="F489" s="49">
        <v>10.9</v>
      </c>
      <c r="G489" s="15"/>
      <c r="H489" s="8"/>
    </row>
    <row r="490" spans="1:8" s="4" customFormat="1" ht="63" x14ac:dyDescent="0.25">
      <c r="A490" s="47">
        <v>20</v>
      </c>
      <c r="B490" s="41" t="s">
        <v>203</v>
      </c>
      <c r="C490" s="47" t="s">
        <v>204</v>
      </c>
      <c r="D490" s="63"/>
      <c r="E490" s="67">
        <f>E491</f>
        <v>4369.6000000000004</v>
      </c>
      <c r="F490" s="67">
        <f>F491</f>
        <v>4369.6000000000004</v>
      </c>
      <c r="G490" s="15"/>
      <c r="H490" s="8"/>
    </row>
    <row r="491" spans="1:8" s="4" customFormat="1" ht="31.5" x14ac:dyDescent="0.25">
      <c r="A491" s="47"/>
      <c r="B491" s="44" t="s">
        <v>205</v>
      </c>
      <c r="C491" s="13" t="s">
        <v>206</v>
      </c>
      <c r="D491" s="48"/>
      <c r="E491" s="49">
        <f>E492</f>
        <v>4369.6000000000004</v>
      </c>
      <c r="F491" s="49">
        <f>F492</f>
        <v>4369.6000000000004</v>
      </c>
      <c r="G491" s="15"/>
      <c r="H491" s="8"/>
    </row>
    <row r="492" spans="1:8" s="4" customFormat="1" ht="31.5" x14ac:dyDescent="0.25">
      <c r="A492" s="47"/>
      <c r="B492" s="44" t="s">
        <v>46</v>
      </c>
      <c r="C492" s="13" t="s">
        <v>207</v>
      </c>
      <c r="D492" s="48"/>
      <c r="E492" s="49">
        <f>E493+E494</f>
        <v>4369.6000000000004</v>
      </c>
      <c r="F492" s="49">
        <f>F493+F494</f>
        <v>4369.6000000000004</v>
      </c>
      <c r="G492" s="15"/>
      <c r="H492" s="8"/>
    </row>
    <row r="493" spans="1:8" s="4" customFormat="1" ht="94.5" x14ac:dyDescent="0.25">
      <c r="A493" s="47"/>
      <c r="B493" s="44" t="s">
        <v>43</v>
      </c>
      <c r="C493" s="13" t="s">
        <v>207</v>
      </c>
      <c r="D493" s="48">
        <v>100</v>
      </c>
      <c r="E493" s="49">
        <v>4170.1000000000004</v>
      </c>
      <c r="F493" s="49">
        <v>4170.1000000000004</v>
      </c>
      <c r="G493" s="15"/>
      <c r="H493" s="8"/>
    </row>
    <row r="494" spans="1:8" s="4" customFormat="1" ht="31.5" x14ac:dyDescent="0.25">
      <c r="A494" s="47"/>
      <c r="B494" s="44" t="s">
        <v>13</v>
      </c>
      <c r="C494" s="13" t="s">
        <v>207</v>
      </c>
      <c r="D494" s="48">
        <v>200</v>
      </c>
      <c r="E494" s="49">
        <v>199.5</v>
      </c>
      <c r="F494" s="49">
        <v>199.5</v>
      </c>
      <c r="G494" s="15"/>
      <c r="H494" s="8"/>
    </row>
    <row r="495" spans="1:8" s="5" customFormat="1" ht="47.25" x14ac:dyDescent="0.25">
      <c r="A495" s="47">
        <v>21</v>
      </c>
      <c r="B495" s="41" t="s">
        <v>175</v>
      </c>
      <c r="C495" s="47" t="s">
        <v>121</v>
      </c>
      <c r="D495" s="63"/>
      <c r="E495" s="67">
        <f>E496+E499</f>
        <v>3470.5</v>
      </c>
      <c r="F495" s="67">
        <f>F496+F499</f>
        <v>14257.2</v>
      </c>
      <c r="G495" s="15"/>
      <c r="H495" s="25"/>
    </row>
    <row r="496" spans="1:8" s="4" customFormat="1" ht="97.9" customHeight="1" x14ac:dyDescent="0.25">
      <c r="A496" s="47"/>
      <c r="B496" s="44" t="s">
        <v>122</v>
      </c>
      <c r="C496" s="13" t="s">
        <v>123</v>
      </c>
      <c r="D496" s="48"/>
      <c r="E496" s="49">
        <f>E497</f>
        <v>252</v>
      </c>
      <c r="F496" s="49">
        <f>F497</f>
        <v>252</v>
      </c>
      <c r="G496" s="15"/>
      <c r="H496" s="8"/>
    </row>
    <row r="497" spans="1:8" s="4" customFormat="1" ht="78.75" x14ac:dyDescent="0.25">
      <c r="A497" s="47"/>
      <c r="B497" s="44" t="s">
        <v>193</v>
      </c>
      <c r="C497" s="13" t="s">
        <v>124</v>
      </c>
      <c r="D497" s="48"/>
      <c r="E497" s="49">
        <f>E498</f>
        <v>252</v>
      </c>
      <c r="F497" s="49">
        <f>F498</f>
        <v>252</v>
      </c>
      <c r="G497" s="15"/>
      <c r="H497" s="8"/>
    </row>
    <row r="498" spans="1:8" s="4" customFormat="1" ht="31.5" x14ac:dyDescent="0.25">
      <c r="A498" s="47"/>
      <c r="B498" s="44" t="s">
        <v>13</v>
      </c>
      <c r="C498" s="13" t="s">
        <v>124</v>
      </c>
      <c r="D498" s="48">
        <v>200</v>
      </c>
      <c r="E498" s="49">
        <v>252</v>
      </c>
      <c r="F498" s="49">
        <v>252</v>
      </c>
      <c r="G498" s="15"/>
      <c r="H498" s="8"/>
    </row>
    <row r="499" spans="1:8" s="4" customFormat="1" ht="15.75" x14ac:dyDescent="0.25">
      <c r="A499" s="47"/>
      <c r="B499" s="44" t="s">
        <v>125</v>
      </c>
      <c r="C499" s="13" t="s">
        <v>126</v>
      </c>
      <c r="D499" s="48"/>
      <c r="E499" s="49">
        <f>E500+E502+E504+E508+E510+E512+E514+E516+E518+E520+E522+E524+E526+E528+E530+E532+E534+E536+E538+E540</f>
        <v>3218.5</v>
      </c>
      <c r="F499" s="49">
        <f>F500+F502+F504+F508+F510+F512+F514+F516+F518+F520+F522+F524+F526+F528+F530+F532+F534+F536+F538+F540</f>
        <v>14005.2</v>
      </c>
      <c r="G499" s="15"/>
      <c r="H499" s="8"/>
    </row>
    <row r="500" spans="1:8" s="4" customFormat="1" ht="47.25" x14ac:dyDescent="0.25">
      <c r="A500" s="47"/>
      <c r="B500" s="55" t="s">
        <v>202</v>
      </c>
      <c r="C500" s="55" t="s">
        <v>239</v>
      </c>
      <c r="D500" s="50"/>
      <c r="E500" s="49">
        <f>E501</f>
        <v>3060.2</v>
      </c>
      <c r="F500" s="49">
        <f>F501</f>
        <v>3060.2</v>
      </c>
      <c r="G500" s="15"/>
      <c r="H500" s="8"/>
    </row>
    <row r="501" spans="1:8" s="4" customFormat="1" ht="47.25" x14ac:dyDescent="0.25">
      <c r="A501" s="47"/>
      <c r="B501" s="55" t="s">
        <v>144</v>
      </c>
      <c r="C501" s="55" t="s">
        <v>239</v>
      </c>
      <c r="D501" s="50">
        <v>600</v>
      </c>
      <c r="E501" s="49">
        <v>3060.2</v>
      </c>
      <c r="F501" s="49">
        <v>3060.2</v>
      </c>
      <c r="G501" s="15"/>
      <c r="H501" s="8"/>
    </row>
    <row r="502" spans="1:8" s="4" customFormat="1" ht="31.5" x14ac:dyDescent="0.25">
      <c r="A502" s="47"/>
      <c r="B502" s="44" t="s">
        <v>127</v>
      </c>
      <c r="C502" s="13" t="s">
        <v>128</v>
      </c>
      <c r="D502" s="48"/>
      <c r="E502" s="49">
        <f>E503</f>
        <v>30</v>
      </c>
      <c r="F502" s="49">
        <f>F503</f>
        <v>30</v>
      </c>
      <c r="G502" s="15"/>
      <c r="H502" s="8"/>
    </row>
    <row r="503" spans="1:8" s="4" customFormat="1" ht="31.5" x14ac:dyDescent="0.25">
      <c r="A503" s="47"/>
      <c r="B503" s="44" t="s">
        <v>13</v>
      </c>
      <c r="C503" s="13" t="s">
        <v>128</v>
      </c>
      <c r="D503" s="48">
        <v>200</v>
      </c>
      <c r="E503" s="49">
        <v>30</v>
      </c>
      <c r="F503" s="49">
        <v>30</v>
      </c>
      <c r="G503" s="15"/>
      <c r="H503" s="8"/>
    </row>
    <row r="504" spans="1:8" s="4" customFormat="1" ht="63" x14ac:dyDescent="0.25">
      <c r="A504" s="47"/>
      <c r="B504" s="44" t="s">
        <v>141</v>
      </c>
      <c r="C504" s="13" t="s">
        <v>448</v>
      </c>
      <c r="D504" s="48"/>
      <c r="E504" s="49">
        <f>E505+E506+E507</f>
        <v>0</v>
      </c>
      <c r="F504" s="49">
        <f>F505+F506+F507</f>
        <v>2025</v>
      </c>
      <c r="G504" s="15"/>
      <c r="H504" s="8"/>
    </row>
    <row r="505" spans="1:8" s="4" customFormat="1" ht="94.5" x14ac:dyDescent="0.25">
      <c r="A505" s="47"/>
      <c r="B505" s="44" t="s">
        <v>43</v>
      </c>
      <c r="C505" s="13" t="s">
        <v>448</v>
      </c>
      <c r="D505" s="48">
        <v>100</v>
      </c>
      <c r="E505" s="49">
        <v>0</v>
      </c>
      <c r="F505" s="49">
        <v>1863</v>
      </c>
      <c r="G505" s="15"/>
      <c r="H505" s="8"/>
    </row>
    <row r="506" spans="1:8" s="4" customFormat="1" ht="31.5" x14ac:dyDescent="0.25">
      <c r="A506" s="47"/>
      <c r="B506" s="44" t="s">
        <v>13</v>
      </c>
      <c r="C506" s="13" t="s">
        <v>448</v>
      </c>
      <c r="D506" s="48">
        <v>200</v>
      </c>
      <c r="E506" s="49">
        <v>0</v>
      </c>
      <c r="F506" s="49">
        <v>162</v>
      </c>
      <c r="G506" s="15"/>
      <c r="H506" s="8"/>
    </row>
    <row r="507" spans="1:8" s="4" customFormat="1" ht="15.75" x14ac:dyDescent="0.25">
      <c r="A507" s="47"/>
      <c r="B507" s="44" t="s">
        <v>44</v>
      </c>
      <c r="C507" s="13" t="s">
        <v>448</v>
      </c>
      <c r="D507" s="48">
        <v>800</v>
      </c>
      <c r="E507" s="49">
        <v>0</v>
      </c>
      <c r="F507" s="49">
        <v>0</v>
      </c>
      <c r="G507" s="15"/>
      <c r="H507" s="8"/>
    </row>
    <row r="508" spans="1:8" s="4" customFormat="1" ht="173.25" x14ac:dyDescent="0.25">
      <c r="A508" s="47"/>
      <c r="B508" s="44" t="s">
        <v>514</v>
      </c>
      <c r="C508" s="13" t="s">
        <v>529</v>
      </c>
      <c r="D508" s="51"/>
      <c r="E508" s="62">
        <f>E509</f>
        <v>0</v>
      </c>
      <c r="F508" s="62">
        <f>F509</f>
        <v>3200</v>
      </c>
      <c r="G508" s="15"/>
      <c r="H508" s="8"/>
    </row>
    <row r="509" spans="1:8" s="4" customFormat="1" ht="15.75" x14ac:dyDescent="0.25">
      <c r="A509" s="47"/>
      <c r="B509" s="44" t="s">
        <v>44</v>
      </c>
      <c r="C509" s="13" t="s">
        <v>529</v>
      </c>
      <c r="D509" s="48">
        <v>800</v>
      </c>
      <c r="E509" s="62">
        <v>0</v>
      </c>
      <c r="F509" s="62">
        <v>3200</v>
      </c>
      <c r="G509" s="15"/>
      <c r="H509" s="8"/>
    </row>
    <row r="510" spans="1:8" s="4" customFormat="1" ht="236.25" x14ac:dyDescent="0.25">
      <c r="A510" s="47"/>
      <c r="B510" s="44" t="s">
        <v>515</v>
      </c>
      <c r="C510" s="13" t="s">
        <v>530</v>
      </c>
      <c r="D510" s="61"/>
      <c r="E510" s="62">
        <f>E511</f>
        <v>0</v>
      </c>
      <c r="F510" s="62">
        <f>F511</f>
        <v>1000</v>
      </c>
      <c r="G510" s="15"/>
      <c r="H510" s="8"/>
    </row>
    <row r="511" spans="1:8" s="4" customFormat="1" ht="15.75" x14ac:dyDescent="0.25">
      <c r="A511" s="47"/>
      <c r="B511" s="44" t="s">
        <v>44</v>
      </c>
      <c r="C511" s="13" t="s">
        <v>530</v>
      </c>
      <c r="D511" s="48">
        <v>800</v>
      </c>
      <c r="E511" s="62">
        <v>0</v>
      </c>
      <c r="F511" s="62">
        <v>1000</v>
      </c>
      <c r="G511" s="15"/>
      <c r="H511" s="8"/>
    </row>
    <row r="512" spans="1:8" s="4" customFormat="1" ht="173.25" x14ac:dyDescent="0.25">
      <c r="A512" s="47"/>
      <c r="B512" s="44" t="s">
        <v>516</v>
      </c>
      <c r="C512" s="13" t="s">
        <v>531</v>
      </c>
      <c r="D512" s="61"/>
      <c r="E512" s="62">
        <f>E513</f>
        <v>0</v>
      </c>
      <c r="F512" s="62">
        <f>F513</f>
        <v>1770</v>
      </c>
      <c r="G512" s="15"/>
      <c r="H512" s="8"/>
    </row>
    <row r="513" spans="1:8" s="4" customFormat="1" ht="15.75" x14ac:dyDescent="0.25">
      <c r="A513" s="47"/>
      <c r="B513" s="44" t="s">
        <v>44</v>
      </c>
      <c r="C513" s="13" t="s">
        <v>531</v>
      </c>
      <c r="D513" s="48">
        <v>800</v>
      </c>
      <c r="E513" s="62">
        <v>0</v>
      </c>
      <c r="F513" s="62">
        <v>1770</v>
      </c>
      <c r="G513" s="15"/>
      <c r="H513" s="8"/>
    </row>
    <row r="514" spans="1:8" s="4" customFormat="1" ht="204.75" x14ac:dyDescent="0.25">
      <c r="A514" s="47"/>
      <c r="B514" s="44" t="s">
        <v>517</v>
      </c>
      <c r="C514" s="13" t="s">
        <v>532</v>
      </c>
      <c r="D514" s="61"/>
      <c r="E514" s="62">
        <f>E515</f>
        <v>0</v>
      </c>
      <c r="F514" s="62">
        <f>F515</f>
        <v>150</v>
      </c>
      <c r="G514" s="15"/>
      <c r="H514" s="8"/>
    </row>
    <row r="515" spans="1:8" s="4" customFormat="1" ht="15.75" x14ac:dyDescent="0.25">
      <c r="A515" s="47"/>
      <c r="B515" s="44" t="s">
        <v>44</v>
      </c>
      <c r="C515" s="13" t="s">
        <v>532</v>
      </c>
      <c r="D515" s="48">
        <v>800</v>
      </c>
      <c r="E515" s="62">
        <v>0</v>
      </c>
      <c r="F515" s="62">
        <v>150</v>
      </c>
      <c r="G515" s="15"/>
      <c r="H515" s="8"/>
    </row>
    <row r="516" spans="1:8" s="4" customFormat="1" ht="173.25" x14ac:dyDescent="0.25">
      <c r="A516" s="47"/>
      <c r="B516" s="44" t="s">
        <v>518</v>
      </c>
      <c r="C516" s="13" t="s">
        <v>533</v>
      </c>
      <c r="D516" s="61"/>
      <c r="E516" s="62">
        <f>E517</f>
        <v>0</v>
      </c>
      <c r="F516" s="62">
        <f>F517</f>
        <v>200</v>
      </c>
      <c r="G516" s="15"/>
      <c r="H516" s="8"/>
    </row>
    <row r="517" spans="1:8" s="4" customFormat="1" ht="15.75" x14ac:dyDescent="0.25">
      <c r="A517" s="47"/>
      <c r="B517" s="44" t="s">
        <v>44</v>
      </c>
      <c r="C517" s="13" t="s">
        <v>533</v>
      </c>
      <c r="D517" s="48">
        <v>800</v>
      </c>
      <c r="E517" s="62">
        <v>0</v>
      </c>
      <c r="F517" s="62">
        <v>200</v>
      </c>
      <c r="G517" s="15"/>
      <c r="H517" s="8"/>
    </row>
    <row r="518" spans="1:8" s="4" customFormat="1" ht="189" x14ac:dyDescent="0.25">
      <c r="A518" s="47"/>
      <c r="B518" s="44" t="s">
        <v>519</v>
      </c>
      <c r="C518" s="13" t="s">
        <v>534</v>
      </c>
      <c r="D518" s="61"/>
      <c r="E518" s="62">
        <f>E519</f>
        <v>0</v>
      </c>
      <c r="F518" s="62">
        <f>F519</f>
        <v>160</v>
      </c>
      <c r="G518" s="15"/>
      <c r="H518" s="8"/>
    </row>
    <row r="519" spans="1:8" s="4" customFormat="1" ht="15.75" x14ac:dyDescent="0.25">
      <c r="A519" s="47"/>
      <c r="B519" s="44" t="s">
        <v>44</v>
      </c>
      <c r="C519" s="13" t="s">
        <v>534</v>
      </c>
      <c r="D519" s="48">
        <v>800</v>
      </c>
      <c r="E519" s="62">
        <v>0</v>
      </c>
      <c r="F519" s="62">
        <v>160</v>
      </c>
      <c r="G519" s="15"/>
      <c r="H519" s="8"/>
    </row>
    <row r="520" spans="1:8" s="4" customFormat="1" ht="157.5" x14ac:dyDescent="0.25">
      <c r="A520" s="47"/>
      <c r="B520" s="44" t="s">
        <v>520</v>
      </c>
      <c r="C520" s="13" t="s">
        <v>535</v>
      </c>
      <c r="D520" s="61"/>
      <c r="E520" s="62">
        <f>E521</f>
        <v>0</v>
      </c>
      <c r="F520" s="62">
        <f>F521</f>
        <v>300</v>
      </c>
      <c r="G520" s="15"/>
      <c r="H520" s="8"/>
    </row>
    <row r="521" spans="1:8" s="4" customFormat="1" ht="15.75" x14ac:dyDescent="0.25">
      <c r="A521" s="47"/>
      <c r="B521" s="44" t="s">
        <v>44</v>
      </c>
      <c r="C521" s="13" t="s">
        <v>535</v>
      </c>
      <c r="D521" s="48">
        <v>800</v>
      </c>
      <c r="E521" s="62">
        <v>0</v>
      </c>
      <c r="F521" s="62">
        <v>300</v>
      </c>
      <c r="G521" s="15"/>
      <c r="H521" s="8"/>
    </row>
    <row r="522" spans="1:8" s="4" customFormat="1" ht="143.25" customHeight="1" x14ac:dyDescent="0.25">
      <c r="A522" s="47"/>
      <c r="B522" s="44" t="s">
        <v>522</v>
      </c>
      <c r="C522" s="13" t="s">
        <v>536</v>
      </c>
      <c r="D522" s="61"/>
      <c r="E522" s="62">
        <f>E523</f>
        <v>0</v>
      </c>
      <c r="F522" s="62">
        <f>F523</f>
        <v>159.19999999999999</v>
      </c>
      <c r="G522" s="15"/>
      <c r="H522" s="8"/>
    </row>
    <row r="523" spans="1:8" s="4" customFormat="1" ht="15.75" x14ac:dyDescent="0.25">
      <c r="A523" s="47"/>
      <c r="B523" s="44" t="s">
        <v>44</v>
      </c>
      <c r="C523" s="13" t="s">
        <v>536</v>
      </c>
      <c r="D523" s="48">
        <v>800</v>
      </c>
      <c r="E523" s="62">
        <v>0</v>
      </c>
      <c r="F523" s="62">
        <v>159.19999999999999</v>
      </c>
      <c r="G523" s="15"/>
      <c r="H523" s="8"/>
    </row>
    <row r="524" spans="1:8" s="4" customFormat="1" ht="220.5" x14ac:dyDescent="0.25">
      <c r="A524" s="47"/>
      <c r="B524" s="44" t="s">
        <v>523</v>
      </c>
      <c r="C524" s="13" t="s">
        <v>537</v>
      </c>
      <c r="D524" s="61"/>
      <c r="E524" s="62">
        <f>E525</f>
        <v>0</v>
      </c>
      <c r="F524" s="62">
        <f>F525</f>
        <v>180</v>
      </c>
      <c r="G524" s="15"/>
      <c r="H524" s="8"/>
    </row>
    <row r="525" spans="1:8" s="4" customFormat="1" ht="15.75" x14ac:dyDescent="0.25">
      <c r="A525" s="47"/>
      <c r="B525" s="44" t="s">
        <v>44</v>
      </c>
      <c r="C525" s="13" t="s">
        <v>537</v>
      </c>
      <c r="D525" s="48">
        <v>800</v>
      </c>
      <c r="E525" s="62">
        <v>0</v>
      </c>
      <c r="F525" s="62">
        <v>180</v>
      </c>
      <c r="G525" s="15"/>
      <c r="H525" s="8"/>
    </row>
    <row r="526" spans="1:8" s="4" customFormat="1" ht="157.5" x14ac:dyDescent="0.25">
      <c r="A526" s="47"/>
      <c r="B526" s="44" t="s">
        <v>524</v>
      </c>
      <c r="C526" s="13" t="s">
        <v>538</v>
      </c>
      <c r="D526" s="61"/>
      <c r="E526" s="62">
        <f>E527</f>
        <v>0</v>
      </c>
      <c r="F526" s="62">
        <f>F527</f>
        <v>0</v>
      </c>
      <c r="G526" s="15"/>
      <c r="H526" s="8"/>
    </row>
    <row r="527" spans="1:8" s="4" customFormat="1" ht="15.75" x14ac:dyDescent="0.25">
      <c r="A527" s="47"/>
      <c r="B527" s="44" t="s">
        <v>44</v>
      </c>
      <c r="C527" s="13" t="s">
        <v>538</v>
      </c>
      <c r="D527" s="48">
        <v>800</v>
      </c>
      <c r="E527" s="62">
        <v>0</v>
      </c>
      <c r="F527" s="62">
        <v>0</v>
      </c>
      <c r="G527" s="15"/>
      <c r="H527" s="8"/>
    </row>
    <row r="528" spans="1:8" s="4" customFormat="1" ht="189" x14ac:dyDescent="0.25">
      <c r="A528" s="47"/>
      <c r="B528" s="44" t="s">
        <v>526</v>
      </c>
      <c r="C528" s="13" t="s">
        <v>539</v>
      </c>
      <c r="D528" s="48"/>
      <c r="E528" s="62">
        <f>E529</f>
        <v>0</v>
      </c>
      <c r="F528" s="62">
        <f>F529</f>
        <v>40</v>
      </c>
      <c r="G528" s="15"/>
      <c r="H528" s="8"/>
    </row>
    <row r="529" spans="1:8" s="4" customFormat="1" ht="15.75" x14ac:dyDescent="0.25">
      <c r="A529" s="47"/>
      <c r="B529" s="44" t="s">
        <v>44</v>
      </c>
      <c r="C529" s="13" t="s">
        <v>539</v>
      </c>
      <c r="D529" s="48">
        <v>800</v>
      </c>
      <c r="E529" s="62">
        <v>0</v>
      </c>
      <c r="F529" s="62">
        <v>40</v>
      </c>
      <c r="G529" s="15"/>
      <c r="H529" s="8"/>
    </row>
    <row r="530" spans="1:8" s="4" customFormat="1" ht="189" x14ac:dyDescent="0.25">
      <c r="A530" s="47"/>
      <c r="B530" s="60" t="s">
        <v>527</v>
      </c>
      <c r="C530" s="13" t="s">
        <v>540</v>
      </c>
      <c r="D530" s="48"/>
      <c r="E530" s="62">
        <f>E531</f>
        <v>0</v>
      </c>
      <c r="F530" s="62">
        <f>F531</f>
        <v>140</v>
      </c>
      <c r="G530" s="15"/>
      <c r="H530" s="8"/>
    </row>
    <row r="531" spans="1:8" s="4" customFormat="1" ht="15.75" x14ac:dyDescent="0.25">
      <c r="A531" s="47"/>
      <c r="B531" s="44" t="s">
        <v>44</v>
      </c>
      <c r="C531" s="13" t="s">
        <v>540</v>
      </c>
      <c r="D531" s="48">
        <v>800</v>
      </c>
      <c r="E531" s="62">
        <v>0</v>
      </c>
      <c r="F531" s="62">
        <v>140</v>
      </c>
      <c r="G531" s="15"/>
      <c r="H531" s="8"/>
    </row>
    <row r="532" spans="1:8" s="4" customFormat="1" ht="155.25" customHeight="1" x14ac:dyDescent="0.25">
      <c r="A532" s="47"/>
      <c r="B532" s="44" t="s">
        <v>528</v>
      </c>
      <c r="C532" s="13" t="s">
        <v>541</v>
      </c>
      <c r="D532" s="48"/>
      <c r="E532" s="62">
        <f>E533</f>
        <v>0</v>
      </c>
      <c r="F532" s="62">
        <f>F533</f>
        <v>90</v>
      </c>
      <c r="G532" s="15"/>
      <c r="H532" s="8"/>
    </row>
    <row r="533" spans="1:8" s="4" customFormat="1" ht="15.75" x14ac:dyDescent="0.25">
      <c r="A533" s="47"/>
      <c r="B533" s="44" t="s">
        <v>44</v>
      </c>
      <c r="C533" s="13" t="s">
        <v>541</v>
      </c>
      <c r="D533" s="48">
        <v>800</v>
      </c>
      <c r="E533" s="62">
        <v>0</v>
      </c>
      <c r="F533" s="62">
        <v>90</v>
      </c>
      <c r="G533" s="15"/>
      <c r="H533" s="8"/>
    </row>
    <row r="534" spans="1:8" s="4" customFormat="1" ht="173.25" x14ac:dyDescent="0.25">
      <c r="A534" s="47"/>
      <c r="B534" s="58" t="s">
        <v>268</v>
      </c>
      <c r="C534" s="51" t="s">
        <v>449</v>
      </c>
      <c r="D534" s="51"/>
      <c r="E534" s="62">
        <v>0</v>
      </c>
      <c r="F534" s="62">
        <f>F535</f>
        <v>1372.3</v>
      </c>
      <c r="G534" s="15"/>
      <c r="H534" s="8"/>
    </row>
    <row r="535" spans="1:8" s="4" customFormat="1" ht="31.5" x14ac:dyDescent="0.25">
      <c r="A535" s="47"/>
      <c r="B535" s="50" t="s">
        <v>13</v>
      </c>
      <c r="C535" s="51" t="s">
        <v>449</v>
      </c>
      <c r="D535" s="51" t="s">
        <v>142</v>
      </c>
      <c r="E535" s="62">
        <v>0</v>
      </c>
      <c r="F535" s="62">
        <v>1372.3</v>
      </c>
      <c r="G535" s="15"/>
      <c r="H535" s="8"/>
    </row>
    <row r="536" spans="1:8" s="4" customFormat="1" ht="110.25" x14ac:dyDescent="0.25">
      <c r="A536" s="47"/>
      <c r="B536" s="81" t="s">
        <v>194</v>
      </c>
      <c r="C536" s="50" t="s">
        <v>543</v>
      </c>
      <c r="D536" s="51"/>
      <c r="E536" s="62">
        <f>E537</f>
        <v>0</v>
      </c>
      <c r="F536" s="62">
        <f>F537</f>
        <v>0</v>
      </c>
      <c r="G536" s="15"/>
      <c r="H536" s="8"/>
    </row>
    <row r="537" spans="1:8" s="4" customFormat="1" ht="31.5" x14ac:dyDescent="0.25">
      <c r="A537" s="47"/>
      <c r="B537" s="79" t="s">
        <v>50</v>
      </c>
      <c r="C537" s="50" t="s">
        <v>543</v>
      </c>
      <c r="D537" s="51" t="s">
        <v>156</v>
      </c>
      <c r="E537" s="62">
        <v>0</v>
      </c>
      <c r="F537" s="62">
        <v>0</v>
      </c>
      <c r="G537" s="15"/>
      <c r="H537" s="8"/>
    </row>
    <row r="538" spans="1:8" s="4" customFormat="1" ht="156.75" customHeight="1" x14ac:dyDescent="0.25">
      <c r="A538" s="47"/>
      <c r="B538" s="44" t="s">
        <v>192</v>
      </c>
      <c r="C538" s="13" t="s">
        <v>240</v>
      </c>
      <c r="D538" s="48"/>
      <c r="E538" s="49">
        <f>E539</f>
        <v>125</v>
      </c>
      <c r="F538" s="49">
        <f>F539</f>
        <v>125</v>
      </c>
      <c r="G538" s="15"/>
      <c r="H538" s="8"/>
    </row>
    <row r="539" spans="1:8" s="4" customFormat="1" ht="47.25" x14ac:dyDescent="0.25">
      <c r="A539" s="47"/>
      <c r="B539" s="44" t="s">
        <v>8</v>
      </c>
      <c r="C539" s="13" t="s">
        <v>240</v>
      </c>
      <c r="D539" s="48">
        <v>600</v>
      </c>
      <c r="E539" s="49">
        <v>125</v>
      </c>
      <c r="F539" s="49">
        <v>125</v>
      </c>
      <c r="G539" s="15"/>
      <c r="H539" s="8"/>
    </row>
    <row r="540" spans="1:8" s="4" customFormat="1" ht="157.5" customHeight="1" x14ac:dyDescent="0.25">
      <c r="A540" s="47"/>
      <c r="B540" s="50" t="s">
        <v>191</v>
      </c>
      <c r="C540" s="50" t="s">
        <v>222</v>
      </c>
      <c r="D540" s="50"/>
      <c r="E540" s="49">
        <f>E541</f>
        <v>3.3</v>
      </c>
      <c r="F540" s="49">
        <f>F541</f>
        <v>3.5</v>
      </c>
      <c r="G540" s="15"/>
      <c r="H540" s="8"/>
    </row>
    <row r="541" spans="1:8" s="4" customFormat="1" ht="47.25" x14ac:dyDescent="0.25">
      <c r="A541" s="47"/>
      <c r="B541" s="50" t="s">
        <v>144</v>
      </c>
      <c r="C541" s="50" t="s">
        <v>222</v>
      </c>
      <c r="D541" s="50">
        <v>600</v>
      </c>
      <c r="E541" s="49">
        <v>3.3</v>
      </c>
      <c r="F541" s="49">
        <v>3.5</v>
      </c>
      <c r="G541" s="15"/>
      <c r="H541" s="8"/>
    </row>
    <row r="542" spans="1:8" s="4" customFormat="1" ht="15.75" x14ac:dyDescent="0.25">
      <c r="A542" s="47">
        <v>22</v>
      </c>
      <c r="B542" s="89" t="s">
        <v>181</v>
      </c>
      <c r="C542" s="90"/>
      <c r="D542" s="90"/>
      <c r="E542" s="91">
        <v>53183.4</v>
      </c>
      <c r="F542" s="92">
        <v>617543.5</v>
      </c>
      <c r="G542" s="15"/>
      <c r="H542" s="8"/>
    </row>
    <row r="543" spans="1:8" s="4" customFormat="1" ht="25.9" customHeight="1" x14ac:dyDescent="0.25">
      <c r="A543" s="13"/>
      <c r="B543" s="9"/>
      <c r="C543" s="9"/>
      <c r="D543" s="9"/>
      <c r="E543" s="9"/>
      <c r="F543" s="29"/>
      <c r="H543" s="8"/>
    </row>
    <row r="544" spans="1:8" s="4" customFormat="1" ht="20.45" hidden="1" customHeight="1" x14ac:dyDescent="0.25">
      <c r="A544" s="13"/>
      <c r="B544" s="9"/>
      <c r="C544" s="9"/>
      <c r="D544" s="9"/>
      <c r="E544" s="9"/>
      <c r="F544" s="9"/>
      <c r="H544" s="8"/>
    </row>
    <row r="545" spans="1:8" s="4" customFormat="1" ht="16.149999999999999" hidden="1" customHeight="1" x14ac:dyDescent="0.3">
      <c r="A545" s="13"/>
      <c r="B545" s="22"/>
      <c r="C545" s="9"/>
      <c r="D545" s="30"/>
      <c r="E545" s="30"/>
      <c r="F545" s="17"/>
      <c r="H545" s="8"/>
    </row>
    <row r="546" spans="1:8" s="4" customFormat="1" ht="16.149999999999999" hidden="1" customHeight="1" x14ac:dyDescent="0.3">
      <c r="A546" s="13"/>
      <c r="B546" s="22"/>
      <c r="C546" s="9"/>
      <c r="D546" s="30"/>
      <c r="E546" s="30"/>
      <c r="F546" s="17"/>
      <c r="H546" s="8"/>
    </row>
    <row r="547" spans="1:8" s="4" customFormat="1" ht="15.75" hidden="1" customHeight="1" x14ac:dyDescent="0.3">
      <c r="A547" s="38"/>
      <c r="B547" s="22"/>
      <c r="C547" s="9"/>
      <c r="D547" s="30"/>
      <c r="E547" s="30"/>
      <c r="F547" s="37"/>
      <c r="H547" s="8"/>
    </row>
    <row r="548" spans="1:8" s="4" customFormat="1" ht="18.75" customHeight="1" x14ac:dyDescent="0.3">
      <c r="A548" s="31" t="s">
        <v>213</v>
      </c>
      <c r="B548" s="32"/>
      <c r="C548" s="32"/>
      <c r="D548" s="33"/>
      <c r="E548" s="33"/>
      <c r="F548" s="20"/>
      <c r="H548" s="8"/>
    </row>
    <row r="549" spans="1:8" s="4" customFormat="1" ht="17.45" customHeight="1" x14ac:dyDescent="0.3">
      <c r="A549" s="31" t="s">
        <v>208</v>
      </c>
      <c r="B549" s="32"/>
      <c r="C549" s="32"/>
      <c r="D549" s="33"/>
      <c r="E549" s="33"/>
      <c r="F549" s="20"/>
      <c r="H549" s="8"/>
    </row>
    <row r="550" spans="1:8" s="4" customFormat="1" ht="18.75" x14ac:dyDescent="0.3">
      <c r="A550" s="31" t="s">
        <v>479</v>
      </c>
      <c r="B550" s="34"/>
      <c r="C550" s="108"/>
      <c r="D550" s="108"/>
      <c r="E550" s="108"/>
      <c r="F550" s="108"/>
      <c r="H550" s="8"/>
    </row>
    <row r="551" spans="1:8" s="4" customFormat="1" ht="18.75" x14ac:dyDescent="0.3">
      <c r="A551" s="31" t="s">
        <v>478</v>
      </c>
      <c r="B551" s="35"/>
      <c r="C551" s="108" t="s">
        <v>214</v>
      </c>
      <c r="D551" s="108"/>
      <c r="E551" s="108"/>
      <c r="F551" s="108"/>
      <c r="H551" s="8"/>
    </row>
    <row r="552" spans="1:8" s="4" customFormat="1" ht="15.75" x14ac:dyDescent="0.25">
      <c r="A552" s="26"/>
      <c r="B552" s="35"/>
      <c r="C552" s="9"/>
      <c r="D552" s="36"/>
      <c r="E552" s="36"/>
      <c r="F552" s="9"/>
      <c r="H552" s="8"/>
    </row>
    <row r="553" spans="1:8" s="4" customFormat="1" ht="15.75" x14ac:dyDescent="0.25">
      <c r="A553" s="26"/>
      <c r="B553" s="35"/>
      <c r="C553" s="9"/>
      <c r="D553" s="36"/>
      <c r="E553" s="36"/>
      <c r="F553" s="21"/>
      <c r="H553" s="8"/>
    </row>
    <row r="554" spans="1:8" s="4" customFormat="1" ht="15.75" x14ac:dyDescent="0.25">
      <c r="A554" s="26"/>
      <c r="B554" s="35"/>
      <c r="C554" s="9"/>
      <c r="D554" s="36"/>
      <c r="E554" s="36"/>
      <c r="F554" s="21"/>
      <c r="H554" s="8"/>
    </row>
    <row r="555" spans="1:8" s="4" customFormat="1" ht="15.75" x14ac:dyDescent="0.25">
      <c r="A555" s="26"/>
      <c r="B555" s="35"/>
      <c r="C555" s="9"/>
      <c r="D555" s="36"/>
      <c r="E555" s="36"/>
      <c r="F555" s="21"/>
      <c r="H555" s="8"/>
    </row>
    <row r="556" spans="1:8" s="4" customFormat="1" ht="15.75" x14ac:dyDescent="0.25">
      <c r="A556" s="26"/>
      <c r="B556" s="35"/>
      <c r="C556" s="9"/>
      <c r="D556" s="36"/>
      <c r="E556" s="36"/>
      <c r="F556" s="21"/>
      <c r="H556" s="8"/>
    </row>
    <row r="557" spans="1:8" s="4" customFormat="1" ht="15.75" x14ac:dyDescent="0.25">
      <c r="A557" s="26"/>
      <c r="B557" s="35"/>
      <c r="C557" s="9"/>
      <c r="D557" s="36"/>
      <c r="E557" s="36"/>
      <c r="F557" s="21"/>
      <c r="H557" s="8"/>
    </row>
    <row r="558" spans="1:8" s="4" customFormat="1" ht="15.75" x14ac:dyDescent="0.25">
      <c r="A558" s="26"/>
      <c r="B558" s="35"/>
      <c r="C558" s="9"/>
      <c r="D558" s="36"/>
      <c r="E558" s="36"/>
      <c r="F558" s="21"/>
      <c r="H558" s="8"/>
    </row>
    <row r="559" spans="1:8" s="4" customFormat="1" ht="15.75" x14ac:dyDescent="0.25">
      <c r="A559" s="26"/>
      <c r="B559" s="35"/>
      <c r="C559" s="9"/>
      <c r="D559" s="36"/>
      <c r="E559" s="36"/>
      <c r="F559" s="21"/>
      <c r="H559" s="8"/>
    </row>
    <row r="560" spans="1:8" s="4" customFormat="1" ht="15.75" x14ac:dyDescent="0.25">
      <c r="A560" s="26"/>
      <c r="B560" s="35"/>
      <c r="C560" s="9"/>
      <c r="D560" s="36"/>
      <c r="E560" s="36"/>
      <c r="F560" s="21"/>
      <c r="H560" s="8"/>
    </row>
    <row r="561" spans="1:8" s="4" customFormat="1" ht="15.75" x14ac:dyDescent="0.25">
      <c r="A561" s="26"/>
      <c r="B561" s="35"/>
      <c r="C561" s="9"/>
      <c r="D561" s="36"/>
      <c r="E561" s="36"/>
      <c r="F561" s="21"/>
      <c r="H561" s="8"/>
    </row>
    <row r="562" spans="1:8" s="4" customFormat="1" ht="15.75" x14ac:dyDescent="0.25">
      <c r="A562" s="26"/>
      <c r="B562" s="35"/>
      <c r="C562" s="9"/>
      <c r="D562" s="36"/>
      <c r="E562" s="36"/>
      <c r="F562" s="21"/>
      <c r="H562" s="8"/>
    </row>
    <row r="563" spans="1:8" s="4" customFormat="1" ht="15.75" x14ac:dyDescent="0.25">
      <c r="A563" s="26"/>
      <c r="B563" s="35"/>
      <c r="C563" s="9"/>
      <c r="D563" s="36"/>
      <c r="E563" s="36"/>
      <c r="F563" s="21"/>
      <c r="H563" s="8"/>
    </row>
    <row r="564" spans="1:8" s="4" customFormat="1" ht="15.75" x14ac:dyDescent="0.25">
      <c r="A564" s="26"/>
      <c r="B564" s="35"/>
      <c r="C564" s="9"/>
      <c r="D564" s="36"/>
      <c r="E564" s="36"/>
      <c r="F564" s="21"/>
      <c r="H564" s="8"/>
    </row>
    <row r="565" spans="1:8" s="4" customFormat="1" ht="15.75" x14ac:dyDescent="0.25">
      <c r="A565" s="26"/>
      <c r="B565" s="35"/>
      <c r="C565" s="9"/>
      <c r="D565" s="36"/>
      <c r="E565" s="36"/>
      <c r="F565" s="21"/>
      <c r="H565" s="8"/>
    </row>
    <row r="566" spans="1:8" s="4" customFormat="1" ht="15.75" x14ac:dyDescent="0.25">
      <c r="A566" s="26"/>
      <c r="B566" s="35"/>
      <c r="C566" s="9"/>
      <c r="D566" s="36"/>
      <c r="E566" s="36"/>
      <c r="F566" s="21"/>
      <c r="H566" s="8"/>
    </row>
    <row r="567" spans="1:8" s="4" customFormat="1" ht="15.75" x14ac:dyDescent="0.25">
      <c r="A567" s="26"/>
      <c r="B567" s="35"/>
      <c r="C567" s="9"/>
      <c r="D567" s="36"/>
      <c r="E567" s="36"/>
      <c r="F567" s="21"/>
      <c r="H567" s="8"/>
    </row>
    <row r="568" spans="1:8" s="4" customFormat="1" ht="15.75" x14ac:dyDescent="0.25">
      <c r="A568" s="26"/>
      <c r="B568" s="9"/>
      <c r="C568" s="9"/>
      <c r="D568" s="36"/>
      <c r="E568" s="36"/>
      <c r="F568" s="21"/>
      <c r="H568" s="8"/>
    </row>
    <row r="569" spans="1:8" s="4" customFormat="1" ht="15.75" x14ac:dyDescent="0.25">
      <c r="A569" s="8"/>
      <c r="D569" s="12"/>
      <c r="E569" s="12"/>
      <c r="F569" s="21"/>
      <c r="H569" s="8"/>
    </row>
    <row r="570" spans="1:8" s="4" customFormat="1" ht="15.75" x14ac:dyDescent="0.25">
      <c r="A570" s="8"/>
      <c r="D570" s="12"/>
      <c r="E570" s="12"/>
      <c r="F570" s="21"/>
      <c r="H570" s="8"/>
    </row>
    <row r="571" spans="1:8" s="4" customFormat="1" ht="15.75" x14ac:dyDescent="0.25">
      <c r="A571" s="8"/>
      <c r="D571" s="12"/>
      <c r="E571" s="12"/>
      <c r="F571" s="21"/>
      <c r="H571" s="8"/>
    </row>
    <row r="572" spans="1:8" s="4" customFormat="1" ht="15.75" x14ac:dyDescent="0.25">
      <c r="A572" s="8"/>
      <c r="D572" s="12"/>
      <c r="E572" s="12"/>
      <c r="F572" s="9"/>
      <c r="H572" s="8"/>
    </row>
    <row r="573" spans="1:8" s="4" customFormat="1" ht="15.75" x14ac:dyDescent="0.25">
      <c r="A573" s="8"/>
      <c r="D573" s="12"/>
      <c r="E573" s="12"/>
      <c r="F573" s="9"/>
      <c r="H573" s="8"/>
    </row>
    <row r="574" spans="1:8" s="4" customFormat="1" ht="15.75" x14ac:dyDescent="0.25">
      <c r="A574" s="8"/>
      <c r="D574" s="12"/>
      <c r="E574" s="12"/>
      <c r="F574" s="9"/>
      <c r="H574" s="8"/>
    </row>
    <row r="575" spans="1:8" s="4" customFormat="1" ht="15.75" x14ac:dyDescent="0.25">
      <c r="A575" s="8"/>
      <c r="D575" s="12"/>
      <c r="E575" s="12"/>
      <c r="F575" s="9"/>
      <c r="H575" s="8"/>
    </row>
    <row r="576" spans="1:8" s="4" customFormat="1" ht="15.75" x14ac:dyDescent="0.25">
      <c r="A576" s="8"/>
      <c r="D576" s="12"/>
      <c r="E576" s="12"/>
      <c r="F576" s="9"/>
      <c r="H576" s="8"/>
    </row>
    <row r="577" spans="1:8" s="4" customFormat="1" ht="15.75" x14ac:dyDescent="0.25">
      <c r="A577" s="8"/>
      <c r="D577" s="12"/>
      <c r="E577" s="12"/>
      <c r="F577" s="9"/>
      <c r="H577" s="8"/>
    </row>
    <row r="578" spans="1:8" s="4" customFormat="1" ht="15.75" x14ac:dyDescent="0.25">
      <c r="A578" s="8"/>
      <c r="D578" s="12"/>
      <c r="E578" s="12"/>
      <c r="F578" s="9"/>
      <c r="H578" s="8"/>
    </row>
    <row r="579" spans="1:8" s="4" customFormat="1" ht="15.75" x14ac:dyDescent="0.25">
      <c r="A579" s="8"/>
      <c r="D579" s="12"/>
      <c r="E579" s="12"/>
      <c r="F579" s="9"/>
      <c r="H579" s="8"/>
    </row>
    <row r="580" spans="1:8" s="4" customFormat="1" ht="15.75" x14ac:dyDescent="0.25">
      <c r="A580" s="8"/>
      <c r="D580" s="12"/>
      <c r="E580" s="12"/>
      <c r="F580" s="9"/>
      <c r="H580" s="8"/>
    </row>
    <row r="581" spans="1:8" s="4" customFormat="1" ht="15.75" x14ac:dyDescent="0.25">
      <c r="A581" s="8"/>
      <c r="D581" s="12"/>
      <c r="E581" s="12"/>
      <c r="F581" s="9"/>
      <c r="H581" s="8"/>
    </row>
    <row r="582" spans="1:8" s="4" customFormat="1" ht="15.75" x14ac:dyDescent="0.25">
      <c r="A582" s="8"/>
      <c r="D582" s="12"/>
      <c r="E582" s="12"/>
      <c r="F582" s="9"/>
      <c r="H582" s="8"/>
    </row>
    <row r="583" spans="1:8" s="4" customFormat="1" ht="15.75" x14ac:dyDescent="0.25">
      <c r="A583" s="8"/>
      <c r="D583" s="12"/>
      <c r="E583" s="12"/>
      <c r="F583" s="9"/>
      <c r="H583" s="8"/>
    </row>
    <row r="584" spans="1:8" s="4" customFormat="1" ht="15.75" x14ac:dyDescent="0.25">
      <c r="A584" s="8"/>
      <c r="D584" s="12"/>
      <c r="E584" s="12"/>
      <c r="F584" s="9"/>
      <c r="H584" s="8"/>
    </row>
    <row r="585" spans="1:8" s="4" customFormat="1" ht="15.75" x14ac:dyDescent="0.25">
      <c r="A585" s="8"/>
      <c r="D585" s="12"/>
      <c r="E585" s="12"/>
      <c r="F585" s="9"/>
      <c r="H585" s="8"/>
    </row>
    <row r="586" spans="1:8" s="4" customFormat="1" ht="15.75" x14ac:dyDescent="0.25">
      <c r="A586" s="8"/>
      <c r="D586" s="12"/>
      <c r="E586" s="12"/>
      <c r="F586" s="9"/>
      <c r="H586" s="8"/>
    </row>
    <row r="587" spans="1:8" s="4" customFormat="1" ht="15.75" x14ac:dyDescent="0.25">
      <c r="A587" s="8"/>
      <c r="D587" s="12"/>
      <c r="E587" s="12"/>
      <c r="F587" s="9"/>
      <c r="H587" s="8"/>
    </row>
    <row r="588" spans="1:8" s="4" customFormat="1" ht="15.75" x14ac:dyDescent="0.25">
      <c r="A588" s="8"/>
      <c r="D588" s="12"/>
      <c r="E588" s="12"/>
      <c r="F588" s="9"/>
      <c r="H588" s="8"/>
    </row>
    <row r="589" spans="1:8" s="4" customFormat="1" ht="15.75" x14ac:dyDescent="0.25">
      <c r="A589" s="8"/>
      <c r="D589" s="12"/>
      <c r="E589" s="12"/>
      <c r="F589" s="9"/>
      <c r="H589" s="8"/>
    </row>
    <row r="590" spans="1:8" s="4" customFormat="1" ht="15.75" x14ac:dyDescent="0.25">
      <c r="A590" s="8"/>
      <c r="D590" s="12"/>
      <c r="E590" s="12"/>
      <c r="F590" s="9"/>
      <c r="H590" s="8"/>
    </row>
    <row r="591" spans="1:8" s="4" customFormat="1" ht="15.75" x14ac:dyDescent="0.25">
      <c r="A591" s="8"/>
      <c r="D591" s="12"/>
      <c r="E591" s="12"/>
      <c r="F591" s="9"/>
      <c r="H591" s="8"/>
    </row>
    <row r="592" spans="1:8" s="4" customFormat="1" ht="15.75" x14ac:dyDescent="0.25">
      <c r="A592" s="8"/>
      <c r="D592" s="12"/>
      <c r="E592" s="12"/>
      <c r="F592" s="9"/>
      <c r="H592" s="8"/>
    </row>
    <row r="593" spans="1:8" s="4" customFormat="1" ht="15.75" x14ac:dyDescent="0.25">
      <c r="A593" s="8"/>
      <c r="D593" s="12"/>
      <c r="E593" s="12"/>
      <c r="F593" s="9"/>
      <c r="H593" s="8"/>
    </row>
    <row r="594" spans="1:8" s="4" customFormat="1" ht="15.75" x14ac:dyDescent="0.25">
      <c r="A594" s="8"/>
      <c r="D594" s="12"/>
      <c r="E594" s="12"/>
      <c r="F594" s="9"/>
      <c r="H594" s="8"/>
    </row>
    <row r="595" spans="1:8" s="4" customFormat="1" ht="15.75" x14ac:dyDescent="0.25">
      <c r="A595" s="8"/>
      <c r="D595" s="12"/>
      <c r="E595" s="12"/>
      <c r="F595" s="9"/>
      <c r="H595" s="8"/>
    </row>
    <row r="596" spans="1:8" s="4" customFormat="1" ht="15.75" x14ac:dyDescent="0.25">
      <c r="A596" s="8"/>
      <c r="D596" s="12"/>
      <c r="E596" s="12"/>
      <c r="F596" s="9"/>
      <c r="H596" s="8"/>
    </row>
    <row r="597" spans="1:8" s="4" customFormat="1" ht="15.75" x14ac:dyDescent="0.25">
      <c r="D597" s="12"/>
      <c r="E597" s="12"/>
      <c r="F597" s="9"/>
      <c r="H597" s="8"/>
    </row>
    <row r="598" spans="1:8" s="4" customFormat="1" ht="15.75" x14ac:dyDescent="0.25">
      <c r="D598" s="12"/>
      <c r="E598" s="12"/>
      <c r="F598" s="9"/>
      <c r="H598" s="8"/>
    </row>
    <row r="599" spans="1:8" s="4" customFormat="1" ht="15.75" x14ac:dyDescent="0.25">
      <c r="D599" s="12"/>
      <c r="E599" s="12"/>
      <c r="F599" s="9"/>
      <c r="H599" s="8"/>
    </row>
    <row r="600" spans="1:8" s="4" customFormat="1" ht="15.75" x14ac:dyDescent="0.25">
      <c r="D600" s="12"/>
      <c r="E600" s="12"/>
      <c r="F600" s="9"/>
      <c r="H600" s="8"/>
    </row>
    <row r="601" spans="1:8" s="4" customFormat="1" ht="15.75" x14ac:dyDescent="0.25">
      <c r="D601" s="12"/>
      <c r="E601" s="12"/>
      <c r="F601" s="9"/>
      <c r="H601" s="8"/>
    </row>
    <row r="602" spans="1:8" s="4" customFormat="1" ht="15.75" x14ac:dyDescent="0.25">
      <c r="D602" s="12"/>
      <c r="E602" s="12"/>
      <c r="F602" s="9"/>
      <c r="H602" s="8"/>
    </row>
    <row r="603" spans="1:8" s="4" customFormat="1" ht="15.75" x14ac:dyDescent="0.25">
      <c r="D603" s="12"/>
      <c r="E603" s="12"/>
      <c r="F603" s="9"/>
      <c r="H603" s="8"/>
    </row>
    <row r="604" spans="1:8" s="4" customFormat="1" ht="15.75" x14ac:dyDescent="0.25">
      <c r="D604" s="12"/>
      <c r="E604" s="12"/>
      <c r="F604" s="9"/>
      <c r="H604" s="8"/>
    </row>
    <row r="605" spans="1:8" s="4" customFormat="1" ht="15.75" x14ac:dyDescent="0.25">
      <c r="D605" s="12"/>
      <c r="E605" s="12"/>
      <c r="F605" s="9"/>
      <c r="H605" s="8"/>
    </row>
    <row r="606" spans="1:8" s="4" customFormat="1" ht="15.75" x14ac:dyDescent="0.25">
      <c r="D606" s="12"/>
      <c r="E606" s="12"/>
      <c r="F606" s="9"/>
      <c r="H606" s="8"/>
    </row>
    <row r="607" spans="1:8" s="4" customFormat="1" ht="15.75" x14ac:dyDescent="0.25">
      <c r="D607" s="12"/>
      <c r="E607" s="12"/>
      <c r="F607" s="9"/>
      <c r="H607" s="8"/>
    </row>
    <row r="608" spans="1:8" s="4" customFormat="1" ht="15.75" x14ac:dyDescent="0.25">
      <c r="D608" s="12"/>
      <c r="E608" s="12"/>
      <c r="F608" s="9"/>
      <c r="H608" s="8"/>
    </row>
    <row r="609" spans="4:8" s="4" customFormat="1" ht="15.75" x14ac:dyDescent="0.25">
      <c r="D609" s="12"/>
      <c r="E609" s="12"/>
      <c r="F609" s="9"/>
      <c r="H609" s="8"/>
    </row>
    <row r="610" spans="4:8" s="4" customFormat="1" ht="15.75" x14ac:dyDescent="0.25">
      <c r="D610" s="12"/>
      <c r="E610" s="12"/>
      <c r="F610" s="9"/>
      <c r="H610" s="8"/>
    </row>
    <row r="611" spans="4:8" s="4" customFormat="1" ht="15.75" x14ac:dyDescent="0.25">
      <c r="D611" s="12"/>
      <c r="E611" s="12"/>
      <c r="F611" s="9"/>
      <c r="H611" s="8"/>
    </row>
    <row r="612" spans="4:8" s="4" customFormat="1" ht="15.75" x14ac:dyDescent="0.25">
      <c r="D612" s="12"/>
      <c r="E612" s="12"/>
      <c r="F612" s="9"/>
      <c r="H612" s="8"/>
    </row>
    <row r="613" spans="4:8" s="4" customFormat="1" ht="15.75" x14ac:dyDescent="0.25">
      <c r="D613" s="12"/>
      <c r="E613" s="12"/>
      <c r="F613" s="9"/>
      <c r="H613" s="8"/>
    </row>
    <row r="614" spans="4:8" s="4" customFormat="1" ht="15.75" x14ac:dyDescent="0.25">
      <c r="D614" s="12"/>
      <c r="E614" s="12"/>
      <c r="F614" s="9"/>
      <c r="H614" s="8"/>
    </row>
    <row r="615" spans="4:8" s="4" customFormat="1" ht="15.75" x14ac:dyDescent="0.25">
      <c r="D615" s="12"/>
      <c r="E615" s="12"/>
      <c r="F615" s="9"/>
      <c r="H615" s="8"/>
    </row>
    <row r="616" spans="4:8" s="4" customFormat="1" ht="15.75" x14ac:dyDescent="0.25">
      <c r="D616" s="12"/>
      <c r="E616" s="12"/>
      <c r="F616" s="9"/>
      <c r="H616" s="8"/>
    </row>
    <row r="617" spans="4:8" s="4" customFormat="1" ht="15.75" x14ac:dyDescent="0.25">
      <c r="D617" s="12"/>
      <c r="E617" s="12"/>
      <c r="F617" s="9"/>
      <c r="H617" s="8"/>
    </row>
    <row r="618" spans="4:8" s="4" customFormat="1" ht="15.75" x14ac:dyDescent="0.25">
      <c r="D618" s="12"/>
      <c r="E618" s="12"/>
      <c r="F618" s="9"/>
      <c r="H618" s="8"/>
    </row>
    <row r="619" spans="4:8" s="4" customFormat="1" ht="15.75" x14ac:dyDescent="0.25">
      <c r="D619" s="12"/>
      <c r="E619" s="12"/>
      <c r="F619" s="9"/>
      <c r="H619" s="8"/>
    </row>
    <row r="620" spans="4:8" s="4" customFormat="1" ht="15.75" x14ac:dyDescent="0.25">
      <c r="D620" s="12"/>
      <c r="E620" s="12"/>
      <c r="F620" s="9"/>
      <c r="H620" s="8"/>
    </row>
    <row r="621" spans="4:8" s="4" customFormat="1" ht="15.75" x14ac:dyDescent="0.25">
      <c r="D621" s="12"/>
      <c r="E621" s="12"/>
      <c r="F621" s="9"/>
      <c r="H621" s="8"/>
    </row>
    <row r="622" spans="4:8" s="4" customFormat="1" ht="15.75" x14ac:dyDescent="0.25">
      <c r="D622" s="12"/>
      <c r="E622" s="12"/>
      <c r="F622" s="9"/>
      <c r="H622" s="8"/>
    </row>
    <row r="623" spans="4:8" s="4" customFormat="1" ht="15.75" x14ac:dyDescent="0.25">
      <c r="D623" s="12"/>
      <c r="E623" s="12"/>
      <c r="F623" s="9"/>
      <c r="H623" s="8"/>
    </row>
    <row r="624" spans="4:8" s="4" customFormat="1" ht="15.75" x14ac:dyDescent="0.25">
      <c r="D624" s="12"/>
      <c r="E624" s="12"/>
      <c r="F624" s="9"/>
      <c r="H624" s="8"/>
    </row>
    <row r="625" spans="4:8" s="4" customFormat="1" ht="15.75" x14ac:dyDescent="0.25">
      <c r="D625" s="12"/>
      <c r="E625" s="12"/>
      <c r="F625" s="9"/>
      <c r="H625" s="8"/>
    </row>
    <row r="626" spans="4:8" s="4" customFormat="1" ht="15.75" x14ac:dyDescent="0.25">
      <c r="D626" s="12"/>
      <c r="E626" s="12"/>
      <c r="F626" s="9"/>
      <c r="H626" s="8"/>
    </row>
    <row r="627" spans="4:8" s="4" customFormat="1" ht="15.75" x14ac:dyDescent="0.25">
      <c r="D627" s="12"/>
      <c r="E627" s="12"/>
      <c r="F627" s="9"/>
      <c r="H627" s="8"/>
    </row>
    <row r="628" spans="4:8" s="4" customFormat="1" ht="15.75" x14ac:dyDescent="0.25">
      <c r="D628" s="12"/>
      <c r="E628" s="12"/>
      <c r="F628" s="9"/>
      <c r="H628" s="8"/>
    </row>
    <row r="629" spans="4:8" s="4" customFormat="1" ht="15.75" x14ac:dyDescent="0.25">
      <c r="D629" s="12"/>
      <c r="E629" s="12"/>
      <c r="F629" s="9"/>
      <c r="H629" s="8"/>
    </row>
    <row r="630" spans="4:8" s="4" customFormat="1" ht="15.75" x14ac:dyDescent="0.25">
      <c r="D630" s="12"/>
      <c r="E630" s="12"/>
      <c r="F630" s="9"/>
      <c r="H630" s="8"/>
    </row>
    <row r="631" spans="4:8" s="4" customFormat="1" ht="15.75" x14ac:dyDescent="0.25">
      <c r="D631" s="12"/>
      <c r="E631" s="12"/>
      <c r="F631" s="9"/>
      <c r="H631" s="8"/>
    </row>
    <row r="632" spans="4:8" s="4" customFormat="1" ht="15.75" x14ac:dyDescent="0.25">
      <c r="D632" s="12"/>
      <c r="E632" s="12"/>
      <c r="F632" s="9"/>
      <c r="H632" s="8"/>
    </row>
    <row r="633" spans="4:8" s="4" customFormat="1" ht="15.75" x14ac:dyDescent="0.25">
      <c r="D633" s="12"/>
      <c r="E633" s="12"/>
      <c r="F633" s="9"/>
      <c r="H633" s="8"/>
    </row>
    <row r="634" spans="4:8" s="4" customFormat="1" ht="15.75" x14ac:dyDescent="0.25">
      <c r="D634" s="12"/>
      <c r="E634" s="12"/>
      <c r="F634" s="9"/>
      <c r="H634" s="8"/>
    </row>
    <row r="635" spans="4:8" s="4" customFormat="1" ht="15.75" x14ac:dyDescent="0.25">
      <c r="D635" s="12"/>
      <c r="E635" s="12"/>
      <c r="F635" s="9"/>
      <c r="H635" s="8"/>
    </row>
    <row r="636" spans="4:8" s="4" customFormat="1" ht="15.75" x14ac:dyDescent="0.25">
      <c r="D636" s="12"/>
      <c r="E636" s="12"/>
      <c r="F636" s="9"/>
      <c r="H636" s="8"/>
    </row>
    <row r="637" spans="4:8" s="4" customFormat="1" ht="15.75" x14ac:dyDescent="0.25">
      <c r="D637" s="12"/>
      <c r="E637" s="12"/>
      <c r="F637" s="9"/>
      <c r="H637" s="8"/>
    </row>
    <row r="638" spans="4:8" s="4" customFormat="1" ht="15.75" x14ac:dyDescent="0.25">
      <c r="D638" s="12"/>
      <c r="E638" s="12"/>
      <c r="F638" s="9"/>
      <c r="H638" s="8"/>
    </row>
    <row r="639" spans="4:8" s="4" customFormat="1" ht="15.75" x14ac:dyDescent="0.25">
      <c r="D639" s="12"/>
      <c r="E639" s="12"/>
      <c r="F639" s="9"/>
      <c r="H639" s="8"/>
    </row>
    <row r="640" spans="4:8" s="4" customFormat="1" ht="15.75" x14ac:dyDescent="0.25">
      <c r="D640" s="12"/>
      <c r="E640" s="12"/>
      <c r="F640" s="9"/>
      <c r="H640" s="8"/>
    </row>
    <row r="641" spans="4:8" s="4" customFormat="1" ht="15.75" x14ac:dyDescent="0.25">
      <c r="D641" s="12"/>
      <c r="E641" s="12"/>
      <c r="F641" s="9"/>
      <c r="H641" s="8"/>
    </row>
    <row r="642" spans="4:8" s="4" customFormat="1" ht="15.75" x14ac:dyDescent="0.25">
      <c r="D642" s="12"/>
      <c r="E642" s="12"/>
      <c r="F642" s="9"/>
      <c r="H642" s="8"/>
    </row>
    <row r="643" spans="4:8" s="4" customFormat="1" ht="15.75" x14ac:dyDescent="0.25">
      <c r="D643" s="12"/>
      <c r="E643" s="12"/>
      <c r="F643" s="9"/>
      <c r="H643" s="8"/>
    </row>
    <row r="644" spans="4:8" s="4" customFormat="1" ht="15.75" x14ac:dyDescent="0.25">
      <c r="D644" s="12"/>
      <c r="E644" s="12"/>
      <c r="F644" s="9"/>
      <c r="H644" s="8"/>
    </row>
    <row r="645" spans="4:8" s="4" customFormat="1" ht="15.75" x14ac:dyDescent="0.25">
      <c r="D645" s="12"/>
      <c r="E645" s="12"/>
      <c r="F645" s="9"/>
      <c r="H645" s="8"/>
    </row>
    <row r="646" spans="4:8" s="4" customFormat="1" ht="15.75" x14ac:dyDescent="0.25">
      <c r="D646" s="12"/>
      <c r="E646" s="12"/>
      <c r="F646" s="9"/>
      <c r="H646" s="8"/>
    </row>
    <row r="647" spans="4:8" s="4" customFormat="1" ht="15.75" x14ac:dyDescent="0.25">
      <c r="D647" s="12"/>
      <c r="E647" s="12"/>
      <c r="F647" s="9"/>
      <c r="H647" s="8"/>
    </row>
    <row r="648" spans="4:8" s="4" customFormat="1" ht="15.75" x14ac:dyDescent="0.25">
      <c r="D648" s="12"/>
      <c r="E648" s="12"/>
      <c r="F648" s="9"/>
      <c r="H648" s="8"/>
    </row>
    <row r="649" spans="4:8" s="4" customFormat="1" ht="15.75" x14ac:dyDescent="0.25">
      <c r="D649" s="12"/>
      <c r="E649" s="12"/>
      <c r="F649" s="9"/>
      <c r="H649" s="8"/>
    </row>
    <row r="650" spans="4:8" s="4" customFormat="1" ht="15.75" x14ac:dyDescent="0.25">
      <c r="D650" s="12"/>
      <c r="E650" s="12"/>
      <c r="F650" s="9"/>
      <c r="H650" s="8"/>
    </row>
    <row r="651" spans="4:8" s="4" customFormat="1" ht="15.75" x14ac:dyDescent="0.25">
      <c r="D651" s="12"/>
      <c r="E651" s="12"/>
      <c r="F651" s="9"/>
      <c r="H651" s="8"/>
    </row>
    <row r="652" spans="4:8" s="4" customFormat="1" ht="15.75" x14ac:dyDescent="0.25">
      <c r="D652" s="12"/>
      <c r="E652" s="12"/>
      <c r="F652" s="9"/>
      <c r="H652" s="8"/>
    </row>
    <row r="653" spans="4:8" s="4" customFormat="1" ht="15.75" x14ac:dyDescent="0.25">
      <c r="D653" s="12"/>
      <c r="E653" s="12"/>
      <c r="F653" s="9"/>
      <c r="H653" s="8"/>
    </row>
    <row r="654" spans="4:8" s="4" customFormat="1" ht="15.75" x14ac:dyDescent="0.25">
      <c r="D654" s="12"/>
      <c r="E654" s="12"/>
      <c r="F654" s="9"/>
      <c r="H654" s="8"/>
    </row>
    <row r="655" spans="4:8" s="4" customFormat="1" ht="15.75" x14ac:dyDescent="0.25">
      <c r="D655" s="12"/>
      <c r="E655" s="12"/>
      <c r="F655" s="9"/>
      <c r="H655" s="8"/>
    </row>
    <row r="656" spans="4:8" s="4" customFormat="1" ht="15.75" x14ac:dyDescent="0.25">
      <c r="D656" s="12"/>
      <c r="E656" s="12"/>
      <c r="F656" s="9"/>
      <c r="H656" s="8"/>
    </row>
    <row r="657" spans="4:8" s="4" customFormat="1" ht="15.75" x14ac:dyDescent="0.25">
      <c r="D657" s="12"/>
      <c r="E657" s="12"/>
      <c r="F657" s="9"/>
      <c r="H657" s="8"/>
    </row>
    <row r="658" spans="4:8" s="4" customFormat="1" ht="15.75" x14ac:dyDescent="0.25">
      <c r="D658" s="12"/>
      <c r="E658" s="12"/>
      <c r="F658" s="9"/>
      <c r="H658" s="8"/>
    </row>
    <row r="659" spans="4:8" s="4" customFormat="1" ht="15.75" x14ac:dyDescent="0.25">
      <c r="D659" s="12"/>
      <c r="E659" s="12"/>
      <c r="F659" s="9"/>
      <c r="H659" s="8"/>
    </row>
    <row r="660" spans="4:8" s="4" customFormat="1" ht="15.75" x14ac:dyDescent="0.25">
      <c r="D660" s="12"/>
      <c r="E660" s="12"/>
      <c r="F660" s="9"/>
      <c r="H660" s="8"/>
    </row>
    <row r="661" spans="4:8" s="4" customFormat="1" ht="15.75" x14ac:dyDescent="0.25">
      <c r="D661" s="12"/>
      <c r="E661" s="12"/>
      <c r="F661" s="9"/>
      <c r="H661" s="8"/>
    </row>
    <row r="662" spans="4:8" s="4" customFormat="1" ht="15.75" x14ac:dyDescent="0.25">
      <c r="D662" s="12"/>
      <c r="E662" s="12"/>
      <c r="F662" s="9"/>
      <c r="H662" s="8"/>
    </row>
    <row r="663" spans="4:8" s="4" customFormat="1" ht="15.75" x14ac:dyDescent="0.25">
      <c r="D663" s="12"/>
      <c r="E663" s="12"/>
      <c r="F663" s="9"/>
      <c r="H663" s="8"/>
    </row>
    <row r="664" spans="4:8" s="4" customFormat="1" ht="15.75" x14ac:dyDescent="0.25">
      <c r="D664" s="12"/>
      <c r="E664" s="12"/>
      <c r="F664" s="9"/>
      <c r="H664" s="8"/>
    </row>
    <row r="665" spans="4:8" s="4" customFormat="1" ht="15.75" x14ac:dyDescent="0.25">
      <c r="D665" s="12"/>
      <c r="E665" s="12"/>
      <c r="F665" s="9"/>
      <c r="H665" s="8"/>
    </row>
    <row r="666" spans="4:8" s="4" customFormat="1" ht="15.75" x14ac:dyDescent="0.25">
      <c r="D666" s="12"/>
      <c r="E666" s="12"/>
      <c r="F666" s="9"/>
      <c r="H666" s="8"/>
    </row>
    <row r="667" spans="4:8" s="4" customFormat="1" ht="15.75" x14ac:dyDescent="0.25">
      <c r="D667" s="12"/>
      <c r="E667" s="12"/>
      <c r="F667" s="9"/>
      <c r="H667" s="8"/>
    </row>
    <row r="668" spans="4:8" s="4" customFormat="1" ht="15.75" x14ac:dyDescent="0.25">
      <c r="D668" s="12"/>
      <c r="E668" s="12"/>
      <c r="F668" s="9"/>
      <c r="H668" s="8"/>
    </row>
    <row r="669" spans="4:8" s="4" customFormat="1" ht="15.75" x14ac:dyDescent="0.25">
      <c r="D669" s="12"/>
      <c r="E669" s="12"/>
      <c r="F669" s="9"/>
      <c r="H669" s="8"/>
    </row>
    <row r="670" spans="4:8" s="4" customFormat="1" ht="15.75" x14ac:dyDescent="0.25">
      <c r="D670" s="12"/>
      <c r="E670" s="12"/>
      <c r="F670" s="9"/>
      <c r="H670" s="8"/>
    </row>
    <row r="671" spans="4:8" s="4" customFormat="1" ht="15.75" x14ac:dyDescent="0.25">
      <c r="D671" s="12"/>
      <c r="E671" s="12"/>
      <c r="F671" s="9"/>
      <c r="H671" s="8"/>
    </row>
    <row r="672" spans="4:8" s="4" customFormat="1" ht="15.75" x14ac:dyDescent="0.25">
      <c r="D672" s="12"/>
      <c r="E672" s="12"/>
      <c r="F672" s="9"/>
      <c r="H672" s="8"/>
    </row>
    <row r="673" spans="1:8" s="4" customFormat="1" ht="15.75" x14ac:dyDescent="0.25">
      <c r="D673" s="12"/>
      <c r="E673" s="12"/>
      <c r="F673" s="9"/>
      <c r="H673" s="8"/>
    </row>
    <row r="674" spans="1:8" s="4" customFormat="1" ht="15.75" x14ac:dyDescent="0.25">
      <c r="D674" s="12"/>
      <c r="E674" s="12"/>
      <c r="F674" s="9"/>
      <c r="H674" s="8"/>
    </row>
    <row r="675" spans="1:8" s="4" customFormat="1" ht="15.75" x14ac:dyDescent="0.25">
      <c r="D675" s="12"/>
      <c r="E675" s="12"/>
      <c r="F675" s="9"/>
      <c r="H675" s="8"/>
    </row>
    <row r="676" spans="1:8" s="4" customFormat="1" ht="15.75" x14ac:dyDescent="0.25">
      <c r="D676" s="12"/>
      <c r="E676" s="12"/>
      <c r="F676" s="9"/>
      <c r="H676" s="8"/>
    </row>
    <row r="677" spans="1:8" s="4" customFormat="1" ht="15.75" x14ac:dyDescent="0.25">
      <c r="D677" s="12"/>
      <c r="E677" s="12"/>
      <c r="F677" s="9"/>
      <c r="H677" s="8"/>
    </row>
    <row r="678" spans="1:8" s="4" customFormat="1" ht="15.75" x14ac:dyDescent="0.25">
      <c r="D678" s="12"/>
      <c r="E678" s="12"/>
      <c r="F678" s="9"/>
      <c r="H678" s="8"/>
    </row>
    <row r="679" spans="1:8" s="4" customFormat="1" ht="15.75" x14ac:dyDescent="0.25">
      <c r="D679" s="12"/>
      <c r="E679" s="12"/>
      <c r="F679" s="9"/>
      <c r="H679" s="8"/>
    </row>
    <row r="680" spans="1:8" s="4" customFormat="1" ht="15.75" x14ac:dyDescent="0.25">
      <c r="D680" s="12"/>
      <c r="E680" s="12"/>
      <c r="F680" s="9"/>
      <c r="H680" s="8"/>
    </row>
    <row r="681" spans="1:8" s="4" customFormat="1" ht="15.75" x14ac:dyDescent="0.25">
      <c r="D681" s="12"/>
      <c r="E681" s="12"/>
      <c r="F681" s="9"/>
      <c r="H681" s="8"/>
    </row>
    <row r="682" spans="1:8" ht="15.75" x14ac:dyDescent="0.25">
      <c r="A682" s="4"/>
      <c r="B682" s="4"/>
      <c r="C682" s="4"/>
      <c r="D682" s="12"/>
      <c r="E682" s="12"/>
      <c r="F682" s="9"/>
    </row>
    <row r="683" spans="1:8" ht="15.75" x14ac:dyDescent="0.25">
      <c r="B683" s="4"/>
    </row>
  </sheetData>
  <mergeCells count="9">
    <mergeCell ref="C551:F551"/>
    <mergeCell ref="C550:F550"/>
    <mergeCell ref="A25:F25"/>
    <mergeCell ref="A24:F24"/>
    <mergeCell ref="E27:F27"/>
    <mergeCell ref="D27:D28"/>
    <mergeCell ref="C27:C28"/>
    <mergeCell ref="B27:B28"/>
    <mergeCell ref="A27:A28"/>
  </mergeCells>
  <pageMargins left="0.47244094488188981" right="0.39370078740157483" top="0.78740157480314965" bottom="0.78740157480314965" header="0.31496062992125984" footer="0.31496062992125984"/>
  <pageSetup paperSize="9" orientation="portrait"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2026-08-27T11:17:13Z</dcterms:modified>
</cp:coreProperties>
</file>