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8135" windowHeight="14055"/>
  </bookViews>
  <sheets>
    <sheet name="01.07.2017" sheetId="5" r:id="rId1"/>
  </sheets>
  <calcPr calcId="125725"/>
</workbook>
</file>

<file path=xl/calcChain.xml><?xml version="1.0" encoding="utf-8"?>
<calcChain xmlns="http://schemas.openxmlformats.org/spreadsheetml/2006/main">
  <c r="H56" i="5"/>
  <c r="I56" s="1"/>
  <c r="I55"/>
  <c r="G29"/>
  <c r="I29" s="1"/>
  <c r="H29"/>
  <c r="I28"/>
  <c r="F12"/>
  <c r="E62"/>
  <c r="F62" s="1"/>
  <c r="D62"/>
  <c r="F61"/>
  <c r="D59"/>
  <c r="G56"/>
  <c r="E56"/>
  <c r="F56" s="1"/>
  <c r="D56"/>
  <c r="F55"/>
  <c r="G53"/>
  <c r="E53"/>
  <c r="D53"/>
  <c r="F53" s="1"/>
  <c r="F52"/>
  <c r="F51"/>
  <c r="E49"/>
  <c r="D49"/>
  <c r="F48"/>
  <c r="H46"/>
  <c r="I46" s="1"/>
  <c r="G46"/>
  <c r="E46"/>
  <c r="D46"/>
  <c r="I45"/>
  <c r="F45"/>
  <c r="E43"/>
  <c r="F43" s="1"/>
  <c r="D43"/>
  <c r="F42"/>
  <c r="F41"/>
  <c r="F40"/>
  <c r="E38"/>
  <c r="D38"/>
  <c r="F37"/>
  <c r="F36"/>
  <c r="E32"/>
  <c r="D32"/>
  <c r="F31"/>
  <c r="E29"/>
  <c r="D29"/>
  <c r="F28"/>
  <c r="H25"/>
  <c r="I25" s="1"/>
  <c r="G25"/>
  <c r="E25"/>
  <c r="F25" s="1"/>
  <c r="D25"/>
  <c r="I24"/>
  <c r="F24"/>
  <c r="F23"/>
  <c r="H21"/>
  <c r="G21"/>
  <c r="I21" s="1"/>
  <c r="E21"/>
  <c r="D21"/>
  <c r="I20"/>
  <c r="F20"/>
  <c r="H18"/>
  <c r="G18"/>
  <c r="E18"/>
  <c r="F18" s="1"/>
  <c r="D18"/>
  <c r="I17"/>
  <c r="F17"/>
  <c r="F16"/>
  <c r="H14"/>
  <c r="G14"/>
  <c r="E14"/>
  <c r="D14"/>
  <c r="I13"/>
  <c r="F13"/>
  <c r="F32" l="1"/>
  <c r="F49"/>
  <c r="F46"/>
  <c r="F38"/>
  <c r="F29"/>
  <c r="F21"/>
  <c r="D63"/>
  <c r="H63"/>
  <c r="G63"/>
  <c r="F14"/>
  <c r="I18"/>
  <c r="E63"/>
  <c r="I14"/>
  <c r="F63" l="1"/>
  <c r="I63"/>
</calcChain>
</file>

<file path=xl/sharedStrings.xml><?xml version="1.0" encoding="utf-8"?>
<sst xmlns="http://schemas.openxmlformats.org/spreadsheetml/2006/main" count="79" uniqueCount="46">
  <si>
    <t>Итого</t>
  </si>
  <si>
    <t>Администрация муниципального образования Тимашевский район</t>
  </si>
  <si>
    <t>Муниципальная программа муниципального образования Тимашевский район "Информационное обеспечение населения Тимашевского района"</t>
  </si>
  <si>
    <t>Муниципальная программа муниципального образования Тимашевский район «Развитие архивного дела»</t>
  </si>
  <si>
    <t>Муниципальная программа муниципального образования Тимашевский район "Управление муниципальным имуществом"</t>
  </si>
  <si>
    <t>Отдел строительства администрации муниципального образования Тимашевский район</t>
  </si>
  <si>
    <t>Муниципальная программа муниципального образования Тимашевский район "Архитектура, строительство и дорожное хозяйство"</t>
  </si>
  <si>
    <t>Муниципальная программа муниципального образования Тимашевский район "Создание условий для развития малого и среднего предпринимательства и инвестиционной привлекательности Тимашевского района"</t>
  </si>
  <si>
    <t>Муниципальная программа муниципального образования Тимашевский район "Создание условий для развития сельскохозяйственного производства"</t>
  </si>
  <si>
    <t>Отдел культуры администрации муниципального образования Тимашевский район</t>
  </si>
  <si>
    <t>Муниципальная программа муниципального образования Тимашевский район "Обеспечение безопасности населения и территорий Тимашевского района"</t>
  </si>
  <si>
    <t>Управление образования администрации муниципального образования Тимашевский район</t>
  </si>
  <si>
    <t>Отдел по физической культуре и спорту администрации муниципального образования Тимашевский район</t>
  </si>
  <si>
    <t>Муниципальная программа муниципального образования Тимашевский район "Доступная среда"</t>
  </si>
  <si>
    <t>Отдел по делам молодежи администрации муниципального образования Тимашевский район</t>
  </si>
  <si>
    <t>Муниципальная программа муниципального образования Тимашевский район "Молодежь Тимашевского района"</t>
  </si>
  <si>
    <t>Муниципальная программа муниципального образования Тимашевский район "Развитие физической культуры и спорта"</t>
  </si>
  <si>
    <t>Отдел по вопросам семьи и детства администрации муниципального образования Тимашевский район</t>
  </si>
  <si>
    <t>Муниципальная программа муниципального образования Тимашевский район "Социальная поддержка граждан Тимашевского района"</t>
  </si>
  <si>
    <t>Муниципальная программа муниципального образования Тимашевский район "Развитие здравоохранения"</t>
  </si>
  <si>
    <t>Муниципальная программа муниципального образования Тимашевский район "Развитие культуры"</t>
  </si>
  <si>
    <t>Муниципальная программа муниципального образования Тимашевский район "Развитие образования"</t>
  </si>
  <si>
    <t>%</t>
  </si>
  <si>
    <t>КВСР</t>
  </si>
  <si>
    <t>по факту</t>
  </si>
  <si>
    <t>Уточненная БР ГРБС</t>
  </si>
  <si>
    <t>БК</t>
  </si>
  <si>
    <t>Единица измерения: руб.</t>
  </si>
  <si>
    <t>в том  числе за счет субсидий, субвенций и иных межбюджетных трансфертов</t>
  </si>
  <si>
    <t>по факту %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</si>
  <si>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</si>
  <si>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</si>
  <si>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</si>
  <si>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</si>
  <si>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</si>
  <si>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</si>
  <si>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</si>
  <si>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</si>
  <si>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</si>
  <si>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</si>
  <si>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</si>
  <si>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</si>
  <si>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</si>
  <si>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</si>
  <si>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код программы</t>
  </si>
  <si>
    <t>Оперативная информация об исполнении муниципальных программ районного бюджета на 01. 07.2017г.</t>
  </si>
</sst>
</file>

<file path=xl/styles.xml><?xml version="1.0" encoding="utf-8"?>
<styleSheet xmlns="http://schemas.openxmlformats.org/spreadsheetml/2006/main">
  <numFmts count="4">
    <numFmt numFmtId="164" formatCode="#,##0.00;[Red]\-#,##0.00;0.00"/>
    <numFmt numFmtId="165" formatCode="0000000000"/>
    <numFmt numFmtId="166" formatCode="000"/>
    <numFmt numFmtId="167" formatCode="#,##0.00_ ;[Red]\-#,##0.00\ "/>
  </numFmts>
  <fonts count="12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8"/>
      <name val="Arial"/>
    </font>
    <font>
      <b/>
      <sz val="9"/>
      <name val="Arial"/>
      <charset val="204"/>
    </font>
    <font>
      <b/>
      <sz val="8"/>
      <name val="Arial"/>
      <charset val="204"/>
    </font>
    <font>
      <sz val="8"/>
      <name val="Arial"/>
    </font>
    <font>
      <b/>
      <sz val="10"/>
      <name val="Arial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01">
    <xf numFmtId="0" fontId="0" fillId="0" borderId="0" xfId="0"/>
    <xf numFmtId="0" fontId="1" fillId="2" borderId="2" xfId="1" applyFill="1" applyBorder="1" applyProtection="1">
      <protection hidden="1"/>
    </xf>
    <xf numFmtId="0" fontId="1" fillId="2" borderId="0" xfId="1" applyFill="1"/>
    <xf numFmtId="0" fontId="1" fillId="2" borderId="0" xfId="1" applyFill="1" applyProtection="1">
      <protection hidden="1"/>
    </xf>
    <xf numFmtId="49" fontId="1" fillId="2" borderId="0" xfId="1" applyNumberFormat="1" applyFill="1" applyProtection="1">
      <protection hidden="1"/>
    </xf>
    <xf numFmtId="0" fontId="2" fillId="2" borderId="0" xfId="1" applyNumberFormat="1" applyFont="1" applyFill="1" applyAlignment="1" applyProtection="1">
      <protection hidden="1"/>
    </xf>
    <xf numFmtId="0" fontId="7" fillId="2" borderId="0" xfId="1" applyNumberFormat="1" applyFont="1" applyFill="1" applyAlignment="1" applyProtection="1">
      <alignment horizontal="centerContinuous"/>
      <protection hidden="1"/>
    </xf>
    <xf numFmtId="0" fontId="10" fillId="2" borderId="0" xfId="13" applyNumberFormat="1" applyFont="1" applyFill="1" applyAlignment="1" applyProtection="1">
      <alignment horizontal="left"/>
      <protection hidden="1"/>
    </xf>
    <xf numFmtId="0" fontId="10" fillId="2" borderId="0" xfId="13" applyFill="1" applyAlignment="1" applyProtection="1">
      <alignment horizontal="left"/>
      <protection hidden="1"/>
    </xf>
    <xf numFmtId="0" fontId="5" fillId="2" borderId="15" xfId="1" applyNumberFormat="1" applyFont="1" applyFill="1" applyBorder="1" applyAlignment="1" applyProtection="1">
      <alignment horizontal="centerContinuous" vertical="center"/>
      <protection hidden="1"/>
    </xf>
    <xf numFmtId="0" fontId="5" fillId="2" borderId="17" xfId="1" applyNumberFormat="1" applyFont="1" applyFill="1" applyBorder="1" applyAlignment="1" applyProtection="1">
      <alignment horizontal="center" vertical="center" wrapText="1"/>
      <protection hidden="1"/>
    </xf>
    <xf numFmtId="49" fontId="1" fillId="2" borderId="14" xfId="1" applyNumberFormat="1" applyFont="1" applyFill="1" applyBorder="1" applyAlignment="1" applyProtection="1">
      <alignment horizontal="center" vertical="center"/>
      <protection hidden="1"/>
    </xf>
    <xf numFmtId="0" fontId="1" fillId="2" borderId="2" xfId="1" applyNumberFormat="1" applyFont="1" applyFill="1" applyBorder="1" applyAlignment="1" applyProtection="1">
      <alignment horizontal="center" vertical="center"/>
      <protection hidden="1"/>
    </xf>
    <xf numFmtId="0" fontId="5" fillId="2" borderId="16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12" xfId="1" applyNumberFormat="1" applyFont="1" applyFill="1" applyBorder="1" applyAlignment="1" applyProtection="1">
      <alignment horizontal="center" vertical="center"/>
      <protection hidden="1"/>
    </xf>
    <xf numFmtId="49" fontId="1" fillId="2" borderId="10" xfId="1" applyNumberFormat="1" applyFont="1" applyFill="1" applyBorder="1" applyAlignment="1" applyProtection="1">
      <protection hidden="1"/>
    </xf>
    <xf numFmtId="0" fontId="1" fillId="2" borderId="0" xfId="1" applyNumberFormat="1" applyFont="1" applyFill="1" applyAlignment="1" applyProtection="1">
      <protection hidden="1"/>
    </xf>
    <xf numFmtId="0" fontId="2" fillId="2" borderId="11" xfId="1" applyNumberFormat="1" applyFont="1" applyFill="1" applyBorder="1" applyAlignment="1" applyProtection="1">
      <protection hidden="1"/>
    </xf>
    <xf numFmtId="0" fontId="5" fillId="2" borderId="10" xfId="1" applyNumberFormat="1" applyFont="1" applyFill="1" applyBorder="1" applyAlignment="1" applyProtection="1">
      <alignment horizontal="center"/>
      <protection hidden="1"/>
    </xf>
    <xf numFmtId="0" fontId="1" fillId="2" borderId="4" xfId="1" applyFill="1" applyBorder="1"/>
    <xf numFmtId="166" fontId="2" fillId="2" borderId="4" xfId="1" applyNumberFormat="1" applyFont="1" applyFill="1" applyBorder="1" applyAlignment="1" applyProtection="1">
      <protection hidden="1"/>
    </xf>
    <xf numFmtId="164" fontId="2" fillId="2" borderId="4" xfId="1" applyNumberFormat="1" applyFont="1" applyFill="1" applyBorder="1" applyAlignment="1" applyProtection="1">
      <protection hidden="1"/>
    </xf>
    <xf numFmtId="10" fontId="2" fillId="2" borderId="7" xfId="1" applyNumberFormat="1" applyFont="1" applyFill="1" applyBorder="1" applyAlignment="1" applyProtection="1">
      <alignment horizontal="left"/>
      <protection hidden="1"/>
    </xf>
    <xf numFmtId="164" fontId="3" fillId="2" borderId="4" xfId="1" applyNumberFormat="1" applyFont="1" applyFill="1" applyBorder="1" applyAlignment="1" applyProtection="1">
      <protection hidden="1"/>
    </xf>
    <xf numFmtId="164" fontId="5" fillId="2" borderId="4" xfId="1" applyNumberFormat="1" applyFont="1" applyFill="1" applyBorder="1" applyAlignment="1" applyProtection="1">
      <protection hidden="1"/>
    </xf>
    <xf numFmtId="49" fontId="8" fillId="2" borderId="5" xfId="1" applyNumberFormat="1" applyFont="1" applyFill="1" applyBorder="1" applyAlignment="1" applyProtection="1">
      <alignment horizontal="center" vertical="center" wrapText="1"/>
      <protection hidden="1"/>
    </xf>
    <xf numFmtId="164" fontId="8" fillId="2" borderId="4" xfId="9" applyNumberFormat="1" applyFont="1" applyFill="1" applyBorder="1" applyAlignment="1" applyProtection="1">
      <protection hidden="1"/>
    </xf>
    <xf numFmtId="49" fontId="4" fillId="2" borderId="15" xfId="1" applyNumberFormat="1" applyFont="1" applyFill="1" applyBorder="1" applyAlignment="1" applyProtection="1">
      <protection hidden="1"/>
    </xf>
    <xf numFmtId="0" fontId="4" fillId="2" borderId="18" xfId="1" applyNumberFormat="1" applyFont="1" applyFill="1" applyBorder="1" applyAlignment="1" applyProtection="1">
      <protection hidden="1"/>
    </xf>
    <xf numFmtId="164" fontId="3" fillId="2" borderId="26" xfId="1" applyNumberFormat="1" applyFont="1" applyFill="1" applyBorder="1" applyAlignment="1" applyProtection="1">
      <protection hidden="1"/>
    </xf>
    <xf numFmtId="2" fontId="1" fillId="2" borderId="0" xfId="1" applyNumberFormat="1" applyFill="1" applyProtection="1">
      <protection hidden="1"/>
    </xf>
    <xf numFmtId="49" fontId="1" fillId="2" borderId="0" xfId="1" applyNumberFormat="1" applyFill="1"/>
    <xf numFmtId="167" fontId="1" fillId="2" borderId="0" xfId="1" applyNumberFormat="1" applyFill="1"/>
    <xf numFmtId="10" fontId="9" fillId="2" borderId="7" xfId="1" applyNumberFormat="1" applyFont="1" applyFill="1" applyBorder="1" applyAlignment="1" applyProtection="1">
      <alignment horizontal="left"/>
      <protection hidden="1"/>
    </xf>
    <xf numFmtId="164" fontId="6" fillId="2" borderId="4" xfId="1" applyNumberFormat="1" applyFont="1" applyFill="1" applyBorder="1" applyAlignment="1" applyProtection="1">
      <protection hidden="1"/>
    </xf>
    <xf numFmtId="4" fontId="8" fillId="2" borderId="4" xfId="1" applyNumberFormat="1" applyFont="1" applyFill="1" applyBorder="1"/>
    <xf numFmtId="164" fontId="8" fillId="2" borderId="4" xfId="6" applyNumberFormat="1" applyFont="1" applyFill="1" applyBorder="1" applyAlignment="1" applyProtection="1">
      <protection hidden="1"/>
    </xf>
    <xf numFmtId="164" fontId="9" fillId="2" borderId="4" xfId="6" applyNumberFormat="1" applyFont="1" applyFill="1" applyBorder="1" applyAlignment="1" applyProtection="1">
      <protection hidden="1"/>
    </xf>
    <xf numFmtId="164" fontId="8" fillId="2" borderId="4" xfId="7" applyNumberFormat="1" applyFont="1" applyFill="1" applyBorder="1" applyAlignment="1" applyProtection="1">
      <protection hidden="1"/>
    </xf>
    <xf numFmtId="164" fontId="9" fillId="2" borderId="4" xfId="7" applyNumberFormat="1" applyFont="1" applyFill="1" applyBorder="1" applyAlignment="1" applyProtection="1">
      <protection hidden="1"/>
    </xf>
    <xf numFmtId="164" fontId="8" fillId="2" borderId="4" xfId="8" applyNumberFormat="1" applyFont="1" applyFill="1" applyBorder="1" applyAlignment="1" applyProtection="1">
      <protection hidden="1"/>
    </xf>
    <xf numFmtId="164" fontId="9" fillId="2" borderId="4" xfId="8" applyNumberFormat="1" applyFont="1" applyFill="1" applyBorder="1" applyAlignment="1" applyProtection="1">
      <protection hidden="1"/>
    </xf>
    <xf numFmtId="164" fontId="8" fillId="2" borderId="4" xfId="10" applyNumberFormat="1" applyFont="1" applyFill="1" applyBorder="1" applyAlignment="1" applyProtection="1">
      <protection hidden="1"/>
    </xf>
    <xf numFmtId="164" fontId="9" fillId="2" borderId="4" xfId="10" applyNumberFormat="1" applyFont="1" applyFill="1" applyBorder="1" applyAlignment="1" applyProtection="1">
      <protection hidden="1"/>
    </xf>
    <xf numFmtId="4" fontId="9" fillId="2" borderId="4" xfId="1" applyNumberFormat="1" applyFont="1" applyFill="1" applyBorder="1"/>
    <xf numFmtId="10" fontId="9" fillId="2" borderId="27" xfId="1" applyNumberFormat="1" applyFont="1" applyFill="1" applyBorder="1" applyAlignment="1" applyProtection="1">
      <alignment horizontal="left"/>
      <protection hidden="1"/>
    </xf>
    <xf numFmtId="10" fontId="9" fillId="2" borderId="28" xfId="6" applyNumberFormat="1" applyFont="1" applyFill="1" applyBorder="1" applyAlignment="1" applyProtection="1">
      <alignment horizontal="left"/>
      <protection hidden="1"/>
    </xf>
    <xf numFmtId="164" fontId="9" fillId="2" borderId="4" xfId="9" applyNumberFormat="1" applyFont="1" applyFill="1" applyBorder="1" applyAlignment="1" applyProtection="1">
      <protection hidden="1"/>
    </xf>
    <xf numFmtId="49" fontId="5" fillId="2" borderId="15" xfId="1" applyNumberFormat="1" applyFont="1" applyFill="1" applyBorder="1" applyAlignment="1" applyProtection="1">
      <alignment horizontal="centerContinuous" vertical="center"/>
      <protection hidden="1"/>
    </xf>
    <xf numFmtId="49" fontId="5" fillId="2" borderId="12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30" xfId="1" applyNumberFormat="1" applyFont="1" applyFill="1" applyBorder="1" applyAlignment="1" applyProtection="1">
      <alignment horizontal="center" vertical="center"/>
      <protection hidden="1"/>
    </xf>
    <xf numFmtId="0" fontId="1" fillId="2" borderId="36" xfId="1" applyFill="1" applyBorder="1"/>
    <xf numFmtId="0" fontId="1" fillId="2" borderId="37" xfId="1" applyFill="1" applyBorder="1"/>
    <xf numFmtId="10" fontId="8" fillId="2" borderId="38" xfId="6" applyNumberFormat="1" applyFont="1" applyFill="1" applyBorder="1" applyAlignment="1" applyProtection="1">
      <alignment horizontal="left"/>
      <protection hidden="1"/>
    </xf>
    <xf numFmtId="10" fontId="9" fillId="2" borderId="38" xfId="6" applyNumberFormat="1" applyFont="1" applyFill="1" applyBorder="1" applyAlignment="1" applyProtection="1">
      <alignment horizontal="left"/>
      <protection hidden="1"/>
    </xf>
    <xf numFmtId="0" fontId="1" fillId="2" borderId="38" xfId="1" applyFill="1" applyBorder="1"/>
    <xf numFmtId="0" fontId="1" fillId="2" borderId="38" xfId="1" applyFill="1" applyBorder="1" applyAlignment="1">
      <alignment horizontal="left"/>
    </xf>
    <xf numFmtId="0" fontId="1" fillId="2" borderId="26" xfId="1" applyFill="1" applyBorder="1"/>
    <xf numFmtId="0" fontId="1" fillId="2" borderId="0" xfId="1" applyFill="1" applyBorder="1" applyProtection="1">
      <protection hidden="1"/>
    </xf>
    <xf numFmtId="165" fontId="8" fillId="2" borderId="4" xfId="1" applyNumberFormat="1" applyFont="1" applyFill="1" applyBorder="1" applyAlignment="1" applyProtection="1">
      <alignment wrapText="1"/>
      <protection hidden="1"/>
    </xf>
    <xf numFmtId="10" fontId="2" fillId="2" borderId="4" xfId="1" applyNumberFormat="1" applyFont="1" applyFill="1" applyBorder="1" applyAlignment="1" applyProtection="1">
      <alignment horizontal="left"/>
      <protection hidden="1"/>
    </xf>
    <xf numFmtId="166" fontId="2" fillId="2" borderId="4" xfId="1" applyNumberFormat="1" applyFont="1" applyFill="1" applyBorder="1" applyAlignment="1" applyProtection="1">
      <alignment wrapText="1"/>
      <protection hidden="1"/>
    </xf>
    <xf numFmtId="4" fontId="8" fillId="2" borderId="4" xfId="1" applyNumberFormat="1" applyFont="1" applyFill="1" applyBorder="1" applyAlignment="1" applyProtection="1">
      <alignment wrapText="1"/>
      <protection hidden="1"/>
    </xf>
    <xf numFmtId="165" fontId="5" fillId="2" borderId="4" xfId="1" applyNumberFormat="1" applyFont="1" applyFill="1" applyBorder="1" applyAlignment="1" applyProtection="1">
      <alignment wrapText="1"/>
      <protection hidden="1"/>
    </xf>
    <xf numFmtId="0" fontId="1" fillId="2" borderId="4" xfId="1" applyFill="1" applyBorder="1" applyAlignment="1">
      <alignment horizontal="left"/>
    </xf>
    <xf numFmtId="4" fontId="8" fillId="2" borderId="38" xfId="1" applyNumberFormat="1" applyFont="1" applyFill="1" applyBorder="1"/>
    <xf numFmtId="164" fontId="8" fillId="2" borderId="4" xfId="11" applyNumberFormat="1" applyFont="1" applyFill="1" applyBorder="1" applyAlignment="1" applyProtection="1">
      <protection hidden="1"/>
    </xf>
    <xf numFmtId="164" fontId="9" fillId="2" borderId="4" xfId="11" applyNumberFormat="1" applyFont="1" applyFill="1" applyBorder="1" applyAlignment="1" applyProtection="1">
      <protection hidden="1"/>
    </xf>
    <xf numFmtId="164" fontId="8" fillId="2" borderId="4" xfId="12" applyNumberFormat="1" applyFont="1" applyFill="1" applyBorder="1" applyAlignment="1" applyProtection="1">
      <protection hidden="1"/>
    </xf>
    <xf numFmtId="164" fontId="9" fillId="2" borderId="4" xfId="12" applyNumberFormat="1" applyFont="1" applyFill="1" applyBorder="1" applyAlignment="1" applyProtection="1">
      <protection hidden="1"/>
    </xf>
    <xf numFmtId="164" fontId="3" fillId="2" borderId="19" xfId="1" applyNumberFormat="1" applyFont="1" applyFill="1" applyBorder="1" applyAlignment="1" applyProtection="1">
      <protection hidden="1"/>
    </xf>
    <xf numFmtId="164" fontId="5" fillId="2" borderId="19" xfId="1" applyNumberFormat="1" applyFont="1" applyFill="1" applyBorder="1" applyAlignment="1" applyProtection="1">
      <protection hidden="1"/>
    </xf>
    <xf numFmtId="10" fontId="9" fillId="2" borderId="19" xfId="1" applyNumberFormat="1" applyFont="1" applyFill="1" applyBorder="1" applyAlignment="1" applyProtection="1">
      <alignment horizontal="left"/>
      <protection hidden="1"/>
    </xf>
    <xf numFmtId="0" fontId="1" fillId="2" borderId="19" xfId="1" applyFill="1" applyBorder="1"/>
    <xf numFmtId="0" fontId="1" fillId="2" borderId="23" xfId="1" applyFill="1" applyBorder="1"/>
    <xf numFmtId="0" fontId="5" fillId="2" borderId="13" xfId="1" applyNumberFormat="1" applyFont="1" applyFill="1" applyBorder="1" applyAlignment="1" applyProtection="1">
      <alignment horizontal="center" vertical="center" wrapText="1"/>
      <protection hidden="1"/>
    </xf>
    <xf numFmtId="49" fontId="11" fillId="2" borderId="0" xfId="13" applyNumberFormat="1" applyFont="1" applyFill="1" applyAlignment="1" applyProtection="1">
      <alignment horizontal="center"/>
      <protection hidden="1"/>
    </xf>
    <xf numFmtId="0" fontId="5" fillId="2" borderId="13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15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18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35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20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29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33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31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34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32" xfId="1" applyNumberFormat="1" applyFont="1" applyFill="1" applyBorder="1" applyAlignment="1" applyProtection="1">
      <alignment horizontal="center" vertical="center" wrapText="1"/>
      <protection hidden="1"/>
    </xf>
    <xf numFmtId="165" fontId="5" fillId="2" borderId="3" xfId="1" applyNumberFormat="1" applyFont="1" applyFill="1" applyBorder="1" applyAlignment="1" applyProtection="1">
      <alignment wrapText="1"/>
      <protection hidden="1"/>
    </xf>
    <xf numFmtId="165" fontId="5" fillId="2" borderId="6" xfId="1" applyNumberFormat="1" applyFont="1" applyFill="1" applyBorder="1" applyAlignment="1" applyProtection="1">
      <alignment wrapText="1"/>
      <protection hidden="1"/>
    </xf>
    <xf numFmtId="165" fontId="5" fillId="2" borderId="8" xfId="1" applyNumberFormat="1" applyFont="1" applyFill="1" applyBorder="1" applyAlignment="1" applyProtection="1">
      <alignment wrapText="1"/>
      <protection hidden="1"/>
    </xf>
    <xf numFmtId="165" fontId="5" fillId="2" borderId="9" xfId="1" applyNumberFormat="1" applyFont="1" applyFill="1" applyBorder="1" applyAlignment="1" applyProtection="1">
      <alignment wrapText="1"/>
      <protection hidden="1"/>
    </xf>
    <xf numFmtId="49" fontId="8" fillId="2" borderId="22" xfId="1" applyNumberFormat="1" applyFont="1" applyFill="1" applyBorder="1" applyAlignment="1" applyProtection="1">
      <alignment horizontal="center" vertical="center" wrapText="1"/>
      <protection hidden="1"/>
    </xf>
    <xf numFmtId="49" fontId="2" fillId="2" borderId="25" xfId="1" applyNumberFormat="1" applyFont="1" applyFill="1" applyBorder="1" applyAlignment="1" applyProtection="1">
      <alignment horizontal="center" vertical="center" wrapText="1"/>
      <protection hidden="1"/>
    </xf>
    <xf numFmtId="165" fontId="5" fillId="2" borderId="5" xfId="1" applyNumberFormat="1" applyFont="1" applyFill="1" applyBorder="1" applyAlignment="1" applyProtection="1">
      <alignment wrapText="1"/>
      <protection hidden="1"/>
    </xf>
    <xf numFmtId="165" fontId="5" fillId="2" borderId="6" xfId="1" applyNumberFormat="1" applyFont="1" applyFill="1" applyBorder="1" applyAlignment="1" applyProtection="1">
      <alignment horizontal="left" wrapText="1"/>
      <protection hidden="1"/>
    </xf>
    <xf numFmtId="165" fontId="5" fillId="2" borderId="21" xfId="1" applyNumberFormat="1" applyFont="1" applyFill="1" applyBorder="1" applyAlignment="1" applyProtection="1">
      <alignment horizontal="left" wrapText="1"/>
      <protection hidden="1"/>
    </xf>
    <xf numFmtId="165" fontId="5" fillId="2" borderId="39" xfId="1" applyNumberFormat="1" applyFont="1" applyFill="1" applyBorder="1" applyAlignment="1" applyProtection="1">
      <alignment horizontal="left" wrapText="1"/>
      <protection hidden="1"/>
    </xf>
    <xf numFmtId="49" fontId="2" fillId="2" borderId="24" xfId="1" applyNumberFormat="1" applyFont="1" applyFill="1" applyBorder="1" applyAlignment="1" applyProtection="1">
      <alignment horizontal="center" vertical="center" wrapText="1"/>
      <protection hidden="1"/>
    </xf>
    <xf numFmtId="49" fontId="8" fillId="2" borderId="4" xfId="1" applyNumberFormat="1" applyFont="1" applyFill="1" applyBorder="1" applyAlignment="1" applyProtection="1">
      <alignment horizontal="center" vertical="center" wrapText="1"/>
      <protection hidden="1"/>
    </xf>
    <xf numFmtId="165" fontId="5" fillId="2" borderId="22" xfId="1" applyNumberFormat="1" applyFont="1" applyFill="1" applyBorder="1" applyAlignment="1" applyProtection="1">
      <alignment wrapText="1"/>
      <protection hidden="1"/>
    </xf>
  </cellXfs>
  <cellStyles count="14">
    <cellStyle name="Обычный" xfId="0" builtinId="0"/>
    <cellStyle name="Обычный 2" xfId="1"/>
    <cellStyle name="Обычный 2 10" xfId="10"/>
    <cellStyle name="Обычный 2 11" xfId="11"/>
    <cellStyle name="Обычный 2 12" xfId="12"/>
    <cellStyle name="Обычный 2 13" xfId="13"/>
    <cellStyle name="Обычный 2 2" xfId="2"/>
    <cellStyle name="Обычный 2 3" xfId="3"/>
    <cellStyle name="Обычный 2 4" xfId="4"/>
    <cellStyle name="Обычный 2 5" xfId="5"/>
    <cellStyle name="Обычный 2 6" xfId="6"/>
    <cellStyle name="Обычный 2 7" xfId="7"/>
    <cellStyle name="Обычный 2 8" xfId="8"/>
    <cellStyle name="Обычный 2 9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65"/>
  <sheetViews>
    <sheetView tabSelected="1" topLeftCell="B25" workbookViewId="0">
      <selection activeCell="E63" sqref="E63"/>
    </sheetView>
  </sheetViews>
  <sheetFormatPr defaultRowHeight="12.75"/>
  <cols>
    <col min="1" max="1" width="0.5703125" style="2" hidden="1" customWidth="1"/>
    <col min="2" max="2" width="10.28515625" style="32" customWidth="1"/>
    <col min="3" max="3" width="71" style="2" customWidth="1"/>
    <col min="4" max="4" width="13" style="2" customWidth="1"/>
    <col min="5" max="5" width="13.28515625" style="2" customWidth="1"/>
    <col min="6" max="6" width="9.28515625" style="2" customWidth="1"/>
    <col min="7" max="7" width="13.140625" style="2" customWidth="1"/>
    <col min="8" max="8" width="11.42578125" style="2" customWidth="1"/>
    <col min="9" max="9" width="7.5703125" style="2" customWidth="1"/>
    <col min="10" max="226" width="9.140625" style="2" customWidth="1"/>
    <col min="227" max="16384" width="9.140625" style="2"/>
  </cols>
  <sheetData>
    <row r="1" spans="1:28">
      <c r="A1" s="3"/>
      <c r="B1" s="4"/>
      <c r="C1" s="3"/>
      <c r="D1" s="3"/>
      <c r="E1" s="3"/>
      <c r="F1" s="3"/>
    </row>
    <row r="2" spans="1:28">
      <c r="A2" s="5"/>
      <c r="B2" s="4"/>
      <c r="C2" s="3"/>
      <c r="D2" s="3"/>
      <c r="E2" s="3"/>
      <c r="F2" s="3"/>
    </row>
    <row r="3" spans="1:28">
      <c r="A3" s="6"/>
      <c r="B3" s="77" t="s">
        <v>45</v>
      </c>
      <c r="C3" s="77"/>
      <c r="D3" s="77"/>
      <c r="E3" s="77"/>
      <c r="F3" s="77"/>
      <c r="G3" s="77"/>
      <c r="H3" s="77"/>
      <c r="I3" s="7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8"/>
      <c r="AA3" s="8"/>
      <c r="AB3" s="8"/>
    </row>
    <row r="4" spans="1:28">
      <c r="A4" s="5"/>
      <c r="B4" s="4"/>
      <c r="C4" s="3"/>
      <c r="D4" s="3"/>
      <c r="E4" s="3"/>
      <c r="F4" s="3"/>
    </row>
    <row r="5" spans="1:28">
      <c r="A5" s="5" t="s">
        <v>27</v>
      </c>
      <c r="B5" s="4"/>
      <c r="C5" s="3"/>
      <c r="D5" s="3"/>
      <c r="E5" s="3"/>
      <c r="F5" s="3"/>
    </row>
    <row r="6" spans="1:28" ht="13.5" thickBot="1">
      <c r="A6" s="3"/>
      <c r="B6" s="4"/>
      <c r="C6" s="3"/>
      <c r="D6" s="3"/>
      <c r="E6" s="3"/>
      <c r="F6" s="3"/>
    </row>
    <row r="7" spans="1:28" ht="36" customHeight="1" thickBot="1">
      <c r="A7" s="3"/>
      <c r="B7" s="49"/>
      <c r="C7" s="9" t="s">
        <v>26</v>
      </c>
      <c r="D7" s="78" t="s">
        <v>25</v>
      </c>
      <c r="E7" s="10"/>
      <c r="F7" s="76"/>
      <c r="G7" s="79" t="s">
        <v>28</v>
      </c>
      <c r="H7" s="80"/>
      <c r="I7" s="81"/>
    </row>
    <row r="8" spans="1:28" ht="13.5" thickBot="1">
      <c r="A8" s="3"/>
      <c r="B8" s="11"/>
      <c r="C8" s="12"/>
      <c r="D8" s="78"/>
      <c r="E8" s="13" t="s">
        <v>24</v>
      </c>
      <c r="F8" s="13" t="s">
        <v>24</v>
      </c>
      <c r="G8" s="82" t="s">
        <v>25</v>
      </c>
      <c r="H8" s="84" t="s">
        <v>24</v>
      </c>
      <c r="I8" s="86" t="s">
        <v>29</v>
      </c>
    </row>
    <row r="9" spans="1:28" ht="23.25" thickBot="1">
      <c r="A9" s="3"/>
      <c r="B9" s="50" t="s">
        <v>44</v>
      </c>
      <c r="C9" s="51" t="s">
        <v>23</v>
      </c>
      <c r="D9" s="78"/>
      <c r="E9" s="14"/>
      <c r="F9" s="15" t="s">
        <v>22</v>
      </c>
      <c r="G9" s="83"/>
      <c r="H9" s="85"/>
      <c r="I9" s="87"/>
    </row>
    <row r="10" spans="1:28" ht="13.5" thickBot="1">
      <c r="A10" s="3"/>
      <c r="B10" s="16"/>
      <c r="C10" s="17"/>
      <c r="D10" s="18"/>
      <c r="E10" s="17"/>
      <c r="F10" s="19"/>
      <c r="I10" s="58"/>
    </row>
    <row r="11" spans="1:28">
      <c r="A11" s="1"/>
      <c r="B11" s="90" t="s">
        <v>21</v>
      </c>
      <c r="C11" s="90"/>
      <c r="D11" s="90"/>
      <c r="E11" s="90"/>
      <c r="F11" s="91"/>
      <c r="G11" s="52"/>
      <c r="H11" s="52"/>
      <c r="I11" s="53"/>
    </row>
    <row r="12" spans="1:28">
      <c r="A12" s="1"/>
      <c r="B12" s="92" t="s">
        <v>30</v>
      </c>
      <c r="C12" s="21" t="s">
        <v>5</v>
      </c>
      <c r="D12" s="35">
        <v>7870300</v>
      </c>
      <c r="E12" s="22">
        <v>2870229.63</v>
      </c>
      <c r="F12" s="23">
        <f>E12/D12</f>
        <v>0.36469126081597902</v>
      </c>
      <c r="G12" s="36"/>
      <c r="H12" s="36"/>
      <c r="I12" s="54"/>
    </row>
    <row r="13" spans="1:28">
      <c r="A13" s="1"/>
      <c r="B13" s="93"/>
      <c r="C13" s="21" t="s">
        <v>11</v>
      </c>
      <c r="D13" s="35">
        <v>1138369400</v>
      </c>
      <c r="E13" s="22">
        <v>561004353.69000006</v>
      </c>
      <c r="F13" s="23">
        <f>E13/D13</f>
        <v>0.49281397909149705</v>
      </c>
      <c r="G13" s="37">
        <v>788031300</v>
      </c>
      <c r="H13" s="37">
        <v>395115762</v>
      </c>
      <c r="I13" s="54">
        <f>H13/G13</f>
        <v>0.50139602576699682</v>
      </c>
    </row>
    <row r="14" spans="1:28">
      <c r="A14" s="1"/>
      <c r="B14" s="94" t="s">
        <v>0</v>
      </c>
      <c r="C14" s="94"/>
      <c r="D14" s="24">
        <f>SUM(D12:D13)</f>
        <v>1146239700</v>
      </c>
      <c r="E14" s="25">
        <f>SUM(E12:E13)</f>
        <v>563874583.32000005</v>
      </c>
      <c r="F14" s="34">
        <f>E14/D14</f>
        <v>0.49193426411596114</v>
      </c>
      <c r="G14" s="38">
        <f>SUM(G12:G13)</f>
        <v>788031300</v>
      </c>
      <c r="H14" s="38">
        <f>SUM(H12:H13)</f>
        <v>395115762</v>
      </c>
      <c r="I14" s="55">
        <f>H14/G14</f>
        <v>0.50139602576699682</v>
      </c>
    </row>
    <row r="15" spans="1:28">
      <c r="A15" s="1"/>
      <c r="B15" s="88" t="s">
        <v>20</v>
      </c>
      <c r="C15" s="88"/>
      <c r="D15" s="88"/>
      <c r="E15" s="88"/>
      <c r="F15" s="89"/>
      <c r="G15" s="20"/>
      <c r="H15" s="20"/>
      <c r="I15" s="56"/>
    </row>
    <row r="16" spans="1:28">
      <c r="A16" s="1"/>
      <c r="B16" s="92" t="s">
        <v>31</v>
      </c>
      <c r="C16" s="21" t="s">
        <v>1</v>
      </c>
      <c r="D16" s="35">
        <v>1200000</v>
      </c>
      <c r="E16" s="22">
        <v>417530</v>
      </c>
      <c r="F16" s="23">
        <f>E16/D16</f>
        <v>0.34794166666666665</v>
      </c>
      <c r="G16" s="20"/>
      <c r="H16" s="20"/>
      <c r="I16" s="56"/>
    </row>
    <row r="17" spans="1:9">
      <c r="A17" s="1"/>
      <c r="B17" s="93"/>
      <c r="C17" s="21" t="s">
        <v>9</v>
      </c>
      <c r="D17" s="35">
        <v>99429800</v>
      </c>
      <c r="E17" s="22">
        <v>47584441.399999999</v>
      </c>
      <c r="F17" s="23">
        <f>E17/D17</f>
        <v>0.47857323860653445</v>
      </c>
      <c r="G17" s="39">
        <v>10889100</v>
      </c>
      <c r="H17" s="39">
        <v>5441054</v>
      </c>
      <c r="I17" s="54">
        <f>H17/G17</f>
        <v>0.49967894500004589</v>
      </c>
    </row>
    <row r="18" spans="1:9">
      <c r="A18" s="1"/>
      <c r="B18" s="94" t="s">
        <v>0</v>
      </c>
      <c r="C18" s="94"/>
      <c r="D18" s="24">
        <f>SUM(D16:D17)</f>
        <v>100629800</v>
      </c>
      <c r="E18" s="25">
        <f>SUM(E16:E17)</f>
        <v>48001971.399999999</v>
      </c>
      <c r="F18" s="34">
        <f>E18/D18</f>
        <v>0.47701547056637295</v>
      </c>
      <c r="G18" s="40">
        <f>SUM(G16:G17)</f>
        <v>10889100</v>
      </c>
      <c r="H18" s="40">
        <f>SUM(H16:H17)</f>
        <v>5441054</v>
      </c>
      <c r="I18" s="55">
        <f>H18/G18</f>
        <v>0.49967894500004589</v>
      </c>
    </row>
    <row r="19" spans="1:9">
      <c r="A19" s="1"/>
      <c r="B19" s="88" t="s">
        <v>19</v>
      </c>
      <c r="C19" s="88"/>
      <c r="D19" s="88"/>
      <c r="E19" s="88"/>
      <c r="F19" s="89"/>
      <c r="G19" s="20"/>
      <c r="H19" s="20"/>
      <c r="I19" s="56"/>
    </row>
    <row r="20" spans="1:9">
      <c r="A20" s="1"/>
      <c r="B20" s="26" t="s">
        <v>32</v>
      </c>
      <c r="C20" s="21" t="s">
        <v>1</v>
      </c>
      <c r="D20" s="35">
        <v>60282900</v>
      </c>
      <c r="E20" s="22">
        <v>28092990</v>
      </c>
      <c r="F20" s="23">
        <f>E20/D20</f>
        <v>0.46601921938062035</v>
      </c>
      <c r="G20" s="41">
        <v>58672900</v>
      </c>
      <c r="H20" s="41">
        <v>26932990</v>
      </c>
      <c r="I20" s="54">
        <f>H20/G20</f>
        <v>0.4590362842129842</v>
      </c>
    </row>
    <row r="21" spans="1:9">
      <c r="A21" s="1"/>
      <c r="B21" s="94" t="s">
        <v>0</v>
      </c>
      <c r="C21" s="94"/>
      <c r="D21" s="24">
        <f>SUM(D20)</f>
        <v>60282900</v>
      </c>
      <c r="E21" s="25">
        <f>SUM(E20)</f>
        <v>28092990</v>
      </c>
      <c r="F21" s="34">
        <f>E21/D21</f>
        <v>0.46601921938062035</v>
      </c>
      <c r="G21" s="42">
        <f>SUM(G20)</f>
        <v>58672900</v>
      </c>
      <c r="H21" s="42">
        <f>SUM(H20)</f>
        <v>26932990</v>
      </c>
      <c r="I21" s="55">
        <f>H21/G21</f>
        <v>0.4590362842129842</v>
      </c>
    </row>
    <row r="22" spans="1:9">
      <c r="A22" s="1"/>
      <c r="B22" s="88" t="s">
        <v>18</v>
      </c>
      <c r="C22" s="88"/>
      <c r="D22" s="88"/>
      <c r="E22" s="88"/>
      <c r="F22" s="89"/>
      <c r="G22" s="20"/>
      <c r="H22" s="20"/>
      <c r="I22" s="56"/>
    </row>
    <row r="23" spans="1:9">
      <c r="A23" s="1"/>
      <c r="B23" s="92" t="s">
        <v>33</v>
      </c>
      <c r="C23" s="21" t="s">
        <v>1</v>
      </c>
      <c r="D23" s="35">
        <v>7304500</v>
      </c>
      <c r="E23" s="22">
        <v>3053289</v>
      </c>
      <c r="F23" s="23">
        <f>E23/D23</f>
        <v>0.41800109521527823</v>
      </c>
      <c r="G23" s="36">
        <v>794500</v>
      </c>
      <c r="H23" s="20"/>
      <c r="I23" s="54"/>
    </row>
    <row r="24" spans="1:9">
      <c r="A24" s="1"/>
      <c r="B24" s="93"/>
      <c r="C24" s="21" t="s">
        <v>17</v>
      </c>
      <c r="D24" s="35">
        <v>98858700</v>
      </c>
      <c r="E24" s="22">
        <v>48991626.200000003</v>
      </c>
      <c r="F24" s="23">
        <f t="shared" ref="F24" si="0">E24/D24</f>
        <v>0.49557222783629568</v>
      </c>
      <c r="G24" s="27">
        <v>98858700</v>
      </c>
      <c r="H24" s="27">
        <v>48991626.200000003</v>
      </c>
      <c r="I24" s="54">
        <f>H24/G24</f>
        <v>0.49557222783629568</v>
      </c>
    </row>
    <row r="25" spans="1:9">
      <c r="A25" s="1"/>
      <c r="B25" s="94" t="s">
        <v>0</v>
      </c>
      <c r="C25" s="94"/>
      <c r="D25" s="24">
        <f>SUM(D23:D24)</f>
        <v>106163200</v>
      </c>
      <c r="E25" s="24">
        <f>SUM(E23:E24)</f>
        <v>52044915.200000003</v>
      </c>
      <c r="F25" s="34">
        <f>E25/D25</f>
        <v>0.49023498914878227</v>
      </c>
      <c r="G25" s="48">
        <f>SUM(G23:G24)</f>
        <v>99653200</v>
      </c>
      <c r="H25" s="48">
        <f>SUM(H23:H24)</f>
        <v>48991626.200000003</v>
      </c>
      <c r="I25" s="55">
        <f>H25/G25</f>
        <v>0.49162120433663947</v>
      </c>
    </row>
    <row r="26" spans="1:9">
      <c r="A26" s="1"/>
      <c r="B26" s="88" t="s">
        <v>16</v>
      </c>
      <c r="C26" s="88"/>
      <c r="D26" s="88"/>
      <c r="E26" s="88"/>
      <c r="F26" s="89"/>
      <c r="G26" s="20"/>
      <c r="H26" s="20"/>
      <c r="I26" s="57"/>
    </row>
    <row r="27" spans="1:9">
      <c r="A27" s="59"/>
      <c r="B27" s="99" t="s">
        <v>34</v>
      </c>
      <c r="C27" s="60" t="s">
        <v>5</v>
      </c>
      <c r="D27" s="63">
        <v>35000000</v>
      </c>
      <c r="E27" s="64"/>
      <c r="F27" s="64"/>
      <c r="G27" s="36">
        <v>15000000</v>
      </c>
      <c r="H27" s="20"/>
      <c r="I27" s="65"/>
    </row>
    <row r="28" spans="1:9">
      <c r="A28" s="59"/>
      <c r="B28" s="99"/>
      <c r="C28" s="21" t="s">
        <v>12</v>
      </c>
      <c r="D28" s="35">
        <v>77110600</v>
      </c>
      <c r="E28" s="22">
        <v>33166777.34</v>
      </c>
      <c r="F28" s="61">
        <f>E28/D28</f>
        <v>0.43011955995673745</v>
      </c>
      <c r="G28" s="43">
        <v>130200</v>
      </c>
      <c r="H28" s="43">
        <v>49500</v>
      </c>
      <c r="I28" s="54">
        <f>H28/G28</f>
        <v>0.38018433179723504</v>
      </c>
    </row>
    <row r="29" spans="1:9">
      <c r="A29" s="1"/>
      <c r="B29" s="94" t="s">
        <v>0</v>
      </c>
      <c r="C29" s="94"/>
      <c r="D29" s="24">
        <f>SUM(D27:D28)</f>
        <v>112110600</v>
      </c>
      <c r="E29" s="25">
        <f>SUM(E28)</f>
        <v>33166777.34</v>
      </c>
      <c r="F29" s="34">
        <f>E29/D29</f>
        <v>0.29583979873446398</v>
      </c>
      <c r="G29" s="44">
        <f>SUM(G27:G28)</f>
        <v>15130200</v>
      </c>
      <c r="H29" s="44">
        <f>SUM(H27:H28)</f>
        <v>49500</v>
      </c>
      <c r="I29" s="55">
        <f>H29/G29</f>
        <v>3.2716024903834714E-3</v>
      </c>
    </row>
    <row r="30" spans="1:9">
      <c r="A30" s="1"/>
      <c r="B30" s="88" t="s">
        <v>15</v>
      </c>
      <c r="C30" s="88"/>
      <c r="D30" s="88"/>
      <c r="E30" s="88"/>
      <c r="F30" s="89"/>
      <c r="G30" s="20"/>
      <c r="H30" s="20"/>
      <c r="I30" s="56"/>
    </row>
    <row r="31" spans="1:9">
      <c r="A31" s="1"/>
      <c r="B31" s="26" t="s">
        <v>35</v>
      </c>
      <c r="C31" s="21" t="s">
        <v>14</v>
      </c>
      <c r="D31" s="35">
        <v>7689700</v>
      </c>
      <c r="E31" s="22">
        <v>2840140.47</v>
      </c>
      <c r="F31" s="23">
        <f>E31/D31</f>
        <v>0.36934346853583366</v>
      </c>
      <c r="G31" s="20"/>
      <c r="H31" s="20"/>
      <c r="I31" s="56"/>
    </row>
    <row r="32" spans="1:9">
      <c r="A32" s="1"/>
      <c r="B32" s="94" t="s">
        <v>0</v>
      </c>
      <c r="C32" s="94"/>
      <c r="D32" s="24">
        <f>SUM(D31)</f>
        <v>7689700</v>
      </c>
      <c r="E32" s="25">
        <f>SUM(E31)</f>
        <v>2840140.47</v>
      </c>
      <c r="F32" s="34">
        <f>E32/D32</f>
        <v>0.36934346853583366</v>
      </c>
      <c r="G32" s="20"/>
      <c r="H32" s="20"/>
      <c r="I32" s="56"/>
    </row>
    <row r="33" spans="1:9">
      <c r="A33" s="1"/>
      <c r="B33" s="88" t="s">
        <v>13</v>
      </c>
      <c r="C33" s="88"/>
      <c r="D33" s="88"/>
      <c r="E33" s="88"/>
      <c r="F33" s="89"/>
      <c r="G33" s="20"/>
      <c r="H33" s="20"/>
      <c r="I33" s="56"/>
    </row>
    <row r="34" spans="1:9">
      <c r="A34" s="1"/>
      <c r="B34" s="92" t="s">
        <v>36</v>
      </c>
      <c r="C34" s="21" t="s">
        <v>1</v>
      </c>
      <c r="D34" s="35">
        <v>400000</v>
      </c>
      <c r="E34" s="22"/>
      <c r="F34" s="23"/>
      <c r="G34" s="36"/>
      <c r="H34" s="36"/>
      <c r="I34" s="66"/>
    </row>
    <row r="35" spans="1:9">
      <c r="A35" s="1"/>
      <c r="B35" s="98"/>
      <c r="C35" s="21" t="s">
        <v>11</v>
      </c>
      <c r="D35" s="35">
        <v>300000</v>
      </c>
      <c r="E35" s="22"/>
      <c r="F35" s="23"/>
      <c r="G35" s="36"/>
      <c r="H35" s="36"/>
      <c r="I35" s="54"/>
    </row>
    <row r="36" spans="1:9">
      <c r="A36" s="1"/>
      <c r="B36" s="98"/>
      <c r="C36" s="21" t="s">
        <v>9</v>
      </c>
      <c r="D36" s="35">
        <v>200000</v>
      </c>
      <c r="E36" s="22">
        <v>200000</v>
      </c>
      <c r="F36" s="23">
        <f t="shared" ref="F36:F43" si="1">E36/D36</f>
        <v>1</v>
      </c>
      <c r="G36" s="36"/>
      <c r="H36" s="36"/>
      <c r="I36" s="54"/>
    </row>
    <row r="37" spans="1:9" ht="22.5" hidden="1">
      <c r="A37" s="1"/>
      <c r="B37" s="93"/>
      <c r="C37" s="62" t="s">
        <v>12</v>
      </c>
      <c r="D37" s="35"/>
      <c r="E37" s="22"/>
      <c r="F37" s="23" t="e">
        <f t="shared" si="1"/>
        <v>#DIV/0!</v>
      </c>
      <c r="G37" s="36"/>
      <c r="H37" s="36"/>
      <c r="I37" s="54"/>
    </row>
    <row r="38" spans="1:9">
      <c r="A38" s="1"/>
      <c r="B38" s="94" t="s">
        <v>0</v>
      </c>
      <c r="C38" s="94"/>
      <c r="D38" s="24">
        <f>SUM(D34:D37)</f>
        <v>900000</v>
      </c>
      <c r="E38" s="24">
        <f>SUM(E34:E37)</f>
        <v>200000</v>
      </c>
      <c r="F38" s="34">
        <f t="shared" si="1"/>
        <v>0.22222222222222221</v>
      </c>
      <c r="G38" s="45"/>
      <c r="H38" s="45"/>
      <c r="I38" s="55"/>
    </row>
    <row r="39" spans="1:9">
      <c r="A39" s="1"/>
      <c r="B39" s="95" t="s">
        <v>10</v>
      </c>
      <c r="C39" s="96"/>
      <c r="D39" s="96"/>
      <c r="E39" s="96"/>
      <c r="F39" s="96"/>
      <c r="G39" s="96"/>
      <c r="H39" s="96"/>
      <c r="I39" s="97"/>
    </row>
    <row r="40" spans="1:9">
      <c r="A40" s="1"/>
      <c r="B40" s="92" t="s">
        <v>37</v>
      </c>
      <c r="C40" s="21" t="s">
        <v>1</v>
      </c>
      <c r="D40" s="35">
        <v>7966900</v>
      </c>
      <c r="E40" s="22">
        <v>3163493.2</v>
      </c>
      <c r="F40" s="23">
        <f t="shared" si="1"/>
        <v>0.39707956670725125</v>
      </c>
      <c r="G40" s="20"/>
      <c r="H40" s="20"/>
      <c r="I40" s="56"/>
    </row>
    <row r="41" spans="1:9">
      <c r="A41" s="1"/>
      <c r="B41" s="98"/>
      <c r="C41" s="21" t="s">
        <v>11</v>
      </c>
      <c r="D41" s="35">
        <v>4513900</v>
      </c>
      <c r="E41" s="22">
        <v>4213832</v>
      </c>
      <c r="F41" s="23">
        <f t="shared" si="1"/>
        <v>0.93352356055738939</v>
      </c>
      <c r="G41" s="20"/>
      <c r="H41" s="20"/>
      <c r="I41" s="56"/>
    </row>
    <row r="42" spans="1:9">
      <c r="A42" s="1"/>
      <c r="B42" s="93"/>
      <c r="C42" s="21" t="s">
        <v>9</v>
      </c>
      <c r="D42" s="35">
        <v>100000</v>
      </c>
      <c r="E42" s="22">
        <v>100000</v>
      </c>
      <c r="F42" s="23">
        <f t="shared" si="1"/>
        <v>1</v>
      </c>
      <c r="G42" s="20"/>
      <c r="H42" s="20"/>
      <c r="I42" s="56"/>
    </row>
    <row r="43" spans="1:9">
      <c r="A43" s="1"/>
      <c r="B43" s="94" t="s">
        <v>0</v>
      </c>
      <c r="C43" s="94"/>
      <c r="D43" s="24">
        <f>SUM(D40:D42)</f>
        <v>12580800</v>
      </c>
      <c r="E43" s="24">
        <f>SUM(E40:E42)</f>
        <v>7477325.2000000002</v>
      </c>
      <c r="F43" s="34">
        <f t="shared" si="1"/>
        <v>0.59434417525117644</v>
      </c>
      <c r="G43" s="20"/>
      <c r="H43" s="20"/>
      <c r="I43" s="56"/>
    </row>
    <row r="44" spans="1:9">
      <c r="A44" s="1"/>
      <c r="B44" s="95" t="s">
        <v>8</v>
      </c>
      <c r="C44" s="96"/>
      <c r="D44" s="96"/>
      <c r="E44" s="96"/>
      <c r="F44" s="96"/>
      <c r="G44" s="96"/>
      <c r="H44" s="96"/>
      <c r="I44" s="97"/>
    </row>
    <row r="45" spans="1:9">
      <c r="A45" s="1"/>
      <c r="B45" s="26" t="s">
        <v>38</v>
      </c>
      <c r="C45" s="21" t="s">
        <v>1</v>
      </c>
      <c r="D45" s="35">
        <v>5278500</v>
      </c>
      <c r="E45" s="22">
        <v>456695.52</v>
      </c>
      <c r="F45" s="23">
        <f t="shared" ref="F45:F46" si="2">E45/D45</f>
        <v>8.6519943165672075E-2</v>
      </c>
      <c r="G45" s="67">
        <v>4932300</v>
      </c>
      <c r="H45" s="67">
        <v>456695.52</v>
      </c>
      <c r="I45" s="54">
        <f>H45/G45</f>
        <v>9.259281065628612E-2</v>
      </c>
    </row>
    <row r="46" spans="1:9">
      <c r="A46" s="1"/>
      <c r="B46" s="94" t="s">
        <v>0</v>
      </c>
      <c r="C46" s="94"/>
      <c r="D46" s="24">
        <f>SUM(D45)</f>
        <v>5278500</v>
      </c>
      <c r="E46" s="25">
        <f>SUM(E45)</f>
        <v>456695.52</v>
      </c>
      <c r="F46" s="34">
        <f t="shared" si="2"/>
        <v>8.6519943165672075E-2</v>
      </c>
      <c r="G46" s="68">
        <f>SUM(G45)</f>
        <v>4932300</v>
      </c>
      <c r="H46" s="68">
        <f>SUM(H45)</f>
        <v>456695.52</v>
      </c>
      <c r="I46" s="55">
        <f>H46/G46</f>
        <v>9.259281065628612E-2</v>
      </c>
    </row>
    <row r="47" spans="1:9" ht="25.5" customHeight="1">
      <c r="A47" s="1"/>
      <c r="B47" s="95" t="s">
        <v>7</v>
      </c>
      <c r="C47" s="96"/>
      <c r="D47" s="96"/>
      <c r="E47" s="96"/>
      <c r="F47" s="96"/>
      <c r="G47" s="96"/>
      <c r="H47" s="96"/>
      <c r="I47" s="97"/>
    </row>
    <row r="48" spans="1:9">
      <c r="A48" s="1"/>
      <c r="B48" s="26" t="s">
        <v>39</v>
      </c>
      <c r="C48" s="21" t="s">
        <v>1</v>
      </c>
      <c r="D48" s="35">
        <v>928800</v>
      </c>
      <c r="E48" s="22">
        <v>230800</v>
      </c>
      <c r="F48" s="23">
        <f t="shared" ref="F48:F49" si="3">E48/D48</f>
        <v>0.24849267872523687</v>
      </c>
      <c r="G48" s="36"/>
      <c r="H48" s="36"/>
      <c r="I48" s="54"/>
    </row>
    <row r="49" spans="1:9">
      <c r="A49" s="1"/>
      <c r="B49" s="94" t="s">
        <v>0</v>
      </c>
      <c r="C49" s="94"/>
      <c r="D49" s="24">
        <f>SUM(D48)</f>
        <v>928800</v>
      </c>
      <c r="E49" s="25">
        <f>SUM(E48)</f>
        <v>230800</v>
      </c>
      <c r="F49" s="34">
        <f t="shared" si="3"/>
        <v>0.24849267872523687</v>
      </c>
      <c r="G49" s="45"/>
      <c r="H49" s="45"/>
      <c r="I49" s="55"/>
    </row>
    <row r="50" spans="1:9">
      <c r="A50" s="1"/>
      <c r="B50" s="88" t="s">
        <v>6</v>
      </c>
      <c r="C50" s="88"/>
      <c r="D50" s="88"/>
      <c r="E50" s="88"/>
      <c r="F50" s="89"/>
      <c r="G50" s="20"/>
      <c r="H50" s="20"/>
      <c r="I50" s="56"/>
    </row>
    <row r="51" spans="1:9">
      <c r="A51" s="1"/>
      <c r="B51" s="92" t="s">
        <v>40</v>
      </c>
      <c r="C51" s="21" t="s">
        <v>1</v>
      </c>
      <c r="D51" s="35">
        <v>14993500</v>
      </c>
      <c r="E51" s="22">
        <v>3027780</v>
      </c>
      <c r="F51" s="23">
        <f t="shared" ref="F51:F53" si="4">E51/D51</f>
        <v>0.20193950711975189</v>
      </c>
      <c r="G51" s="36">
        <v>7807900</v>
      </c>
      <c r="H51" s="36"/>
      <c r="I51" s="54"/>
    </row>
    <row r="52" spans="1:9">
      <c r="A52" s="1"/>
      <c r="B52" s="93"/>
      <c r="C52" s="21" t="s">
        <v>5</v>
      </c>
      <c r="D52" s="35">
        <v>4679200</v>
      </c>
      <c r="E52" s="22">
        <v>2083199.99</v>
      </c>
      <c r="F52" s="23">
        <f t="shared" si="4"/>
        <v>0.44520430629167379</v>
      </c>
      <c r="G52" s="36"/>
      <c r="H52" s="36"/>
      <c r="I52" s="54"/>
    </row>
    <row r="53" spans="1:9">
      <c r="A53" s="1"/>
      <c r="B53" s="94" t="s">
        <v>0</v>
      </c>
      <c r="C53" s="94"/>
      <c r="D53" s="24">
        <f>SUM(D51:D52)</f>
        <v>19672700</v>
      </c>
      <c r="E53" s="25">
        <f>SUM(E51:E52)</f>
        <v>5110979.99</v>
      </c>
      <c r="F53" s="34">
        <f t="shared" si="4"/>
        <v>0.25980063692324901</v>
      </c>
      <c r="G53" s="45">
        <f>SUM(G51:G52)</f>
        <v>7807900</v>
      </c>
      <c r="H53" s="45"/>
      <c r="I53" s="55"/>
    </row>
    <row r="54" spans="1:9">
      <c r="A54" s="1"/>
      <c r="B54" s="88" t="s">
        <v>4</v>
      </c>
      <c r="C54" s="88"/>
      <c r="D54" s="88"/>
      <c r="E54" s="88"/>
      <c r="F54" s="89"/>
      <c r="G54" s="20"/>
      <c r="H54" s="20"/>
      <c r="I54" s="56"/>
    </row>
    <row r="55" spans="1:9">
      <c r="A55" s="1"/>
      <c r="B55" s="26" t="s">
        <v>41</v>
      </c>
      <c r="C55" s="21" t="s">
        <v>1</v>
      </c>
      <c r="D55" s="35">
        <v>60815100</v>
      </c>
      <c r="E55" s="22">
        <v>30376554.68</v>
      </c>
      <c r="F55" s="23">
        <f t="shared" ref="F55:F56" si="5">E55/D55</f>
        <v>0.49949033513058433</v>
      </c>
      <c r="G55" s="69">
        <v>33325800</v>
      </c>
      <c r="H55" s="69">
        <v>16646784</v>
      </c>
      <c r="I55" s="54">
        <f>H55/G55</f>
        <v>0.49951641070882019</v>
      </c>
    </row>
    <row r="56" spans="1:9">
      <c r="A56" s="1"/>
      <c r="B56" s="94" t="s">
        <v>0</v>
      </c>
      <c r="C56" s="94"/>
      <c r="D56" s="24">
        <f>SUM(D55)</f>
        <v>60815100</v>
      </c>
      <c r="E56" s="25">
        <f>SUM(E55)</f>
        <v>30376554.68</v>
      </c>
      <c r="F56" s="34">
        <f t="shared" si="5"/>
        <v>0.49949033513058433</v>
      </c>
      <c r="G56" s="70">
        <f>SUM(G55)</f>
        <v>33325800</v>
      </c>
      <c r="H56" s="70">
        <f>SUM(H55)</f>
        <v>16646784</v>
      </c>
      <c r="I56" s="55">
        <f>H56/G56</f>
        <v>0.49951641070882019</v>
      </c>
    </row>
    <row r="57" spans="1:9">
      <c r="A57" s="1"/>
      <c r="B57" s="88" t="s">
        <v>3</v>
      </c>
      <c r="C57" s="88"/>
      <c r="D57" s="88"/>
      <c r="E57" s="88"/>
      <c r="F57" s="89"/>
      <c r="G57" s="20"/>
      <c r="H57" s="20"/>
      <c r="I57" s="56"/>
    </row>
    <row r="58" spans="1:9">
      <c r="A58" s="1"/>
      <c r="B58" s="26" t="s">
        <v>42</v>
      </c>
      <c r="C58" s="21" t="s">
        <v>1</v>
      </c>
      <c r="D58" s="35">
        <v>1000000</v>
      </c>
      <c r="E58" s="22"/>
      <c r="F58" s="23"/>
      <c r="G58" s="36"/>
      <c r="H58" s="69"/>
      <c r="I58" s="54"/>
    </row>
    <row r="59" spans="1:9">
      <c r="A59" s="1"/>
      <c r="B59" s="94" t="s">
        <v>0</v>
      </c>
      <c r="C59" s="94"/>
      <c r="D59" s="24">
        <f>SUM(D58)</f>
        <v>1000000</v>
      </c>
      <c r="E59" s="24"/>
      <c r="F59" s="34"/>
      <c r="G59" s="45"/>
      <c r="H59" s="45"/>
      <c r="I59" s="55"/>
    </row>
    <row r="60" spans="1:9">
      <c r="A60" s="1"/>
      <c r="B60" s="95" t="s">
        <v>2</v>
      </c>
      <c r="C60" s="96"/>
      <c r="D60" s="96"/>
      <c r="E60" s="96"/>
      <c r="F60" s="96"/>
      <c r="G60" s="96"/>
      <c r="H60" s="96"/>
      <c r="I60" s="97"/>
    </row>
    <row r="61" spans="1:9">
      <c r="A61" s="1"/>
      <c r="B61" s="26" t="s">
        <v>43</v>
      </c>
      <c r="C61" s="21" t="s">
        <v>1</v>
      </c>
      <c r="D61" s="35">
        <v>26653000</v>
      </c>
      <c r="E61" s="22">
        <v>11218954.17</v>
      </c>
      <c r="F61" s="23">
        <f t="shared" ref="F61:F62" si="6">E61/D61</f>
        <v>0.42092650620943234</v>
      </c>
      <c r="G61" s="20"/>
      <c r="H61" s="20"/>
      <c r="I61" s="56"/>
    </row>
    <row r="62" spans="1:9" ht="13.5" thickBot="1">
      <c r="A62" s="1"/>
      <c r="B62" s="100" t="s">
        <v>0</v>
      </c>
      <c r="C62" s="100"/>
      <c r="D62" s="71">
        <f>SUM(D61)</f>
        <v>26653000</v>
      </c>
      <c r="E62" s="72">
        <f>SUM(E61)</f>
        <v>11218954.17</v>
      </c>
      <c r="F62" s="73">
        <f t="shared" si="6"/>
        <v>0.42092650620943234</v>
      </c>
      <c r="G62" s="74"/>
      <c r="H62" s="74"/>
      <c r="I62" s="75"/>
    </row>
    <row r="63" spans="1:9" ht="13.5" thickBot="1">
      <c r="A63" s="3"/>
      <c r="B63" s="28"/>
      <c r="C63" s="29"/>
      <c r="D63" s="30">
        <f>D14+D18+D21+D25+D29+D32+D38+D43+D46+D49+D53+D56+D59+D62</f>
        <v>1660944800</v>
      </c>
      <c r="E63" s="30">
        <f>E14+E18+E21+E25+E29+E32+E38+E43+E46+E49+E53+E56+E59+E62</f>
        <v>783092687.29000008</v>
      </c>
      <c r="F63" s="46">
        <f>E63/D63</f>
        <v>0.47147424001688681</v>
      </c>
      <c r="G63" s="30">
        <f>G14+G18+G21+G25+G29+G32+G38+G43+G46+G49+G53+G56+G59+G62</f>
        <v>1018442700</v>
      </c>
      <c r="H63" s="30">
        <f>H14+H18+H21+H25+H29+H32+H38+H43+H46+H49+H53+H56+H59+H62</f>
        <v>493634411.71999997</v>
      </c>
      <c r="I63" s="47">
        <f>H63/G63</f>
        <v>0.48469532131753701</v>
      </c>
    </row>
    <row r="64" spans="1:9">
      <c r="A64" s="3"/>
      <c r="B64" s="4"/>
      <c r="C64" s="3"/>
      <c r="D64" s="3"/>
      <c r="E64" s="31"/>
      <c r="F64" s="3"/>
    </row>
    <row r="65" spans="5:5">
      <c r="E65" s="33"/>
    </row>
  </sheetData>
  <mergeCells count="41">
    <mergeCell ref="B56:C56"/>
    <mergeCell ref="B57:F57"/>
    <mergeCell ref="B59:C59"/>
    <mergeCell ref="B60:I60"/>
    <mergeCell ref="B62:C62"/>
    <mergeCell ref="B54:F54"/>
    <mergeCell ref="B38:C38"/>
    <mergeCell ref="B39:I39"/>
    <mergeCell ref="B40:B42"/>
    <mergeCell ref="B43:C43"/>
    <mergeCell ref="B44:I44"/>
    <mergeCell ref="B46:C46"/>
    <mergeCell ref="B47:I47"/>
    <mergeCell ref="B49:C49"/>
    <mergeCell ref="B50:F50"/>
    <mergeCell ref="B51:B52"/>
    <mergeCell ref="B53:C53"/>
    <mergeCell ref="B34:B37"/>
    <mergeCell ref="B19:F19"/>
    <mergeCell ref="B21:C21"/>
    <mergeCell ref="B22:F22"/>
    <mergeCell ref="B23:B24"/>
    <mergeCell ref="B25:C25"/>
    <mergeCell ref="B26:F26"/>
    <mergeCell ref="B27:B28"/>
    <mergeCell ref="B29:C29"/>
    <mergeCell ref="B30:F30"/>
    <mergeCell ref="B32:C32"/>
    <mergeCell ref="B33:F33"/>
    <mergeCell ref="B18:C18"/>
    <mergeCell ref="B3:I3"/>
    <mergeCell ref="D7:D9"/>
    <mergeCell ref="G7:I7"/>
    <mergeCell ref="G8:G9"/>
    <mergeCell ref="H8:H9"/>
    <mergeCell ref="I8:I9"/>
    <mergeCell ref="B11:F11"/>
    <mergeCell ref="B12:B13"/>
    <mergeCell ref="B14:C14"/>
    <mergeCell ref="B15:F15"/>
    <mergeCell ref="B16:B17"/>
  </mergeCells>
  <pageMargins left="0.27559055118110237" right="0.15748031496062992" top="0.74803149606299213" bottom="0.18" header="0.31496062992125984" footer="0.21"/>
  <pageSetup paperSize="9" scale="9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01.07.2017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Maksimenko_LA</dc:creator>
  <cp:lastModifiedBy>Parhomenko_EN</cp:lastModifiedBy>
  <cp:lastPrinted>2017-07-03T05:59:02Z</cp:lastPrinted>
  <dcterms:created xsi:type="dcterms:W3CDTF">2016-07-01T06:23:23Z</dcterms:created>
  <dcterms:modified xsi:type="dcterms:W3CDTF">2017-07-03T06:02:01Z</dcterms:modified>
</cp:coreProperties>
</file>