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135" windowHeight="14055"/>
  </bookViews>
  <sheets>
    <sheet name="01.10.2018" sheetId="10" r:id="rId1"/>
  </sheets>
  <calcPr calcId="125725"/>
</workbook>
</file>

<file path=xl/calcChain.xml><?xml version="1.0" encoding="utf-8"?>
<calcChain xmlns="http://schemas.openxmlformats.org/spreadsheetml/2006/main">
  <c r="I20" i="10"/>
  <c r="I43"/>
  <c r="I40"/>
  <c r="H43"/>
  <c r="G43"/>
  <c r="H54"/>
  <c r="G54"/>
  <c r="H24"/>
  <c r="G24"/>
  <c r="H20"/>
  <c r="G20"/>
  <c r="D70"/>
  <c r="D54"/>
  <c r="E69"/>
  <c r="D69"/>
  <c r="F69" s="1"/>
  <c r="F68"/>
  <c r="E66"/>
  <c r="F66" s="1"/>
  <c r="D66"/>
  <c r="F65"/>
  <c r="E63"/>
  <c r="D63"/>
  <c r="F62"/>
  <c r="E60"/>
  <c r="F60" s="1"/>
  <c r="D60"/>
  <c r="F59"/>
  <c r="H57"/>
  <c r="I57" s="1"/>
  <c r="G57"/>
  <c r="E57"/>
  <c r="F57" s="1"/>
  <c r="D57"/>
  <c r="I56"/>
  <c r="F56"/>
  <c r="E54"/>
  <c r="F52"/>
  <c r="I51"/>
  <c r="F51"/>
  <c r="E49"/>
  <c r="F49" s="1"/>
  <c r="D49"/>
  <c r="F48"/>
  <c r="H46"/>
  <c r="I46" s="1"/>
  <c r="G46"/>
  <c r="E46"/>
  <c r="D46"/>
  <c r="I45"/>
  <c r="F45"/>
  <c r="E43"/>
  <c r="F43" s="1"/>
  <c r="D43"/>
  <c r="F42"/>
  <c r="F41"/>
  <c r="F40"/>
  <c r="E38"/>
  <c r="D38"/>
  <c r="F37"/>
  <c r="F36"/>
  <c r="F35"/>
  <c r="F34"/>
  <c r="F32"/>
  <c r="E32"/>
  <c r="D32"/>
  <c r="F31"/>
  <c r="H29"/>
  <c r="G29"/>
  <c r="I29" s="1"/>
  <c r="E29"/>
  <c r="D29"/>
  <c r="I28"/>
  <c r="F28"/>
  <c r="F27"/>
  <c r="F26"/>
  <c r="E24"/>
  <c r="F24" s="1"/>
  <c r="D24"/>
  <c r="I23"/>
  <c r="F23"/>
  <c r="I22"/>
  <c r="F22"/>
  <c r="E20"/>
  <c r="F20" s="1"/>
  <c r="D20"/>
  <c r="I19"/>
  <c r="F19"/>
  <c r="I18"/>
  <c r="F18"/>
  <c r="H16"/>
  <c r="G16"/>
  <c r="I16" s="1"/>
  <c r="E16"/>
  <c r="D16"/>
  <c r="I15"/>
  <c r="F15"/>
  <c r="F14"/>
  <c r="H12"/>
  <c r="G12"/>
  <c r="E12"/>
  <c r="D12"/>
  <c r="I11"/>
  <c r="F11"/>
  <c r="F10"/>
  <c r="H70" l="1"/>
  <c r="I54"/>
  <c r="F54"/>
  <c r="F46"/>
  <c r="I24"/>
  <c r="F16"/>
  <c r="F12"/>
  <c r="F63"/>
  <c r="F38"/>
  <c r="F29"/>
  <c r="G70"/>
  <c r="I12"/>
  <c r="E70"/>
  <c r="I70" l="1"/>
  <c r="F70"/>
</calcChain>
</file>

<file path=xl/sharedStrings.xml><?xml version="1.0" encoding="utf-8"?>
<sst xmlns="http://schemas.openxmlformats.org/spreadsheetml/2006/main" count="88" uniqueCount="49">
  <si>
    <t>Итого</t>
  </si>
  <si>
    <t>Администрация муниципального образования Тимашевский район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</si>
  <si>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</si>
  <si>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Муниципальная программа муниципального образования Тимашевский район «Развитие архивного дела»</t>
  </si>
  <si>
    <t>Муниципальная программа муниципального образования Тимашевский район "Управление муниципальным имуществом"</t>
  </si>
  <si>
    <t>Отдел строительства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</si>
  <si>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</si>
  <si>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и инвестиционной привлекательности Тимашевского района"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</si>
  <si>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</si>
  <si>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</si>
  <si>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</si>
  <si>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Управление образования администрации муниципального образования Тимашевский район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</si>
  <si>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</si>
  <si>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</si>
  <si>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</si>
  <si>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</si>
  <si>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Муниципальная программа муниципального образования Тимашевский район "Развитие физической культуры и спорта"</t>
  </si>
  <si>
    <t>Отдел по вопросам семьи и детства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</si>
  <si>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</si>
  <si>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Муниципальная программа муниципального образования Тимашевский район "Развитие здравоохранения"</t>
  </si>
  <si>
    <t>Муниципальная программа муниципального образования Тимашевский район "Развитие культуры"</t>
  </si>
  <si>
    <t>Муниципальная программа муниципального образования Тимашевский район "Развитие образования"</t>
  </si>
  <si>
    <t>по факту</t>
  </si>
  <si>
    <t>Уточненная БР ГРБС</t>
  </si>
  <si>
    <t>Единица измерения: руб.</t>
  </si>
  <si>
    <t>в том  числе за счет субсидий, субвенций и иных межбюджетных трансфертов</t>
  </si>
  <si>
    <t>по факту %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</si>
  <si>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</si>
  <si>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</si>
  <si>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</si>
  <si>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</si>
  <si>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</si>
  <si>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</si>
  <si>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</si>
  <si>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</si>
  <si>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</si>
  <si>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</si>
  <si>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</si>
  <si>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</si>
  <si>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</si>
  <si>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код программы</t>
  </si>
  <si>
    <t>по факту    %</t>
  </si>
  <si>
    <t>16</t>
  </si>
  <si>
    <t>17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</si>
  <si>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</si>
  <si>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Наименование программы</t>
  </si>
  <si>
    <t>Оперативная информация об исполнении муниципальных программ районного бюджета на 01.10.2018 г.</t>
  </si>
  <si>
    <t>15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</si>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</sst>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000"/>
    <numFmt numFmtId="166" formatCode="000"/>
    <numFmt numFmtId="167" formatCode="#,##0.00_ ;[Red]\-#,##0.0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</font>
    <font>
      <b/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11">
    <xf numFmtId="0" fontId="0" fillId="0" borderId="0" xfId="0"/>
    <xf numFmtId="0" fontId="1" fillId="2" borderId="0" xfId="1" applyFill="1"/>
    <xf numFmtId="0" fontId="1" fillId="2" borderId="0" xfId="1" applyFill="1" applyProtection="1">
      <protection hidden="1"/>
    </xf>
    <xf numFmtId="49" fontId="1" fillId="2" borderId="0" xfId="1" applyNumberFormat="1" applyFill="1" applyProtection="1">
      <protection hidden="1"/>
    </xf>
    <xf numFmtId="0" fontId="2" fillId="2" borderId="0" xfId="1" applyNumberFormat="1" applyFont="1" applyFill="1" applyAlignment="1" applyProtection="1">
      <protection hidden="1"/>
    </xf>
    <xf numFmtId="0" fontId="7" fillId="2" borderId="0" xfId="1" applyNumberFormat="1" applyFont="1" applyFill="1" applyAlignment="1" applyProtection="1">
      <alignment horizontal="centerContinuous"/>
      <protection hidden="1"/>
    </xf>
    <xf numFmtId="0" fontId="10" fillId="2" borderId="0" xfId="13" applyNumberFormat="1" applyFont="1" applyFill="1" applyAlignment="1" applyProtection="1">
      <alignment horizontal="left"/>
      <protection hidden="1"/>
    </xf>
    <xf numFmtId="0" fontId="10" fillId="2" borderId="0" xfId="13" applyFill="1" applyAlignment="1" applyProtection="1">
      <alignment horizontal="left"/>
      <protection hidden="1"/>
    </xf>
    <xf numFmtId="0" fontId="1" fillId="2" borderId="2" xfId="1" applyFill="1" applyBorder="1"/>
    <xf numFmtId="166" fontId="2" fillId="2" borderId="2" xfId="1" applyNumberFormat="1" applyFont="1" applyFill="1" applyBorder="1" applyAlignment="1" applyProtection="1">
      <protection hidden="1"/>
    </xf>
    <xf numFmtId="164" fontId="2" fillId="2" borderId="2" xfId="1" applyNumberFormat="1" applyFont="1" applyFill="1" applyBorder="1" applyAlignment="1" applyProtection="1">
      <protection hidden="1"/>
    </xf>
    <xf numFmtId="10" fontId="2" fillId="2" borderId="5" xfId="1" applyNumberFormat="1" applyFont="1" applyFill="1" applyBorder="1" applyAlignment="1" applyProtection="1">
      <alignment horizontal="left"/>
      <protection hidden="1"/>
    </xf>
    <xf numFmtId="164" fontId="3" fillId="2" borderId="2" xfId="1" applyNumberFormat="1" applyFont="1" applyFill="1" applyBorder="1" applyAlignment="1" applyProtection="1">
      <protection hidden="1"/>
    </xf>
    <xf numFmtId="164" fontId="5" fillId="2" borderId="2" xfId="1" applyNumberFormat="1" applyFont="1" applyFill="1" applyBorder="1" applyAlignment="1" applyProtection="1">
      <protection hidden="1"/>
    </xf>
    <xf numFmtId="49" fontId="8" fillId="2" borderId="3" xfId="1" applyNumberFormat="1" applyFont="1" applyFill="1" applyBorder="1" applyAlignment="1" applyProtection="1">
      <alignment horizontal="center" vertical="center" wrapText="1"/>
      <protection hidden="1"/>
    </xf>
    <xf numFmtId="164" fontId="8" fillId="2" borderId="2" xfId="9" applyNumberFormat="1" applyFont="1" applyFill="1" applyBorder="1" applyAlignment="1" applyProtection="1">
      <protection hidden="1"/>
    </xf>
    <xf numFmtId="49" fontId="4" fillId="2" borderId="11" xfId="1" applyNumberFormat="1" applyFont="1" applyFill="1" applyBorder="1" applyAlignment="1" applyProtection="1">
      <protection hidden="1"/>
    </xf>
    <xf numFmtId="0" fontId="4" fillId="2" borderId="13" xfId="1" applyNumberFormat="1" applyFont="1" applyFill="1" applyBorder="1" applyAlignment="1" applyProtection="1">
      <protection hidden="1"/>
    </xf>
    <xf numFmtId="164" fontId="3" fillId="2" borderId="21" xfId="1" applyNumberFormat="1" applyFont="1" applyFill="1" applyBorder="1" applyAlignment="1" applyProtection="1">
      <protection hidden="1"/>
    </xf>
    <xf numFmtId="2" fontId="1" fillId="2" borderId="0" xfId="1" applyNumberFormat="1" applyFill="1" applyProtection="1">
      <protection hidden="1"/>
    </xf>
    <xf numFmtId="49" fontId="1" fillId="2" borderId="0" xfId="1" applyNumberFormat="1" applyFill="1"/>
    <xf numFmtId="167" fontId="1" fillId="2" borderId="0" xfId="1" applyNumberFormat="1" applyFill="1"/>
    <xf numFmtId="10" fontId="9" fillId="2" borderId="5" xfId="1" applyNumberFormat="1" applyFont="1" applyFill="1" applyBorder="1" applyAlignment="1" applyProtection="1">
      <alignment horizontal="left"/>
      <protection hidden="1"/>
    </xf>
    <xf numFmtId="164" fontId="6" fillId="2" borderId="2" xfId="1" applyNumberFormat="1" applyFont="1" applyFill="1" applyBorder="1" applyAlignment="1" applyProtection="1">
      <protection hidden="1"/>
    </xf>
    <xf numFmtId="4" fontId="8" fillId="2" borderId="2" xfId="1" applyNumberFormat="1" applyFont="1" applyFill="1" applyBorder="1"/>
    <xf numFmtId="164" fontId="8" fillId="2" borderId="2" xfId="6" applyNumberFormat="1" applyFont="1" applyFill="1" applyBorder="1" applyAlignment="1" applyProtection="1">
      <protection hidden="1"/>
    </xf>
    <xf numFmtId="164" fontId="9" fillId="2" borderId="2" xfId="6" applyNumberFormat="1" applyFont="1" applyFill="1" applyBorder="1" applyAlignment="1" applyProtection="1">
      <protection hidden="1"/>
    </xf>
    <xf numFmtId="164" fontId="8" fillId="2" borderId="2" xfId="7" applyNumberFormat="1" applyFont="1" applyFill="1" applyBorder="1" applyAlignment="1" applyProtection="1">
      <protection hidden="1"/>
    </xf>
    <xf numFmtId="164" fontId="9" fillId="2" borderId="2" xfId="7" applyNumberFormat="1" applyFont="1" applyFill="1" applyBorder="1" applyAlignment="1" applyProtection="1">
      <protection hidden="1"/>
    </xf>
    <xf numFmtId="164" fontId="8" fillId="2" borderId="2" xfId="8" applyNumberFormat="1" applyFont="1" applyFill="1" applyBorder="1" applyAlignment="1" applyProtection="1">
      <protection hidden="1"/>
    </xf>
    <xf numFmtId="164" fontId="9" fillId="2" borderId="2" xfId="8" applyNumberFormat="1" applyFont="1" applyFill="1" applyBorder="1" applyAlignment="1" applyProtection="1">
      <protection hidden="1"/>
    </xf>
    <xf numFmtId="164" fontId="8" fillId="2" borderId="2" xfId="10" applyNumberFormat="1" applyFont="1" applyFill="1" applyBorder="1" applyAlignment="1" applyProtection="1">
      <protection hidden="1"/>
    </xf>
    <xf numFmtId="164" fontId="9" fillId="2" borderId="2" xfId="10" applyNumberFormat="1" applyFont="1" applyFill="1" applyBorder="1" applyAlignment="1" applyProtection="1">
      <protection hidden="1"/>
    </xf>
    <xf numFmtId="4" fontId="9" fillId="2" borderId="2" xfId="1" applyNumberFormat="1" applyFont="1" applyFill="1" applyBorder="1"/>
    <xf numFmtId="10" fontId="9" fillId="2" borderId="22" xfId="1" applyNumberFormat="1" applyFont="1" applyFill="1" applyBorder="1" applyAlignment="1" applyProtection="1">
      <alignment horizontal="left"/>
      <protection hidden="1"/>
    </xf>
    <xf numFmtId="10" fontId="9" fillId="2" borderId="23" xfId="6" applyNumberFormat="1" applyFont="1" applyFill="1" applyBorder="1" applyAlignment="1" applyProtection="1">
      <alignment horizontal="left"/>
      <protection hidden="1"/>
    </xf>
    <xf numFmtId="164" fontId="9" fillId="2" borderId="2" xfId="9" applyNumberFormat="1" applyFont="1" applyFill="1" applyBorder="1" applyAlignment="1" applyProtection="1">
      <protection hidden="1"/>
    </xf>
    <xf numFmtId="0" fontId="1" fillId="2" borderId="29" xfId="1" applyFill="1" applyBorder="1"/>
    <xf numFmtId="0" fontId="1" fillId="2" borderId="30" xfId="1" applyFill="1" applyBorder="1"/>
    <xf numFmtId="10" fontId="8" fillId="2" borderId="31" xfId="6" applyNumberFormat="1" applyFont="1" applyFill="1" applyBorder="1" applyAlignment="1" applyProtection="1">
      <alignment horizontal="left"/>
      <protection hidden="1"/>
    </xf>
    <xf numFmtId="10" fontId="9" fillId="2" borderId="31" xfId="6" applyNumberFormat="1" applyFont="1" applyFill="1" applyBorder="1" applyAlignment="1" applyProtection="1">
      <alignment horizontal="left"/>
      <protection hidden="1"/>
    </xf>
    <xf numFmtId="0" fontId="1" fillId="2" borderId="31" xfId="1" applyFill="1" applyBorder="1"/>
    <xf numFmtId="0" fontId="1" fillId="2" borderId="31" xfId="1" applyFill="1" applyBorder="1" applyAlignment="1">
      <alignment horizontal="left"/>
    </xf>
    <xf numFmtId="0" fontId="1" fillId="2" borderId="0" xfId="1" applyFill="1" applyBorder="1" applyProtection="1">
      <protection hidden="1"/>
    </xf>
    <xf numFmtId="165" fontId="8" fillId="2" borderId="2" xfId="1" applyNumberFormat="1" applyFont="1" applyFill="1" applyBorder="1" applyAlignment="1" applyProtection="1">
      <alignment wrapText="1"/>
      <protection hidden="1"/>
    </xf>
    <xf numFmtId="10" fontId="2" fillId="2" borderId="2" xfId="1" applyNumberFormat="1" applyFont="1" applyFill="1" applyBorder="1" applyAlignment="1" applyProtection="1">
      <alignment horizontal="left"/>
      <protection hidden="1"/>
    </xf>
    <xf numFmtId="166" fontId="2" fillId="2" borderId="2" xfId="1" applyNumberFormat="1" applyFont="1" applyFill="1" applyBorder="1" applyAlignment="1" applyProtection="1">
      <alignment wrapText="1"/>
      <protection hidden="1"/>
    </xf>
    <xf numFmtId="4" fontId="8" fillId="2" borderId="2" xfId="1" applyNumberFormat="1" applyFont="1" applyFill="1" applyBorder="1" applyAlignment="1" applyProtection="1">
      <alignment wrapText="1"/>
      <protection hidden="1"/>
    </xf>
    <xf numFmtId="165" fontId="5" fillId="2" borderId="2" xfId="1" applyNumberFormat="1" applyFont="1" applyFill="1" applyBorder="1" applyAlignment="1" applyProtection="1">
      <alignment wrapText="1"/>
      <protection hidden="1"/>
    </xf>
    <xf numFmtId="4" fontId="8" fillId="2" borderId="31" xfId="1" applyNumberFormat="1" applyFont="1" applyFill="1" applyBorder="1"/>
    <xf numFmtId="164" fontId="8" fillId="2" borderId="2" xfId="11" applyNumberFormat="1" applyFont="1" applyFill="1" applyBorder="1" applyAlignment="1" applyProtection="1">
      <protection hidden="1"/>
    </xf>
    <xf numFmtId="164" fontId="9" fillId="2" borderId="2" xfId="11" applyNumberFormat="1" applyFont="1" applyFill="1" applyBorder="1" applyAlignment="1" applyProtection="1">
      <protection hidden="1"/>
    </xf>
    <xf numFmtId="164" fontId="8" fillId="2" borderId="2" xfId="12" applyNumberFormat="1" applyFont="1" applyFill="1" applyBorder="1" applyAlignment="1" applyProtection="1">
      <protection hidden="1"/>
    </xf>
    <xf numFmtId="164" fontId="9" fillId="2" borderId="2" xfId="12" applyNumberFormat="1" applyFont="1" applyFill="1" applyBorder="1" applyAlignment="1" applyProtection="1">
      <protection hidden="1"/>
    </xf>
    <xf numFmtId="164" fontId="3" fillId="2" borderId="14" xfId="1" applyNumberFormat="1" applyFont="1" applyFill="1" applyBorder="1" applyAlignment="1" applyProtection="1">
      <protection hidden="1"/>
    </xf>
    <xf numFmtId="0" fontId="1" fillId="2" borderId="14" xfId="1" applyFill="1" applyBorder="1"/>
    <xf numFmtId="0" fontId="1" fillId="2" borderId="18" xfId="1" applyFill="1" applyBorder="1"/>
    <xf numFmtId="165" fontId="5" fillId="2" borderId="31" xfId="1" applyNumberFormat="1" applyFont="1" applyFill="1" applyBorder="1" applyAlignment="1" applyProtection="1">
      <alignment wrapText="1"/>
      <protection hidden="1"/>
    </xf>
    <xf numFmtId="10" fontId="9" fillId="2" borderId="2" xfId="1" applyNumberFormat="1" applyFont="1" applyFill="1" applyBorder="1" applyAlignment="1" applyProtection="1">
      <alignment horizontal="left"/>
      <protection hidden="1"/>
    </xf>
    <xf numFmtId="10" fontId="2" fillId="2" borderId="31" xfId="1" applyNumberFormat="1" applyFont="1" applyFill="1" applyBorder="1" applyAlignment="1" applyProtection="1">
      <alignment horizontal="left"/>
      <protection hidden="1"/>
    </xf>
    <xf numFmtId="164" fontId="8" fillId="2" borderId="2" xfId="1" applyNumberFormat="1" applyFont="1" applyFill="1" applyBorder="1" applyAlignment="1" applyProtection="1">
      <protection hidden="1"/>
    </xf>
    <xf numFmtId="49" fontId="1" fillId="2" borderId="0" xfId="1" applyNumberFormat="1" applyFill="1" applyAlignment="1" applyProtection="1">
      <protection hidden="1"/>
    </xf>
    <xf numFmtId="166" fontId="8" fillId="2" borderId="2" xfId="1" applyNumberFormat="1" applyFont="1" applyFill="1" applyBorder="1" applyAlignment="1" applyProtection="1">
      <protection hidden="1"/>
    </xf>
    <xf numFmtId="166" fontId="8" fillId="2" borderId="33" xfId="1" applyNumberFormat="1" applyFont="1" applyFill="1" applyBorder="1" applyAlignment="1" applyProtection="1">
      <protection hidden="1"/>
    </xf>
    <xf numFmtId="4" fontId="1" fillId="2" borderId="2" xfId="1" applyNumberFormat="1" applyFill="1" applyBorder="1"/>
    <xf numFmtId="4" fontId="1" fillId="2" borderId="31" xfId="1" applyNumberFormat="1" applyFill="1" applyBorder="1"/>
    <xf numFmtId="10" fontId="9" fillId="2" borderId="37" xfId="1" applyNumberFormat="1" applyFont="1" applyFill="1" applyBorder="1" applyAlignment="1" applyProtection="1">
      <alignment horizontal="left"/>
      <protection hidden="1"/>
    </xf>
    <xf numFmtId="165" fontId="5" fillId="2" borderId="3" xfId="1" applyNumberFormat="1" applyFont="1" applyFill="1" applyBorder="1" applyAlignment="1" applyProtection="1">
      <alignment wrapText="1"/>
      <protection hidden="1"/>
    </xf>
    <xf numFmtId="165" fontId="5" fillId="2" borderId="4" xfId="1" applyNumberFormat="1" applyFont="1" applyFill="1" applyBorder="1" applyAlignment="1" applyProtection="1">
      <alignment horizontal="left" wrapText="1"/>
      <protection hidden="1"/>
    </xf>
    <xf numFmtId="165" fontId="5" fillId="2" borderId="16" xfId="1" applyNumberFormat="1" applyFont="1" applyFill="1" applyBorder="1" applyAlignment="1" applyProtection="1">
      <alignment horizontal="left" wrapText="1"/>
      <protection hidden="1"/>
    </xf>
    <xf numFmtId="165" fontId="5" fillId="2" borderId="17" xfId="1" applyNumberFormat="1" applyFont="1" applyFill="1" applyBorder="1" applyAlignment="1" applyProtection="1">
      <alignment wrapText="1"/>
      <protection hidden="1"/>
    </xf>
    <xf numFmtId="165" fontId="5" fillId="2" borderId="1" xfId="1" applyNumberFormat="1" applyFont="1" applyFill="1" applyBorder="1" applyAlignment="1" applyProtection="1">
      <alignment wrapText="1"/>
      <protection hidden="1"/>
    </xf>
    <xf numFmtId="165" fontId="5" fillId="2" borderId="4" xfId="1" applyNumberFormat="1" applyFont="1" applyFill="1" applyBorder="1" applyAlignment="1" applyProtection="1">
      <alignment wrapText="1"/>
      <protection hidden="1"/>
    </xf>
    <xf numFmtId="49" fontId="8" fillId="2" borderId="17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20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2" borderId="6" xfId="1" applyNumberFormat="1" applyFont="1" applyFill="1" applyBorder="1" applyAlignment="1" applyProtection="1">
      <alignment wrapText="1"/>
      <protection hidden="1"/>
    </xf>
    <xf numFmtId="165" fontId="5" fillId="2" borderId="7" xfId="1" applyNumberFormat="1" applyFont="1" applyFill="1" applyBorder="1" applyAlignment="1" applyProtection="1">
      <alignment wrapText="1"/>
      <protection hidden="1"/>
    </xf>
    <xf numFmtId="49" fontId="11" fillId="2" borderId="0" xfId="13" applyNumberFormat="1" applyFont="1" applyFill="1" applyAlignment="1" applyProtection="1">
      <alignment horizontal="center"/>
      <protection hidden="1"/>
    </xf>
    <xf numFmtId="0" fontId="5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7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5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32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8" xfId="1" applyNumberFormat="1" applyFont="1" applyFill="1" applyBorder="1" applyAlignment="1" applyProtection="1">
      <alignment horizontal="center" vertical="center" wrapText="1"/>
      <protection hidden="1"/>
    </xf>
    <xf numFmtId="165" fontId="5" fillId="2" borderId="33" xfId="1" applyNumberFormat="1" applyFont="1" applyFill="1" applyBorder="1" applyAlignment="1" applyProtection="1">
      <alignment horizontal="left" wrapText="1"/>
      <protection hidden="1"/>
    </xf>
    <xf numFmtId="49" fontId="8" fillId="2" borderId="35" xfId="1" applyNumberFormat="1" applyFont="1" applyFill="1" applyBorder="1" applyAlignment="1" applyProtection="1">
      <alignment horizontal="center" vertical="center" wrapText="1"/>
      <protection hidden="1"/>
    </xf>
    <xf numFmtId="49" fontId="8" fillId="2" borderId="34" xfId="1" applyNumberFormat="1" applyFont="1" applyFill="1" applyBorder="1" applyAlignment="1" applyProtection="1">
      <alignment horizontal="center" vertical="center" wrapText="1"/>
      <protection hidden="1"/>
    </xf>
    <xf numFmtId="49" fontId="8" fillId="2" borderId="36" xfId="1" applyNumberFormat="1" applyFont="1" applyFill="1" applyBorder="1" applyAlignment="1" applyProtection="1">
      <alignment horizontal="center" vertical="center" wrapText="1"/>
      <protection hidden="1"/>
    </xf>
    <xf numFmtId="49" fontId="1" fillId="2" borderId="11" xfId="1" applyNumberFormat="1" applyFont="1" applyFill="1" applyBorder="1" applyAlignment="1" applyProtection="1">
      <alignment horizontal="center"/>
      <protection hidden="1"/>
    </xf>
    <xf numFmtId="49" fontId="1" fillId="2" borderId="13" xfId="1" applyNumberFormat="1" applyFont="1" applyFill="1" applyBorder="1" applyAlignment="1" applyProtection="1">
      <alignment horizontal="center"/>
      <protection hidden="1"/>
    </xf>
    <xf numFmtId="49" fontId="1" fillId="2" borderId="28" xfId="1" applyNumberFormat="1" applyFont="1" applyFill="1" applyBorder="1" applyAlignment="1" applyProtection="1">
      <alignment horizontal="center"/>
      <protection hidden="1"/>
    </xf>
    <xf numFmtId="0" fontId="5" fillId="2" borderId="12" xfId="1" applyNumberFormat="1" applyFont="1" applyFill="1" applyBorder="1" applyAlignment="1" applyProtection="1">
      <alignment horizontal="center" vertical="center"/>
      <protection hidden="1"/>
    </xf>
    <xf numFmtId="0" fontId="5" fillId="2" borderId="10" xfId="1" applyNumberFormat="1" applyFont="1" applyFill="1" applyBorder="1" applyAlignment="1" applyProtection="1">
      <alignment horizontal="center" vertical="center"/>
      <protection hidden="1"/>
    </xf>
    <xf numFmtId="0" fontId="5" fillId="2" borderId="8" xfId="1" applyNumberFormat="1" applyFont="1" applyFill="1" applyBorder="1" applyAlignment="1" applyProtection="1">
      <alignment horizontal="center" vertical="center"/>
      <protection hidden="1"/>
    </xf>
    <xf numFmtId="49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10" xfId="1" applyNumberFormat="1" applyFont="1" applyFill="1" applyBorder="1" applyAlignment="1" applyProtection="1">
      <alignment horizontal="center" vertical="center" wrapText="1"/>
      <protection hidden="1"/>
    </xf>
    <xf numFmtId="49" fontId="5" fillId="2" borderId="8" xfId="1" applyNumberFormat="1" applyFont="1" applyFill="1" applyBorder="1" applyAlignment="1" applyProtection="1">
      <alignment horizontal="center" vertical="center" wrapText="1"/>
      <protection hidden="1"/>
    </xf>
    <xf numFmtId="165" fontId="9" fillId="2" borderId="4" xfId="1" applyNumberFormat="1" applyFont="1" applyFill="1" applyBorder="1" applyAlignment="1" applyProtection="1">
      <alignment horizontal="left" wrapText="1"/>
      <protection hidden="1"/>
    </xf>
    <xf numFmtId="49" fontId="8" fillId="2" borderId="19" xfId="1" applyNumberFormat="1" applyFont="1" applyFill="1" applyBorder="1" applyAlignment="1" applyProtection="1">
      <alignment horizontal="center" vertical="center" wrapText="1"/>
      <protection hidden="1"/>
    </xf>
    <xf numFmtId="49" fontId="8" fillId="2" borderId="20" xfId="1" applyNumberFormat="1" applyFont="1" applyFill="1" applyBorder="1" applyAlignment="1" applyProtection="1">
      <alignment horizontal="center" vertical="center" wrapText="1"/>
      <protection hidden="1"/>
    </xf>
  </cellXfs>
  <cellStyles count="14">
    <cellStyle name="Обычный" xfId="0" builtinId="0"/>
    <cellStyle name="Обычный 2" xfId="1"/>
    <cellStyle name="Обычный 2 10" xfId="10"/>
    <cellStyle name="Обычный 2 11" xfId="11"/>
    <cellStyle name="Обычный 2 12" xfId="12"/>
    <cellStyle name="Обычный 2 13" xfId="13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72"/>
  <sheetViews>
    <sheetView tabSelected="1" topLeftCell="A25" workbookViewId="0">
      <selection activeCell="B61" sqref="B61:F61"/>
    </sheetView>
  </sheetViews>
  <sheetFormatPr defaultRowHeight="12.75"/>
  <cols>
    <col min="1" max="1" width="1" style="1" customWidth="1"/>
    <col min="2" max="2" width="10.28515625" style="20" customWidth="1"/>
    <col min="3" max="3" width="84.42578125" style="1" customWidth="1"/>
    <col min="4" max="4" width="12.7109375" style="1" customWidth="1"/>
    <col min="5" max="5" width="12.85546875" style="1" customWidth="1"/>
    <col min="6" max="6" width="7" style="1" customWidth="1"/>
    <col min="7" max="7" width="13.42578125" style="1" customWidth="1"/>
    <col min="8" max="8" width="12.7109375" style="1" customWidth="1"/>
    <col min="9" max="9" width="8.42578125" style="1" customWidth="1"/>
    <col min="10" max="226" width="9.140625" style="1" customWidth="1"/>
    <col min="227" max="16384" width="9.140625" style="1"/>
  </cols>
  <sheetData>
    <row r="1" spans="1:28">
      <c r="A1" s="5"/>
      <c r="B1" s="78" t="s">
        <v>46</v>
      </c>
      <c r="C1" s="78"/>
      <c r="D1" s="78"/>
      <c r="E1" s="78"/>
      <c r="F1" s="78"/>
      <c r="G1" s="78"/>
      <c r="H1" s="78"/>
      <c r="I1" s="78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</row>
    <row r="2" spans="1:28">
      <c r="A2" s="4"/>
      <c r="B2" s="3"/>
      <c r="C2" s="2"/>
      <c r="D2" s="2"/>
      <c r="E2" s="2"/>
      <c r="F2" s="2"/>
    </row>
    <row r="3" spans="1:28">
      <c r="B3" s="61"/>
      <c r="C3" s="61"/>
      <c r="D3" s="61"/>
      <c r="E3" s="61"/>
      <c r="F3" s="61"/>
      <c r="G3" s="61"/>
      <c r="H3" s="4" t="s">
        <v>24</v>
      </c>
      <c r="I3" s="61"/>
    </row>
    <row r="4" spans="1:28" ht="13.5" thickBot="1">
      <c r="A4" s="2"/>
      <c r="B4" s="3"/>
      <c r="C4" s="2"/>
      <c r="D4" s="2"/>
      <c r="E4" s="2"/>
      <c r="F4" s="2"/>
    </row>
    <row r="5" spans="1:28" ht="13.5" thickBot="1">
      <c r="A5" s="2"/>
      <c r="B5" s="105" t="s">
        <v>40</v>
      </c>
      <c r="C5" s="102" t="s">
        <v>45</v>
      </c>
      <c r="D5" s="79" t="s">
        <v>23</v>
      </c>
      <c r="E5" s="89" t="s">
        <v>22</v>
      </c>
      <c r="F5" s="92" t="s">
        <v>41</v>
      </c>
      <c r="G5" s="80" t="s">
        <v>25</v>
      </c>
      <c r="H5" s="81"/>
      <c r="I5" s="82"/>
    </row>
    <row r="6" spans="1:28" ht="13.5" thickBot="1">
      <c r="A6" s="2"/>
      <c r="B6" s="106"/>
      <c r="C6" s="103"/>
      <c r="D6" s="79"/>
      <c r="E6" s="90"/>
      <c r="F6" s="93"/>
      <c r="G6" s="83" t="s">
        <v>23</v>
      </c>
      <c r="H6" s="85" t="s">
        <v>22</v>
      </c>
      <c r="I6" s="88" t="s">
        <v>26</v>
      </c>
    </row>
    <row r="7" spans="1:28" ht="13.5" thickBot="1">
      <c r="A7" s="2"/>
      <c r="B7" s="107"/>
      <c r="C7" s="104"/>
      <c r="D7" s="79"/>
      <c r="E7" s="91"/>
      <c r="F7" s="94"/>
      <c r="G7" s="84"/>
      <c r="H7" s="86"/>
      <c r="I7" s="87"/>
    </row>
    <row r="8" spans="1:28" ht="13.5" thickBot="1">
      <c r="A8" s="2"/>
      <c r="B8" s="99"/>
      <c r="C8" s="100"/>
      <c r="D8" s="100"/>
      <c r="E8" s="100"/>
      <c r="F8" s="100"/>
      <c r="G8" s="100"/>
      <c r="H8" s="100"/>
      <c r="I8" s="101"/>
    </row>
    <row r="9" spans="1:28">
      <c r="A9" s="43"/>
      <c r="B9" s="76" t="s">
        <v>21</v>
      </c>
      <c r="C9" s="76"/>
      <c r="D9" s="76"/>
      <c r="E9" s="76"/>
      <c r="F9" s="77"/>
      <c r="G9" s="37"/>
      <c r="H9" s="37"/>
      <c r="I9" s="38"/>
    </row>
    <row r="10" spans="1:28">
      <c r="A10" s="43"/>
      <c r="B10" s="73" t="s">
        <v>27</v>
      </c>
      <c r="C10" s="9" t="s">
        <v>5</v>
      </c>
      <c r="D10" s="23">
        <v>4599300</v>
      </c>
      <c r="E10" s="10">
        <v>330799.5</v>
      </c>
      <c r="F10" s="11">
        <f>E10/D10</f>
        <v>7.1923879720827089E-2</v>
      </c>
      <c r="G10" s="24"/>
      <c r="H10" s="24"/>
      <c r="I10" s="39"/>
    </row>
    <row r="11" spans="1:28">
      <c r="A11" s="43"/>
      <c r="B11" s="74"/>
      <c r="C11" s="9" t="s">
        <v>11</v>
      </c>
      <c r="D11" s="23">
        <v>1194290500</v>
      </c>
      <c r="E11" s="10">
        <v>862024871.94000006</v>
      </c>
      <c r="F11" s="11">
        <f>E11/D11</f>
        <v>0.72178826838193899</v>
      </c>
      <c r="G11" s="25">
        <v>747820200</v>
      </c>
      <c r="H11" s="25">
        <v>551522225</v>
      </c>
      <c r="I11" s="39">
        <f>H11/G11</f>
        <v>0.73750645542872473</v>
      </c>
    </row>
    <row r="12" spans="1:28">
      <c r="A12" s="43"/>
      <c r="B12" s="67" t="s">
        <v>0</v>
      </c>
      <c r="C12" s="67"/>
      <c r="D12" s="12">
        <f>SUM(D10:D11)</f>
        <v>1198889800</v>
      </c>
      <c r="E12" s="13">
        <f>SUM(E10:E11)</f>
        <v>862355671.44000006</v>
      </c>
      <c r="F12" s="22">
        <f>E12/D12</f>
        <v>0.71929519413710918</v>
      </c>
      <c r="G12" s="26">
        <f>SUM(G10:G11)</f>
        <v>747820200</v>
      </c>
      <c r="H12" s="26">
        <f>SUM(H10:H11)</f>
        <v>551522225</v>
      </c>
      <c r="I12" s="40">
        <f>H12/G12</f>
        <v>0.73750645542872473</v>
      </c>
    </row>
    <row r="13" spans="1:28">
      <c r="A13" s="43"/>
      <c r="B13" s="71" t="s">
        <v>20</v>
      </c>
      <c r="C13" s="71"/>
      <c r="D13" s="71"/>
      <c r="E13" s="71"/>
      <c r="F13" s="72"/>
      <c r="G13" s="8"/>
      <c r="H13" s="8"/>
      <c r="I13" s="41"/>
    </row>
    <row r="14" spans="1:28" hidden="1">
      <c r="A14" s="43"/>
      <c r="B14" s="73" t="s">
        <v>28</v>
      </c>
      <c r="C14" s="9" t="s">
        <v>1</v>
      </c>
      <c r="D14" s="23">
        <v>0</v>
      </c>
      <c r="E14" s="10">
        <v>0</v>
      </c>
      <c r="F14" s="11" t="e">
        <f>E14/D14</f>
        <v>#DIV/0!</v>
      </c>
      <c r="G14" s="8"/>
      <c r="H14" s="8"/>
      <c r="I14" s="41"/>
    </row>
    <row r="15" spans="1:28">
      <c r="A15" s="43"/>
      <c r="B15" s="74"/>
      <c r="C15" s="9" t="s">
        <v>9</v>
      </c>
      <c r="D15" s="23">
        <v>104226400</v>
      </c>
      <c r="E15" s="10">
        <v>72054752.439999998</v>
      </c>
      <c r="F15" s="11">
        <f>E15/D15</f>
        <v>0.69132918761465423</v>
      </c>
      <c r="G15" s="27">
        <v>17820100</v>
      </c>
      <c r="H15" s="27">
        <v>13985966</v>
      </c>
      <c r="I15" s="39">
        <f>H15/G15</f>
        <v>0.78484217260284739</v>
      </c>
    </row>
    <row r="16" spans="1:28">
      <c r="A16" s="43"/>
      <c r="B16" s="67" t="s">
        <v>0</v>
      </c>
      <c r="C16" s="67"/>
      <c r="D16" s="12">
        <f>SUM(D14:D15)</f>
        <v>104226400</v>
      </c>
      <c r="E16" s="13">
        <f>SUM(E14:E15)</f>
        <v>72054752.439999998</v>
      </c>
      <c r="F16" s="22">
        <f>E16/D16</f>
        <v>0.69132918761465423</v>
      </c>
      <c r="G16" s="28">
        <f>SUM(G14:G15)</f>
        <v>17820100</v>
      </c>
      <c r="H16" s="28">
        <f>SUM(H14:H15)</f>
        <v>13985966</v>
      </c>
      <c r="I16" s="40">
        <f>H16/G16</f>
        <v>0.78484217260284739</v>
      </c>
    </row>
    <row r="17" spans="1:9">
      <c r="A17" s="43"/>
      <c r="B17" s="71" t="s">
        <v>19</v>
      </c>
      <c r="C17" s="71"/>
      <c r="D17" s="71"/>
      <c r="E17" s="71"/>
      <c r="F17" s="72"/>
      <c r="G17" s="8"/>
      <c r="H17" s="8"/>
      <c r="I17" s="41"/>
    </row>
    <row r="18" spans="1:9">
      <c r="A18" s="43"/>
      <c r="B18" s="96" t="s">
        <v>29</v>
      </c>
      <c r="C18" s="44" t="s">
        <v>5</v>
      </c>
      <c r="D18" s="47">
        <v>21310000</v>
      </c>
      <c r="E18" s="47">
        <v>6478542.71</v>
      </c>
      <c r="F18" s="11">
        <f>E18/D18</f>
        <v>0.30401420506804316</v>
      </c>
      <c r="G18" s="47">
        <v>21299000</v>
      </c>
      <c r="H18" s="47">
        <v>6468139.2000000002</v>
      </c>
      <c r="I18" s="59">
        <f>H18/G18</f>
        <v>0.30368276444903519</v>
      </c>
    </row>
    <row r="19" spans="1:9">
      <c r="A19" s="43"/>
      <c r="B19" s="98"/>
      <c r="C19" s="9" t="s">
        <v>1</v>
      </c>
      <c r="D19" s="23">
        <v>78675200</v>
      </c>
      <c r="E19" s="10">
        <v>56312235</v>
      </c>
      <c r="F19" s="11">
        <f>E19/D19</f>
        <v>0.71575585444968681</v>
      </c>
      <c r="G19" s="29">
        <v>77194200</v>
      </c>
      <c r="H19" s="29">
        <v>54852235</v>
      </c>
      <c r="I19" s="39">
        <f>H19/G19</f>
        <v>0.71057456389210594</v>
      </c>
    </row>
    <row r="20" spans="1:9">
      <c r="A20" s="43"/>
      <c r="B20" s="67" t="s">
        <v>0</v>
      </c>
      <c r="C20" s="67"/>
      <c r="D20" s="12">
        <f>SUM(D19+D18)</f>
        <v>99985200</v>
      </c>
      <c r="E20" s="12">
        <f>SUM(E19+E18)</f>
        <v>62790777.710000001</v>
      </c>
      <c r="F20" s="22">
        <f>E20/D20</f>
        <v>0.62800072120673855</v>
      </c>
      <c r="G20" s="30">
        <f>SUM(G19+G18)</f>
        <v>98493200</v>
      </c>
      <c r="H20" s="30">
        <f>SUM(H19+H18)</f>
        <v>61320374.200000003</v>
      </c>
      <c r="I20" s="40">
        <f>H20/G20</f>
        <v>0.62258485052775225</v>
      </c>
    </row>
    <row r="21" spans="1:9">
      <c r="A21" s="43"/>
      <c r="B21" s="71" t="s">
        <v>18</v>
      </c>
      <c r="C21" s="71"/>
      <c r="D21" s="71"/>
      <c r="E21" s="71"/>
      <c r="F21" s="72"/>
      <c r="G21" s="8"/>
      <c r="H21" s="8"/>
      <c r="I21" s="41"/>
    </row>
    <row r="22" spans="1:9">
      <c r="A22" s="43"/>
      <c r="B22" s="73" t="s">
        <v>30</v>
      </c>
      <c r="C22" s="9" t="s">
        <v>1</v>
      </c>
      <c r="D22" s="23">
        <v>7099200</v>
      </c>
      <c r="E22" s="10">
        <v>5922165.2000000002</v>
      </c>
      <c r="F22" s="11">
        <f>E22/D22</f>
        <v>0.83420176921343248</v>
      </c>
      <c r="G22" s="24">
        <v>149200</v>
      </c>
      <c r="H22" s="24">
        <v>149200</v>
      </c>
      <c r="I22" s="39">
        <f>H22/G22</f>
        <v>1</v>
      </c>
    </row>
    <row r="23" spans="1:9">
      <c r="A23" s="43"/>
      <c r="B23" s="74"/>
      <c r="C23" s="9" t="s">
        <v>17</v>
      </c>
      <c r="D23" s="23">
        <v>98399800</v>
      </c>
      <c r="E23" s="10">
        <v>77532171.560000002</v>
      </c>
      <c r="F23" s="11">
        <f t="shared" ref="F23" si="0">E23/D23</f>
        <v>0.78793017424832168</v>
      </c>
      <c r="G23" s="15">
        <v>98399800</v>
      </c>
      <c r="H23" s="10">
        <v>77532171.560000002</v>
      </c>
      <c r="I23" s="39">
        <f>H23/G23</f>
        <v>0.78793017424832168</v>
      </c>
    </row>
    <row r="24" spans="1:9">
      <c r="A24" s="43"/>
      <c r="B24" s="67" t="s">
        <v>0</v>
      </c>
      <c r="C24" s="67"/>
      <c r="D24" s="12">
        <f>SUM(D22:D23)</f>
        <v>105499000</v>
      </c>
      <c r="E24" s="12">
        <f>SUM(E22:E23)</f>
        <v>83454336.760000005</v>
      </c>
      <c r="F24" s="22">
        <f>E24/D24</f>
        <v>0.79104386543948291</v>
      </c>
      <c r="G24" s="36">
        <f>SUM(G22:G23)</f>
        <v>98549000</v>
      </c>
      <c r="H24" s="36">
        <f>SUM(H22:H23)</f>
        <v>77681371.560000002</v>
      </c>
      <c r="I24" s="40">
        <f>H24/G24</f>
        <v>0.7882512411084841</v>
      </c>
    </row>
    <row r="25" spans="1:9">
      <c r="A25" s="43"/>
      <c r="B25" s="71" t="s">
        <v>16</v>
      </c>
      <c r="C25" s="71"/>
      <c r="D25" s="71"/>
      <c r="E25" s="71"/>
      <c r="F25" s="72"/>
      <c r="G25" s="8"/>
      <c r="H25" s="8"/>
      <c r="I25" s="42"/>
    </row>
    <row r="26" spans="1:9">
      <c r="A26" s="43"/>
      <c r="B26" s="96" t="s">
        <v>31</v>
      </c>
      <c r="C26" s="44" t="s">
        <v>1</v>
      </c>
      <c r="D26" s="47">
        <v>838000</v>
      </c>
      <c r="E26" s="47">
        <v>837979.38</v>
      </c>
      <c r="F26" s="45">
        <f>E26/D26</f>
        <v>0.99997539379474942</v>
      </c>
      <c r="G26" s="8"/>
      <c r="H26" s="8"/>
      <c r="I26" s="42"/>
    </row>
    <row r="27" spans="1:9">
      <c r="A27" s="43"/>
      <c r="B27" s="97"/>
      <c r="C27" s="44" t="s">
        <v>5</v>
      </c>
      <c r="D27" s="47">
        <v>3938100</v>
      </c>
      <c r="E27" s="47">
        <v>2749429</v>
      </c>
      <c r="F27" s="45">
        <f>E27/D27</f>
        <v>0.69816129605647392</v>
      </c>
      <c r="G27" s="24"/>
      <c r="H27" s="24"/>
      <c r="I27" s="39"/>
    </row>
    <row r="28" spans="1:9">
      <c r="A28" s="43"/>
      <c r="B28" s="98"/>
      <c r="C28" s="9" t="s">
        <v>12</v>
      </c>
      <c r="D28" s="23">
        <v>92443400</v>
      </c>
      <c r="E28" s="10">
        <v>70383003.060000002</v>
      </c>
      <c r="F28" s="45">
        <f>E28/D28</f>
        <v>0.76136320234868038</v>
      </c>
      <c r="G28" s="31">
        <v>1361000</v>
      </c>
      <c r="H28" s="31">
        <v>76432</v>
      </c>
      <c r="I28" s="39">
        <f>H28/G28</f>
        <v>5.6158706833210871E-2</v>
      </c>
    </row>
    <row r="29" spans="1:9">
      <c r="A29" s="43"/>
      <c r="B29" s="67" t="s">
        <v>0</v>
      </c>
      <c r="C29" s="67"/>
      <c r="D29" s="12">
        <f>SUM(D26:D28)</f>
        <v>97219500</v>
      </c>
      <c r="E29" s="12">
        <f>SUM(E26:E28)</f>
        <v>73970411.439999998</v>
      </c>
      <c r="F29" s="22">
        <f>E29/D29</f>
        <v>0.76085982174358024</v>
      </c>
      <c r="G29" s="32">
        <f>SUM(G27:G28)</f>
        <v>1361000</v>
      </c>
      <c r="H29" s="32">
        <f>SUM(H27:H28)</f>
        <v>76432</v>
      </c>
      <c r="I29" s="40">
        <f>H29/G29</f>
        <v>5.6158706833210871E-2</v>
      </c>
    </row>
    <row r="30" spans="1:9">
      <c r="A30" s="43"/>
      <c r="B30" s="71" t="s">
        <v>15</v>
      </c>
      <c r="C30" s="71"/>
      <c r="D30" s="71"/>
      <c r="E30" s="71"/>
      <c r="F30" s="72"/>
      <c r="G30" s="8"/>
      <c r="H30" s="8"/>
      <c r="I30" s="41"/>
    </row>
    <row r="31" spans="1:9">
      <c r="A31" s="43"/>
      <c r="B31" s="14" t="s">
        <v>32</v>
      </c>
      <c r="C31" s="9" t="s">
        <v>14</v>
      </c>
      <c r="D31" s="23">
        <v>7401100</v>
      </c>
      <c r="E31" s="10">
        <v>4638303.21</v>
      </c>
      <c r="F31" s="11">
        <f>E31/D31</f>
        <v>0.62670457229330778</v>
      </c>
      <c r="G31" s="8"/>
      <c r="H31" s="8"/>
      <c r="I31" s="41"/>
    </row>
    <row r="32" spans="1:9">
      <c r="A32" s="43"/>
      <c r="B32" s="67" t="s">
        <v>0</v>
      </c>
      <c r="C32" s="67"/>
      <c r="D32" s="12">
        <f>SUM(D31)</f>
        <v>7401100</v>
      </c>
      <c r="E32" s="13">
        <f>SUM(E31)</f>
        <v>4638303.21</v>
      </c>
      <c r="F32" s="22">
        <f>E32/D32</f>
        <v>0.62670457229330778</v>
      </c>
      <c r="G32" s="8"/>
      <c r="H32" s="8"/>
      <c r="I32" s="41"/>
    </row>
    <row r="33" spans="1:9">
      <c r="A33" s="43"/>
      <c r="B33" s="71" t="s">
        <v>13</v>
      </c>
      <c r="C33" s="71"/>
      <c r="D33" s="71"/>
      <c r="E33" s="71"/>
      <c r="F33" s="72"/>
      <c r="G33" s="8"/>
      <c r="H33" s="8"/>
      <c r="I33" s="41"/>
    </row>
    <row r="34" spans="1:9">
      <c r="A34" s="43"/>
      <c r="B34" s="73" t="s">
        <v>33</v>
      </c>
      <c r="C34" s="9" t="s">
        <v>1</v>
      </c>
      <c r="D34" s="23">
        <v>317000</v>
      </c>
      <c r="E34" s="10">
        <v>200000</v>
      </c>
      <c r="F34" s="11">
        <f t="shared" ref="F34:F43" si="1">E34/D34</f>
        <v>0.63091482649842268</v>
      </c>
      <c r="G34" s="24"/>
      <c r="H34" s="24"/>
      <c r="I34" s="49"/>
    </row>
    <row r="35" spans="1:9" hidden="1">
      <c r="A35" s="43"/>
      <c r="B35" s="75"/>
      <c r="C35" s="9" t="s">
        <v>11</v>
      </c>
      <c r="D35" s="23"/>
      <c r="E35" s="10"/>
      <c r="F35" s="11" t="e">
        <f t="shared" si="1"/>
        <v>#DIV/0!</v>
      </c>
      <c r="G35" s="24"/>
      <c r="H35" s="24"/>
      <c r="I35" s="39"/>
    </row>
    <row r="36" spans="1:9" hidden="1">
      <c r="A36" s="43"/>
      <c r="B36" s="75"/>
      <c r="C36" s="9" t="s">
        <v>9</v>
      </c>
      <c r="D36" s="23"/>
      <c r="E36" s="10"/>
      <c r="F36" s="11" t="e">
        <f t="shared" si="1"/>
        <v>#DIV/0!</v>
      </c>
      <c r="G36" s="24"/>
      <c r="H36" s="24"/>
      <c r="I36" s="39"/>
    </row>
    <row r="37" spans="1:9" hidden="1">
      <c r="A37" s="43"/>
      <c r="B37" s="74"/>
      <c r="C37" s="46" t="s">
        <v>12</v>
      </c>
      <c r="D37" s="23"/>
      <c r="E37" s="10"/>
      <c r="F37" s="11" t="e">
        <f t="shared" si="1"/>
        <v>#DIV/0!</v>
      </c>
      <c r="G37" s="24"/>
      <c r="H37" s="24"/>
      <c r="I37" s="39"/>
    </row>
    <row r="38" spans="1:9">
      <c r="A38" s="43"/>
      <c r="B38" s="67" t="s">
        <v>0</v>
      </c>
      <c r="C38" s="67"/>
      <c r="D38" s="12">
        <f>SUM(D34:D37)</f>
        <v>317000</v>
      </c>
      <c r="E38" s="12">
        <f>SUM(E34:E37)</f>
        <v>200000</v>
      </c>
      <c r="F38" s="22">
        <f t="shared" si="1"/>
        <v>0.63091482649842268</v>
      </c>
      <c r="G38" s="33"/>
      <c r="H38" s="33"/>
      <c r="I38" s="40"/>
    </row>
    <row r="39" spans="1:9">
      <c r="A39" s="43"/>
      <c r="B39" s="68" t="s">
        <v>10</v>
      </c>
      <c r="C39" s="69"/>
      <c r="D39" s="69"/>
      <c r="E39" s="69"/>
      <c r="F39" s="69"/>
      <c r="G39" s="48"/>
      <c r="H39" s="48"/>
      <c r="I39" s="57"/>
    </row>
    <row r="40" spans="1:9">
      <c r="A40" s="43"/>
      <c r="B40" s="73" t="s">
        <v>34</v>
      </c>
      <c r="C40" s="9" t="s">
        <v>1</v>
      </c>
      <c r="D40" s="23">
        <v>12638300</v>
      </c>
      <c r="E40" s="10">
        <v>6897041.5999999996</v>
      </c>
      <c r="F40" s="11">
        <f t="shared" si="1"/>
        <v>0.54572542193174711</v>
      </c>
      <c r="G40" s="24">
        <v>2056800</v>
      </c>
      <c r="H40" s="64"/>
      <c r="I40" s="39">
        <f>H40/G40</f>
        <v>0</v>
      </c>
    </row>
    <row r="41" spans="1:9">
      <c r="A41" s="43"/>
      <c r="B41" s="75"/>
      <c r="C41" s="62" t="s">
        <v>11</v>
      </c>
      <c r="D41" s="23">
        <v>1445100</v>
      </c>
      <c r="E41" s="10">
        <v>300000</v>
      </c>
      <c r="F41" s="11">
        <f t="shared" si="1"/>
        <v>0.2075980900975711</v>
      </c>
      <c r="G41" s="64"/>
      <c r="H41" s="64"/>
      <c r="I41" s="39"/>
    </row>
    <row r="42" spans="1:9" hidden="1">
      <c r="A42" s="43"/>
      <c r="B42" s="74"/>
      <c r="C42" s="9" t="s">
        <v>9</v>
      </c>
      <c r="D42" s="23"/>
      <c r="E42" s="10"/>
      <c r="F42" s="11" t="e">
        <f t="shared" si="1"/>
        <v>#DIV/0!</v>
      </c>
      <c r="G42" s="64"/>
      <c r="H42" s="64"/>
      <c r="I42" s="65"/>
    </row>
    <row r="43" spans="1:9">
      <c r="A43" s="43"/>
      <c r="B43" s="67" t="s">
        <v>0</v>
      </c>
      <c r="C43" s="67"/>
      <c r="D43" s="12">
        <f>SUM(D40:D42)</f>
        <v>14083400</v>
      </c>
      <c r="E43" s="12">
        <f>SUM(E40:E42)</f>
        <v>7197041.5999999996</v>
      </c>
      <c r="F43" s="22">
        <f t="shared" si="1"/>
        <v>0.51103012056747654</v>
      </c>
      <c r="G43" s="33">
        <f>SUM(G40:G42)</f>
        <v>2056800</v>
      </c>
      <c r="H43" s="33">
        <f t="shared" ref="H43" si="2">SUM(H40:H42)</f>
        <v>0</v>
      </c>
      <c r="I43" s="40">
        <f>H43/G43</f>
        <v>0</v>
      </c>
    </row>
    <row r="44" spans="1:9">
      <c r="A44" s="43"/>
      <c r="B44" s="68" t="s">
        <v>8</v>
      </c>
      <c r="C44" s="69"/>
      <c r="D44" s="69"/>
      <c r="E44" s="69"/>
      <c r="F44" s="69"/>
      <c r="G44" s="48"/>
      <c r="H44" s="48"/>
      <c r="I44" s="57"/>
    </row>
    <row r="45" spans="1:9">
      <c r="A45" s="43"/>
      <c r="B45" s="14" t="s">
        <v>35</v>
      </c>
      <c r="C45" s="9" t="s">
        <v>1</v>
      </c>
      <c r="D45" s="23">
        <v>4960100</v>
      </c>
      <c r="E45" s="10">
        <v>4048447.71</v>
      </c>
      <c r="F45" s="11">
        <f t="shared" ref="F45:F46" si="3">E45/D45</f>
        <v>0.81620284066853488</v>
      </c>
      <c r="G45" s="50">
        <v>4913900</v>
      </c>
      <c r="H45" s="50">
        <v>4048447.71</v>
      </c>
      <c r="I45" s="39">
        <f>H45/G45</f>
        <v>0.82387669875251834</v>
      </c>
    </row>
    <row r="46" spans="1:9">
      <c r="A46" s="43"/>
      <c r="B46" s="67" t="s">
        <v>0</v>
      </c>
      <c r="C46" s="67"/>
      <c r="D46" s="12">
        <f>SUM(D45)</f>
        <v>4960100</v>
      </c>
      <c r="E46" s="13">
        <f>SUM(E45)</f>
        <v>4048447.71</v>
      </c>
      <c r="F46" s="22">
        <f t="shared" si="3"/>
        <v>0.81620284066853488</v>
      </c>
      <c r="G46" s="51">
        <f>SUM(G45)</f>
        <v>4913900</v>
      </c>
      <c r="H46" s="51">
        <f>SUM(H45)</f>
        <v>4048447.71</v>
      </c>
      <c r="I46" s="40">
        <f>H46/G46</f>
        <v>0.82387669875251834</v>
      </c>
    </row>
    <row r="47" spans="1:9" ht="23.25" customHeight="1">
      <c r="A47" s="43"/>
      <c r="B47" s="68" t="s">
        <v>7</v>
      </c>
      <c r="C47" s="69"/>
      <c r="D47" s="69"/>
      <c r="E47" s="69"/>
      <c r="F47" s="95"/>
      <c r="G47" s="48"/>
      <c r="H47" s="48"/>
      <c r="I47" s="57"/>
    </row>
    <row r="48" spans="1:9">
      <c r="A48" s="43"/>
      <c r="B48" s="14" t="s">
        <v>36</v>
      </c>
      <c r="C48" s="9" t="s">
        <v>1</v>
      </c>
      <c r="D48" s="23">
        <v>1248000</v>
      </c>
      <c r="E48" s="10">
        <v>423027.99</v>
      </c>
      <c r="F48" s="11">
        <f t="shared" ref="F48:F49" si="4">E48/D48</f>
        <v>0.33896473557692308</v>
      </c>
      <c r="G48" s="24"/>
      <c r="H48" s="24"/>
      <c r="I48" s="39"/>
    </row>
    <row r="49" spans="1:9">
      <c r="A49" s="43"/>
      <c r="B49" s="67" t="s">
        <v>0</v>
      </c>
      <c r="C49" s="67"/>
      <c r="D49" s="12">
        <f>SUM(D48)</f>
        <v>1248000</v>
      </c>
      <c r="E49" s="13">
        <f>SUM(E48)</f>
        <v>423027.99</v>
      </c>
      <c r="F49" s="22">
        <f t="shared" si="4"/>
        <v>0.33896473557692308</v>
      </c>
      <c r="G49" s="33"/>
      <c r="H49" s="33"/>
      <c r="I49" s="40"/>
    </row>
    <row r="50" spans="1:9">
      <c r="A50" s="43"/>
      <c r="B50" s="71" t="s">
        <v>6</v>
      </c>
      <c r="C50" s="71"/>
      <c r="D50" s="71"/>
      <c r="E50" s="71"/>
      <c r="F50" s="72"/>
      <c r="G50" s="8"/>
      <c r="H50" s="8"/>
      <c r="I50" s="41"/>
    </row>
    <row r="51" spans="1:9">
      <c r="A51" s="43"/>
      <c r="B51" s="73" t="s">
        <v>37</v>
      </c>
      <c r="C51" s="9" t="s">
        <v>1</v>
      </c>
      <c r="D51" s="23">
        <v>20638800</v>
      </c>
      <c r="E51" s="10">
        <v>11863053</v>
      </c>
      <c r="F51" s="11">
        <f t="shared" ref="F51:F54" si="5">E51/D51</f>
        <v>0.57479373800802369</v>
      </c>
      <c r="G51" s="24">
        <v>13097900</v>
      </c>
      <c r="H51" s="24">
        <v>6823146.6299999999</v>
      </c>
      <c r="I51" s="39">
        <f>H51/G51</f>
        <v>0.52093439635361394</v>
      </c>
    </row>
    <row r="52" spans="1:9">
      <c r="A52" s="43"/>
      <c r="B52" s="109"/>
      <c r="C52" s="9" t="s">
        <v>5</v>
      </c>
      <c r="D52" s="23">
        <v>4878700</v>
      </c>
      <c r="E52" s="10">
        <v>3164768.85</v>
      </c>
      <c r="F52" s="11">
        <f t="shared" si="5"/>
        <v>0.64869101399963103</v>
      </c>
      <c r="G52" s="24"/>
      <c r="H52" s="24"/>
      <c r="I52" s="39"/>
    </row>
    <row r="53" spans="1:9">
      <c r="A53" s="43"/>
      <c r="B53" s="110"/>
      <c r="C53" s="63" t="s">
        <v>11</v>
      </c>
      <c r="D53" s="23">
        <v>200000</v>
      </c>
      <c r="E53" s="10"/>
      <c r="F53" s="11"/>
      <c r="G53" s="24"/>
      <c r="H53" s="24"/>
      <c r="I53" s="39"/>
    </row>
    <row r="54" spans="1:9">
      <c r="A54" s="43"/>
      <c r="B54" s="67" t="s">
        <v>0</v>
      </c>
      <c r="C54" s="67"/>
      <c r="D54" s="12">
        <f>SUM(D51:D53)</f>
        <v>25717500</v>
      </c>
      <c r="E54" s="13">
        <f>SUM(E51:E52)</f>
        <v>15027821.85</v>
      </c>
      <c r="F54" s="22">
        <f t="shared" si="5"/>
        <v>0.58434225138524354</v>
      </c>
      <c r="G54" s="33">
        <f>SUM(G51:G53)</f>
        <v>13097900</v>
      </c>
      <c r="H54" s="33">
        <f>SUM(H51:H53)</f>
        <v>6823146.6299999999</v>
      </c>
      <c r="I54" s="40">
        <f>H54/G54</f>
        <v>0.52093439635361394</v>
      </c>
    </row>
    <row r="55" spans="1:9">
      <c r="A55" s="43"/>
      <c r="B55" s="71" t="s">
        <v>4</v>
      </c>
      <c r="C55" s="71"/>
      <c r="D55" s="71"/>
      <c r="E55" s="71"/>
      <c r="F55" s="72"/>
      <c r="G55" s="8"/>
      <c r="H55" s="8"/>
      <c r="I55" s="41"/>
    </row>
    <row r="56" spans="1:9">
      <c r="A56" s="43"/>
      <c r="B56" s="14" t="s">
        <v>38</v>
      </c>
      <c r="C56" s="9" t="s">
        <v>1</v>
      </c>
      <c r="D56" s="23">
        <v>70940900</v>
      </c>
      <c r="E56" s="10">
        <v>19120141.300000001</v>
      </c>
      <c r="F56" s="11">
        <f t="shared" ref="F56:F60" si="6">E56/D56</f>
        <v>0.26952211347755667</v>
      </c>
      <c r="G56" s="52">
        <v>42740500</v>
      </c>
      <c r="H56" s="52"/>
      <c r="I56" s="39">
        <f>H56/G56</f>
        <v>0</v>
      </c>
    </row>
    <row r="57" spans="1:9">
      <c r="A57" s="43"/>
      <c r="B57" s="67" t="s">
        <v>0</v>
      </c>
      <c r="C57" s="67"/>
      <c r="D57" s="12">
        <f>SUM(D56)</f>
        <v>70940900</v>
      </c>
      <c r="E57" s="13">
        <f>SUM(E56)</f>
        <v>19120141.300000001</v>
      </c>
      <c r="F57" s="22">
        <f t="shared" si="6"/>
        <v>0.26952211347755667</v>
      </c>
      <c r="G57" s="53">
        <f>SUM(G56)</f>
        <v>42740500</v>
      </c>
      <c r="H57" s="53">
        <f>SUM(H56)</f>
        <v>0</v>
      </c>
      <c r="I57" s="40">
        <f>H57/G57</f>
        <v>0</v>
      </c>
    </row>
    <row r="58" spans="1:9">
      <c r="A58" s="43"/>
      <c r="B58" s="71" t="s">
        <v>3</v>
      </c>
      <c r="C58" s="71"/>
      <c r="D58" s="71"/>
      <c r="E58" s="71"/>
      <c r="F58" s="72"/>
      <c r="G58" s="8"/>
      <c r="H58" s="8"/>
      <c r="I58" s="41"/>
    </row>
    <row r="59" spans="1:9">
      <c r="A59" s="43"/>
      <c r="B59" s="14" t="s">
        <v>39</v>
      </c>
      <c r="C59" s="9" t="s">
        <v>1</v>
      </c>
      <c r="D59" s="23">
        <v>200000</v>
      </c>
      <c r="E59" s="10">
        <v>141260</v>
      </c>
      <c r="F59" s="11">
        <f t="shared" si="6"/>
        <v>0.70630000000000004</v>
      </c>
      <c r="G59" s="24"/>
      <c r="H59" s="52"/>
      <c r="I59" s="39"/>
    </row>
    <row r="60" spans="1:9">
      <c r="A60" s="43"/>
      <c r="B60" s="67" t="s">
        <v>0</v>
      </c>
      <c r="C60" s="67"/>
      <c r="D60" s="12">
        <f>SUM(D59)</f>
        <v>200000</v>
      </c>
      <c r="E60" s="12">
        <f>SUM(E59)</f>
        <v>141260</v>
      </c>
      <c r="F60" s="22">
        <f t="shared" si="6"/>
        <v>0.70630000000000004</v>
      </c>
      <c r="G60" s="33"/>
      <c r="H60" s="33"/>
      <c r="I60" s="40"/>
    </row>
    <row r="61" spans="1:9" ht="24" customHeight="1">
      <c r="A61" s="43"/>
      <c r="B61" s="108" t="s">
        <v>48</v>
      </c>
      <c r="C61" s="69"/>
      <c r="D61" s="69"/>
      <c r="E61" s="69"/>
      <c r="F61" s="69"/>
      <c r="G61" s="48"/>
      <c r="H61" s="48"/>
      <c r="I61" s="57"/>
    </row>
    <row r="62" spans="1:9">
      <c r="A62" s="43"/>
      <c r="B62" s="14" t="s">
        <v>47</v>
      </c>
      <c r="C62" s="9" t="s">
        <v>1</v>
      </c>
      <c r="D62" s="23">
        <v>566400</v>
      </c>
      <c r="E62" s="10"/>
      <c r="F62" s="11">
        <f t="shared" ref="F62:F69" si="7">E62/D62</f>
        <v>0</v>
      </c>
      <c r="G62" s="8"/>
      <c r="H62" s="8"/>
      <c r="I62" s="41"/>
    </row>
    <row r="63" spans="1:9">
      <c r="A63" s="43"/>
      <c r="B63" s="70" t="s">
        <v>0</v>
      </c>
      <c r="C63" s="70"/>
      <c r="D63" s="12">
        <f>SUM(D62)</f>
        <v>566400</v>
      </c>
      <c r="E63" s="13">
        <f>SUM(E62)</f>
        <v>0</v>
      </c>
      <c r="F63" s="58">
        <f t="shared" si="7"/>
        <v>0</v>
      </c>
      <c r="G63" s="8"/>
      <c r="H63" s="8"/>
      <c r="I63" s="41"/>
    </row>
    <row r="64" spans="1:9">
      <c r="A64" s="43"/>
      <c r="B64" s="68" t="s">
        <v>2</v>
      </c>
      <c r="C64" s="69"/>
      <c r="D64" s="69"/>
      <c r="E64" s="95"/>
      <c r="F64" s="22"/>
      <c r="G64" s="8"/>
      <c r="H64" s="8"/>
      <c r="I64" s="41"/>
    </row>
    <row r="65" spans="1:9">
      <c r="A65" s="43"/>
      <c r="B65" s="14" t="s">
        <v>42</v>
      </c>
      <c r="C65" s="9" t="s">
        <v>1</v>
      </c>
      <c r="D65" s="60">
        <v>5500000</v>
      </c>
      <c r="E65" s="60">
        <v>2718255</v>
      </c>
      <c r="F65" s="11">
        <f t="shared" si="7"/>
        <v>0.49422818181818184</v>
      </c>
      <c r="G65" s="8"/>
      <c r="H65" s="8"/>
      <c r="I65" s="41"/>
    </row>
    <row r="66" spans="1:9">
      <c r="A66" s="43"/>
      <c r="B66" s="67" t="s">
        <v>0</v>
      </c>
      <c r="C66" s="67"/>
      <c r="D66" s="12">
        <f>SUM(D65)</f>
        <v>5500000</v>
      </c>
      <c r="E66" s="12">
        <f>SUM(E65)</f>
        <v>2718255</v>
      </c>
      <c r="F66" s="58">
        <f t="shared" si="7"/>
        <v>0.49422818181818184</v>
      </c>
      <c r="G66" s="8"/>
      <c r="H66" s="8"/>
      <c r="I66" s="41"/>
    </row>
    <row r="67" spans="1:9">
      <c r="A67" s="43"/>
      <c r="B67" s="68" t="s">
        <v>44</v>
      </c>
      <c r="C67" s="69"/>
      <c r="D67" s="69"/>
      <c r="E67" s="69"/>
      <c r="F67" s="95"/>
      <c r="G67" s="8"/>
      <c r="H67" s="8"/>
      <c r="I67" s="41"/>
    </row>
    <row r="68" spans="1:9">
      <c r="A68" s="43"/>
      <c r="B68" s="14" t="s">
        <v>43</v>
      </c>
      <c r="C68" s="9" t="s">
        <v>1</v>
      </c>
      <c r="D68" s="60">
        <v>885000</v>
      </c>
      <c r="E68" s="60">
        <v>619293.56000000006</v>
      </c>
      <c r="F68" s="11">
        <f t="shared" si="7"/>
        <v>0.69976673446327686</v>
      </c>
      <c r="G68" s="8"/>
      <c r="H68" s="8"/>
      <c r="I68" s="41"/>
    </row>
    <row r="69" spans="1:9" ht="13.5" thickBot="1">
      <c r="A69" s="43"/>
      <c r="B69" s="70" t="s">
        <v>0</v>
      </c>
      <c r="C69" s="70"/>
      <c r="D69" s="54">
        <f>SUM(D68)</f>
        <v>885000</v>
      </c>
      <c r="E69" s="54">
        <f>SUM(E68)</f>
        <v>619293.56000000006</v>
      </c>
      <c r="F69" s="66">
        <f t="shared" si="7"/>
        <v>0.69976673446327686</v>
      </c>
      <c r="G69" s="55"/>
      <c r="H69" s="55"/>
      <c r="I69" s="56"/>
    </row>
    <row r="70" spans="1:9" ht="13.5" thickBot="1">
      <c r="A70" s="2"/>
      <c r="B70" s="16"/>
      <c r="C70" s="17"/>
      <c r="D70" s="18">
        <f>D12+D16+D20+D24+D29+D32+D38+D43+D46+D49+D54+D57+D60+D63+D66+D69</f>
        <v>1737639300</v>
      </c>
      <c r="E70" s="18">
        <f>E12+E16+E20+E24+E29+E32+E38+E43+E46+E49+E54+E57+E60+E63+E66+E69</f>
        <v>1208759542.01</v>
      </c>
      <c r="F70" s="34">
        <f>E70/D70</f>
        <v>0.69563317427845928</v>
      </c>
      <c r="G70" s="18">
        <f>G12+G16+G20+G24+G29+G32+G38+G43+G46+G49+G54+G57+G60+G63+G66+G69</f>
        <v>1026852600</v>
      </c>
      <c r="H70" s="18">
        <f>H12+H16+H20+H24+H29+H32+H38+H43+H46+H49+H54+H57+H60+H63</f>
        <v>715457963.10000002</v>
      </c>
      <c r="I70" s="35">
        <f>H70/G70</f>
        <v>0.69674845552321729</v>
      </c>
    </row>
    <row r="71" spans="1:9">
      <c r="A71" s="2"/>
      <c r="B71" s="3"/>
      <c r="C71" s="2"/>
      <c r="D71" s="2"/>
      <c r="E71" s="19"/>
      <c r="F71" s="2"/>
    </row>
    <row r="72" spans="1:9">
      <c r="E72" s="21"/>
    </row>
  </sheetData>
  <mergeCells count="51">
    <mergeCell ref="B1:I1"/>
    <mergeCell ref="B5:B7"/>
    <mergeCell ref="C5:C7"/>
    <mergeCell ref="D5:D7"/>
    <mergeCell ref="E5:E7"/>
    <mergeCell ref="F5:F7"/>
    <mergeCell ref="G5:I5"/>
    <mergeCell ref="G6:G7"/>
    <mergeCell ref="H6:H7"/>
    <mergeCell ref="I6:I7"/>
    <mergeCell ref="B22:B23"/>
    <mergeCell ref="B8:I8"/>
    <mergeCell ref="B9:F9"/>
    <mergeCell ref="B10:B11"/>
    <mergeCell ref="B12:C12"/>
    <mergeCell ref="B13:F13"/>
    <mergeCell ref="B14:B15"/>
    <mergeCell ref="B16:C16"/>
    <mergeCell ref="B17:F17"/>
    <mergeCell ref="B18:B19"/>
    <mergeCell ref="B20:C20"/>
    <mergeCell ref="B21:F21"/>
    <mergeCell ref="B43:C43"/>
    <mergeCell ref="B24:C24"/>
    <mergeCell ref="B25:F25"/>
    <mergeCell ref="B26:B28"/>
    <mergeCell ref="B29:C29"/>
    <mergeCell ref="B30:F30"/>
    <mergeCell ref="B32:C32"/>
    <mergeCell ref="B33:F33"/>
    <mergeCell ref="B34:B37"/>
    <mergeCell ref="B38:C38"/>
    <mergeCell ref="B39:F39"/>
    <mergeCell ref="B40:B42"/>
    <mergeCell ref="B60:C60"/>
    <mergeCell ref="B61:F61"/>
    <mergeCell ref="B44:F44"/>
    <mergeCell ref="B46:C46"/>
    <mergeCell ref="B47:F47"/>
    <mergeCell ref="B49:C49"/>
    <mergeCell ref="B50:F50"/>
    <mergeCell ref="B51:B53"/>
    <mergeCell ref="B54:C54"/>
    <mergeCell ref="B55:F55"/>
    <mergeCell ref="B57:C57"/>
    <mergeCell ref="B58:F58"/>
    <mergeCell ref="B63:C63"/>
    <mergeCell ref="B64:E64"/>
    <mergeCell ref="B66:C66"/>
    <mergeCell ref="B67:F67"/>
    <mergeCell ref="B69:C69"/>
  </mergeCells>
  <pageMargins left="0.15748031496062992" right="0.15748031496062992" top="0.15748031496062992" bottom="0.3" header="0.31496062992125984" footer="0.31496062992125984"/>
  <pageSetup paperSize="9" scale="8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Maksimenko_LA</dc:creator>
  <cp:lastModifiedBy>Parhomenko_EN</cp:lastModifiedBy>
  <cp:lastPrinted>2018-10-01T07:27:06Z</cp:lastPrinted>
  <dcterms:created xsi:type="dcterms:W3CDTF">2016-07-01T06:23:23Z</dcterms:created>
  <dcterms:modified xsi:type="dcterms:W3CDTF">2018-10-01T07:28:48Z</dcterms:modified>
</cp:coreProperties>
</file>