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770" windowHeight="114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Лист1!$A$12:$H$546</definedName>
    <definedName name="_xlnm.Print_Titles" localSheetId="0">Лист1!$10:$10</definedName>
    <definedName name="_xlnm.Print_Area" localSheetId="0">Лист1!$A$1:$H$550</definedName>
  </definedNames>
  <calcPr calcId="162913" iterate="1"/>
</workbook>
</file>

<file path=xl/calcChain.xml><?xml version="1.0" encoding="utf-8"?>
<calcChain xmlns="http://schemas.openxmlformats.org/spreadsheetml/2006/main">
  <c r="H530" i="1" l="1"/>
  <c r="H531" i="1"/>
  <c r="H534" i="1"/>
  <c r="H535" i="1"/>
  <c r="G528" i="1"/>
  <c r="E528" i="1"/>
  <c r="F529" i="1"/>
  <c r="F528" i="1" s="1"/>
  <c r="G529" i="1"/>
  <c r="H529" i="1" s="1"/>
  <c r="E529" i="1"/>
  <c r="F532" i="1"/>
  <c r="F533" i="1"/>
  <c r="G533" i="1"/>
  <c r="G532" i="1" s="1"/>
  <c r="E533" i="1"/>
  <c r="E532" i="1" s="1"/>
  <c r="F523" i="1"/>
  <c r="G523" i="1"/>
  <c r="E523" i="1"/>
  <c r="H526" i="1"/>
  <c r="F519" i="1"/>
  <c r="G519" i="1"/>
  <c r="E519" i="1"/>
  <c r="F527" i="1" l="1"/>
  <c r="H528" i="1"/>
  <c r="E527" i="1"/>
  <c r="H532" i="1"/>
  <c r="G527" i="1"/>
  <c r="H527" i="1" s="1"/>
  <c r="H533" i="1"/>
  <c r="F500" i="1"/>
  <c r="G500" i="1"/>
  <c r="E500" i="1"/>
  <c r="F494" i="1"/>
  <c r="G494" i="1"/>
  <c r="E494" i="1"/>
  <c r="F489" i="1"/>
  <c r="G489" i="1"/>
  <c r="E489" i="1"/>
  <c r="H487" i="1"/>
  <c r="F486" i="1"/>
  <c r="G486" i="1"/>
  <c r="E486" i="1"/>
  <c r="H486" i="1" l="1"/>
  <c r="F465" i="1"/>
  <c r="G465" i="1"/>
  <c r="E465" i="1"/>
  <c r="E464" i="1" s="1"/>
  <c r="E463" i="1" s="1"/>
  <c r="H466" i="1"/>
  <c r="F457" i="1"/>
  <c r="G457" i="1"/>
  <c r="E457" i="1"/>
  <c r="H458" i="1"/>
  <c r="F455" i="1"/>
  <c r="F454" i="1" s="1"/>
  <c r="G455" i="1"/>
  <c r="G454" i="1" s="1"/>
  <c r="E455" i="1"/>
  <c r="H456" i="1"/>
  <c r="F449" i="1"/>
  <c r="G449" i="1"/>
  <c r="E449" i="1"/>
  <c r="H450" i="1"/>
  <c r="F445" i="1"/>
  <c r="G445" i="1"/>
  <c r="E445" i="1"/>
  <c r="H446" i="1"/>
  <c r="H441" i="1"/>
  <c r="F440" i="1"/>
  <c r="F439" i="1" s="1"/>
  <c r="G440" i="1"/>
  <c r="G439" i="1" s="1"/>
  <c r="E440" i="1"/>
  <c r="E439" i="1" s="1"/>
  <c r="F432" i="1"/>
  <c r="F431" i="1" s="1"/>
  <c r="G432" i="1"/>
  <c r="G431" i="1" s="1"/>
  <c r="E432" i="1"/>
  <c r="E431" i="1" s="1"/>
  <c r="H433" i="1"/>
  <c r="F400" i="1"/>
  <c r="G400" i="1"/>
  <c r="E400" i="1"/>
  <c r="H401" i="1"/>
  <c r="F372" i="1"/>
  <c r="G372" i="1"/>
  <c r="E372" i="1"/>
  <c r="H373" i="1"/>
  <c r="F368" i="1"/>
  <c r="F367" i="1" s="1"/>
  <c r="F366" i="1" s="1"/>
  <c r="G368" i="1"/>
  <c r="E368" i="1"/>
  <c r="E367" i="1" s="1"/>
  <c r="E366" i="1" s="1"/>
  <c r="H366" i="1"/>
  <c r="F364" i="1"/>
  <c r="G364" i="1"/>
  <c r="E364" i="1"/>
  <c r="H364" i="1"/>
  <c r="H363" i="1"/>
  <c r="F361" i="1"/>
  <c r="G361" i="1"/>
  <c r="E361" i="1"/>
  <c r="F332" i="1"/>
  <c r="G332" i="1"/>
  <c r="E332" i="1"/>
  <c r="H333" i="1"/>
  <c r="F310" i="1"/>
  <c r="G310" i="1"/>
  <c r="E310" i="1"/>
  <c r="H313" i="1"/>
  <c r="F302" i="1"/>
  <c r="G302" i="1"/>
  <c r="E302" i="1"/>
  <c r="H303" i="1"/>
  <c r="H225" i="1"/>
  <c r="F224" i="1"/>
  <c r="F223" i="1" s="1"/>
  <c r="G224" i="1"/>
  <c r="E224" i="1"/>
  <c r="E223" i="1" s="1"/>
  <c r="F216" i="1"/>
  <c r="G216" i="1"/>
  <c r="E219" i="1"/>
  <c r="E221" i="1"/>
  <c r="E227" i="1"/>
  <c r="E226" i="1" s="1"/>
  <c r="E230" i="1"/>
  <c r="E229" i="1" s="1"/>
  <c r="E233" i="1"/>
  <c r="E232" i="1" s="1"/>
  <c r="E236" i="1"/>
  <c r="E238" i="1"/>
  <c r="E242" i="1"/>
  <c r="E241" i="1" s="1"/>
  <c r="E240" i="1" s="1"/>
  <c r="E249" i="1"/>
  <c r="E248" i="1" s="1"/>
  <c r="E254" i="1"/>
  <c r="E253" i="1" s="1"/>
  <c r="E258" i="1"/>
  <c r="E257" i="1" s="1"/>
  <c r="E261" i="1"/>
  <c r="E260" i="1" s="1"/>
  <c r="E264" i="1"/>
  <c r="E263" i="1" s="1"/>
  <c r="E269" i="1"/>
  <c r="E268" i="1" s="1"/>
  <c r="E267" i="1" s="1"/>
  <c r="E266" i="1" s="1"/>
  <c r="E274" i="1"/>
  <c r="E276" i="1"/>
  <c r="E279" i="1"/>
  <c r="E278" i="1" s="1"/>
  <c r="E282" i="1"/>
  <c r="E281" i="1" s="1"/>
  <c r="E285" i="1"/>
  <c r="E284" i="1" s="1"/>
  <c r="E289" i="1"/>
  <c r="E288" i="1" s="1"/>
  <c r="E287" i="1" s="1"/>
  <c r="E293" i="1"/>
  <c r="E292" i="1" s="1"/>
  <c r="E291" i="1" s="1"/>
  <c r="E297" i="1"/>
  <c r="E296" i="1" s="1"/>
  <c r="E300" i="1"/>
  <c r="E299" i="1" s="1"/>
  <c r="E306" i="1"/>
  <c r="E305" i="1" s="1"/>
  <c r="E304" i="1" s="1"/>
  <c r="E314" i="1"/>
  <c r="E316" i="1"/>
  <c r="E320" i="1"/>
  <c r="E322" i="1"/>
  <c r="E327" i="1"/>
  <c r="E326" i="1" s="1"/>
  <c r="E334" i="1"/>
  <c r="E339" i="1"/>
  <c r="E338" i="1" s="1"/>
  <c r="E337" i="1" s="1"/>
  <c r="E336" i="1" s="1"/>
  <c r="E344" i="1"/>
  <c r="E343" i="1" s="1"/>
  <c r="E347" i="1"/>
  <c r="E346" i="1" s="1"/>
  <c r="E351" i="1"/>
  <c r="E353" i="1"/>
  <c r="E357" i="1"/>
  <c r="E356" i="1" s="1"/>
  <c r="E374" i="1"/>
  <c r="E379" i="1"/>
  <c r="E378" i="1" s="1"/>
  <c r="E382" i="1"/>
  <c r="E381" i="1" s="1"/>
  <c r="E385" i="1"/>
  <c r="E384" i="1" s="1"/>
  <c r="E389" i="1"/>
  <c r="E392" i="1"/>
  <c r="E396" i="1"/>
  <c r="E404" i="1"/>
  <c r="E408" i="1"/>
  <c r="E414" i="1"/>
  <c r="E413" i="1" s="1"/>
  <c r="E419" i="1"/>
  <c r="E418" i="1" s="1"/>
  <c r="E417" i="1" s="1"/>
  <c r="E424" i="1"/>
  <c r="E423" i="1" s="1"/>
  <c r="E422" i="1" s="1"/>
  <c r="E421" i="1" s="1"/>
  <c r="E429" i="1"/>
  <c r="E428" i="1" s="1"/>
  <c r="E435" i="1"/>
  <c r="E434" i="1" s="1"/>
  <c r="E443" i="1"/>
  <c r="E447" i="1"/>
  <c r="E452" i="1"/>
  <c r="E451" i="1" s="1"/>
  <c r="E461" i="1"/>
  <c r="E460" i="1" s="1"/>
  <c r="E459" i="1" s="1"/>
  <c r="E470" i="1"/>
  <c r="E469" i="1" s="1"/>
  <c r="E475" i="1"/>
  <c r="E477" i="1"/>
  <c r="E480" i="1"/>
  <c r="E484" i="1"/>
  <c r="E483" i="1" s="1"/>
  <c r="E488" i="1"/>
  <c r="E492" i="1"/>
  <c r="E496" i="1"/>
  <c r="E499" i="1"/>
  <c r="E504" i="1"/>
  <c r="E503" i="1" s="1"/>
  <c r="E507" i="1"/>
  <c r="E509" i="1"/>
  <c r="E512" i="1"/>
  <c r="E511" i="1" s="1"/>
  <c r="E516" i="1"/>
  <c r="E515" i="1" s="1"/>
  <c r="E518" i="1"/>
  <c r="E522" i="1"/>
  <c r="E538" i="1"/>
  <c r="E540" i="1"/>
  <c r="E543" i="1"/>
  <c r="E545" i="1"/>
  <c r="E216" i="1"/>
  <c r="F214" i="1"/>
  <c r="G214" i="1"/>
  <c r="F212" i="1"/>
  <c r="G212" i="1"/>
  <c r="E214" i="1"/>
  <c r="E212" i="1"/>
  <c r="H213" i="1"/>
  <c r="H215" i="1"/>
  <c r="H217" i="1"/>
  <c r="F160" i="1"/>
  <c r="G160" i="1"/>
  <c r="E160" i="1"/>
  <c r="H161" i="1"/>
  <c r="F146" i="1"/>
  <c r="G146" i="1"/>
  <c r="E146" i="1"/>
  <c r="F153" i="1"/>
  <c r="G153" i="1"/>
  <c r="E153" i="1"/>
  <c r="H154" i="1"/>
  <c r="E395" i="1" l="1"/>
  <c r="E394" i="1" s="1"/>
  <c r="E454" i="1"/>
  <c r="H153" i="1"/>
  <c r="E331" i="1"/>
  <c r="E325" i="1" s="1"/>
  <c r="E324" i="1" s="1"/>
  <c r="G360" i="1"/>
  <c r="E442" i="1"/>
  <c r="E438" i="1" s="1"/>
  <c r="E437" i="1" s="1"/>
  <c r="H224" i="1"/>
  <c r="H439" i="1"/>
  <c r="F360" i="1"/>
  <c r="H361" i="1" s="1"/>
  <c r="H445" i="1"/>
  <c r="H449" i="1"/>
  <c r="H365" i="1"/>
  <c r="H369" i="1"/>
  <c r="H372" i="1"/>
  <c r="H431" i="1"/>
  <c r="H457" i="1"/>
  <c r="E360" i="1"/>
  <c r="E355" i="1" s="1"/>
  <c r="H440" i="1"/>
  <c r="H455" i="1"/>
  <c r="H454" i="1"/>
  <c r="E427" i="1"/>
  <c r="H432" i="1"/>
  <c r="H400" i="1"/>
  <c r="H216" i="1"/>
  <c r="E377" i="1"/>
  <c r="H362" i="1"/>
  <c r="E371" i="1"/>
  <c r="E370" i="1" s="1"/>
  <c r="H302" i="1"/>
  <c r="H332" i="1"/>
  <c r="G367" i="1"/>
  <c r="E295" i="1"/>
  <c r="E319" i="1"/>
  <c r="E318" i="1" s="1"/>
  <c r="H214" i="1"/>
  <c r="E273" i="1"/>
  <c r="E272" i="1" s="1"/>
  <c r="E474" i="1"/>
  <c r="H212" i="1"/>
  <c r="E416" i="1"/>
  <c r="E309" i="1"/>
  <c r="E308" i="1" s="1"/>
  <c r="E218" i="1"/>
  <c r="E506" i="1"/>
  <c r="E498" i="1" s="1"/>
  <c r="E235" i="1"/>
  <c r="E537" i="1"/>
  <c r="E412" i="1"/>
  <c r="E411" i="1" s="1"/>
  <c r="E388" i="1"/>
  <c r="E387" i="1" s="1"/>
  <c r="G223" i="1"/>
  <c r="H223" i="1" s="1"/>
  <c r="E491" i="1"/>
  <c r="E350" i="1"/>
  <c r="E349" i="1" s="1"/>
  <c r="E542" i="1"/>
  <c r="E403" i="1"/>
  <c r="E402" i="1" s="1"/>
  <c r="E426" i="1"/>
  <c r="E342" i="1"/>
  <c r="E514" i="1"/>
  <c r="E247" i="1"/>
  <c r="E246" i="1" s="1"/>
  <c r="F99" i="1"/>
  <c r="G99" i="1"/>
  <c r="G98" i="1" s="1"/>
  <c r="E99" i="1"/>
  <c r="H122" i="1"/>
  <c r="H115" i="1"/>
  <c r="H117" i="1"/>
  <c r="H120" i="1"/>
  <c r="F114" i="1"/>
  <c r="G114" i="1"/>
  <c r="E114" i="1"/>
  <c r="F116" i="1"/>
  <c r="G116" i="1"/>
  <c r="E116" i="1"/>
  <c r="F119" i="1"/>
  <c r="G119" i="1"/>
  <c r="E119" i="1"/>
  <c r="F121" i="1"/>
  <c r="G121" i="1"/>
  <c r="E121" i="1"/>
  <c r="F110" i="1"/>
  <c r="F109" i="1" s="1"/>
  <c r="G110" i="1"/>
  <c r="G109" i="1" s="1"/>
  <c r="E110" i="1"/>
  <c r="E109" i="1" s="1"/>
  <c r="H111" i="1"/>
  <c r="F107" i="1"/>
  <c r="F106" i="1" s="1"/>
  <c r="G107" i="1"/>
  <c r="E107" i="1"/>
  <c r="E106" i="1" s="1"/>
  <c r="H108" i="1"/>
  <c r="H102" i="1"/>
  <c r="F92" i="1"/>
  <c r="G92" i="1"/>
  <c r="E92" i="1"/>
  <c r="F87" i="1"/>
  <c r="G87" i="1"/>
  <c r="G86" i="1" s="1"/>
  <c r="E87" i="1"/>
  <c r="H90" i="1"/>
  <c r="H89" i="1"/>
  <c r="H64" i="1"/>
  <c r="F63" i="1"/>
  <c r="F62" i="1" s="1"/>
  <c r="G63" i="1"/>
  <c r="E63" i="1"/>
  <c r="E62" i="1" s="1"/>
  <c r="F20" i="1"/>
  <c r="G20" i="1"/>
  <c r="E20" i="1"/>
  <c r="H21" i="1"/>
  <c r="G60" i="1"/>
  <c r="G16" i="1"/>
  <c r="G22" i="1"/>
  <c r="G25" i="1"/>
  <c r="G27" i="1"/>
  <c r="G29" i="1"/>
  <c r="G31" i="1"/>
  <c r="G37" i="1"/>
  <c r="G35" i="1"/>
  <c r="G39" i="1"/>
  <c r="G41" i="1"/>
  <c r="G43" i="1"/>
  <c r="G45" i="1"/>
  <c r="G47" i="1"/>
  <c r="G50" i="1"/>
  <c r="G52" i="1"/>
  <c r="G54" i="1"/>
  <c r="G56" i="1"/>
  <c r="G58" i="1"/>
  <c r="G66" i="1"/>
  <c r="G69" i="1"/>
  <c r="G73" i="1"/>
  <c r="G75" i="1"/>
  <c r="G78" i="1"/>
  <c r="G80" i="1"/>
  <c r="G84" i="1"/>
  <c r="G83" i="1" s="1"/>
  <c r="G95" i="1"/>
  <c r="G104" i="1"/>
  <c r="G103" i="1" s="1"/>
  <c r="G126" i="1"/>
  <c r="G125" i="1" s="1"/>
  <c r="G124" i="1" s="1"/>
  <c r="G130" i="1"/>
  <c r="G132" i="1"/>
  <c r="G129" i="1" s="1"/>
  <c r="G134" i="1"/>
  <c r="G137" i="1"/>
  <c r="G136" i="1" s="1"/>
  <c r="G140" i="1"/>
  <c r="G142" i="1"/>
  <c r="G145" i="1"/>
  <c r="G144" i="1" s="1"/>
  <c r="G155" i="1"/>
  <c r="G159" i="1"/>
  <c r="G164" i="1"/>
  <c r="G163" i="1" s="1"/>
  <c r="G167" i="1"/>
  <c r="G166" i="1" s="1"/>
  <c r="G170" i="1"/>
  <c r="G172" i="1"/>
  <c r="G175" i="1"/>
  <c r="G174" i="1" s="1"/>
  <c r="G178" i="1"/>
  <c r="G177" i="1" s="1"/>
  <c r="G182" i="1"/>
  <c r="G185" i="1"/>
  <c r="G188" i="1"/>
  <c r="G191" i="1"/>
  <c r="G195" i="1"/>
  <c r="G194" i="1" s="1"/>
  <c r="G198" i="1"/>
  <c r="G197" i="1" s="1"/>
  <c r="G202" i="1"/>
  <c r="G201" i="1" s="1"/>
  <c r="G205" i="1"/>
  <c r="G204" i="1" s="1"/>
  <c r="G210" i="1"/>
  <c r="G209" i="1" s="1"/>
  <c r="G219" i="1"/>
  <c r="G221" i="1"/>
  <c r="G227" i="1"/>
  <c r="G226" i="1" s="1"/>
  <c r="G230" i="1"/>
  <c r="G229" i="1" s="1"/>
  <c r="G233" i="1"/>
  <c r="G232" i="1" s="1"/>
  <c r="G236" i="1"/>
  <c r="G238" i="1"/>
  <c r="G242" i="1"/>
  <c r="G241" i="1" s="1"/>
  <c r="G240" i="1" s="1"/>
  <c r="G258" i="1"/>
  <c r="G257" i="1" s="1"/>
  <c r="F258" i="1"/>
  <c r="G254" i="1"/>
  <c r="G253" i="1" s="1"/>
  <c r="F254" i="1"/>
  <c r="G249" i="1"/>
  <c r="G248" i="1" s="1"/>
  <c r="G261" i="1"/>
  <c r="G260" i="1" s="1"/>
  <c r="G264" i="1"/>
  <c r="G263" i="1" s="1"/>
  <c r="F269" i="1"/>
  <c r="G269" i="1"/>
  <c r="G268" i="1" s="1"/>
  <c r="G267" i="1" s="1"/>
  <c r="G266" i="1" s="1"/>
  <c r="G274" i="1"/>
  <c r="G276" i="1"/>
  <c r="G279" i="1"/>
  <c r="G278" i="1" s="1"/>
  <c r="G282" i="1"/>
  <c r="G281" i="1" s="1"/>
  <c r="G285" i="1"/>
  <c r="G284" i="1" s="1"/>
  <c r="G289" i="1"/>
  <c r="G288" i="1" s="1"/>
  <c r="G287" i="1" s="1"/>
  <c r="G293" i="1"/>
  <c r="G292" i="1" s="1"/>
  <c r="G291" i="1" s="1"/>
  <c r="G297" i="1"/>
  <c r="G296" i="1" s="1"/>
  <c r="G300" i="1"/>
  <c r="G299" i="1" s="1"/>
  <c r="G306" i="1"/>
  <c r="G305" i="1" s="1"/>
  <c r="G304" i="1" s="1"/>
  <c r="G314" i="1"/>
  <c r="G316" i="1"/>
  <c r="G320" i="1"/>
  <c r="G322" i="1"/>
  <c r="G327" i="1"/>
  <c r="G326" i="1" s="1"/>
  <c r="G334" i="1"/>
  <c r="G331" i="1" s="1"/>
  <c r="G339" i="1"/>
  <c r="G338" i="1" s="1"/>
  <c r="G337" i="1" s="1"/>
  <c r="G336" i="1" s="1"/>
  <c r="G344" i="1"/>
  <c r="G343" i="1" s="1"/>
  <c r="G347" i="1"/>
  <c r="G346" i="1" s="1"/>
  <c r="G351" i="1"/>
  <c r="G353" i="1"/>
  <c r="G357" i="1"/>
  <c r="G356" i="1" s="1"/>
  <c r="G355" i="1" s="1"/>
  <c r="F357" i="1"/>
  <c r="G374" i="1"/>
  <c r="G379" i="1"/>
  <c r="G378" i="1" s="1"/>
  <c r="G382" i="1"/>
  <c r="G381" i="1" s="1"/>
  <c r="G385" i="1"/>
  <c r="G384" i="1" s="1"/>
  <c r="G389" i="1"/>
  <c r="G392" i="1"/>
  <c r="G396" i="1"/>
  <c r="G404" i="1"/>
  <c r="G408" i="1"/>
  <c r="G414" i="1"/>
  <c r="G413" i="1" s="1"/>
  <c r="G419" i="1"/>
  <c r="G418" i="1" s="1"/>
  <c r="G417" i="1" s="1"/>
  <c r="G424" i="1"/>
  <c r="G423" i="1" s="1"/>
  <c r="G422" i="1" s="1"/>
  <c r="G421" i="1" s="1"/>
  <c r="G429" i="1"/>
  <c r="G428" i="1" s="1"/>
  <c r="G435" i="1"/>
  <c r="G434" i="1" s="1"/>
  <c r="G443" i="1"/>
  <c r="G447" i="1"/>
  <c r="G452" i="1"/>
  <c r="G451" i="1" s="1"/>
  <c r="G461" i="1"/>
  <c r="G460" i="1" s="1"/>
  <c r="G459" i="1" s="1"/>
  <c r="G464" i="1"/>
  <c r="G463" i="1" s="1"/>
  <c r="G470" i="1"/>
  <c r="G469" i="1" s="1"/>
  <c r="G475" i="1"/>
  <c r="G477" i="1"/>
  <c r="G480" i="1"/>
  <c r="G484" i="1"/>
  <c r="G483" i="1" s="1"/>
  <c r="G488" i="1"/>
  <c r="G492" i="1"/>
  <c r="G496" i="1"/>
  <c r="G499" i="1"/>
  <c r="G504" i="1"/>
  <c r="G503" i="1" s="1"/>
  <c r="G507" i="1"/>
  <c r="G509" i="1"/>
  <c r="G512" i="1"/>
  <c r="G511" i="1" s="1"/>
  <c r="G516" i="1"/>
  <c r="G515" i="1" s="1"/>
  <c r="G518" i="1"/>
  <c r="G522" i="1"/>
  <c r="G538" i="1"/>
  <c r="G537" i="1" s="1"/>
  <c r="H544" i="1"/>
  <c r="G545" i="1"/>
  <c r="G543" i="1"/>
  <c r="H26" i="1"/>
  <c r="H28" i="1"/>
  <c r="H30" i="1"/>
  <c r="H32" i="1"/>
  <c r="H36" i="1"/>
  <c r="H38" i="1"/>
  <c r="H40" i="1"/>
  <c r="H42" i="1"/>
  <c r="H44" i="1"/>
  <c r="H46" i="1"/>
  <c r="H48" i="1"/>
  <c r="H51" i="1"/>
  <c r="H53" i="1"/>
  <c r="H55" i="1"/>
  <c r="H57" i="1"/>
  <c r="H59" i="1"/>
  <c r="H61" i="1"/>
  <c r="H67" i="1"/>
  <c r="H68" i="1"/>
  <c r="H70" i="1"/>
  <c r="H74" i="1"/>
  <c r="H76" i="1"/>
  <c r="H79" i="1"/>
  <c r="H81" i="1"/>
  <c r="H85" i="1"/>
  <c r="H88" i="1"/>
  <c r="H93" i="1"/>
  <c r="H94" i="1"/>
  <c r="H96" i="1"/>
  <c r="H97" i="1"/>
  <c r="H100" i="1"/>
  <c r="H101" i="1"/>
  <c r="H105" i="1"/>
  <c r="H127" i="1"/>
  <c r="H131" i="1"/>
  <c r="H133" i="1"/>
  <c r="H135" i="1"/>
  <c r="H138" i="1"/>
  <c r="H141" i="1"/>
  <c r="H143" i="1"/>
  <c r="H147" i="1"/>
  <c r="H148" i="1"/>
  <c r="H156" i="1"/>
  <c r="H162" i="1"/>
  <c r="H165" i="1"/>
  <c r="H168" i="1"/>
  <c r="H171" i="1"/>
  <c r="H173" i="1"/>
  <c r="H176" i="1"/>
  <c r="H179" i="1"/>
  <c r="H183" i="1"/>
  <c r="H184" i="1"/>
  <c r="H186" i="1"/>
  <c r="H189" i="1"/>
  <c r="H190" i="1"/>
  <c r="H192" i="1"/>
  <c r="H193" i="1"/>
  <c r="H196" i="1"/>
  <c r="H199" i="1"/>
  <c r="H200" i="1"/>
  <c r="H203" i="1"/>
  <c r="H206" i="1"/>
  <c r="H211" i="1"/>
  <c r="H220" i="1"/>
  <c r="H222" i="1"/>
  <c r="H228" i="1"/>
  <c r="H231" i="1"/>
  <c r="H234" i="1"/>
  <c r="H237" i="1"/>
  <c r="H239" i="1"/>
  <c r="H243" i="1"/>
  <c r="H244" i="1"/>
  <c r="H245" i="1"/>
  <c r="H250" i="1"/>
  <c r="H251" i="1"/>
  <c r="H252" i="1"/>
  <c r="H255" i="1"/>
  <c r="H256" i="1"/>
  <c r="H259" i="1"/>
  <c r="H262" i="1"/>
  <c r="H265" i="1"/>
  <c r="H270" i="1"/>
  <c r="H275" i="1"/>
  <c r="H277" i="1"/>
  <c r="H280" i="1"/>
  <c r="H283" i="1"/>
  <c r="H286" i="1"/>
  <c r="H290" i="1"/>
  <c r="H294" i="1"/>
  <c r="H298" i="1"/>
  <c r="H301" i="1"/>
  <c r="H307" i="1"/>
  <c r="H311" i="1"/>
  <c r="H312" i="1"/>
  <c r="H315" i="1"/>
  <c r="H317" i="1"/>
  <c r="H321" i="1"/>
  <c r="H323" i="1"/>
  <c r="H328" i="1"/>
  <c r="H329" i="1"/>
  <c r="H330" i="1"/>
  <c r="H335" i="1"/>
  <c r="H340" i="1"/>
  <c r="H345" i="1"/>
  <c r="H348" i="1"/>
  <c r="H352" i="1"/>
  <c r="H354" i="1"/>
  <c r="H358" i="1"/>
  <c r="H360" i="1"/>
  <c r="H375" i="1"/>
  <c r="H380" i="1"/>
  <c r="H383" i="1"/>
  <c r="H386" i="1"/>
  <c r="H390" i="1"/>
  <c r="H391" i="1"/>
  <c r="H393" i="1"/>
  <c r="H397" i="1"/>
  <c r="H398" i="1"/>
  <c r="H399" i="1"/>
  <c r="H405" i="1"/>
  <c r="H406" i="1"/>
  <c r="H407" i="1"/>
  <c r="H409" i="1"/>
  <c r="H410" i="1"/>
  <c r="H415" i="1"/>
  <c r="H420" i="1"/>
  <c r="H425" i="1"/>
  <c r="H430" i="1"/>
  <c r="H436" i="1"/>
  <c r="H444" i="1"/>
  <c r="H448" i="1"/>
  <c r="H453" i="1"/>
  <c r="H462" i="1"/>
  <c r="H467" i="1"/>
  <c r="H471" i="1"/>
  <c r="H472" i="1"/>
  <c r="H473" i="1"/>
  <c r="H476" i="1"/>
  <c r="H478" i="1"/>
  <c r="H479" i="1"/>
  <c r="H481" i="1"/>
  <c r="H482" i="1"/>
  <c r="H485" i="1"/>
  <c r="H490" i="1"/>
  <c r="H493" i="1"/>
  <c r="H495" i="1"/>
  <c r="H497" i="1"/>
  <c r="H501" i="1"/>
  <c r="H502" i="1"/>
  <c r="H505" i="1"/>
  <c r="H508" i="1"/>
  <c r="H510" i="1"/>
  <c r="H513" i="1"/>
  <c r="H517" i="1"/>
  <c r="H520" i="1"/>
  <c r="H521" i="1"/>
  <c r="H524" i="1"/>
  <c r="H525" i="1"/>
  <c r="H539" i="1"/>
  <c r="H541" i="1"/>
  <c r="H546" i="1"/>
  <c r="H23" i="1"/>
  <c r="H24" i="1"/>
  <c r="G18" i="1"/>
  <c r="G442" i="1" l="1"/>
  <c r="G438" i="1" s="1"/>
  <c r="G437" i="1" s="1"/>
  <c r="E468" i="1"/>
  <c r="G427" i="1"/>
  <c r="G426" i="1" s="1"/>
  <c r="G395" i="1"/>
  <c r="G394" i="1" s="1"/>
  <c r="G377" i="1"/>
  <c r="G273" i="1"/>
  <c r="G272" i="1" s="1"/>
  <c r="E341" i="1"/>
  <c r="G371" i="1"/>
  <c r="G370" i="1" s="1"/>
  <c r="G366" i="1"/>
  <c r="H367" i="1" s="1"/>
  <c r="H368" i="1"/>
  <c r="G295" i="1"/>
  <c r="G235" i="1"/>
  <c r="H107" i="1"/>
  <c r="G113" i="1"/>
  <c r="E536" i="1"/>
  <c r="G72" i="1"/>
  <c r="H119" i="1"/>
  <c r="E376" i="1"/>
  <c r="E271" i="1"/>
  <c r="H116" i="1"/>
  <c r="H121" i="1"/>
  <c r="E118" i="1"/>
  <c r="F113" i="1"/>
  <c r="H63" i="1"/>
  <c r="G118" i="1"/>
  <c r="H114" i="1"/>
  <c r="G152" i="1"/>
  <c r="G151" i="1" s="1"/>
  <c r="G150" i="1" s="1"/>
  <c r="G91" i="1"/>
  <c r="F118" i="1"/>
  <c r="E113" i="1"/>
  <c r="H110" i="1"/>
  <c r="H109" i="1"/>
  <c r="G106" i="1"/>
  <c r="H106" i="1" s="1"/>
  <c r="G62" i="1"/>
  <c r="H62" i="1" s="1"/>
  <c r="H20" i="1"/>
  <c r="G49" i="1"/>
  <c r="G15" i="1"/>
  <c r="G14" i="1" s="1"/>
  <c r="G65" i="1"/>
  <c r="G34" i="1"/>
  <c r="G77" i="1"/>
  <c r="G139" i="1"/>
  <c r="G128" i="1" s="1"/>
  <c r="G169" i="1"/>
  <c r="G158" i="1" s="1"/>
  <c r="G187" i="1"/>
  <c r="G218" i="1"/>
  <c r="G208" i="1" s="1"/>
  <c r="G181" i="1"/>
  <c r="G416" i="1"/>
  <c r="G412" i="1"/>
  <c r="G411" i="1" s="1"/>
  <c r="G247" i="1"/>
  <c r="G246" i="1" s="1"/>
  <c r="G506" i="1"/>
  <c r="G498" i="1" s="1"/>
  <c r="G325" i="1"/>
  <c r="G324" i="1" s="1"/>
  <c r="G319" i="1"/>
  <c r="G318" i="1" s="1"/>
  <c r="G350" i="1"/>
  <c r="G349" i="1" s="1"/>
  <c r="G309" i="1"/>
  <c r="G308" i="1" s="1"/>
  <c r="G342" i="1"/>
  <c r="G403" i="1"/>
  <c r="G402" i="1" s="1"/>
  <c r="G388" i="1"/>
  <c r="G387" i="1" s="1"/>
  <c r="G514" i="1"/>
  <c r="G491" i="1"/>
  <c r="G474" i="1"/>
  <c r="G542" i="1"/>
  <c r="G536" i="1" s="1"/>
  <c r="F545" i="1"/>
  <c r="F543" i="1"/>
  <c r="H543" i="1" s="1"/>
  <c r="F540" i="1"/>
  <c r="H540" i="1" s="1"/>
  <c r="F538" i="1"/>
  <c r="H538" i="1" s="1"/>
  <c r="F516" i="1"/>
  <c r="F512" i="1"/>
  <c r="F509" i="1"/>
  <c r="F507" i="1"/>
  <c r="H507" i="1" s="1"/>
  <c r="F504" i="1"/>
  <c r="F496" i="1"/>
  <c r="H496" i="1" s="1"/>
  <c r="H494" i="1"/>
  <c r="F492" i="1"/>
  <c r="H492" i="1" s="1"/>
  <c r="F484" i="1"/>
  <c r="F483" i="1" s="1"/>
  <c r="F480" i="1"/>
  <c r="H480" i="1" s="1"/>
  <c r="F477" i="1"/>
  <c r="H477" i="1" s="1"/>
  <c r="F475" i="1"/>
  <c r="H475" i="1" s="1"/>
  <c r="F470" i="1"/>
  <c r="F461" i="1"/>
  <c r="F452" i="1"/>
  <c r="F447" i="1"/>
  <c r="H447" i="1" s="1"/>
  <c r="F443" i="1"/>
  <c r="F435" i="1"/>
  <c r="F429" i="1"/>
  <c r="F424" i="1"/>
  <c r="F419" i="1"/>
  <c r="H419" i="1" s="1"/>
  <c r="F414" i="1"/>
  <c r="F408" i="1"/>
  <c r="H408" i="1" s="1"/>
  <c r="F404" i="1"/>
  <c r="F396" i="1"/>
  <c r="F395" i="1" s="1"/>
  <c r="F392" i="1"/>
  <c r="H392" i="1" s="1"/>
  <c r="F389" i="1"/>
  <c r="H389" i="1" s="1"/>
  <c r="F385" i="1"/>
  <c r="F382" i="1"/>
  <c r="F379" i="1"/>
  <c r="H379" i="1" s="1"/>
  <c r="F374" i="1"/>
  <c r="F371" i="1" s="1"/>
  <c r="F353" i="1"/>
  <c r="H353" i="1" s="1"/>
  <c r="F351" i="1"/>
  <c r="H351" i="1" s="1"/>
  <c r="F347" i="1"/>
  <c r="F344" i="1"/>
  <c r="F339" i="1"/>
  <c r="H339" i="1" s="1"/>
  <c r="F334" i="1"/>
  <c r="F331" i="1" s="1"/>
  <c r="F327" i="1"/>
  <c r="F322" i="1"/>
  <c r="H322" i="1" s="1"/>
  <c r="F320" i="1"/>
  <c r="H320" i="1" s="1"/>
  <c r="F316" i="1"/>
  <c r="H316" i="1" s="1"/>
  <c r="F314" i="1"/>
  <c r="H310" i="1"/>
  <c r="F306" i="1"/>
  <c r="H306" i="1" s="1"/>
  <c r="F300" i="1"/>
  <c r="F297" i="1"/>
  <c r="F293" i="1"/>
  <c r="F289" i="1"/>
  <c r="F285" i="1"/>
  <c r="F282" i="1"/>
  <c r="F279" i="1"/>
  <c r="F276" i="1"/>
  <c r="H276" i="1" s="1"/>
  <c r="F274" i="1"/>
  <c r="F264" i="1"/>
  <c r="F261" i="1"/>
  <c r="H261" i="1" s="1"/>
  <c r="F249" i="1"/>
  <c r="F242" i="1"/>
  <c r="F238" i="1"/>
  <c r="F236" i="1"/>
  <c r="F233" i="1"/>
  <c r="F230" i="1"/>
  <c r="F227" i="1"/>
  <c r="F221" i="1"/>
  <c r="F219" i="1"/>
  <c r="H219" i="1" s="1"/>
  <c r="F210" i="1"/>
  <c r="F209" i="1" s="1"/>
  <c r="F205" i="1"/>
  <c r="F202" i="1"/>
  <c r="F198" i="1"/>
  <c r="F195" i="1"/>
  <c r="F191" i="1"/>
  <c r="H191" i="1" s="1"/>
  <c r="F188" i="1"/>
  <c r="H188" i="1" s="1"/>
  <c r="F185" i="1"/>
  <c r="H185" i="1" s="1"/>
  <c r="F182" i="1"/>
  <c r="H182" i="1" s="1"/>
  <c r="F178" i="1"/>
  <c r="F175" i="1"/>
  <c r="F172" i="1"/>
  <c r="F170" i="1"/>
  <c r="H170" i="1" s="1"/>
  <c r="F167" i="1"/>
  <c r="F164" i="1"/>
  <c r="H164" i="1" s="1"/>
  <c r="F155" i="1"/>
  <c r="F152" i="1" s="1"/>
  <c r="F142" i="1"/>
  <c r="F140" i="1"/>
  <c r="H140" i="1" s="1"/>
  <c r="F137" i="1"/>
  <c r="F134" i="1"/>
  <c r="H134" i="1" s="1"/>
  <c r="F132" i="1"/>
  <c r="F130" i="1"/>
  <c r="H130" i="1" s="1"/>
  <c r="F126" i="1"/>
  <c r="F104" i="1"/>
  <c r="F95" i="1"/>
  <c r="H95" i="1" s="1"/>
  <c r="H92" i="1"/>
  <c r="F84" i="1"/>
  <c r="F80" i="1"/>
  <c r="H80" i="1" s="1"/>
  <c r="F78" i="1"/>
  <c r="F75" i="1"/>
  <c r="H75" i="1" s="1"/>
  <c r="F73" i="1"/>
  <c r="F69" i="1"/>
  <c r="H69" i="1" s="1"/>
  <c r="F66" i="1"/>
  <c r="H66" i="1" s="1"/>
  <c r="F60" i="1"/>
  <c r="H60" i="1" s="1"/>
  <c r="F58" i="1"/>
  <c r="H58" i="1" s="1"/>
  <c r="F56" i="1"/>
  <c r="H56" i="1" s="1"/>
  <c r="F54" i="1"/>
  <c r="H54" i="1" s="1"/>
  <c r="F52" i="1"/>
  <c r="H52" i="1" s="1"/>
  <c r="F50" i="1"/>
  <c r="F47" i="1"/>
  <c r="H47" i="1" s="1"/>
  <c r="F45" i="1"/>
  <c r="H45" i="1" s="1"/>
  <c r="F43" i="1"/>
  <c r="H43" i="1" s="1"/>
  <c r="F41" i="1"/>
  <c r="H41" i="1" s="1"/>
  <c r="F39" i="1"/>
  <c r="H39" i="1" s="1"/>
  <c r="F37" i="1"/>
  <c r="H37" i="1" s="1"/>
  <c r="F35" i="1"/>
  <c r="F31" i="1"/>
  <c r="H31" i="1" s="1"/>
  <c r="F29" i="1"/>
  <c r="F27" i="1"/>
  <c r="H27" i="1" s="1"/>
  <c r="F25" i="1"/>
  <c r="H25" i="1" s="1"/>
  <c r="F22" i="1"/>
  <c r="H22" i="1" s="1"/>
  <c r="F18" i="1"/>
  <c r="H18" i="1" s="1"/>
  <c r="F16" i="1"/>
  <c r="E210" i="1"/>
  <c r="E209" i="1" s="1"/>
  <c r="E208" i="1" s="1"/>
  <c r="E205" i="1"/>
  <c r="E204" i="1" s="1"/>
  <c r="E202" i="1"/>
  <c r="E201" i="1" s="1"/>
  <c r="E198" i="1"/>
  <c r="E197" i="1" s="1"/>
  <c r="E195" i="1"/>
  <c r="E194" i="1" s="1"/>
  <c r="E191" i="1"/>
  <c r="E188" i="1"/>
  <c r="E185" i="1"/>
  <c r="E182" i="1"/>
  <c r="E178" i="1"/>
  <c r="E177" i="1" s="1"/>
  <c r="E175" i="1"/>
  <c r="E174" i="1" s="1"/>
  <c r="E172" i="1"/>
  <c r="E170" i="1"/>
  <c r="E167" i="1"/>
  <c r="E166" i="1" s="1"/>
  <c r="E164" i="1"/>
  <c r="E163" i="1" s="1"/>
  <c r="E159" i="1"/>
  <c r="E155" i="1"/>
  <c r="E145" i="1"/>
  <c r="E144" i="1" s="1"/>
  <c r="E142" i="1"/>
  <c r="E140" i="1"/>
  <c r="E137" i="1"/>
  <c r="E136" i="1" s="1"/>
  <c r="E134" i="1"/>
  <c r="E132" i="1"/>
  <c r="E129" i="1" s="1"/>
  <c r="E130" i="1"/>
  <c r="E126" i="1"/>
  <c r="E125" i="1" s="1"/>
  <c r="E124" i="1" s="1"/>
  <c r="E104" i="1"/>
  <c r="E103" i="1" s="1"/>
  <c r="E98" i="1"/>
  <c r="E95" i="1"/>
  <c r="E91" i="1" s="1"/>
  <c r="E86" i="1"/>
  <c r="E84" i="1"/>
  <c r="E83" i="1" s="1"/>
  <c r="E80" i="1"/>
  <c r="E78" i="1"/>
  <c r="E75" i="1"/>
  <c r="E73" i="1"/>
  <c r="E69" i="1"/>
  <c r="E66" i="1"/>
  <c r="E60" i="1"/>
  <c r="E58" i="1"/>
  <c r="E56" i="1"/>
  <c r="E54" i="1"/>
  <c r="E52" i="1"/>
  <c r="E50" i="1"/>
  <c r="E47" i="1"/>
  <c r="E45" i="1"/>
  <c r="E43" i="1"/>
  <c r="E41" i="1"/>
  <c r="E39" i="1"/>
  <c r="E37" i="1"/>
  <c r="E35" i="1"/>
  <c r="E31" i="1"/>
  <c r="E29" i="1"/>
  <c r="E27" i="1"/>
  <c r="E25" i="1"/>
  <c r="E22" i="1"/>
  <c r="E18" i="1"/>
  <c r="E16" i="1"/>
  <c r="G468" i="1" l="1"/>
  <c r="H443" i="1"/>
  <c r="F442" i="1"/>
  <c r="H414" i="1"/>
  <c r="F413" i="1"/>
  <c r="G341" i="1"/>
  <c r="F235" i="1"/>
  <c r="H113" i="1"/>
  <c r="G112" i="1"/>
  <c r="H274" i="1"/>
  <c r="F273" i="1"/>
  <c r="G207" i="1"/>
  <c r="G82" i="1"/>
  <c r="E152" i="1"/>
  <c r="E151" i="1" s="1"/>
  <c r="E150" i="1" s="1"/>
  <c r="E112" i="1"/>
  <c r="F112" i="1"/>
  <c r="H132" i="1"/>
  <c r="F129" i="1"/>
  <c r="H118" i="1"/>
  <c r="E72" i="1"/>
  <c r="E82" i="1"/>
  <c r="F91" i="1"/>
  <c r="H73" i="1"/>
  <c r="F72" i="1"/>
  <c r="H72" i="1" s="1"/>
  <c r="G33" i="1"/>
  <c r="H50" i="1"/>
  <c r="F49" i="1"/>
  <c r="E49" i="1"/>
  <c r="E15" i="1"/>
  <c r="E14" i="1" s="1"/>
  <c r="H16" i="1"/>
  <c r="F15" i="1"/>
  <c r="F14" i="1" s="1"/>
  <c r="G71" i="1"/>
  <c r="E34" i="1"/>
  <c r="F34" i="1"/>
  <c r="G123" i="1"/>
  <c r="G180" i="1"/>
  <c r="G157" i="1" s="1"/>
  <c r="G271" i="1"/>
  <c r="G376" i="1"/>
  <c r="E77" i="1"/>
  <c r="F403" i="1"/>
  <c r="E65" i="1"/>
  <c r="H545" i="1"/>
  <c r="F542" i="1"/>
  <c r="H542" i="1" s="1"/>
  <c r="F163" i="1"/>
  <c r="H163" i="1" s="1"/>
  <c r="F260" i="1"/>
  <c r="H260" i="1" s="1"/>
  <c r="F305" i="1"/>
  <c r="H305" i="1" s="1"/>
  <c r="H29" i="1"/>
  <c r="H35" i="1"/>
  <c r="F83" i="1"/>
  <c r="H84" i="1"/>
  <c r="F136" i="1"/>
  <c r="H137" i="1"/>
  <c r="F166" i="1"/>
  <c r="H166" i="1" s="1"/>
  <c r="H167" i="1"/>
  <c r="F177" i="1"/>
  <c r="H177" i="1" s="1"/>
  <c r="H178" i="1"/>
  <c r="F197" i="1"/>
  <c r="H197" i="1" s="1"/>
  <c r="H198" i="1"/>
  <c r="H235" i="1"/>
  <c r="H236" i="1"/>
  <c r="F253" i="1"/>
  <c r="H253" i="1" s="1"/>
  <c r="H254" i="1"/>
  <c r="F284" i="1"/>
  <c r="H284" i="1" s="1"/>
  <c r="H285" i="1"/>
  <c r="F464" i="1"/>
  <c r="F463" i="1" s="1"/>
  <c r="H465" i="1"/>
  <c r="F499" i="1"/>
  <c r="H499" i="1" s="1"/>
  <c r="H500" i="1"/>
  <c r="F511" i="1"/>
  <c r="H511" i="1" s="1"/>
  <c r="H512" i="1"/>
  <c r="F86" i="1"/>
  <c r="H86" i="1" s="1"/>
  <c r="H87" i="1"/>
  <c r="F103" i="1"/>
  <c r="H103" i="1" s="1"/>
  <c r="H104" i="1"/>
  <c r="F159" i="1"/>
  <c r="H159" i="1" s="1"/>
  <c r="H160" i="1"/>
  <c r="F201" i="1"/>
  <c r="H201" i="1" s="1"/>
  <c r="H202" i="1"/>
  <c r="F218" i="1"/>
  <c r="H218" i="1" s="1"/>
  <c r="H221" i="1"/>
  <c r="H238" i="1"/>
  <c r="F257" i="1"/>
  <c r="H257" i="1" s="1"/>
  <c r="H258" i="1"/>
  <c r="F263" i="1"/>
  <c r="H263" i="1" s="1"/>
  <c r="H264" i="1"/>
  <c r="F299" i="1"/>
  <c r="H299" i="1" s="1"/>
  <c r="H300" i="1"/>
  <c r="F309" i="1"/>
  <c r="H314" i="1"/>
  <c r="F326" i="1"/>
  <c r="H326" i="1" s="1"/>
  <c r="H327" i="1"/>
  <c r="F343" i="1"/>
  <c r="H343" i="1" s="1"/>
  <c r="H344" i="1"/>
  <c r="F356" i="1"/>
  <c r="F355" i="1" s="1"/>
  <c r="H357" i="1"/>
  <c r="F423" i="1"/>
  <c r="H424" i="1"/>
  <c r="F469" i="1"/>
  <c r="H470" i="1"/>
  <c r="H483" i="1"/>
  <c r="H484" i="1"/>
  <c r="F503" i="1"/>
  <c r="H503" i="1" s="1"/>
  <c r="H504" i="1"/>
  <c r="F515" i="1"/>
  <c r="H515" i="1" s="1"/>
  <c r="H516" i="1"/>
  <c r="F77" i="1"/>
  <c r="H77" i="1" s="1"/>
  <c r="H78" i="1"/>
  <c r="F125" i="1"/>
  <c r="H126" i="1"/>
  <c r="H129" i="1"/>
  <c r="F139" i="1"/>
  <c r="H139" i="1" s="1"/>
  <c r="H142" i="1"/>
  <c r="F169" i="1"/>
  <c r="H169" i="1" s="1"/>
  <c r="H172" i="1"/>
  <c r="F204" i="1"/>
  <c r="H204" i="1" s="1"/>
  <c r="H205" i="1"/>
  <c r="F229" i="1"/>
  <c r="H229" i="1" s="1"/>
  <c r="H230" i="1"/>
  <c r="F241" i="1"/>
  <c r="H242" i="1"/>
  <c r="F268" i="1"/>
  <c r="H269" i="1"/>
  <c r="F278" i="1"/>
  <c r="H278" i="1" s="1"/>
  <c r="H279" i="1"/>
  <c r="F288" i="1"/>
  <c r="H289" i="1"/>
  <c r="H331" i="1"/>
  <c r="H334" i="1"/>
  <c r="F346" i="1"/>
  <c r="H346" i="1" s="1"/>
  <c r="H347" i="1"/>
  <c r="H374" i="1"/>
  <c r="F381" i="1"/>
  <c r="H381" i="1" s="1"/>
  <c r="H382" i="1"/>
  <c r="H396" i="1"/>
  <c r="F428" i="1"/>
  <c r="H429" i="1"/>
  <c r="F451" i="1"/>
  <c r="H452" i="1"/>
  <c r="F488" i="1"/>
  <c r="H488" i="1" s="1"/>
  <c r="H489" i="1"/>
  <c r="F518" i="1"/>
  <c r="H518" i="1" s="1"/>
  <c r="H519" i="1"/>
  <c r="E169" i="1"/>
  <c r="E158" i="1" s="1"/>
  <c r="F145" i="1"/>
  <c r="H146" i="1"/>
  <c r="F174" i="1"/>
  <c r="H174" i="1" s="1"/>
  <c r="H175" i="1"/>
  <c r="F194" i="1"/>
  <c r="H194" i="1" s="1"/>
  <c r="H195" i="1"/>
  <c r="H210" i="1"/>
  <c r="F226" i="1"/>
  <c r="H226" i="1" s="1"/>
  <c r="H227" i="1"/>
  <c r="F232" i="1"/>
  <c r="H232" i="1" s="1"/>
  <c r="H233" i="1"/>
  <c r="F248" i="1"/>
  <c r="H249" i="1"/>
  <c r="F281" i="1"/>
  <c r="H281" i="1" s="1"/>
  <c r="H282" i="1"/>
  <c r="F292" i="1"/>
  <c r="H293" i="1"/>
  <c r="F338" i="1"/>
  <c r="F378" i="1"/>
  <c r="F384" i="1"/>
  <c r="H384" i="1" s="1"/>
  <c r="H385" i="1"/>
  <c r="H404" i="1"/>
  <c r="F418" i="1"/>
  <c r="F434" i="1"/>
  <c r="H434" i="1" s="1"/>
  <c r="H435" i="1"/>
  <c r="F460" i="1"/>
  <c r="H461" i="1"/>
  <c r="F506" i="1"/>
  <c r="H506" i="1" s="1"/>
  <c r="H509" i="1"/>
  <c r="F522" i="1"/>
  <c r="H522" i="1" s="1"/>
  <c r="H523" i="1"/>
  <c r="F98" i="1"/>
  <c r="H98" i="1" s="1"/>
  <c r="H99" i="1"/>
  <c r="H155" i="1"/>
  <c r="F296" i="1"/>
  <c r="H297" i="1"/>
  <c r="E181" i="1"/>
  <c r="F65" i="1"/>
  <c r="H65" i="1" s="1"/>
  <c r="F187" i="1"/>
  <c r="H187" i="1" s="1"/>
  <c r="H442" i="1"/>
  <c r="F181" i="1"/>
  <c r="F388" i="1"/>
  <c r="E187" i="1"/>
  <c r="F319" i="1"/>
  <c r="F474" i="1"/>
  <c r="F537" i="1"/>
  <c r="E139" i="1"/>
  <c r="E128" i="1" s="1"/>
  <c r="F350" i="1"/>
  <c r="F491" i="1"/>
  <c r="H491" i="1" s="1"/>
  <c r="H469" i="1" l="1"/>
  <c r="F468" i="1"/>
  <c r="H451" i="1"/>
  <c r="F438" i="1"/>
  <c r="H428" i="1"/>
  <c r="F427" i="1"/>
  <c r="H418" i="1"/>
  <c r="F417" i="1"/>
  <c r="H417" i="1" s="1"/>
  <c r="H378" i="1"/>
  <c r="F377" i="1"/>
  <c r="H296" i="1"/>
  <c r="F295" i="1"/>
  <c r="H295" i="1" s="1"/>
  <c r="H112" i="1"/>
  <c r="F272" i="1"/>
  <c r="H272" i="1" s="1"/>
  <c r="F208" i="1"/>
  <c r="H136" i="1"/>
  <c r="F128" i="1"/>
  <c r="H128" i="1" s="1"/>
  <c r="G13" i="1"/>
  <c r="G11" i="1" s="1"/>
  <c r="H83" i="1"/>
  <c r="F82" i="1"/>
  <c r="E33" i="1"/>
  <c r="H34" i="1"/>
  <c r="F33" i="1"/>
  <c r="H125" i="1"/>
  <c r="F124" i="1"/>
  <c r="H124" i="1" s="1"/>
  <c r="H181" i="1"/>
  <c r="F180" i="1"/>
  <c r="H180" i="1" s="1"/>
  <c r="E180" i="1"/>
  <c r="E157" i="1" s="1"/>
  <c r="H209" i="1"/>
  <c r="E207" i="1"/>
  <c r="H248" i="1"/>
  <c r="F247" i="1"/>
  <c r="F71" i="1"/>
  <c r="H71" i="1" s="1"/>
  <c r="E71" i="1"/>
  <c r="F325" i="1"/>
  <c r="F324" i="1" s="1"/>
  <c r="H324" i="1" s="1"/>
  <c r="F304" i="1"/>
  <c r="H304" i="1" s="1"/>
  <c r="H49" i="1"/>
  <c r="H427" i="1"/>
  <c r="F308" i="1"/>
  <c r="H308" i="1" s="1"/>
  <c r="H309" i="1"/>
  <c r="F342" i="1"/>
  <c r="H342" i="1" s="1"/>
  <c r="F387" i="1"/>
  <c r="H387" i="1" s="1"/>
  <c r="H388" i="1"/>
  <c r="F291" i="1"/>
  <c r="H291" i="1" s="1"/>
  <c r="H292" i="1"/>
  <c r="F536" i="1"/>
  <c r="H536" i="1" s="1"/>
  <c r="H537" i="1"/>
  <c r="F318" i="1"/>
  <c r="H318" i="1" s="1"/>
  <c r="H319" i="1"/>
  <c r="F412" i="1"/>
  <c r="H413" i="1"/>
  <c r="F151" i="1"/>
  <c r="H152" i="1"/>
  <c r="F459" i="1"/>
  <c r="H459" i="1" s="1"/>
  <c r="H460" i="1"/>
  <c r="F394" i="1"/>
  <c r="H394" i="1" s="1"/>
  <c r="H395" i="1"/>
  <c r="F370" i="1"/>
  <c r="H371" i="1"/>
  <c r="F287" i="1"/>
  <c r="H287" i="1" s="1"/>
  <c r="H288" i="1"/>
  <c r="F267" i="1"/>
  <c r="H268" i="1"/>
  <c r="H355" i="1"/>
  <c r="H356" i="1"/>
  <c r="H91" i="1"/>
  <c r="F240" i="1"/>
  <c r="H240" i="1" s="1"/>
  <c r="H241" i="1"/>
  <c r="H463" i="1"/>
  <c r="H464" i="1"/>
  <c r="H15" i="1"/>
  <c r="F144" i="1"/>
  <c r="H144" i="1" s="1"/>
  <c r="H145" i="1"/>
  <c r="E123" i="1"/>
  <c r="H273" i="1"/>
  <c r="F514" i="1"/>
  <c r="H514" i="1" s="1"/>
  <c r="F158" i="1"/>
  <c r="H158" i="1" s="1"/>
  <c r="F349" i="1"/>
  <c r="H349" i="1" s="1"/>
  <c r="H350" i="1"/>
  <c r="H468" i="1"/>
  <c r="H474" i="1"/>
  <c r="F498" i="1"/>
  <c r="H498" i="1" s="1"/>
  <c r="F402" i="1"/>
  <c r="H402" i="1" s="1"/>
  <c r="H403" i="1"/>
  <c r="F337" i="1"/>
  <c r="H338" i="1"/>
  <c r="F422" i="1"/>
  <c r="H423" i="1"/>
  <c r="H370" i="1" l="1"/>
  <c r="F341" i="1"/>
  <c r="E13" i="1"/>
  <c r="E11" i="1" s="1"/>
  <c r="H82" i="1"/>
  <c r="F13" i="1"/>
  <c r="H14" i="1"/>
  <c r="H33" i="1"/>
  <c r="F426" i="1"/>
  <c r="H426" i="1" s="1"/>
  <c r="F416" i="1"/>
  <c r="H416" i="1" s="1"/>
  <c r="H325" i="1"/>
  <c r="F271" i="1"/>
  <c r="H271" i="1" s="1"/>
  <c r="F157" i="1"/>
  <c r="H157" i="1" s="1"/>
  <c r="F123" i="1"/>
  <c r="H123" i="1" s="1"/>
  <c r="F376" i="1"/>
  <c r="H376" i="1" s="1"/>
  <c r="H377" i="1"/>
  <c r="F336" i="1"/>
  <c r="H336" i="1" s="1"/>
  <c r="H337" i="1"/>
  <c r="F150" i="1"/>
  <c r="H150" i="1" s="1"/>
  <c r="H151" i="1"/>
  <c r="F421" i="1"/>
  <c r="H421" i="1" s="1"/>
  <c r="H422" i="1"/>
  <c r="F266" i="1"/>
  <c r="H266" i="1" s="1"/>
  <c r="H267" i="1"/>
  <c r="F411" i="1"/>
  <c r="H411" i="1" s="1"/>
  <c r="H412" i="1"/>
  <c r="H341" i="1"/>
  <c r="F207" i="1"/>
  <c r="H207" i="1" s="1"/>
  <c r="H208" i="1"/>
  <c r="F437" i="1"/>
  <c r="H437" i="1" s="1"/>
  <c r="H438" i="1"/>
  <c r="F246" i="1"/>
  <c r="H246" i="1" s="1"/>
  <c r="H247" i="1"/>
  <c r="H17" i="1"/>
  <c r="H19" i="1"/>
  <c r="F11" i="1" l="1"/>
  <c r="H13" i="1"/>
  <c r="H11" i="1" l="1"/>
</calcChain>
</file>

<file path=xl/sharedStrings.xml><?xml version="1.0" encoding="utf-8"?>
<sst xmlns="http://schemas.openxmlformats.org/spreadsheetml/2006/main" count="1118" uniqueCount="646">
  <si>
    <t>№ п/п</t>
  </si>
  <si>
    <t>Наименование</t>
  </si>
  <si>
    <t>ЦСР</t>
  </si>
  <si>
    <t>ВР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</si>
  <si>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</si>
  <si>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</si>
  <si>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</si>
  <si>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</si>
  <si>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</si>
  <si>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</si>
  <si>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</si>
  <si>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</si>
  <si>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</si>
  <si>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</si>
  <si>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</si>
  <si>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</si>
  <si>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</si>
  <si>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</si>
  <si>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</si>
  <si>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</si>
  <si>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</si>
  <si>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</si>
  <si>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</si>
  <si>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</si>
  <si>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</si>
  <si>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</si>
  <si>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</si>
  <si>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</si>
  <si>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</si>
  <si>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</si>
  <si>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</si>
  <si>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</si>
  <si>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</si>
  <si>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</si>
  <si>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</si>
  <si>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</si>
  <si>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</si>
  <si>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</si>
  <si>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</si>
  <si>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</si>
  <si>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</si>
  <si>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</si>
  <si>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</si>
  <si>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</si>
  <si>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</si>
  <si>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</si>
  <si>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</si>
  <si>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</si>
  <si>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</si>
  <si>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</si>
  <si>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</si>
  <si>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</si>
  <si>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</si>
  <si>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</si>
  <si>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</si>
  <si>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</si>
  <si>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</si>
  <si>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</si>
  <si>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</si>
  <si>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</si>
  <si>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</si>
  <si>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</si>
  <si>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</si>
  <si>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</si>
  <si>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</si>
  <si>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</si>
  <si>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</si>
  <si>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</si>
  <si>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</si>
  <si>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</si>
  <si>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</si>
  <si>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</si>
  <si>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</si>
  <si>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</si>
  <si>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</si>
  <si>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</si>
  <si>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</si>
  <si>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</si>
  <si>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</si>
  <si>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</si>
  <si>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</si>
  <si>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</si>
  <si>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</si>
  <si>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</si>
  <si>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</si>
  <si>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</si>
  <si>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</si>
  <si>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</si>
  <si>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</si>
  <si>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</si>
  <si>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</si>
  <si>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</si>
  <si>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</si>
  <si>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</si>
  <si>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</si>
  <si>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</si>
  <si>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</si>
  <si>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</si>
  <si>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</si>
  <si>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</si>
  <si>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</si>
  <si>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</si>
  <si>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</si>
  <si>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</si>
  <si>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</si>
  <si>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</si>
  <si>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</si>
  <si>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</si>
  <si>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</si>
  <si>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</si>
  <si>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</si>
  <si>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</si>
  <si>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</si>
  <si>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</si>
  <si>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</si>
  <si>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</si>
  <si>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</si>
  <si>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</si>
  <si>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</si>
  <si>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</si>
  <si>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</si>
  <si>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</si>
  <si>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</si>
  <si>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</si>
  <si>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</si>
  <si>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</si>
  <si>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</si>
  <si>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</si>
  <si>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</si>
  <si>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</si>
  <si>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</si>
  <si>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</si>
  <si>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</si>
  <si>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</si>
  <si>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</si>
  <si>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</si>
  <si>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</si>
  <si>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</si>
  <si>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</si>
  <si>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</si>
  <si>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</si>
  <si>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</si>
  <si>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</si>
  <si>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</si>
  <si>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</si>
  <si>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</si>
  <si>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</si>
  <si>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</si>
  <si>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</si>
  <si>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</si>
  <si>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</si>
  <si>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</si>
  <si>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</si>
  <si>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</si>
  <si>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</si>
  <si>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</si>
  <si>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</si>
  <si>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</si>
  <si>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</si>
  <si>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</si>
  <si>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</si>
  <si>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</si>
  <si>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</si>
  <si>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</si>
  <si>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</si>
  <si>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</si>
  <si>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</si>
  <si>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</si>
  <si>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</si>
  <si>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</si>
  <si>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</si>
  <si>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</si>
  <si>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</si>
  <si>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</si>
  <si>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</si>
  <si>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</si>
  <si>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</si>
  <si>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</si>
  <si>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</si>
  <si>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</si>
  <si>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</si>
  <si>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</si>
  <si>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</si>
  <si>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</si>
  <si>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</si>
  <si>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</si>
  <si>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</si>
  <si>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</si>
  <si>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</si>
  <si>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</si>
  <si>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</si>
  <si>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</si>
  <si>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</si>
  <si>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</si>
  <si>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</si>
  <si>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</si>
  <si>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</si>
  <si>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</si>
  <si>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</si>
  <si>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</si>
  <si>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</si>
  <si>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</si>
  <si>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</si>
  <si>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</si>
  <si>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</si>
  <si>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</si>
  <si>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</si>
  <si>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</si>
  <si>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Оценка недвижимости, признание прав и регулирование отношений по муниципальной собственности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</si>
  <si>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</si>
  <si>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</si>
  <si>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</si>
  <si>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</si>
  <si>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</si>
  <si>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</si>
  <si>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</si>
  <si>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</si>
  <si>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</si>
  <si>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</si>
  <si>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</si>
  <si>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</si>
  <si>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</si>
  <si>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</si>
  <si>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</si>
  <si>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</si>
  <si>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</si>
  <si>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</si>
  <si>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</si>
  <si>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</si>
  <si>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</si>
  <si>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</si>
  <si>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</si>
  <si>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</si>
  <si>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</si>
  <si>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</si>
  <si>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</si>
  <si>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</si>
  <si>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</si>
  <si>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</si>
  <si>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</si>
  <si>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</si>
  <si>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</si>
  <si>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</si>
  <si>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</si>
  <si>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</si>
  <si>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</si>
  <si>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</si>
  <si>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</si>
  <si>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</si>
  <si>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</si>
  <si>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</si>
  <si>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</si>
  <si>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</si>
  <si>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</si>
  <si>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</si>
  <si>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</si>
  <si>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</si>
  <si>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</si>
  <si>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</si>
  <si>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</si>
  <si>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</si>
  <si>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</si>
  <si>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</si>
  <si>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</si>
  <si>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</si>
  <si>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</si>
  <si>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</si>
  <si>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</si>
  <si>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</si>
  <si>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</si>
  <si>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</si>
  <si>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</si>
  <si>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</si>
  <si>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</si>
  <si>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</si>
  <si>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</si>
  <si>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</si>
  <si>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</si>
  <si>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</si>
  <si>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</si>
  <si>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</si>
  <si>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</si>
  <si>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</si>
  <si>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</si>
  <si>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</si>
  <si>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</si>
  <si>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</si>
  <si>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</si>
  <si>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</si>
  <si>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</si>
  <si>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</si>
  <si>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</si>
  <si>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</si>
  <si>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</si>
  <si>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</si>
  <si>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</si>
  <si>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</si>
  <si>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</si>
  <si>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</si>
  <si>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</si>
  <si>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</si>
  <si>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</si>
  <si>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</si>
  <si>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</si>
  <si>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</si>
  <si>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</si>
  <si>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</si>
  <si>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</si>
  <si>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</si>
  <si>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</si>
  <si>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</si>
  <si>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</si>
  <si>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</si>
  <si>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</si>
  <si>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</si>
  <si>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</si>
  <si>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</si>
  <si>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</si>
  <si>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</si>
  <si>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</si>
  <si>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</si>
  <si>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</si>
  <si>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</si>
  <si>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</si>
  <si>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</si>
  <si>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</si>
  <si>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</si>
  <si>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</si>
  <si>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</si>
  <si>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</si>
  <si>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</si>
  <si>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</si>
  <si>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</si>
  <si>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</si>
  <si>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</si>
  <si>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</si>
  <si>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</si>
  <si>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</si>
  <si>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</si>
  <si>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</si>
  <si>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</si>
  <si>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</si>
  <si>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</si>
  <si>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</si>
  <si>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</si>
  <si>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</si>
  <si>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</si>
  <si>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</si>
  <si>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</si>
  <si>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</si>
  <si>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</si>
  <si>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</si>
  <si>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</si>
  <si>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</si>
  <si>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</si>
  <si>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</si>
  <si>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</si>
  <si>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</si>
  <si>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</si>
  <si>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</si>
  <si>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</si>
  <si>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Осуществление муниципальными учреждениями капитального ремонта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</si>
  <si>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</si>
  <si>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</si>
  <si>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01 2 02 09020</t>
  </si>
  <si>
    <t>04 1 05 00000</t>
  </si>
  <si>
    <t>300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</si>
  <si>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</si>
  <si>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</si>
  <si>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Приобретение муниципальными учреждениями движимого имущества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</si>
  <si>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</si>
  <si>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</si>
  <si>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</si>
  <si>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</si>
  <si>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02 2 03 10330</t>
  </si>
  <si>
    <t>Сохранение и развитие конкурсно-фестивальной политики на территории муниципального образования Тимашевский район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</si>
  <si>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</si>
  <si>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</si>
  <si>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А.Н. Стешенко</t>
  </si>
  <si>
    <t>Комплектование и обеспечение сохранности библиотечных фондов</t>
  </si>
  <si>
    <t xml:space="preserve">РАСПРЕДЕЛЕНИЕ </t>
  </si>
  <si>
    <t xml:space="preserve">                                                                                                          Приложение № 4</t>
  </si>
  <si>
    <t>Уточненная сводная бюджетная роспись</t>
  </si>
  <si>
    <t xml:space="preserve">                                                                                                                                           к решению Совета муниципального </t>
  </si>
  <si>
    <t xml:space="preserve">                                                                                                                                          образования Тимашевский район</t>
  </si>
  <si>
    <t>Исполнено</t>
  </si>
  <si>
    <t>01 2 02 09010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</si>
  <si>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</si>
  <si>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05 1 07 00000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</si>
  <si>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</si>
  <si>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</si>
  <si>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05 1 08 00000</t>
  </si>
  <si>
    <t>05 1 08 S2820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</si>
  <si>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</si>
  <si>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</si>
  <si>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08 4 02 10180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</si>
  <si>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</si>
  <si>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Обеспечение функционирования органа повседневного управления реагирования ТП РСЧС</t>
  </si>
  <si>
    <t>08 6 02 00000</t>
  </si>
  <si>
    <t>08 6 02 00590</t>
  </si>
  <si>
    <t>Мероприятия по переподготовке и повышению квалификации кадров</t>
  </si>
  <si>
    <t>08 6 02 10600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</si>
  <si>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</si>
  <si>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08 6 02 20040</t>
  </si>
  <si>
    <t>100</t>
  </si>
  <si>
    <t>12 2 02C0820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</si>
  <si>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</si>
  <si>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400</t>
  </si>
  <si>
    <t>12 2 02 R0820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</si>
  <si>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</si>
  <si>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12 4 00 00000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</si>
  <si>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</si>
  <si>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>12 4 01 00000</t>
  </si>
  <si>
    <t>12 4 01 00590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</si>
  <si>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</si>
  <si>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12 4 01 20050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</si>
  <si>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</si>
  <si>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14 0 00 00000</t>
  </si>
  <si>
    <t>14 1 00 00000</t>
  </si>
  <si>
    <t>14 1 04 00000</t>
  </si>
  <si>
    <t>14 1 04 10200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</si>
  <si>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</si>
  <si>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15 0 00 00000</t>
  </si>
  <si>
    <t>15 1 00 00000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</si>
  <si>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</si>
  <si>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15 1 01 00000</t>
  </si>
  <si>
    <t>Финансовая поддержка (субсидия) на оплату (частичную оплату) первоначального взноса</t>
  </si>
  <si>
    <t>15 1 01 40070</t>
  </si>
  <si>
    <t>Выравнивание бюджетной обеспеченности поселений</t>
  </si>
  <si>
    <t>70 3 00 11030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</si>
  <si>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</si>
  <si>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</si>
  <si>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</si>
  <si>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Дополнительная помощь местным бюджетам для решения социально значимых вопросов местного значения</t>
  </si>
  <si>
    <t>01 1 01 62980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</si>
  <si>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</si>
  <si>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</si>
  <si>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</si>
  <si>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</si>
  <si>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</si>
  <si>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</si>
  <si>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Федеральный проект "Безопасность дорожного движения"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</si>
  <si>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</si>
  <si>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01 2 02 62980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</si>
  <si>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</si>
  <si>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</si>
  <si>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</si>
  <si>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</si>
  <si>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Обеспечение деятельности прочих учреждений, относящихся к системе образования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</si>
  <si>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</si>
  <si>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</si>
  <si>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02 2 01 09020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</si>
  <si>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</si>
  <si>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</si>
  <si>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03 1 04 60960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</si>
  <si>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</si>
  <si>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</si>
  <si>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</si>
  <si>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Реализация отдельных мероприятий муниципальной программы «Социальная поддержка граждан Тимашевского района»</t>
  </si>
  <si>
    <t>04 1 04 10270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</si>
  <si>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</si>
  <si>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 xml:space="preserve"> Реализация мероприятий по обеспечению жильем молодых семей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</si>
  <si>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</si>
  <si>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</si>
  <si>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</si>
  <si>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</si>
  <si>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</si>
  <si>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</si>
  <si>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</si>
  <si>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</si>
  <si>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</si>
  <si>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04 2 07 00000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</si>
  <si>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</si>
  <si>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04 2 07 61020</t>
  </si>
  <si>
    <t>05 1 07 12830</t>
  </si>
  <si>
    <t>Субсидии на оплату труда инструкторов по спорту в муниципальных образованиях Краснодарского края</t>
  </si>
  <si>
    <t>Строительство объекта "Центр единоборств в г. Тимашевске Тимашевского района"</t>
  </si>
  <si>
    <t>05 1 09 00000</t>
  </si>
  <si>
    <t>05 1 09 10120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</si>
  <si>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</si>
  <si>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06 1 04 00000</t>
  </si>
  <si>
    <t>Мероприятия направленные на реализацию молодежной политики</t>
  </si>
  <si>
    <t>06 1 04 10370</t>
  </si>
  <si>
    <t>Информационное обеспечение реализации государственной молодежной политики</t>
  </si>
  <si>
    <t>06 1 06 00000</t>
  </si>
  <si>
    <t>06 1 06 10370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</si>
  <si>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</si>
  <si>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</si>
  <si>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</si>
  <si>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Пожарная безопасность</t>
  </si>
  <si>
    <t>08 2 00 00000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</si>
  <si>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</si>
  <si>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08 2 01 00000</t>
  </si>
  <si>
    <t>Мероприятия по пожарной безопасности</t>
  </si>
  <si>
    <t>08 2 01 10450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</si>
  <si>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</si>
  <si>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</si>
  <si>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 xml:space="preserve">Профилактика терроризма и экстремизма в муниципальном образовании Тимашевский район 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</si>
  <si>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</si>
  <si>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 xml:space="preserve">Обеспечение экологической безопасности в муниципальном образовании Тимашевский район 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</si>
  <si>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</si>
  <si>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</si>
  <si>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</si>
  <si>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Корректировка документов территориального планирования сельских поселений Тимашевского района</t>
  </si>
  <si>
    <t>11 1 01 00000</t>
  </si>
  <si>
    <t>Мероприятия по подготовке градостроительной и землеустроительной документации на территории муниципального района</t>
  </si>
  <si>
    <t>11 1 01 10480</t>
  </si>
  <si>
    <t xml:space="preserve"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 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</si>
  <si>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</si>
  <si>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</si>
  <si>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</si>
  <si>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11 2 01 S2440</t>
  </si>
  <si>
    <t xml:space="preserve">Осуществление функций строительного контроля в муниципальном образовании Тимашевский район </t>
  </si>
  <si>
    <t>Газификация сельских населенных пунктов муниципального образования Тимашевский район</t>
  </si>
  <si>
    <t>11 5 00 00000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</si>
  <si>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</si>
  <si>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11 5 01 00000</t>
  </si>
  <si>
    <t>Организация газоснабжения населения (поселений)</t>
  </si>
  <si>
    <t>11 5 01 S0620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</si>
  <si>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</si>
  <si>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Приобретение в муниципальную собственность муниципального образования Тимашевский район жилого помещения</t>
  </si>
  <si>
    <t>12 1 04 00000</t>
  </si>
  <si>
    <t>12 1 04 10120</t>
  </si>
  <si>
    <t>Создание условий для функционирования органов местного самоуправления муниципального образования Тимашевский район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</si>
  <si>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</si>
  <si>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</si>
  <si>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</si>
  <si>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</si>
  <si>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Высшее должностное лицо муниципального образования Тимашевский район</t>
  </si>
  <si>
    <t>51 0 00 00000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</si>
  <si>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</si>
  <si>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</si>
  <si>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Иные межбюджетные трансферты на поддержку мер по обеспечению сбалансированности бюджетов поселений</t>
  </si>
  <si>
    <t>70 3 00 11060</t>
  </si>
  <si>
    <t>Поддержка местных инициатив бюджетам поселений</t>
  </si>
  <si>
    <t>70 4 00 00000</t>
  </si>
  <si>
    <t>Иные межбюджетные трансферты на поощрение (премирование) победителей краевых конкурсов (смотров-конкурсов)</t>
  </si>
  <si>
    <t>70 4 00 11050</t>
  </si>
  <si>
    <t>Непрограммные расходы органов исполнительной власти муниципального образования Тимашевский район</t>
  </si>
  <si>
    <t>Расходы на выплату персоналу в целях обеспечения выполнения функций государственными (муници-пальными) органами, казенными учреждениями, органами управления государственными внебюд-жетными фондами</t>
  </si>
  <si>
    <t>Заместитель главы</t>
  </si>
  <si>
    <t xml:space="preserve">Тимашевский район </t>
  </si>
  <si>
    <t>муниципального образования</t>
  </si>
  <si>
    <t>01 1 01 09010</t>
  </si>
  <si>
    <t>01 1 01 09020</t>
  </si>
  <si>
    <t>Осуществление единовременной денежной выплаты отдельным категориям работников муниципальных общеобразовательных организаций, находящихся в ведении управления образования администрации муниципального образования Тимашевский район</t>
  </si>
  <si>
    <t>01 2 01 09040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</si>
  <si>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</si>
  <si>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</si>
  <si>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</si>
  <si>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</si>
  <si>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</si>
  <si>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01 2 R3S3240</t>
  </si>
  <si>
    <t>Организация  финансовой поддержки молодым педагогам организаций, подведомственных управлению образования</t>
  </si>
  <si>
    <t>01 4 07 00000</t>
  </si>
  <si>
    <t>Единовременная выплата молодым педагогам муниципальных образовательных организаций муниципального образования Тимашевский район</t>
  </si>
  <si>
    <t>01 4 07 40110</t>
  </si>
  <si>
    <t>Организация дополнительной еры социальной поддержки работникам организаций, подведомсвенных управлению образования</t>
  </si>
  <si>
    <t>01 4 08 00000</t>
  </si>
  <si>
    <t>Единовременная денежная выплата педагогическим работникам муниципальных  образовательных организаций, находящихся в ведении управления образования администрации муниципального образования Тимашевский район</t>
  </si>
  <si>
    <t>01 4 08 40120</t>
  </si>
  <si>
    <t>Организация отдых учащихся образовательных организаций в каникулярное время</t>
  </si>
  <si>
    <t>01 5 00 00000</t>
  </si>
  <si>
    <t>Совершенствование системы организации детского оздоровительного отдыха в Тимашевском районе</t>
  </si>
  <si>
    <t>01 5 01 00000</t>
  </si>
  <si>
    <t>Мероприятия по организации отдыха и оздоровления детей в каникулярное время</t>
  </si>
  <si>
    <t>01 5 01 10250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</si>
  <si>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</si>
  <si>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01 5 01 63110</t>
  </si>
  <si>
    <t>Совершенствование организации детского оздоровительного отдыха в загородном лагере</t>
  </si>
  <si>
    <t>01 5 02 00000</t>
  </si>
  <si>
    <t>01 5 02 10250</t>
  </si>
  <si>
    <t>Реализация мероприятий  государственной программы Краснодарского края "Дети Кубани"</t>
  </si>
  <si>
    <t>01 5 02 S0590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</si>
  <si>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</si>
  <si>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03 1 04 11960</t>
  </si>
  <si>
    <t>Государственная поддержка отрасли культуры за счет средств резервного фонда Правительства Российской Федерации</t>
  </si>
  <si>
    <t>02 2 03 L519F</t>
  </si>
  <si>
    <t>Укрепление материально-технической базы учреждений культуры муниципального образования Тимашевский район</t>
  </si>
  <si>
    <t>02 2 02 00000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</si>
  <si>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</si>
  <si>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02 2 02 S0640</t>
  </si>
  <si>
    <t>05 1 01 09010</t>
  </si>
  <si>
    <t>Осуществление  муниципальными учреждениями капитального ремонта</t>
  </si>
  <si>
    <t>05 1 01 09020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</si>
  <si>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</si>
  <si>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05 1 01 S0340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</si>
  <si>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</si>
  <si>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</si>
  <si>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</si>
  <si>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Развитие общественной инфраструктуры муниципального значения</t>
  </si>
  <si>
    <t>05 1 09 S0470</t>
  </si>
  <si>
    <t>Мероприятия по утилизации медицинского резерва муниципального образования Тимашевский район</t>
  </si>
  <si>
    <t>08 1 01 10700</t>
  </si>
  <si>
    <t>600</t>
  </si>
  <si>
    <t>Мероприятия по профилактике  терроризма и экстремизма</t>
  </si>
  <si>
    <t>08 4 03 10180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</si>
  <si>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</si>
  <si>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09 1 04 11650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</si>
  <si>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</si>
  <si>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</si>
  <si>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</si>
  <si>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11 3 02 10600</t>
  </si>
  <si>
    <t>Обеспечение безопасности дорожного движения на территории  муниципального образования Тимашевский район</t>
  </si>
  <si>
    <t>11 4 00 00000</t>
  </si>
  <si>
    <t>Предупреждение детского дорожно-транспортного травматизма на территории муниципального образования Тимашевский район</t>
  </si>
  <si>
    <t>11 4 03 00000</t>
  </si>
  <si>
    <t>Мероприятия по предупреждению детского дорожно-транспортного травматизма</t>
  </si>
  <si>
    <t>11 4 03 12470</t>
  </si>
  <si>
    <t>11 5 01 10120</t>
  </si>
  <si>
    <t>12 3 01 10600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</si>
  <si>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</si>
  <si>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17 1 01 00000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</si>
  <si>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</si>
  <si>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17 1 01 10380</t>
  </si>
  <si>
    <t xml:space="preserve">Поощрение победителей краевого конкурса «Лучшая организация работы по инициативному бюджетированию»  </t>
  </si>
  <si>
    <t>17 1 02 10420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</si>
  <si>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</si>
  <si>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</si>
  <si>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</si>
  <si>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</si>
  <si>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</si>
  <si>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</si>
  <si>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</si>
  <si>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Единовременная материальная помощь гражданам Российской Федерации, являющимися собственниками жилых помещений, поврежденных в результате чрезвычайной ситуации, вызванной неблагоприятными погодными явлениями на территории Новокорсунского и Незаймановского сельских поселений Тимашевского района 30 июня 2018 года</t>
  </si>
  <si>
    <t>52 3 00 40130</t>
  </si>
  <si>
    <t>Мероприятия по обеспечению мобилизационной готовности экономики</t>
  </si>
  <si>
    <t>99 9 00 10040</t>
  </si>
  <si>
    <t>Осуществление отдельных государственных полномочий по  подготовке и проведению Всероссийской переписи населения</t>
  </si>
  <si>
    <t>99 9 00 54690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</si>
  <si>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</si>
  <si>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</si>
  <si>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</si>
  <si>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</si>
  <si>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</si>
  <si>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72 2 00 00000</t>
  </si>
  <si>
    <t>Реализация полномочий поселения по осуществлению внутреннего муниципального финансового контроля</t>
  </si>
  <si>
    <t>72 2 00 20020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</si>
  <si>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</si>
  <si>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16 1 02 00000</t>
  </si>
  <si>
    <t>Решение Совета   от 16 декабря 2020 года      № 32</t>
  </si>
  <si>
    <t>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год</t>
  </si>
  <si>
    <t>16 1 02 10230</t>
  </si>
  <si>
    <t>01 2 R300000</t>
  </si>
  <si>
    <t>Исполне-  ние к уточнен-ной СБР, %</t>
  </si>
  <si>
    <t xml:space="preserve">                                                                                                                                          от 25.05.2022 № 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</si>
</sst>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#,##0.00;[Red]\-#,##0.00;0.0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4" fillId="0" borderId="0"/>
    <xf numFmtId="164" fontId="14" fillId="0" borderId="0" applyFont="0" applyFill="0" applyBorder="0" applyAlignment="0" applyProtection="0"/>
  </cellStyleXfs>
  <cellXfs count="47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1" fillId="0" borderId="0" xfId="0" applyFont="1" applyAlignment="1">
      <alignment horizontal="right"/>
    </xf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/>
    <xf numFmtId="0" fontId="2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165" fontId="3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167" fontId="3" fillId="3" borderId="0" xfId="0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 vertical="top"/>
    </xf>
    <xf numFmtId="167" fontId="3" fillId="2" borderId="0" xfId="0" applyNumberFormat="1" applyFont="1" applyFill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0" fontId="2" fillId="2" borderId="0" xfId="0" applyFont="1" applyFill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0" fontId="2" fillId="0" borderId="0" xfId="0" applyFont="1"/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0" fontId="2" fillId="2" borderId="0" xfId="0" applyFont="1" applyFill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165" fontId="3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horizontal="center" vertical="top" wrapText="1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0" fontId="2" fillId="0" borderId="0" xfId="0" applyFont="1"/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5" fontId="3" fillId="2" borderId="0" xfId="0" applyNumberFormat="1" applyFont="1" applyFill="1" applyBorder="1" applyAlignment="1">
      <alignment vertical="top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0" fontId="7" fillId="2" borderId="0" xfId="0" applyFont="1" applyFill="1" applyBorder="1" applyAlignment="1">
      <alignment horizontal="left" vertical="top" wrapText="1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0" fontId="7" fillId="2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165" fontId="3" fillId="2" borderId="0" xfId="0" applyNumberFormat="1" applyFont="1" applyFill="1" applyBorder="1" applyAlignment="1">
      <alignment vertical="top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0" fontId="7" fillId="2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vertical="top" wrapText="1"/>
    </xf>
    <xf numFmtId="0" fontId="4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3" fillId="2" borderId="0" xfId="0" applyNumberFormat="1" applyFont="1" applyFill="1" applyBorder="1" applyAlignment="1">
      <alignment vertical="top" wrapText="1"/>
    </xf>
    <xf numFmtId="167" fontId="4" fillId="2" borderId="0" xfId="0" applyNumberFormat="1" applyFont="1" applyFill="1" applyAlignment="1">
      <alignment vertical="top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0" fontId="7" fillId="2" borderId="0" xfId="0" applyFont="1" applyFill="1" applyBorder="1" applyAlignment="1">
      <alignment horizontal="left" vertical="top" wrapText="1" shrinkToFit="1"/>
    </xf>
    <xf numFmtId="0" fontId="7" fillId="2" borderId="0" xfId="0" applyFont="1" applyFill="1" applyAlignment="1">
      <alignment horizontal="left" vertical="top" wrapText="1" shrinkToFit="1"/>
    </xf>
    <xf numFmtId="0" fontId="9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49" fontId="8" fillId="2" borderId="0" xfId="0" applyNumberFormat="1" applyFont="1" applyFill="1" applyBorder="1" applyAlignment="1">
      <alignment horizontal="center" vertical="top" wrapText="1"/>
    </xf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horizontal="righ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0" fontId="7" fillId="2" borderId="0" xfId="0" applyFont="1" applyFill="1" applyAlignment="1">
      <alignment wrapText="1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7" fillId="2" borderId="0" xfId="0" applyFont="1" applyFill="1" applyBorder="1" applyAlignment="1">
      <alignment vertical="top" wrapText="1" shrinkToFit="1"/>
    </xf>
    <xf numFmtId="49" fontId="8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2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Border="1" applyAlignment="1">
      <alignment vertical="top" wrapText="1" shrinkToFit="1"/>
    </xf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0" fontId="8" fillId="2" borderId="0" xfId="2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166" fontId="3" fillId="2" borderId="0" xfId="0" applyNumberFormat="1" applyFont="1" applyFill="1" applyBorder="1" applyAlignment="1">
      <alignment vertical="top"/>
    </xf>
    <xf numFmtId="0" fontId="7" fillId="2" borderId="0" xfId="0" applyFont="1" applyFill="1" applyAlignment="1">
      <alignment horizontal="left"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0" fontId="3" fillId="0" borderId="0" xfId="0" applyFont="1"/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6" fontId="3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11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4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0" fontId="7" fillId="2" borderId="0" xfId="0" applyFont="1" applyFill="1" applyBorder="1" applyAlignment="1">
      <alignment horizontal="left" vertical="top" wrapText="1" shrinkToFit="1"/>
    </xf>
    <xf numFmtId="0" fontId="7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6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Font="1" applyFill="1" applyAlignment="1">
      <alignment horizontal="left" vertical="top" wrapText="1"/>
    </xf>
    <xf numFmtId="166" fontId="7" fillId="2" borderId="0" xfId="0" applyNumberFormat="1" applyFont="1" applyFill="1" applyBorder="1" applyAlignment="1">
      <alignment horizontal="right"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49" fontId="9" fillId="2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 vertical="top" wrapText="1"/>
    </xf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49" fontId="7" fillId="2" borderId="0" xfId="0" applyNumberFormat="1" applyFont="1" applyFill="1" applyBorder="1" applyAlignment="1">
      <alignment vertical="top"/>
    </xf>
    <xf numFmtId="166" fontId="7" fillId="2" borderId="0" xfId="0" applyNumberFormat="1" applyFont="1" applyFill="1" applyBorder="1" applyAlignment="1">
      <alignment horizontal="right" vertical="top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wrapText="1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0" fontId="7" fillId="2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left" vertical="top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0" fontId="16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3" fillId="2" borderId="0" xfId="0" applyFont="1" applyFill="1"/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165" fontId="3" fillId="2" borderId="0" xfId="0" applyNumberFormat="1" applyFont="1" applyFill="1" applyBorder="1" applyAlignment="1">
      <alignment vertical="top"/>
    </xf>
    <xf numFmtId="0" fontId="7" fillId="2" borderId="0" xfId="0" applyFont="1" applyFill="1" applyBorder="1" applyAlignment="1">
      <alignment horizontal="left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/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165" fontId="3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wrapText="1"/>
    </xf>
    <xf numFmtId="0" fontId="3" fillId="2" borderId="0" xfId="0" applyFont="1" applyFill="1" applyAlignment="1">
      <alignment vertical="top"/>
    </xf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vertical="top"/>
    </xf>
    <xf numFmtId="165" fontId="3" fillId="2" borderId="0" xfId="0" applyNumberFormat="1" applyFont="1" applyFill="1" applyAlignment="1">
      <alignment horizontal="right" vertical="top"/>
    </xf>
    <xf numFmtId="0" fontId="3" fillId="2" borderId="0" xfId="0" applyFont="1" applyFill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5" fontId="3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3" fillId="0" borderId="0" xfId="0" applyFont="1"/>
    <xf numFmtId="0" fontId="3" fillId="2" borderId="0" xfId="0" applyFont="1" applyFill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/>
    <xf numFmtId="0" fontId="3" fillId="2" borderId="0" xfId="0" applyFont="1" applyFill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left" vertical="top"/>
    </xf>
    <xf numFmtId="168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right"/>
    </xf>
    <xf numFmtId="165" fontId="4" fillId="2" borderId="0" xfId="0" applyNumberFormat="1" applyFont="1" applyFill="1" applyAlignment="1">
      <alignment vertical="top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2" fillId="0" borderId="0" xfId="0" applyNumberFormat="1" applyFont="1"/>
    <xf numFmtId="165" fontId="1" fillId="0" borderId="0" xfId="0" applyNumberFormat="1" applyFont="1"/>
    <xf numFmtId="0" fontId="7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5" fillId="2" borderId="0" xfId="0" applyNumberFormat="1" applyFont="1" applyFill="1" applyAlignment="1">
      <alignment horizontal="left" wrapText="1"/>
    </xf>
    <xf numFmtId="49" fontId="15" fillId="2" borderId="0" xfId="0" applyNumberFormat="1" applyFont="1" applyFill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8"/>
  <sheetViews>
    <sheetView tabSelected="1" view="pageBreakPreview" zoomScaleNormal="100" zoomScaleSheetLayoutView="100" workbookViewId="0">
      <selection activeCell="A7" sqref="A7:H7"/>
    </sheetView>
  </sheetViews>
  <sheetFormatPr defaultColWidth="9.140625" defaultRowHeight="15" x14ac:dyDescent="0.25"/>
  <cols>
    <col min="1" max="1" width="4.7109375" style="2" customWidth="1"/>
    <col min="2" max="2" width="61.5703125" style="2" customWidth="1"/>
    <col min="3" max="3" width="14.140625" style="2" customWidth="1"/>
    <col min="4" max="4" width="4.28515625" style="12" customWidth="1"/>
    <col min="5" max="5" width="12.42578125" style="2" customWidth="1"/>
    <col min="6" max="7" width="13.28515625" style="2" customWidth="1"/>
    <col min="8" max="8" width="10.140625" style="37" customWidth="1"/>
    <col min="9" max="16384" width="9.140625" style="2"/>
  </cols>
  <sheetData>
    <row r="1" spans="1:9" ht="18.75" x14ac:dyDescent="0.3">
      <c r="A1" s="1"/>
      <c r="B1" s="468" t="s">
        <v>381</v>
      </c>
      <c r="C1" s="468"/>
      <c r="D1" s="468"/>
      <c r="E1" s="468"/>
      <c r="F1" s="468"/>
      <c r="G1" s="468"/>
      <c r="H1" s="468"/>
    </row>
    <row r="2" spans="1:9" ht="18.75" x14ac:dyDescent="0.3">
      <c r="A2" s="1"/>
      <c r="B2" s="468" t="s">
        <v>383</v>
      </c>
      <c r="C2" s="468"/>
      <c r="D2" s="468"/>
      <c r="E2" s="468"/>
      <c r="F2" s="468"/>
      <c r="G2" s="468"/>
      <c r="H2" s="468"/>
    </row>
    <row r="3" spans="1:9" ht="18.75" x14ac:dyDescent="0.3">
      <c r="A3" s="1"/>
      <c r="B3" s="469" t="s">
        <v>384</v>
      </c>
      <c r="C3" s="469"/>
      <c r="D3" s="469"/>
      <c r="E3" s="469"/>
      <c r="F3" s="469"/>
      <c r="G3" s="469"/>
      <c r="H3" s="469"/>
    </row>
    <row r="4" spans="1:9" ht="18.75" x14ac:dyDescent="0.3">
      <c r="A4" s="1"/>
      <c r="B4" s="469" t="s">
        <v>645</v>
      </c>
      <c r="C4" s="469"/>
      <c r="D4" s="469"/>
      <c r="E4" s="469"/>
      <c r="F4" s="469"/>
      <c r="G4" s="469"/>
      <c r="H4" s="469"/>
    </row>
    <row r="5" spans="1:9" ht="18.75" x14ac:dyDescent="0.3">
      <c r="A5" s="1"/>
      <c r="B5" s="16"/>
      <c r="C5" s="17"/>
      <c r="D5" s="17"/>
      <c r="E5" s="17"/>
      <c r="F5" s="17"/>
      <c r="G5" s="464"/>
      <c r="H5" s="465"/>
      <c r="I5" s="1"/>
    </row>
    <row r="6" spans="1:9" ht="18.75" x14ac:dyDescent="0.3">
      <c r="A6" s="472" t="s">
        <v>380</v>
      </c>
      <c r="B6" s="472"/>
      <c r="C6" s="472"/>
      <c r="D6" s="472"/>
      <c r="E6" s="472"/>
      <c r="F6" s="472"/>
      <c r="G6" s="472"/>
      <c r="H6" s="472"/>
      <c r="I6" s="1"/>
    </row>
    <row r="7" spans="1:9" ht="54" customHeight="1" x14ac:dyDescent="0.3">
      <c r="A7" s="473" t="s">
        <v>641</v>
      </c>
      <c r="B7" s="473"/>
      <c r="C7" s="473"/>
      <c r="D7" s="473"/>
      <c r="E7" s="473"/>
      <c r="F7" s="473"/>
      <c r="G7" s="473"/>
      <c r="H7" s="473"/>
      <c r="I7" s="3"/>
    </row>
    <row r="8" spans="1:9" ht="18.75" x14ac:dyDescent="0.3">
      <c r="H8" s="10" t="s">
        <v>353</v>
      </c>
    </row>
    <row r="9" spans="1:9" s="1" customFormat="1" ht="96" customHeight="1" x14ac:dyDescent="0.3">
      <c r="A9" s="45" t="s">
        <v>0</v>
      </c>
      <c r="B9" s="46" t="s">
        <v>1</v>
      </c>
      <c r="C9" s="46" t="s">
        <v>2</v>
      </c>
      <c r="D9" s="46" t="s">
        <v>3</v>
      </c>
      <c r="E9" s="45" t="s">
        <v>640</v>
      </c>
      <c r="F9" s="45" t="s">
        <v>382</v>
      </c>
      <c r="G9" s="45" t="s">
        <v>385</v>
      </c>
      <c r="H9" s="45" t="s">
        <v>644</v>
      </c>
    </row>
    <row r="10" spans="1:9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</row>
    <row r="11" spans="1:9" s="5" customFormat="1" ht="15.75" x14ac:dyDescent="0.25">
      <c r="A11" s="443"/>
      <c r="B11" s="443" t="s">
        <v>4</v>
      </c>
      <c r="C11" s="443"/>
      <c r="D11" s="444"/>
      <c r="E11" s="460">
        <f>E13+E123+E150+E157+E207+E246+E266+E271+E324+E336+E341+E376+E411+E416+E421+E426+E437+E459+E463+E468+E498+E514+E536+E527</f>
        <v>2286818.9000000004</v>
      </c>
      <c r="F11" s="460">
        <f t="shared" ref="F11:G11" si="0">F13+F123+F150+F157+F207+F246+F266+F271+F324+F336+F341+F376+F411+F416+F421+F426+F437+F459+F463+F468+F498+F514+F536+F527</f>
        <v>2286818.9000000004</v>
      </c>
      <c r="G11" s="460">
        <f t="shared" si="0"/>
        <v>2203044.7999999998</v>
      </c>
      <c r="H11" s="152">
        <f>G11/F11</f>
        <v>0.96336653505881009</v>
      </c>
    </row>
    <row r="12" spans="1:9" ht="15.75" x14ac:dyDescent="0.25">
      <c r="A12" s="461"/>
      <c r="B12" s="461"/>
      <c r="C12" s="461"/>
      <c r="D12" s="445"/>
      <c r="E12" s="461"/>
      <c r="F12" s="461"/>
      <c r="G12" s="44"/>
      <c r="H12" s="152"/>
    </row>
    <row r="13" spans="1:9" s="7" customFormat="1" ht="33.6" customHeight="1" x14ac:dyDescent="0.2">
      <c r="A13" s="147">
        <v>1</v>
      </c>
      <c r="B13" s="148" t="s">
        <v>5</v>
      </c>
      <c r="C13" s="149" t="s">
        <v>8</v>
      </c>
      <c r="D13" s="150"/>
      <c r="E13" s="462">
        <f>E14+E33+E71+E82+E112</f>
        <v>1456610.9000000001</v>
      </c>
      <c r="F13" s="462">
        <f t="shared" ref="F13:G13" si="1">F14+F33+F71+F82+F112</f>
        <v>1456610.9000000001</v>
      </c>
      <c r="G13" s="462">
        <f t="shared" si="1"/>
        <v>1455018.4999999998</v>
      </c>
      <c r="H13" s="52">
        <f t="shared" ref="H13:H70" si="2">G13/F13</f>
        <v>0.99890677736930267</v>
      </c>
    </row>
    <row r="14" spans="1:9" ht="15.75" x14ac:dyDescent="0.25">
      <c r="A14" s="134"/>
      <c r="B14" s="114" t="s">
        <v>18</v>
      </c>
      <c r="C14" s="53" t="s">
        <v>54</v>
      </c>
      <c r="D14" s="51"/>
      <c r="E14" s="146">
        <f>E15</f>
        <v>519406.79999999993</v>
      </c>
      <c r="F14" s="146">
        <f t="shared" ref="F14:G14" si="3">F15</f>
        <v>519406.79999999993</v>
      </c>
      <c r="G14" s="146">
        <f t="shared" si="3"/>
        <v>518728.69999999995</v>
      </c>
      <c r="H14" s="52">
        <f t="shared" si="2"/>
        <v>0.99869447223255459</v>
      </c>
    </row>
    <row r="15" spans="1:9" ht="48" customHeight="1" x14ac:dyDescent="0.25">
      <c r="A15" s="59"/>
      <c r="B15" s="60" t="s">
        <v>431</v>
      </c>
      <c r="C15" s="59" t="s">
        <v>26</v>
      </c>
      <c r="D15" s="51"/>
      <c r="E15" s="62">
        <f>E16+E22+E25+E27+E29+E18+E31+E20</f>
        <v>519406.79999999993</v>
      </c>
      <c r="F15" s="62">
        <f t="shared" ref="F15:G15" si="4">F16+F22+F25+F27+F29+F18+F31+F20</f>
        <v>519406.79999999993</v>
      </c>
      <c r="G15" s="62">
        <f t="shared" si="4"/>
        <v>518728.69999999995</v>
      </c>
      <c r="H15" s="52">
        <f t="shared" si="2"/>
        <v>0.99869447223255459</v>
      </c>
    </row>
    <row r="16" spans="1:9" ht="31.5" x14ac:dyDescent="0.25">
      <c r="A16" s="59"/>
      <c r="B16" s="60" t="s">
        <v>6</v>
      </c>
      <c r="C16" s="59" t="s">
        <v>9</v>
      </c>
      <c r="D16" s="51"/>
      <c r="E16" s="62">
        <f>E17</f>
        <v>187838.4</v>
      </c>
      <c r="F16" s="62">
        <f>F17</f>
        <v>187838.4</v>
      </c>
      <c r="G16" s="62">
        <f>G17</f>
        <v>187838.4</v>
      </c>
      <c r="H16" s="52">
        <f t="shared" si="2"/>
        <v>1</v>
      </c>
    </row>
    <row r="17" spans="1:8" ht="32.450000000000003" customHeight="1" x14ac:dyDescent="0.25">
      <c r="A17" s="14"/>
      <c r="B17" s="15" t="s">
        <v>7</v>
      </c>
      <c r="C17" s="14" t="s">
        <v>9</v>
      </c>
      <c r="D17" s="51">
        <v>600</v>
      </c>
      <c r="E17" s="43">
        <v>187838.4</v>
      </c>
      <c r="F17" s="43">
        <v>187838.4</v>
      </c>
      <c r="G17" s="44">
        <v>187838.4</v>
      </c>
      <c r="H17" s="52">
        <f t="shared" si="2"/>
        <v>1</v>
      </c>
    </row>
    <row r="18" spans="1:8" ht="31.5" x14ac:dyDescent="0.25">
      <c r="A18" s="54"/>
      <c r="B18" s="56" t="s">
        <v>369</v>
      </c>
      <c r="C18" s="55" t="s">
        <v>543</v>
      </c>
      <c r="D18" s="61"/>
      <c r="E18" s="62">
        <f>E19</f>
        <v>79.599999999999994</v>
      </c>
      <c r="F18" s="62">
        <f>F19</f>
        <v>79.599999999999994</v>
      </c>
      <c r="G18" s="62">
        <f t="shared" ref="G18" si="5">G19</f>
        <v>79.599999999999994</v>
      </c>
      <c r="H18" s="52">
        <f t="shared" si="2"/>
        <v>1</v>
      </c>
    </row>
    <row r="19" spans="1:8" ht="34.9" customHeight="1" x14ac:dyDescent="0.25">
      <c r="A19" s="54"/>
      <c r="B19" s="55" t="s">
        <v>326</v>
      </c>
      <c r="C19" s="55" t="s">
        <v>543</v>
      </c>
      <c r="D19" s="61">
        <v>600</v>
      </c>
      <c r="E19" s="62">
        <v>79.599999999999994</v>
      </c>
      <c r="F19" s="62">
        <v>79.599999999999994</v>
      </c>
      <c r="G19" s="44">
        <v>79.599999999999994</v>
      </c>
      <c r="H19" s="52">
        <f t="shared" si="2"/>
        <v>1</v>
      </c>
    </row>
    <row r="20" spans="1:8" s="57" customFormat="1" ht="32.450000000000003" customHeight="1" x14ac:dyDescent="0.25">
      <c r="A20" s="58"/>
      <c r="B20" s="467" t="s">
        <v>361</v>
      </c>
      <c r="C20" s="61" t="s">
        <v>544</v>
      </c>
      <c r="D20" s="61"/>
      <c r="E20" s="62">
        <f>E21</f>
        <v>913.6</v>
      </c>
      <c r="F20" s="62">
        <f t="shared" ref="F20:G20" si="6">F21</f>
        <v>913.6</v>
      </c>
      <c r="G20" s="62">
        <f t="shared" si="6"/>
        <v>913.6</v>
      </c>
      <c r="H20" s="52">
        <f t="shared" si="2"/>
        <v>1</v>
      </c>
    </row>
    <row r="21" spans="1:8" s="57" customFormat="1" ht="33" customHeight="1" x14ac:dyDescent="0.25">
      <c r="A21" s="58"/>
      <c r="B21" s="61" t="s">
        <v>326</v>
      </c>
      <c r="C21" s="61" t="s">
        <v>544</v>
      </c>
      <c r="D21" s="61">
        <v>600</v>
      </c>
      <c r="E21" s="62">
        <v>913.6</v>
      </c>
      <c r="F21" s="62">
        <v>913.6</v>
      </c>
      <c r="G21" s="44">
        <v>913.6</v>
      </c>
      <c r="H21" s="52">
        <f t="shared" si="2"/>
        <v>1</v>
      </c>
    </row>
    <row r="22" spans="1:8" ht="78.599999999999994" customHeight="1" x14ac:dyDescent="0.25">
      <c r="A22" s="54"/>
      <c r="B22" s="15" t="s">
        <v>377</v>
      </c>
      <c r="C22" s="14" t="s">
        <v>11</v>
      </c>
      <c r="D22" s="51"/>
      <c r="E22" s="43">
        <f>E23+E24</f>
        <v>10692.800000000001</v>
      </c>
      <c r="F22" s="43">
        <f>F23+F24</f>
        <v>10692.800000000001</v>
      </c>
      <c r="G22" s="43">
        <f>G23+G24</f>
        <v>10014.700000000001</v>
      </c>
      <c r="H22" s="52">
        <f t="shared" si="2"/>
        <v>0.93658349543618136</v>
      </c>
    </row>
    <row r="23" spans="1:8" ht="31.5" x14ac:dyDescent="0.25">
      <c r="A23" s="54"/>
      <c r="B23" s="15" t="s">
        <v>12</v>
      </c>
      <c r="C23" s="14" t="s">
        <v>11</v>
      </c>
      <c r="D23" s="51">
        <v>200</v>
      </c>
      <c r="E23" s="43">
        <v>129.6</v>
      </c>
      <c r="F23" s="43">
        <v>129.6</v>
      </c>
      <c r="G23" s="44">
        <v>102</v>
      </c>
      <c r="H23" s="52">
        <f t="shared" si="2"/>
        <v>0.78703703703703709</v>
      </c>
    </row>
    <row r="24" spans="1:8" ht="18" customHeight="1" x14ac:dyDescent="0.25">
      <c r="A24" s="54"/>
      <c r="B24" s="15" t="s">
        <v>53</v>
      </c>
      <c r="C24" s="14" t="s">
        <v>11</v>
      </c>
      <c r="D24" s="51">
        <v>300</v>
      </c>
      <c r="E24" s="43">
        <v>10563.2</v>
      </c>
      <c r="F24" s="43">
        <v>10563.2</v>
      </c>
      <c r="G24" s="44">
        <v>9912.7000000000007</v>
      </c>
      <c r="H24" s="52">
        <f t="shared" si="2"/>
        <v>0.93841828233868529</v>
      </c>
    </row>
    <row r="25" spans="1:8" ht="124.9" customHeight="1" x14ac:dyDescent="0.25">
      <c r="A25" s="14"/>
      <c r="B25" s="15" t="s">
        <v>13</v>
      </c>
      <c r="C25" s="14" t="s">
        <v>14</v>
      </c>
      <c r="D25" s="51"/>
      <c r="E25" s="43">
        <f>E26</f>
        <v>2001.8</v>
      </c>
      <c r="F25" s="43">
        <f>F26</f>
        <v>2001.8</v>
      </c>
      <c r="G25" s="43">
        <f>G26</f>
        <v>2001.8</v>
      </c>
      <c r="H25" s="52">
        <f t="shared" si="2"/>
        <v>1</v>
      </c>
    </row>
    <row r="26" spans="1:8" ht="35.450000000000003" customHeight="1" x14ac:dyDescent="0.25">
      <c r="A26" s="14"/>
      <c r="B26" s="15" t="s">
        <v>7</v>
      </c>
      <c r="C26" s="14" t="s">
        <v>14</v>
      </c>
      <c r="D26" s="51">
        <v>600</v>
      </c>
      <c r="E26" s="43">
        <v>2001.8</v>
      </c>
      <c r="F26" s="43">
        <v>2001.8</v>
      </c>
      <c r="G26" s="43">
        <v>2001.8</v>
      </c>
      <c r="H26" s="52">
        <f t="shared" si="2"/>
        <v>1</v>
      </c>
    </row>
    <row r="27" spans="1:8" ht="79.150000000000006" customHeight="1" x14ac:dyDescent="0.25">
      <c r="A27" s="14"/>
      <c r="B27" s="15" t="s">
        <v>432</v>
      </c>
      <c r="C27" s="14" t="s">
        <v>15</v>
      </c>
      <c r="D27" s="51"/>
      <c r="E27" s="43">
        <f>E28</f>
        <v>311753</v>
      </c>
      <c r="F27" s="43">
        <f>F28</f>
        <v>311753</v>
      </c>
      <c r="G27" s="43">
        <f>G28</f>
        <v>311753</v>
      </c>
      <c r="H27" s="52">
        <f t="shared" si="2"/>
        <v>1</v>
      </c>
    </row>
    <row r="28" spans="1:8" ht="34.15" customHeight="1" x14ac:dyDescent="0.25">
      <c r="A28" s="14"/>
      <c r="B28" s="15" t="s">
        <v>7</v>
      </c>
      <c r="C28" s="14" t="s">
        <v>15</v>
      </c>
      <c r="D28" s="51">
        <v>600</v>
      </c>
      <c r="E28" s="43">
        <v>311753</v>
      </c>
      <c r="F28" s="43">
        <v>311753</v>
      </c>
      <c r="G28" s="44">
        <v>311753</v>
      </c>
      <c r="H28" s="52">
        <f t="shared" si="2"/>
        <v>1</v>
      </c>
    </row>
    <row r="29" spans="1:8" ht="49.15" customHeight="1" x14ac:dyDescent="0.25">
      <c r="A29" s="14"/>
      <c r="B29" s="15" t="s">
        <v>16</v>
      </c>
      <c r="C29" s="14" t="s">
        <v>17</v>
      </c>
      <c r="D29" s="51"/>
      <c r="E29" s="43">
        <f>E30</f>
        <v>4627.6000000000004</v>
      </c>
      <c r="F29" s="43">
        <f>F30</f>
        <v>4627.6000000000004</v>
      </c>
      <c r="G29" s="43">
        <f>G30</f>
        <v>4627.6000000000004</v>
      </c>
      <c r="H29" s="52">
        <f t="shared" si="2"/>
        <v>1</v>
      </c>
    </row>
    <row r="30" spans="1:8" ht="34.15" customHeight="1" x14ac:dyDescent="0.25">
      <c r="A30" s="14"/>
      <c r="B30" s="15" t="s">
        <v>7</v>
      </c>
      <c r="C30" s="14" t="s">
        <v>17</v>
      </c>
      <c r="D30" s="51">
        <v>600</v>
      </c>
      <c r="E30" s="43">
        <v>4627.6000000000004</v>
      </c>
      <c r="F30" s="43">
        <v>4627.6000000000004</v>
      </c>
      <c r="G30" s="44">
        <v>4627.6000000000004</v>
      </c>
      <c r="H30" s="52">
        <f t="shared" si="2"/>
        <v>1</v>
      </c>
    </row>
    <row r="31" spans="1:8" ht="33.6" customHeight="1" x14ac:dyDescent="0.25">
      <c r="A31" s="14"/>
      <c r="B31" s="15" t="s">
        <v>433</v>
      </c>
      <c r="C31" s="14" t="s">
        <v>434</v>
      </c>
      <c r="D31" s="51"/>
      <c r="E31" s="43">
        <f>E32</f>
        <v>1500</v>
      </c>
      <c r="F31" s="43">
        <f>F32</f>
        <v>1500</v>
      </c>
      <c r="G31" s="43">
        <f>G32</f>
        <v>1500</v>
      </c>
      <c r="H31" s="52">
        <f t="shared" si="2"/>
        <v>1</v>
      </c>
    </row>
    <row r="32" spans="1:8" ht="34.9" customHeight="1" x14ac:dyDescent="0.25">
      <c r="A32" s="14"/>
      <c r="B32" s="15" t="s">
        <v>7</v>
      </c>
      <c r="C32" s="14" t="s">
        <v>434</v>
      </c>
      <c r="D32" s="51">
        <v>600</v>
      </c>
      <c r="E32" s="43">
        <v>1500</v>
      </c>
      <c r="F32" s="43">
        <v>1500</v>
      </c>
      <c r="G32" s="44">
        <v>1500</v>
      </c>
      <c r="H32" s="52">
        <f t="shared" si="2"/>
        <v>1</v>
      </c>
    </row>
    <row r="33" spans="1:9" ht="31.5" x14ac:dyDescent="0.25">
      <c r="A33" s="90"/>
      <c r="B33" s="91" t="s">
        <v>19</v>
      </c>
      <c r="C33" s="90" t="s">
        <v>20</v>
      </c>
      <c r="D33" s="51"/>
      <c r="E33" s="94">
        <f>E34+E49+E65+E62</f>
        <v>759451.3</v>
      </c>
      <c r="F33" s="94">
        <f t="shared" ref="F33:G33" si="7">F34+F49+F65+F62</f>
        <v>759451.3</v>
      </c>
      <c r="G33" s="94">
        <f t="shared" si="7"/>
        <v>759008.7</v>
      </c>
      <c r="H33" s="52">
        <f t="shared" si="2"/>
        <v>0.99941721082049617</v>
      </c>
      <c r="I33" s="89"/>
    </row>
    <row r="34" spans="1:9" ht="34.15" customHeight="1" x14ac:dyDescent="0.25">
      <c r="A34" s="90"/>
      <c r="B34" s="91" t="s">
        <v>287</v>
      </c>
      <c r="C34" s="90" t="s">
        <v>21</v>
      </c>
      <c r="D34" s="51"/>
      <c r="E34" s="94">
        <f>E35+E39+E43+E45+E37+E47+E41</f>
        <v>698329</v>
      </c>
      <c r="F34" s="94">
        <f t="shared" ref="F34:G34" si="8">F35+F39+F43+F45+F37+F47+F41</f>
        <v>698329</v>
      </c>
      <c r="G34" s="94">
        <f t="shared" si="8"/>
        <v>698328.5</v>
      </c>
      <c r="H34" s="52">
        <f t="shared" si="2"/>
        <v>0.99999928400510363</v>
      </c>
      <c r="I34" s="89"/>
    </row>
    <row r="35" spans="1:9" ht="31.5" x14ac:dyDescent="0.25">
      <c r="A35" s="90"/>
      <c r="B35" s="91" t="s">
        <v>6</v>
      </c>
      <c r="C35" s="90" t="s">
        <v>22</v>
      </c>
      <c r="D35" s="51"/>
      <c r="E35" s="94">
        <f>E36</f>
        <v>122290.2</v>
      </c>
      <c r="F35" s="94">
        <f>F36</f>
        <v>122290.2</v>
      </c>
      <c r="G35" s="94">
        <f>G36</f>
        <v>122290.2</v>
      </c>
      <c r="H35" s="52">
        <f t="shared" si="2"/>
        <v>1</v>
      </c>
      <c r="I35" s="89"/>
    </row>
    <row r="36" spans="1:9" s="18" customFormat="1" ht="34.15" customHeight="1" x14ac:dyDescent="0.25">
      <c r="A36" s="59"/>
      <c r="B36" s="60" t="s">
        <v>7</v>
      </c>
      <c r="C36" s="59" t="s">
        <v>22</v>
      </c>
      <c r="D36" s="51">
        <v>600</v>
      </c>
      <c r="E36" s="62">
        <v>122290.2</v>
      </c>
      <c r="F36" s="62">
        <v>122290.2</v>
      </c>
      <c r="G36" s="44">
        <v>122290.2</v>
      </c>
      <c r="H36" s="52">
        <f t="shared" si="2"/>
        <v>1</v>
      </c>
    </row>
    <row r="37" spans="1:9" s="18" customFormat="1" ht="79.900000000000006" customHeight="1" x14ac:dyDescent="0.25">
      <c r="A37" s="90"/>
      <c r="B37" s="64" t="s">
        <v>545</v>
      </c>
      <c r="C37" s="64" t="s">
        <v>546</v>
      </c>
      <c r="D37" s="51"/>
      <c r="E37" s="65">
        <f>E38</f>
        <v>4843.5</v>
      </c>
      <c r="F37" s="65">
        <f>F38</f>
        <v>4843.5</v>
      </c>
      <c r="G37" s="65">
        <f>G38</f>
        <v>4843.5</v>
      </c>
      <c r="H37" s="52">
        <f t="shared" si="2"/>
        <v>1</v>
      </c>
    </row>
    <row r="38" spans="1:9" s="18" customFormat="1" ht="33" customHeight="1" x14ac:dyDescent="0.25">
      <c r="A38" s="90"/>
      <c r="B38" s="64" t="s">
        <v>326</v>
      </c>
      <c r="C38" s="64" t="s">
        <v>546</v>
      </c>
      <c r="D38" s="51">
        <v>600</v>
      </c>
      <c r="E38" s="65">
        <v>4843.5</v>
      </c>
      <c r="F38" s="65">
        <v>4843.5</v>
      </c>
      <c r="G38" s="44">
        <v>4843.5</v>
      </c>
      <c r="H38" s="52">
        <f t="shared" si="2"/>
        <v>1</v>
      </c>
    </row>
    <row r="39" spans="1:9" s="11" customFormat="1" ht="48.6" customHeight="1" x14ac:dyDescent="0.25">
      <c r="A39" s="63"/>
      <c r="B39" s="69" t="s">
        <v>435</v>
      </c>
      <c r="C39" s="70" t="s">
        <v>359</v>
      </c>
      <c r="D39" s="51"/>
      <c r="E39" s="65">
        <f>E40</f>
        <v>32.299999999999997</v>
      </c>
      <c r="F39" s="65">
        <f>F40</f>
        <v>32.299999999999997</v>
      </c>
      <c r="G39" s="65">
        <f>G40</f>
        <v>32.200000000000003</v>
      </c>
      <c r="H39" s="52">
        <f t="shared" si="2"/>
        <v>0.99690402476780204</v>
      </c>
    </row>
    <row r="40" spans="1:9" ht="33.6" customHeight="1" x14ac:dyDescent="0.25">
      <c r="A40" s="63"/>
      <c r="B40" s="69" t="s">
        <v>10</v>
      </c>
      <c r="C40" s="70" t="s">
        <v>359</v>
      </c>
      <c r="D40" s="51">
        <v>400</v>
      </c>
      <c r="E40" s="65">
        <v>32.299999999999997</v>
      </c>
      <c r="F40" s="65">
        <v>32.299999999999997</v>
      </c>
      <c r="G40" s="65">
        <v>32.200000000000003</v>
      </c>
      <c r="H40" s="52">
        <f t="shared" si="2"/>
        <v>0.99690402476780204</v>
      </c>
    </row>
    <row r="41" spans="1:9" ht="47.45" customHeight="1" x14ac:dyDescent="0.25">
      <c r="A41" s="59"/>
      <c r="B41" s="61" t="s">
        <v>436</v>
      </c>
      <c r="C41" s="59" t="s">
        <v>437</v>
      </c>
      <c r="D41" s="51"/>
      <c r="E41" s="62">
        <f>E42</f>
        <v>39138.1</v>
      </c>
      <c r="F41" s="62">
        <f>F42</f>
        <v>39138.1</v>
      </c>
      <c r="G41" s="62">
        <f>G42</f>
        <v>39138.1</v>
      </c>
      <c r="H41" s="52">
        <f t="shared" si="2"/>
        <v>1</v>
      </c>
    </row>
    <row r="42" spans="1:9" ht="33" customHeight="1" x14ac:dyDescent="0.25">
      <c r="A42" s="59"/>
      <c r="B42" s="61" t="s">
        <v>326</v>
      </c>
      <c r="C42" s="59" t="s">
        <v>437</v>
      </c>
      <c r="D42" s="51">
        <v>600</v>
      </c>
      <c r="E42" s="62">
        <v>39138.1</v>
      </c>
      <c r="F42" s="62">
        <v>39138.1</v>
      </c>
      <c r="G42" s="62">
        <v>39138.1</v>
      </c>
      <c r="H42" s="52">
        <f t="shared" si="2"/>
        <v>1</v>
      </c>
    </row>
    <row r="43" spans="1:9" ht="126.6" customHeight="1" x14ac:dyDescent="0.25">
      <c r="A43" s="66"/>
      <c r="B43" s="67" t="s">
        <v>13</v>
      </c>
      <c r="C43" s="66" t="s">
        <v>23</v>
      </c>
      <c r="D43" s="51"/>
      <c r="E43" s="73">
        <f>E44</f>
        <v>3463.1</v>
      </c>
      <c r="F43" s="73">
        <f>F44</f>
        <v>3463.1</v>
      </c>
      <c r="G43" s="73">
        <f>G44</f>
        <v>3463.1</v>
      </c>
      <c r="H43" s="52">
        <f t="shared" si="2"/>
        <v>1</v>
      </c>
    </row>
    <row r="44" spans="1:9" ht="33" customHeight="1" x14ac:dyDescent="0.25">
      <c r="A44" s="66"/>
      <c r="B44" s="67" t="s">
        <v>7</v>
      </c>
      <c r="C44" s="66" t="s">
        <v>23</v>
      </c>
      <c r="D44" s="51">
        <v>600</v>
      </c>
      <c r="E44" s="73">
        <v>3463.1</v>
      </c>
      <c r="F44" s="73">
        <v>3463.1</v>
      </c>
      <c r="G44" s="73">
        <v>3463.1</v>
      </c>
      <c r="H44" s="52">
        <f t="shared" si="2"/>
        <v>1</v>
      </c>
    </row>
    <row r="45" spans="1:9" s="19" customFormat="1" ht="78" customHeight="1" x14ac:dyDescent="0.25">
      <c r="A45" s="66"/>
      <c r="B45" s="67" t="s">
        <v>438</v>
      </c>
      <c r="C45" s="66" t="s">
        <v>24</v>
      </c>
      <c r="D45" s="51"/>
      <c r="E45" s="73">
        <f>E46</f>
        <v>460954.8</v>
      </c>
      <c r="F45" s="73">
        <f>F46</f>
        <v>460954.8</v>
      </c>
      <c r="G45" s="73">
        <f>G46</f>
        <v>460954.8</v>
      </c>
      <c r="H45" s="52">
        <f t="shared" si="2"/>
        <v>1</v>
      </c>
    </row>
    <row r="46" spans="1:9" s="19" customFormat="1" ht="34.15" customHeight="1" x14ac:dyDescent="0.25">
      <c r="A46" s="66"/>
      <c r="B46" s="67" t="s">
        <v>7</v>
      </c>
      <c r="C46" s="66" t="s">
        <v>24</v>
      </c>
      <c r="D46" s="51">
        <v>600</v>
      </c>
      <c r="E46" s="73">
        <v>460954.8</v>
      </c>
      <c r="F46" s="73">
        <v>460954.8</v>
      </c>
      <c r="G46" s="73">
        <v>460954.8</v>
      </c>
      <c r="H46" s="52">
        <f t="shared" si="2"/>
        <v>1</v>
      </c>
    </row>
    <row r="47" spans="1:9" ht="48" customHeight="1" x14ac:dyDescent="0.25">
      <c r="A47" s="66"/>
      <c r="B47" s="72" t="s">
        <v>439</v>
      </c>
      <c r="C47" s="66" t="s">
        <v>440</v>
      </c>
      <c r="D47" s="51"/>
      <c r="E47" s="73">
        <f>E48</f>
        <v>67607</v>
      </c>
      <c r="F47" s="73">
        <f>F48</f>
        <v>67607</v>
      </c>
      <c r="G47" s="73">
        <f>G48</f>
        <v>67606.600000000006</v>
      </c>
      <c r="H47" s="52">
        <f t="shared" si="2"/>
        <v>0.99999408345289698</v>
      </c>
    </row>
    <row r="48" spans="1:9" ht="34.9" customHeight="1" x14ac:dyDescent="0.25">
      <c r="A48" s="66"/>
      <c r="B48" s="72" t="s">
        <v>326</v>
      </c>
      <c r="C48" s="66" t="s">
        <v>440</v>
      </c>
      <c r="D48" s="51">
        <v>600</v>
      </c>
      <c r="E48" s="73">
        <v>67607</v>
      </c>
      <c r="F48" s="73">
        <v>67607</v>
      </c>
      <c r="G48" s="44">
        <v>67606.600000000006</v>
      </c>
      <c r="H48" s="52">
        <f t="shared" si="2"/>
        <v>0.99999408345289698</v>
      </c>
    </row>
    <row r="49" spans="1:9" s="20" customFormat="1" ht="17.45" customHeight="1" x14ac:dyDescent="0.25">
      <c r="A49" s="75"/>
      <c r="B49" s="77" t="s">
        <v>288</v>
      </c>
      <c r="C49" s="76" t="s">
        <v>25</v>
      </c>
      <c r="D49" s="51"/>
      <c r="E49" s="79">
        <f>E50+E58+E56+E60+E54+E52</f>
        <v>35086.300000000003</v>
      </c>
      <c r="F49" s="79">
        <f t="shared" ref="F49:G49" si="9">F50+F58+F56+F60+F54+F52</f>
        <v>35086.300000000003</v>
      </c>
      <c r="G49" s="79">
        <f t="shared" si="9"/>
        <v>35086.199999999997</v>
      </c>
      <c r="H49" s="52">
        <f t="shared" si="2"/>
        <v>0.99999714988471267</v>
      </c>
    </row>
    <row r="50" spans="1:9" ht="94.15" customHeight="1" x14ac:dyDescent="0.25">
      <c r="A50" s="75"/>
      <c r="B50" s="78" t="s">
        <v>547</v>
      </c>
      <c r="C50" s="78" t="s">
        <v>548</v>
      </c>
      <c r="D50" s="51"/>
      <c r="E50" s="79">
        <f>E51</f>
        <v>14354.1</v>
      </c>
      <c r="F50" s="79">
        <f>F51</f>
        <v>14354.1</v>
      </c>
      <c r="G50" s="79">
        <f>G51</f>
        <v>14354.1</v>
      </c>
      <c r="H50" s="52">
        <f t="shared" si="2"/>
        <v>1</v>
      </c>
      <c r="I50" s="74"/>
    </row>
    <row r="51" spans="1:9" ht="34.15" customHeight="1" x14ac:dyDescent="0.25">
      <c r="A51" s="75"/>
      <c r="B51" s="78" t="s">
        <v>326</v>
      </c>
      <c r="C51" s="78" t="s">
        <v>548</v>
      </c>
      <c r="D51" s="51">
        <v>600</v>
      </c>
      <c r="E51" s="79">
        <v>14354.1</v>
      </c>
      <c r="F51" s="79">
        <v>14354.1</v>
      </c>
      <c r="G51" s="44">
        <v>14354.1</v>
      </c>
      <c r="H51" s="52">
        <f t="shared" si="2"/>
        <v>1</v>
      </c>
      <c r="I51" s="74"/>
    </row>
    <row r="52" spans="1:9" s="21" customFormat="1" ht="110.45" customHeight="1" x14ac:dyDescent="0.25">
      <c r="A52" s="75"/>
      <c r="B52" s="78" t="s">
        <v>549</v>
      </c>
      <c r="C52" s="78" t="s">
        <v>550</v>
      </c>
      <c r="D52" s="78"/>
      <c r="E52" s="79">
        <f>E53</f>
        <v>8466.9</v>
      </c>
      <c r="F52" s="79">
        <f>F53</f>
        <v>8466.9</v>
      </c>
      <c r="G52" s="79">
        <f>G53</f>
        <v>8466.9</v>
      </c>
      <c r="H52" s="52">
        <f t="shared" si="2"/>
        <v>1</v>
      </c>
      <c r="I52" s="74"/>
    </row>
    <row r="53" spans="1:9" s="21" customFormat="1" ht="34.15" customHeight="1" x14ac:dyDescent="0.25">
      <c r="A53" s="75"/>
      <c r="B53" s="78" t="s">
        <v>326</v>
      </c>
      <c r="C53" s="78" t="s">
        <v>550</v>
      </c>
      <c r="D53" s="78">
        <v>600</v>
      </c>
      <c r="E53" s="79">
        <v>8466.9</v>
      </c>
      <c r="F53" s="79">
        <v>8466.9</v>
      </c>
      <c r="G53" s="44">
        <v>8466.9</v>
      </c>
      <c r="H53" s="52">
        <f t="shared" si="2"/>
        <v>1</v>
      </c>
      <c r="I53" s="74"/>
    </row>
    <row r="54" spans="1:9" ht="31.5" x14ac:dyDescent="0.25">
      <c r="A54" s="66"/>
      <c r="B54" s="71" t="s">
        <v>369</v>
      </c>
      <c r="C54" s="66" t="s">
        <v>386</v>
      </c>
      <c r="D54" s="51"/>
      <c r="E54" s="73">
        <f>E55</f>
        <v>2562.4</v>
      </c>
      <c r="F54" s="73">
        <f>F55</f>
        <v>2562.4</v>
      </c>
      <c r="G54" s="73">
        <f>G55</f>
        <v>2562.4</v>
      </c>
      <c r="H54" s="52">
        <f t="shared" si="2"/>
        <v>1</v>
      </c>
    </row>
    <row r="55" spans="1:9" ht="34.9" customHeight="1" x14ac:dyDescent="0.25">
      <c r="A55" s="66"/>
      <c r="B55" s="68" t="s">
        <v>326</v>
      </c>
      <c r="C55" s="66" t="s">
        <v>386</v>
      </c>
      <c r="D55" s="51">
        <v>600</v>
      </c>
      <c r="E55" s="73">
        <v>2562.4</v>
      </c>
      <c r="F55" s="73">
        <v>2562.4</v>
      </c>
      <c r="G55" s="44">
        <v>2562.4</v>
      </c>
      <c r="H55" s="52">
        <f t="shared" si="2"/>
        <v>1</v>
      </c>
    </row>
    <row r="56" spans="1:9" ht="31.5" x14ac:dyDescent="0.25">
      <c r="A56" s="66"/>
      <c r="B56" s="71" t="s">
        <v>361</v>
      </c>
      <c r="C56" s="68" t="s">
        <v>364</v>
      </c>
      <c r="D56" s="72"/>
      <c r="E56" s="73">
        <f>E57</f>
        <v>2950.7</v>
      </c>
      <c r="F56" s="73">
        <f>F57</f>
        <v>2950.7</v>
      </c>
      <c r="G56" s="73">
        <f>G57</f>
        <v>2950.6</v>
      </c>
      <c r="H56" s="52">
        <f t="shared" si="2"/>
        <v>0.99996610973667266</v>
      </c>
    </row>
    <row r="57" spans="1:9" ht="33.6" customHeight="1" x14ac:dyDescent="0.25">
      <c r="A57" s="66"/>
      <c r="B57" s="68" t="s">
        <v>326</v>
      </c>
      <c r="C57" s="68" t="s">
        <v>364</v>
      </c>
      <c r="D57" s="72">
        <v>600</v>
      </c>
      <c r="E57" s="73">
        <v>2950.7</v>
      </c>
      <c r="F57" s="73">
        <v>2950.7</v>
      </c>
      <c r="G57" s="73">
        <v>2950.6</v>
      </c>
      <c r="H57" s="52">
        <f t="shared" si="2"/>
        <v>0.99996610973667266</v>
      </c>
    </row>
    <row r="58" spans="1:9" ht="154.9" customHeight="1" x14ac:dyDescent="0.25">
      <c r="A58" s="66"/>
      <c r="B58" s="67" t="s">
        <v>442</v>
      </c>
      <c r="C58" s="66" t="s">
        <v>27</v>
      </c>
      <c r="D58" s="51"/>
      <c r="E58" s="73">
        <f>E59</f>
        <v>3652.2</v>
      </c>
      <c r="F58" s="73">
        <f>F59</f>
        <v>3652.2</v>
      </c>
      <c r="G58" s="73">
        <f>G59</f>
        <v>3652.2</v>
      </c>
      <c r="H58" s="52">
        <f t="shared" si="2"/>
        <v>1</v>
      </c>
    </row>
    <row r="59" spans="1:9" ht="33" customHeight="1" x14ac:dyDescent="0.25">
      <c r="A59" s="66"/>
      <c r="B59" s="67" t="s">
        <v>7</v>
      </c>
      <c r="C59" s="66" t="s">
        <v>27</v>
      </c>
      <c r="D59" s="51">
        <v>600</v>
      </c>
      <c r="E59" s="73">
        <v>3652.2</v>
      </c>
      <c r="F59" s="73">
        <v>3652.2</v>
      </c>
      <c r="G59" s="44">
        <v>3652.2</v>
      </c>
      <c r="H59" s="52">
        <f t="shared" si="2"/>
        <v>1</v>
      </c>
    </row>
    <row r="60" spans="1:9" ht="32.450000000000003" customHeight="1" x14ac:dyDescent="0.25">
      <c r="A60" s="66"/>
      <c r="B60" s="72" t="s">
        <v>433</v>
      </c>
      <c r="C60" s="72" t="s">
        <v>443</v>
      </c>
      <c r="D60" s="72"/>
      <c r="E60" s="73">
        <f>E61</f>
        <v>3100</v>
      </c>
      <c r="F60" s="73">
        <f>F61</f>
        <v>3100</v>
      </c>
      <c r="G60" s="73">
        <f>G61</f>
        <v>3100</v>
      </c>
      <c r="H60" s="52">
        <f t="shared" si="2"/>
        <v>1</v>
      </c>
    </row>
    <row r="61" spans="1:9" ht="33" customHeight="1" x14ac:dyDescent="0.25">
      <c r="A61" s="66"/>
      <c r="B61" s="72" t="s">
        <v>326</v>
      </c>
      <c r="C61" s="72" t="s">
        <v>443</v>
      </c>
      <c r="D61" s="72">
        <v>600</v>
      </c>
      <c r="E61" s="73">
        <v>3100</v>
      </c>
      <c r="F61" s="73">
        <v>3100</v>
      </c>
      <c r="G61" s="44">
        <v>3100</v>
      </c>
      <c r="H61" s="52">
        <f t="shared" si="2"/>
        <v>1</v>
      </c>
    </row>
    <row r="62" spans="1:9" s="86" customFormat="1" ht="19.149999999999999" customHeight="1" x14ac:dyDescent="0.25">
      <c r="A62" s="87"/>
      <c r="B62" s="92" t="s">
        <v>441</v>
      </c>
      <c r="C62" s="92" t="s">
        <v>643</v>
      </c>
      <c r="D62" s="88"/>
      <c r="E62" s="94">
        <f>E63</f>
        <v>3550</v>
      </c>
      <c r="F62" s="94">
        <f t="shared" ref="F62:G63" si="10">F63</f>
        <v>3550</v>
      </c>
      <c r="G62" s="94">
        <f t="shared" si="10"/>
        <v>3450</v>
      </c>
      <c r="H62" s="52">
        <f t="shared" si="2"/>
        <v>0.971830985915493</v>
      </c>
    </row>
    <row r="63" spans="1:9" s="80" customFormat="1" ht="94.15" customHeight="1" x14ac:dyDescent="0.25">
      <c r="A63" s="81"/>
      <c r="B63" s="93" t="s">
        <v>551</v>
      </c>
      <c r="C63" s="92" t="s">
        <v>552</v>
      </c>
      <c r="D63" s="83"/>
      <c r="E63" s="84">
        <f>E64</f>
        <v>3550</v>
      </c>
      <c r="F63" s="94">
        <f t="shared" si="10"/>
        <v>3550</v>
      </c>
      <c r="G63" s="94">
        <f t="shared" si="10"/>
        <v>3450</v>
      </c>
      <c r="H63" s="52">
        <f t="shared" si="2"/>
        <v>0.971830985915493</v>
      </c>
      <c r="I63" s="85"/>
    </row>
    <row r="64" spans="1:9" s="80" customFormat="1" ht="34.9" customHeight="1" x14ac:dyDescent="0.25">
      <c r="A64" s="81"/>
      <c r="B64" s="92" t="s">
        <v>326</v>
      </c>
      <c r="C64" s="92" t="s">
        <v>552</v>
      </c>
      <c r="D64" s="83">
        <v>600</v>
      </c>
      <c r="E64" s="84">
        <v>3550</v>
      </c>
      <c r="F64" s="84">
        <v>3550</v>
      </c>
      <c r="G64" s="44">
        <v>3450</v>
      </c>
      <c r="H64" s="52">
        <f t="shared" si="2"/>
        <v>0.971830985915493</v>
      </c>
      <c r="I64" s="85"/>
    </row>
    <row r="65" spans="1:8" ht="31.5" x14ac:dyDescent="0.25">
      <c r="A65" s="81"/>
      <c r="B65" s="82" t="s">
        <v>289</v>
      </c>
      <c r="C65" s="81" t="s">
        <v>28</v>
      </c>
      <c r="D65" s="51"/>
      <c r="E65" s="84">
        <f>E66+E69</f>
        <v>22486</v>
      </c>
      <c r="F65" s="84">
        <f>F66+F69</f>
        <v>22486</v>
      </c>
      <c r="G65" s="84">
        <f>G66+G69</f>
        <v>22144</v>
      </c>
      <c r="H65" s="52">
        <f t="shared" si="2"/>
        <v>0.98479053633371871</v>
      </c>
    </row>
    <row r="66" spans="1:8" ht="31.5" x14ac:dyDescent="0.25">
      <c r="A66" s="81"/>
      <c r="B66" s="82" t="s">
        <v>444</v>
      </c>
      <c r="C66" s="81" t="s">
        <v>29</v>
      </c>
      <c r="D66" s="51"/>
      <c r="E66" s="84">
        <f>E68+E67</f>
        <v>21453.1</v>
      </c>
      <c r="F66" s="84">
        <f>F68+F67</f>
        <v>21453.1</v>
      </c>
      <c r="G66" s="84">
        <f>G68+G67</f>
        <v>21111.1</v>
      </c>
      <c r="H66" s="52">
        <f t="shared" si="2"/>
        <v>0.98405824799213171</v>
      </c>
    </row>
    <row r="67" spans="1:8" ht="31.5" x14ac:dyDescent="0.25">
      <c r="A67" s="81"/>
      <c r="B67" s="82" t="s">
        <v>12</v>
      </c>
      <c r="C67" s="81" t="s">
        <v>29</v>
      </c>
      <c r="D67" s="51">
        <v>200</v>
      </c>
      <c r="E67" s="84">
        <v>102.1</v>
      </c>
      <c r="F67" s="84">
        <v>102.1</v>
      </c>
      <c r="G67" s="84">
        <v>102.1</v>
      </c>
      <c r="H67" s="52">
        <f t="shared" si="2"/>
        <v>1</v>
      </c>
    </row>
    <row r="68" spans="1:8" ht="33" customHeight="1" x14ac:dyDescent="0.25">
      <c r="A68" s="81"/>
      <c r="B68" s="82" t="s">
        <v>7</v>
      </c>
      <c r="C68" s="81" t="s">
        <v>29</v>
      </c>
      <c r="D68" s="51">
        <v>600</v>
      </c>
      <c r="E68" s="84">
        <v>21351</v>
      </c>
      <c r="F68" s="84">
        <v>21351</v>
      </c>
      <c r="G68" s="44">
        <v>21009</v>
      </c>
      <c r="H68" s="52">
        <f t="shared" si="2"/>
        <v>0.98398201489391601</v>
      </c>
    </row>
    <row r="69" spans="1:8" ht="48.6" customHeight="1" x14ac:dyDescent="0.25">
      <c r="A69" s="81"/>
      <c r="B69" s="82" t="s">
        <v>445</v>
      </c>
      <c r="C69" s="81" t="s">
        <v>30</v>
      </c>
      <c r="D69" s="51"/>
      <c r="E69" s="84">
        <f>E70</f>
        <v>1032.9000000000001</v>
      </c>
      <c r="F69" s="84">
        <f>F70</f>
        <v>1032.9000000000001</v>
      </c>
      <c r="G69" s="84">
        <f>G70</f>
        <v>1032.9000000000001</v>
      </c>
      <c r="H69" s="52">
        <f t="shared" si="2"/>
        <v>1</v>
      </c>
    </row>
    <row r="70" spans="1:8" ht="33.6" customHeight="1" x14ac:dyDescent="0.25">
      <c r="A70" s="81"/>
      <c r="B70" s="82" t="s">
        <v>7</v>
      </c>
      <c r="C70" s="81" t="s">
        <v>30</v>
      </c>
      <c r="D70" s="51">
        <v>600</v>
      </c>
      <c r="E70" s="84">
        <v>1032.9000000000001</v>
      </c>
      <c r="F70" s="84">
        <v>1032.9000000000001</v>
      </c>
      <c r="G70" s="44">
        <v>1032.9000000000001</v>
      </c>
      <c r="H70" s="52">
        <f t="shared" si="2"/>
        <v>1</v>
      </c>
    </row>
    <row r="71" spans="1:8" ht="17.45" customHeight="1" x14ac:dyDescent="0.25">
      <c r="A71" s="134"/>
      <c r="B71" s="114" t="s">
        <v>446</v>
      </c>
      <c r="C71" s="134" t="s">
        <v>31</v>
      </c>
      <c r="D71" s="51"/>
      <c r="E71" s="146">
        <f>E72+E77</f>
        <v>97109.1</v>
      </c>
      <c r="F71" s="146">
        <f>F72+F77</f>
        <v>97109.1</v>
      </c>
      <c r="G71" s="146">
        <f>G72+G77</f>
        <v>97093.400000000009</v>
      </c>
      <c r="H71" s="52">
        <f t="shared" ref="H71:H133" si="11">G71/F71</f>
        <v>0.99983832617128576</v>
      </c>
    </row>
    <row r="72" spans="1:8" ht="31.15" customHeight="1" x14ac:dyDescent="0.25">
      <c r="A72" s="134"/>
      <c r="B72" s="114" t="s">
        <v>290</v>
      </c>
      <c r="C72" s="134" t="s">
        <v>32</v>
      </c>
      <c r="D72" s="51"/>
      <c r="E72" s="146">
        <f>E73+E75</f>
        <v>96730.900000000009</v>
      </c>
      <c r="F72" s="146">
        <f>F73+F75</f>
        <v>96730.900000000009</v>
      </c>
      <c r="G72" s="146">
        <f>G73+G75</f>
        <v>96730.900000000009</v>
      </c>
      <c r="H72" s="52">
        <f t="shared" si="11"/>
        <v>1</v>
      </c>
    </row>
    <row r="73" spans="1:8" ht="31.5" x14ac:dyDescent="0.25">
      <c r="A73" s="90"/>
      <c r="B73" s="91" t="s">
        <v>6</v>
      </c>
      <c r="C73" s="90" t="s">
        <v>33</v>
      </c>
      <c r="D73" s="51"/>
      <c r="E73" s="94">
        <f>E74</f>
        <v>96201.1</v>
      </c>
      <c r="F73" s="94">
        <f>F74</f>
        <v>96201.1</v>
      </c>
      <c r="G73" s="94">
        <f>G74</f>
        <v>96201.1</v>
      </c>
      <c r="H73" s="52">
        <f t="shared" si="11"/>
        <v>1</v>
      </c>
    </row>
    <row r="74" spans="1:8" s="22" customFormat="1" ht="34.15" customHeight="1" x14ac:dyDescent="0.25">
      <c r="A74" s="90"/>
      <c r="B74" s="91" t="s">
        <v>7</v>
      </c>
      <c r="C74" s="90" t="s">
        <v>33</v>
      </c>
      <c r="D74" s="51">
        <v>600</v>
      </c>
      <c r="E74" s="94">
        <v>96201.1</v>
      </c>
      <c r="F74" s="94">
        <v>96201.1</v>
      </c>
      <c r="G74" s="44">
        <v>96201.1</v>
      </c>
      <c r="H74" s="52">
        <f t="shared" si="11"/>
        <v>1</v>
      </c>
    </row>
    <row r="75" spans="1:8" ht="126" customHeight="1" x14ac:dyDescent="0.25">
      <c r="A75" s="90"/>
      <c r="B75" s="91" t="s">
        <v>367</v>
      </c>
      <c r="C75" s="90" t="s">
        <v>34</v>
      </c>
      <c r="D75" s="51"/>
      <c r="E75" s="94">
        <f>E76</f>
        <v>529.79999999999995</v>
      </c>
      <c r="F75" s="94">
        <f>F76</f>
        <v>529.79999999999995</v>
      </c>
      <c r="G75" s="94">
        <f>G76</f>
        <v>529.79999999999995</v>
      </c>
      <c r="H75" s="52">
        <f t="shared" si="11"/>
        <v>1</v>
      </c>
    </row>
    <row r="76" spans="1:8" ht="33.6" customHeight="1" x14ac:dyDescent="0.25">
      <c r="A76" s="90"/>
      <c r="B76" s="91" t="s">
        <v>7</v>
      </c>
      <c r="C76" s="90" t="s">
        <v>34</v>
      </c>
      <c r="D76" s="51">
        <v>600</v>
      </c>
      <c r="E76" s="94">
        <v>529.79999999999995</v>
      </c>
      <c r="F76" s="94">
        <v>529.79999999999995</v>
      </c>
      <c r="G76" s="94">
        <v>529.79999999999995</v>
      </c>
      <c r="H76" s="52">
        <f t="shared" si="11"/>
        <v>1</v>
      </c>
    </row>
    <row r="77" spans="1:8" ht="33" customHeight="1" x14ac:dyDescent="0.25">
      <c r="A77" s="90"/>
      <c r="B77" s="91" t="s">
        <v>291</v>
      </c>
      <c r="C77" s="90" t="s">
        <v>35</v>
      </c>
      <c r="D77" s="51"/>
      <c r="E77" s="94">
        <f>E78+E80</f>
        <v>378.2</v>
      </c>
      <c r="F77" s="94">
        <f>F78+F80</f>
        <v>378.2</v>
      </c>
      <c r="G77" s="94">
        <f>G78+G80</f>
        <v>362.5</v>
      </c>
      <c r="H77" s="52">
        <f t="shared" si="11"/>
        <v>0.95848757271285034</v>
      </c>
    </row>
    <row r="78" spans="1:8" ht="32.450000000000003" customHeight="1" x14ac:dyDescent="0.25">
      <c r="A78" s="90"/>
      <c r="B78" s="91" t="s">
        <v>447</v>
      </c>
      <c r="C78" s="90" t="s">
        <v>36</v>
      </c>
      <c r="D78" s="51"/>
      <c r="E78" s="94">
        <f>E79</f>
        <v>300</v>
      </c>
      <c r="F78" s="94">
        <f>F79</f>
        <v>300</v>
      </c>
      <c r="G78" s="94">
        <f>G79</f>
        <v>300</v>
      </c>
      <c r="H78" s="52">
        <f t="shared" si="11"/>
        <v>1</v>
      </c>
    </row>
    <row r="79" spans="1:8" ht="33" customHeight="1" x14ac:dyDescent="0.25">
      <c r="A79" s="90"/>
      <c r="B79" s="91" t="s">
        <v>7</v>
      </c>
      <c r="C79" s="90" t="s">
        <v>36</v>
      </c>
      <c r="D79" s="51">
        <v>600</v>
      </c>
      <c r="E79" s="94">
        <v>300</v>
      </c>
      <c r="F79" s="94">
        <v>300</v>
      </c>
      <c r="G79" s="44">
        <v>300</v>
      </c>
      <c r="H79" s="52">
        <f t="shared" si="11"/>
        <v>1</v>
      </c>
    </row>
    <row r="80" spans="1:8" ht="126" customHeight="1" x14ac:dyDescent="0.25">
      <c r="A80" s="90"/>
      <c r="B80" s="91" t="s">
        <v>37</v>
      </c>
      <c r="C80" s="90" t="s">
        <v>38</v>
      </c>
      <c r="D80" s="51"/>
      <c r="E80" s="94">
        <f>E81</f>
        <v>78.2</v>
      </c>
      <c r="F80" s="94">
        <f>F81</f>
        <v>78.2</v>
      </c>
      <c r="G80" s="94">
        <f>G81</f>
        <v>62.5</v>
      </c>
      <c r="H80" s="52">
        <f t="shared" si="11"/>
        <v>0.79923273657288996</v>
      </c>
    </row>
    <row r="81" spans="1:8" ht="33.6" customHeight="1" x14ac:dyDescent="0.25">
      <c r="A81" s="90"/>
      <c r="B81" s="91" t="s">
        <v>7</v>
      </c>
      <c r="C81" s="90" t="s">
        <v>38</v>
      </c>
      <c r="D81" s="51">
        <v>600</v>
      </c>
      <c r="E81" s="94">
        <v>78.2</v>
      </c>
      <c r="F81" s="94">
        <v>78.2</v>
      </c>
      <c r="G81" s="94">
        <v>62.5</v>
      </c>
      <c r="H81" s="52">
        <f t="shared" si="11"/>
        <v>0.79923273657288996</v>
      </c>
    </row>
    <row r="82" spans="1:8" ht="34.15" customHeight="1" x14ac:dyDescent="0.25">
      <c r="A82" s="457"/>
      <c r="B82" s="91" t="s">
        <v>448</v>
      </c>
      <c r="C82" s="90" t="s">
        <v>39</v>
      </c>
      <c r="D82" s="51"/>
      <c r="E82" s="94">
        <f>E83+E86+E91+E98+E103+E106+E109</f>
        <v>71194.399999999994</v>
      </c>
      <c r="F82" s="124">
        <f t="shared" ref="F82:G82" si="12">F83+F86+F91+F98+F103+F106+F109</f>
        <v>71194.399999999994</v>
      </c>
      <c r="G82" s="124">
        <f t="shared" si="12"/>
        <v>71023</v>
      </c>
      <c r="H82" s="52">
        <f t="shared" si="11"/>
        <v>0.99759250727585325</v>
      </c>
    </row>
    <row r="83" spans="1:8" ht="48" customHeight="1" x14ac:dyDescent="0.25">
      <c r="A83" s="90"/>
      <c r="B83" s="91" t="s">
        <v>292</v>
      </c>
      <c r="C83" s="90" t="s">
        <v>40</v>
      </c>
      <c r="D83" s="51"/>
      <c r="E83" s="94">
        <f t="shared" ref="E83:G84" si="13">E84</f>
        <v>4280.1000000000004</v>
      </c>
      <c r="F83" s="94">
        <f t="shared" si="13"/>
        <v>4280.1000000000004</v>
      </c>
      <c r="G83" s="94">
        <f t="shared" si="13"/>
        <v>4280.1000000000004</v>
      </c>
      <c r="H83" s="52">
        <f t="shared" si="11"/>
        <v>1</v>
      </c>
    </row>
    <row r="84" spans="1:8" ht="31.5" x14ac:dyDescent="0.25">
      <c r="A84" s="90"/>
      <c r="B84" s="91" t="s">
        <v>6</v>
      </c>
      <c r="C84" s="90" t="s">
        <v>41</v>
      </c>
      <c r="D84" s="51"/>
      <c r="E84" s="94">
        <f t="shared" si="13"/>
        <v>4280.1000000000004</v>
      </c>
      <c r="F84" s="94">
        <f t="shared" si="13"/>
        <v>4280.1000000000004</v>
      </c>
      <c r="G84" s="94">
        <f t="shared" si="13"/>
        <v>4280.1000000000004</v>
      </c>
      <c r="H84" s="52">
        <f t="shared" si="11"/>
        <v>1</v>
      </c>
    </row>
    <row r="85" spans="1:8" ht="33" customHeight="1" x14ac:dyDescent="0.25">
      <c r="A85" s="90"/>
      <c r="B85" s="91" t="s">
        <v>7</v>
      </c>
      <c r="C85" s="90" t="s">
        <v>41</v>
      </c>
      <c r="D85" s="51">
        <v>600</v>
      </c>
      <c r="E85" s="94">
        <v>4280.1000000000004</v>
      </c>
      <c r="F85" s="94">
        <v>4280.1000000000004</v>
      </c>
      <c r="G85" s="44">
        <v>4280.1000000000004</v>
      </c>
      <c r="H85" s="52">
        <f t="shared" si="11"/>
        <v>1</v>
      </c>
    </row>
    <row r="86" spans="1:8" ht="62.45" customHeight="1" x14ac:dyDescent="0.25">
      <c r="A86" s="90"/>
      <c r="B86" s="91" t="s">
        <v>293</v>
      </c>
      <c r="C86" s="90" t="s">
        <v>42</v>
      </c>
      <c r="D86" s="51"/>
      <c r="E86" s="94">
        <f t="shared" ref="E86:G86" si="14">E87</f>
        <v>8988.7999999999993</v>
      </c>
      <c r="F86" s="94">
        <f t="shared" si="14"/>
        <v>8988.7999999999993</v>
      </c>
      <c r="G86" s="94">
        <f t="shared" si="14"/>
        <v>8903.9</v>
      </c>
      <c r="H86" s="52">
        <f t="shared" si="11"/>
        <v>0.99055491278034891</v>
      </c>
    </row>
    <row r="87" spans="1:8" ht="31.5" x14ac:dyDescent="0.25">
      <c r="A87" s="90"/>
      <c r="B87" s="91" t="s">
        <v>6</v>
      </c>
      <c r="C87" s="90" t="s">
        <v>43</v>
      </c>
      <c r="D87" s="51"/>
      <c r="E87" s="94">
        <f>E88+E89+E90</f>
        <v>8988.7999999999993</v>
      </c>
      <c r="F87" s="110">
        <f t="shared" ref="F87:G87" si="15">F88+F89+F90</f>
        <v>8988.7999999999993</v>
      </c>
      <c r="G87" s="110">
        <f t="shared" si="15"/>
        <v>8903.9</v>
      </c>
      <c r="H87" s="52">
        <f t="shared" si="11"/>
        <v>0.99055491278034891</v>
      </c>
    </row>
    <row r="88" spans="1:8" ht="63.6" customHeight="1" x14ac:dyDescent="0.25">
      <c r="A88" s="90"/>
      <c r="B88" s="98" t="s">
        <v>328</v>
      </c>
      <c r="C88" s="90" t="s">
        <v>43</v>
      </c>
      <c r="D88" s="51">
        <v>100</v>
      </c>
      <c r="E88" s="94">
        <v>7103</v>
      </c>
      <c r="F88" s="94">
        <v>7103</v>
      </c>
      <c r="G88" s="94">
        <v>7085</v>
      </c>
      <c r="H88" s="52">
        <f t="shared" si="11"/>
        <v>0.99746585949598765</v>
      </c>
    </row>
    <row r="89" spans="1:8" s="96" customFormat="1" ht="31.5" x14ac:dyDescent="0.25">
      <c r="A89" s="97"/>
      <c r="B89" s="102" t="s">
        <v>12</v>
      </c>
      <c r="C89" s="101" t="s">
        <v>43</v>
      </c>
      <c r="D89" s="51">
        <v>200</v>
      </c>
      <c r="E89" s="99">
        <v>1844.4</v>
      </c>
      <c r="F89" s="99">
        <v>1844.4</v>
      </c>
      <c r="G89" s="99">
        <v>1777.6</v>
      </c>
      <c r="H89" s="52">
        <f t="shared" si="11"/>
        <v>0.96378225981348942</v>
      </c>
    </row>
    <row r="90" spans="1:8" s="100" customFormat="1" ht="15.75" x14ac:dyDescent="0.25">
      <c r="A90" s="101"/>
      <c r="B90" s="109" t="s">
        <v>47</v>
      </c>
      <c r="C90" s="108" t="s">
        <v>43</v>
      </c>
      <c r="D90" s="51">
        <v>800</v>
      </c>
      <c r="E90" s="103">
        <v>41.4</v>
      </c>
      <c r="F90" s="103">
        <v>41.4</v>
      </c>
      <c r="G90" s="103">
        <v>41.3</v>
      </c>
      <c r="H90" s="52">
        <f t="shared" si="11"/>
        <v>0.99758454106280192</v>
      </c>
    </row>
    <row r="91" spans="1:8" ht="34.15" customHeight="1" x14ac:dyDescent="0.25">
      <c r="A91" s="105"/>
      <c r="B91" s="106" t="s">
        <v>294</v>
      </c>
      <c r="C91" s="105" t="s">
        <v>44</v>
      </c>
      <c r="D91" s="51"/>
      <c r="E91" s="110">
        <f>E92+E95</f>
        <v>48378.1</v>
      </c>
      <c r="F91" s="124">
        <f t="shared" ref="F91:G91" si="16">F92+F95</f>
        <v>48378.1</v>
      </c>
      <c r="G91" s="124">
        <f t="shared" si="16"/>
        <v>48377.9</v>
      </c>
      <c r="H91" s="52">
        <f t="shared" si="11"/>
        <v>0.99999586589799938</v>
      </c>
    </row>
    <row r="92" spans="1:8" ht="31.5" x14ac:dyDescent="0.25">
      <c r="A92" s="105"/>
      <c r="B92" s="106" t="s">
        <v>6</v>
      </c>
      <c r="C92" s="105" t="s">
        <v>45</v>
      </c>
      <c r="D92" s="51"/>
      <c r="E92" s="110">
        <f>E93+E94</f>
        <v>41826</v>
      </c>
      <c r="F92" s="110">
        <f t="shared" ref="F92:G92" si="17">F93+F94</f>
        <v>41826</v>
      </c>
      <c r="G92" s="110">
        <f t="shared" si="17"/>
        <v>41825.800000000003</v>
      </c>
      <c r="H92" s="52">
        <f t="shared" si="11"/>
        <v>0.99999521828527715</v>
      </c>
    </row>
    <row r="93" spans="1:8" ht="66" customHeight="1" x14ac:dyDescent="0.25">
      <c r="A93" s="105"/>
      <c r="B93" s="106" t="s">
        <v>46</v>
      </c>
      <c r="C93" s="105" t="s">
        <v>45</v>
      </c>
      <c r="D93" s="51">
        <v>100</v>
      </c>
      <c r="E93" s="110">
        <v>33157.599999999999</v>
      </c>
      <c r="F93" s="110">
        <v>33157.599999999999</v>
      </c>
      <c r="G93" s="44">
        <v>33157.4</v>
      </c>
      <c r="H93" s="52">
        <f t="shared" si="11"/>
        <v>0.99999396820035236</v>
      </c>
    </row>
    <row r="94" spans="1:8" ht="31.5" x14ac:dyDescent="0.25">
      <c r="A94" s="105"/>
      <c r="B94" s="106" t="s">
        <v>12</v>
      </c>
      <c r="C94" s="105" t="s">
        <v>45</v>
      </c>
      <c r="D94" s="51">
        <v>200</v>
      </c>
      <c r="E94" s="110">
        <v>8668.4</v>
      </c>
      <c r="F94" s="110">
        <v>8668.4</v>
      </c>
      <c r="G94" s="44">
        <v>8668.4</v>
      </c>
      <c r="H94" s="52">
        <f t="shared" si="11"/>
        <v>1</v>
      </c>
    </row>
    <row r="95" spans="1:8" ht="64.150000000000006" customHeight="1" x14ac:dyDescent="0.25">
      <c r="A95" s="105"/>
      <c r="B95" s="107" t="s">
        <v>449</v>
      </c>
      <c r="C95" s="107" t="s">
        <v>327</v>
      </c>
      <c r="D95" s="95"/>
      <c r="E95" s="110">
        <f>E96+E97</f>
        <v>6552.0999999999995</v>
      </c>
      <c r="F95" s="110">
        <f>F96+F97</f>
        <v>6552.0999999999995</v>
      </c>
      <c r="G95" s="110">
        <f>G96+G97</f>
        <v>6552.0999999999995</v>
      </c>
      <c r="H95" s="52">
        <f t="shared" si="11"/>
        <v>1</v>
      </c>
    </row>
    <row r="96" spans="1:8" ht="65.45" customHeight="1" x14ac:dyDescent="0.25">
      <c r="A96" s="105"/>
      <c r="B96" s="107" t="s">
        <v>328</v>
      </c>
      <c r="C96" s="107" t="s">
        <v>327</v>
      </c>
      <c r="D96" s="95">
        <v>100</v>
      </c>
      <c r="E96" s="110">
        <v>6189.7</v>
      </c>
      <c r="F96" s="110">
        <v>6189.7</v>
      </c>
      <c r="G96" s="44">
        <v>6189.7</v>
      </c>
      <c r="H96" s="52">
        <f t="shared" si="11"/>
        <v>1</v>
      </c>
    </row>
    <row r="97" spans="1:9" ht="31.5" x14ac:dyDescent="0.25">
      <c r="A97" s="105"/>
      <c r="B97" s="107" t="s">
        <v>12</v>
      </c>
      <c r="C97" s="107" t="s">
        <v>327</v>
      </c>
      <c r="D97" s="95">
        <v>200</v>
      </c>
      <c r="E97" s="110">
        <v>362.4</v>
      </c>
      <c r="F97" s="110">
        <v>362.4</v>
      </c>
      <c r="G97" s="44">
        <v>362.4</v>
      </c>
      <c r="H97" s="52">
        <f t="shared" si="11"/>
        <v>1</v>
      </c>
    </row>
    <row r="98" spans="1:9" ht="48" customHeight="1" x14ac:dyDescent="0.25">
      <c r="A98" s="113"/>
      <c r="B98" s="114" t="s">
        <v>450</v>
      </c>
      <c r="C98" s="113" t="s">
        <v>48</v>
      </c>
      <c r="D98" s="51"/>
      <c r="E98" s="115">
        <f>E99</f>
        <v>9128.9000000000015</v>
      </c>
      <c r="F98" s="115">
        <f>F99</f>
        <v>9128.9000000000015</v>
      </c>
      <c r="G98" s="115">
        <f>G99</f>
        <v>9042.7000000000007</v>
      </c>
      <c r="H98" s="52">
        <f t="shared" si="11"/>
        <v>0.99055746037310077</v>
      </c>
    </row>
    <row r="99" spans="1:9" ht="31.5" x14ac:dyDescent="0.25">
      <c r="A99" s="113"/>
      <c r="B99" s="114" t="s">
        <v>49</v>
      </c>
      <c r="C99" s="113" t="s">
        <v>50</v>
      </c>
      <c r="D99" s="51"/>
      <c r="E99" s="115">
        <f>E100+E101+E102</f>
        <v>9128.9000000000015</v>
      </c>
      <c r="F99" s="146">
        <f t="shared" ref="F99:G99" si="18">F100+F101+F102</f>
        <v>9128.9000000000015</v>
      </c>
      <c r="G99" s="146">
        <f t="shared" si="18"/>
        <v>9042.7000000000007</v>
      </c>
      <c r="H99" s="52">
        <f t="shared" si="11"/>
        <v>0.99055746037310077</v>
      </c>
    </row>
    <row r="100" spans="1:9" ht="65.45" customHeight="1" x14ac:dyDescent="0.25">
      <c r="A100" s="113"/>
      <c r="B100" s="114" t="s">
        <v>46</v>
      </c>
      <c r="C100" s="113" t="s">
        <v>50</v>
      </c>
      <c r="D100" s="51">
        <v>100</v>
      </c>
      <c r="E100" s="115">
        <v>8459.7000000000007</v>
      </c>
      <c r="F100" s="115">
        <v>8459.7000000000007</v>
      </c>
      <c r="G100" s="115">
        <v>8383.7000000000007</v>
      </c>
      <c r="H100" s="52">
        <f t="shared" si="11"/>
        <v>0.99101622988994886</v>
      </c>
    </row>
    <row r="101" spans="1:9" ht="31.5" x14ac:dyDescent="0.25">
      <c r="A101" s="113"/>
      <c r="B101" s="114" t="s">
        <v>12</v>
      </c>
      <c r="C101" s="113" t="s">
        <v>50</v>
      </c>
      <c r="D101" s="51">
        <v>200</v>
      </c>
      <c r="E101" s="115">
        <v>668.6</v>
      </c>
      <c r="F101" s="115">
        <v>668.6</v>
      </c>
      <c r="G101" s="44">
        <v>658.4</v>
      </c>
      <c r="H101" s="52">
        <f t="shared" si="11"/>
        <v>0.9847442416990726</v>
      </c>
    </row>
    <row r="102" spans="1:9" s="111" customFormat="1" ht="15.75" x14ac:dyDescent="0.25">
      <c r="A102" s="113"/>
      <c r="B102" s="114" t="s">
        <v>47</v>
      </c>
      <c r="C102" s="113" t="s">
        <v>50</v>
      </c>
      <c r="D102" s="51">
        <v>600</v>
      </c>
      <c r="E102" s="115">
        <v>0.6</v>
      </c>
      <c r="F102" s="115">
        <v>0.6</v>
      </c>
      <c r="G102" s="44">
        <v>0.6</v>
      </c>
      <c r="H102" s="52">
        <f t="shared" si="11"/>
        <v>1</v>
      </c>
    </row>
    <row r="103" spans="1:9" ht="32.450000000000003" customHeight="1" x14ac:dyDescent="0.25">
      <c r="A103" s="113"/>
      <c r="B103" s="114" t="s">
        <v>295</v>
      </c>
      <c r="C103" s="113" t="s">
        <v>286</v>
      </c>
      <c r="D103" s="51"/>
      <c r="E103" s="115">
        <f t="shared" ref="E103:G104" si="19">E104</f>
        <v>165.5</v>
      </c>
      <c r="F103" s="115">
        <f t="shared" si="19"/>
        <v>165.5</v>
      </c>
      <c r="G103" s="115">
        <f t="shared" si="19"/>
        <v>165.5</v>
      </c>
      <c r="H103" s="52">
        <f t="shared" si="11"/>
        <v>1</v>
      </c>
      <c r="I103" s="104"/>
    </row>
    <row r="104" spans="1:9" ht="64.900000000000006" customHeight="1" x14ac:dyDescent="0.25">
      <c r="A104" s="113"/>
      <c r="B104" s="114" t="s">
        <v>51</v>
      </c>
      <c r="C104" s="113" t="s">
        <v>52</v>
      </c>
      <c r="D104" s="51"/>
      <c r="E104" s="115">
        <f t="shared" si="19"/>
        <v>165.5</v>
      </c>
      <c r="F104" s="115">
        <f t="shared" si="19"/>
        <v>165.5</v>
      </c>
      <c r="G104" s="115">
        <f t="shared" si="19"/>
        <v>165.5</v>
      </c>
      <c r="H104" s="52">
        <f t="shared" si="11"/>
        <v>1</v>
      </c>
    </row>
    <row r="105" spans="1:9" ht="19.149999999999999" customHeight="1" x14ac:dyDescent="0.25">
      <c r="A105" s="113"/>
      <c r="B105" s="114" t="s">
        <v>53</v>
      </c>
      <c r="C105" s="113" t="s">
        <v>52</v>
      </c>
      <c r="D105" s="51">
        <v>300</v>
      </c>
      <c r="E105" s="115">
        <v>165.5</v>
      </c>
      <c r="F105" s="115">
        <v>165.5</v>
      </c>
      <c r="G105" s="44">
        <v>165.5</v>
      </c>
      <c r="H105" s="52">
        <f t="shared" si="11"/>
        <v>1</v>
      </c>
    </row>
    <row r="106" spans="1:9" s="112" customFormat="1" ht="33" customHeight="1" x14ac:dyDescent="0.25">
      <c r="A106" s="113"/>
      <c r="B106" s="120" t="s">
        <v>553</v>
      </c>
      <c r="C106" s="118" t="s">
        <v>554</v>
      </c>
      <c r="D106" s="51"/>
      <c r="E106" s="119">
        <f>E107</f>
        <v>195.5</v>
      </c>
      <c r="F106" s="119">
        <f t="shared" ref="F106:G106" si="20">F107</f>
        <v>195.5</v>
      </c>
      <c r="G106" s="119">
        <f t="shared" si="20"/>
        <v>195.4</v>
      </c>
      <c r="H106" s="52">
        <f t="shared" si="11"/>
        <v>0.99948849104859339</v>
      </c>
    </row>
    <row r="107" spans="1:9" s="112" customFormat="1" ht="49.9" customHeight="1" x14ac:dyDescent="0.25">
      <c r="A107" s="113"/>
      <c r="B107" s="120" t="s">
        <v>555</v>
      </c>
      <c r="C107" s="118" t="s">
        <v>556</v>
      </c>
      <c r="D107" s="51"/>
      <c r="E107" s="115">
        <f>E108</f>
        <v>195.5</v>
      </c>
      <c r="F107" s="119">
        <f t="shared" ref="F107:G107" si="21">F108</f>
        <v>195.5</v>
      </c>
      <c r="G107" s="119">
        <f t="shared" si="21"/>
        <v>195.4</v>
      </c>
      <c r="H107" s="52">
        <f t="shared" si="11"/>
        <v>0.99948849104859339</v>
      </c>
    </row>
    <row r="108" spans="1:9" s="112" customFormat="1" ht="18" customHeight="1" x14ac:dyDescent="0.25">
      <c r="A108" s="113"/>
      <c r="B108" s="120" t="s">
        <v>53</v>
      </c>
      <c r="C108" s="118" t="s">
        <v>556</v>
      </c>
      <c r="D108" s="51">
        <v>300</v>
      </c>
      <c r="E108" s="115">
        <v>195.5</v>
      </c>
      <c r="F108" s="115">
        <v>195.5</v>
      </c>
      <c r="G108" s="44">
        <v>195.4</v>
      </c>
      <c r="H108" s="52">
        <f t="shared" si="11"/>
        <v>0.99948849104859339</v>
      </c>
    </row>
    <row r="109" spans="1:9" s="112" customFormat="1" ht="48.6" customHeight="1" x14ac:dyDescent="0.25">
      <c r="A109" s="113"/>
      <c r="B109" s="123" t="s">
        <v>557</v>
      </c>
      <c r="C109" s="123" t="s">
        <v>558</v>
      </c>
      <c r="D109" s="51"/>
      <c r="E109" s="129">
        <f>E110</f>
        <v>57.5</v>
      </c>
      <c r="F109" s="129">
        <f t="shared" ref="F109:G109" si="22">F110</f>
        <v>57.5</v>
      </c>
      <c r="G109" s="129">
        <f t="shared" si="22"/>
        <v>57.5</v>
      </c>
      <c r="H109" s="52">
        <f t="shared" si="11"/>
        <v>1</v>
      </c>
    </row>
    <row r="110" spans="1:9" s="112" customFormat="1" ht="79.150000000000006" customHeight="1" x14ac:dyDescent="0.25">
      <c r="A110" s="113"/>
      <c r="B110" s="123" t="s">
        <v>559</v>
      </c>
      <c r="C110" s="123" t="s">
        <v>560</v>
      </c>
      <c r="D110" s="51"/>
      <c r="E110" s="115">
        <f>E111</f>
        <v>57.5</v>
      </c>
      <c r="F110" s="124">
        <f t="shared" ref="F110:G110" si="23">F111</f>
        <v>57.5</v>
      </c>
      <c r="G110" s="124">
        <f t="shared" si="23"/>
        <v>57.5</v>
      </c>
      <c r="H110" s="52">
        <f t="shared" si="11"/>
        <v>1</v>
      </c>
    </row>
    <row r="111" spans="1:9" s="112" customFormat="1" ht="17.45" customHeight="1" x14ac:dyDescent="0.25">
      <c r="A111" s="113"/>
      <c r="B111" s="125" t="s">
        <v>53</v>
      </c>
      <c r="C111" s="123" t="s">
        <v>560</v>
      </c>
      <c r="D111" s="51">
        <v>300</v>
      </c>
      <c r="E111" s="115">
        <v>57.5</v>
      </c>
      <c r="F111" s="115">
        <v>57.5</v>
      </c>
      <c r="G111" s="44">
        <v>57.5</v>
      </c>
      <c r="H111" s="52">
        <f t="shared" si="11"/>
        <v>1</v>
      </c>
    </row>
    <row r="112" spans="1:9" s="116" customFormat="1" ht="33.6" customHeight="1" x14ac:dyDescent="0.25">
      <c r="A112" s="117"/>
      <c r="B112" s="114" t="s">
        <v>561</v>
      </c>
      <c r="C112" s="134" t="s">
        <v>562</v>
      </c>
      <c r="D112" s="51"/>
      <c r="E112" s="146">
        <f>E113+E118</f>
        <v>9449.2999999999993</v>
      </c>
      <c r="F112" s="146">
        <f t="shared" ref="F112:G112" si="24">F113+F118</f>
        <v>9449.2999999999993</v>
      </c>
      <c r="G112" s="146">
        <f t="shared" si="24"/>
        <v>9164.7000000000007</v>
      </c>
      <c r="H112" s="52">
        <f t="shared" si="11"/>
        <v>0.96988136687373683</v>
      </c>
    </row>
    <row r="113" spans="1:8" s="121" customFormat="1" ht="34.9" customHeight="1" x14ac:dyDescent="0.25">
      <c r="A113" s="122"/>
      <c r="B113" s="114" t="s">
        <v>563</v>
      </c>
      <c r="C113" s="134" t="s">
        <v>564</v>
      </c>
      <c r="D113" s="51"/>
      <c r="E113" s="146">
        <f>E114+E116</f>
        <v>2570.4</v>
      </c>
      <c r="F113" s="146">
        <f t="shared" ref="F113:G113" si="25">F114+F116</f>
        <v>2570.4</v>
      </c>
      <c r="G113" s="146">
        <f t="shared" si="25"/>
        <v>2497.6</v>
      </c>
      <c r="H113" s="52">
        <f t="shared" si="11"/>
        <v>0.97167755991285398</v>
      </c>
    </row>
    <row r="114" spans="1:8" s="121" customFormat="1" ht="31.5" x14ac:dyDescent="0.25">
      <c r="A114" s="122"/>
      <c r="B114" s="126" t="s">
        <v>565</v>
      </c>
      <c r="C114" s="126" t="s">
        <v>566</v>
      </c>
      <c r="D114" s="51"/>
      <c r="E114" s="124">
        <f>E115</f>
        <v>639.9</v>
      </c>
      <c r="F114" s="146">
        <f t="shared" ref="F114:G114" si="26">F115</f>
        <v>639.9</v>
      </c>
      <c r="G114" s="146">
        <f t="shared" si="26"/>
        <v>639.9</v>
      </c>
      <c r="H114" s="52">
        <f t="shared" si="11"/>
        <v>1</v>
      </c>
    </row>
    <row r="115" spans="1:8" s="121" customFormat="1" ht="34.9" customHeight="1" x14ac:dyDescent="0.25">
      <c r="A115" s="122"/>
      <c r="B115" s="127" t="s">
        <v>326</v>
      </c>
      <c r="C115" s="128" t="s">
        <v>566</v>
      </c>
      <c r="D115" s="51">
        <v>600</v>
      </c>
      <c r="E115" s="124">
        <v>639.9</v>
      </c>
      <c r="F115" s="124">
        <v>639.9</v>
      </c>
      <c r="G115" s="44">
        <v>639.9</v>
      </c>
      <c r="H115" s="52">
        <f t="shared" si="11"/>
        <v>1</v>
      </c>
    </row>
    <row r="116" spans="1:8" s="121" customFormat="1" ht="80.45" customHeight="1" x14ac:dyDescent="0.25">
      <c r="A116" s="122"/>
      <c r="B116" s="136" t="s">
        <v>567</v>
      </c>
      <c r="C116" s="139" t="s">
        <v>568</v>
      </c>
      <c r="D116" s="51"/>
      <c r="E116" s="124">
        <f>E117</f>
        <v>1930.5</v>
      </c>
      <c r="F116" s="146">
        <f t="shared" ref="F116:G116" si="27">F117</f>
        <v>1930.5</v>
      </c>
      <c r="G116" s="146">
        <f t="shared" si="27"/>
        <v>1857.7</v>
      </c>
      <c r="H116" s="52">
        <f t="shared" si="11"/>
        <v>0.96228956228956231</v>
      </c>
    </row>
    <row r="117" spans="1:8" s="130" customFormat="1" ht="33.6" customHeight="1" x14ac:dyDescent="0.25">
      <c r="A117" s="131"/>
      <c r="B117" s="135" t="s">
        <v>7</v>
      </c>
      <c r="C117" s="138" t="s">
        <v>568</v>
      </c>
      <c r="D117" s="51">
        <v>600</v>
      </c>
      <c r="E117" s="132">
        <v>1930.5</v>
      </c>
      <c r="F117" s="132">
        <v>1930.5</v>
      </c>
      <c r="G117" s="44">
        <v>1857.7</v>
      </c>
      <c r="H117" s="52">
        <f t="shared" si="11"/>
        <v>0.96228956228956231</v>
      </c>
    </row>
    <row r="118" spans="1:8" s="130" customFormat="1" ht="33.6" customHeight="1" x14ac:dyDescent="0.25">
      <c r="A118" s="131"/>
      <c r="B118" s="140" t="s">
        <v>569</v>
      </c>
      <c r="C118" s="143" t="s">
        <v>570</v>
      </c>
      <c r="D118" s="51"/>
      <c r="E118" s="132">
        <f>E119+E121</f>
        <v>6878.9</v>
      </c>
      <c r="F118" s="146">
        <f t="shared" ref="F118:G118" si="28">F119+F121</f>
        <v>6878.9</v>
      </c>
      <c r="G118" s="146">
        <f t="shared" si="28"/>
        <v>6667.1</v>
      </c>
      <c r="H118" s="52">
        <f t="shared" si="11"/>
        <v>0.9692101934902384</v>
      </c>
    </row>
    <row r="119" spans="1:8" s="121" customFormat="1" ht="31.5" x14ac:dyDescent="0.25">
      <c r="A119" s="122"/>
      <c r="B119" s="142" t="s">
        <v>565</v>
      </c>
      <c r="C119" s="142" t="s">
        <v>571</v>
      </c>
      <c r="D119" s="51"/>
      <c r="E119" s="124">
        <f>E120</f>
        <v>4285.8999999999996</v>
      </c>
      <c r="F119" s="146">
        <f t="shared" ref="F119:G119" si="29">F120</f>
        <v>4285.8999999999996</v>
      </c>
      <c r="G119" s="146">
        <f t="shared" si="29"/>
        <v>4074.1</v>
      </c>
      <c r="H119" s="52">
        <f t="shared" si="11"/>
        <v>0.95058214144053765</v>
      </c>
    </row>
    <row r="120" spans="1:8" s="133" customFormat="1" ht="34.15" customHeight="1" x14ac:dyDescent="0.25">
      <c r="A120" s="134"/>
      <c r="B120" s="141" t="s">
        <v>326</v>
      </c>
      <c r="C120" s="142" t="s">
        <v>571</v>
      </c>
      <c r="D120" s="51">
        <v>600</v>
      </c>
      <c r="E120" s="137">
        <v>4285.8999999999996</v>
      </c>
      <c r="F120" s="137">
        <v>4285.8999999999996</v>
      </c>
      <c r="G120" s="44">
        <v>4074.1</v>
      </c>
      <c r="H120" s="52">
        <f t="shared" si="11"/>
        <v>0.95058214144053765</v>
      </c>
    </row>
    <row r="121" spans="1:8" s="133" customFormat="1" ht="33" customHeight="1" x14ac:dyDescent="0.25">
      <c r="A121" s="134"/>
      <c r="B121" s="144" t="s">
        <v>572</v>
      </c>
      <c r="C121" s="145" t="s">
        <v>573</v>
      </c>
      <c r="D121" s="51"/>
      <c r="E121" s="137">
        <f>E122</f>
        <v>2593</v>
      </c>
      <c r="F121" s="146">
        <f t="shared" ref="F121:G121" si="30">F122</f>
        <v>2593</v>
      </c>
      <c r="G121" s="146">
        <f t="shared" si="30"/>
        <v>2593</v>
      </c>
      <c r="H121" s="52">
        <f t="shared" si="11"/>
        <v>1</v>
      </c>
    </row>
    <row r="122" spans="1:8" s="116" customFormat="1" ht="33.6" customHeight="1" x14ac:dyDescent="0.25">
      <c r="A122" s="117"/>
      <c r="B122" s="144" t="s">
        <v>7</v>
      </c>
      <c r="C122" s="145" t="s">
        <v>573</v>
      </c>
      <c r="D122" s="51">
        <v>600</v>
      </c>
      <c r="E122" s="119">
        <v>2593</v>
      </c>
      <c r="F122" s="119">
        <v>2593</v>
      </c>
      <c r="G122" s="44">
        <v>2593</v>
      </c>
      <c r="H122" s="52">
        <f t="shared" si="11"/>
        <v>1</v>
      </c>
    </row>
    <row r="123" spans="1:8" ht="33.6" customHeight="1" x14ac:dyDescent="0.25">
      <c r="A123" s="147">
        <v>2</v>
      </c>
      <c r="B123" s="148" t="s">
        <v>55</v>
      </c>
      <c r="C123" s="147" t="s">
        <v>56</v>
      </c>
      <c r="D123" s="150"/>
      <c r="E123" s="177">
        <f>E124+E128+E144</f>
        <v>108209.7</v>
      </c>
      <c r="F123" s="177">
        <f>F124+F128+F144</f>
        <v>108209.7</v>
      </c>
      <c r="G123" s="177">
        <f>G124+G128+G144</f>
        <v>107972.70000000001</v>
      </c>
      <c r="H123" s="152">
        <f t="shared" si="11"/>
        <v>0.99780980817801002</v>
      </c>
    </row>
    <row r="124" spans="1:8" s="23" customFormat="1" ht="15.75" x14ac:dyDescent="0.25">
      <c r="A124" s="173"/>
      <c r="B124" s="174" t="s">
        <v>58</v>
      </c>
      <c r="C124" s="173" t="s">
        <v>57</v>
      </c>
      <c r="D124" s="51"/>
      <c r="E124" s="178">
        <f t="shared" ref="E124:G126" si="31">E125</f>
        <v>1240.8</v>
      </c>
      <c r="F124" s="178">
        <f t="shared" si="31"/>
        <v>1240.8</v>
      </c>
      <c r="G124" s="178">
        <f t="shared" si="31"/>
        <v>1240.8</v>
      </c>
      <c r="H124" s="52">
        <f t="shared" si="11"/>
        <v>1</v>
      </c>
    </row>
    <row r="125" spans="1:8" s="23" customFormat="1" ht="34.15" customHeight="1" x14ac:dyDescent="0.25">
      <c r="A125" s="173"/>
      <c r="B125" s="174" t="s">
        <v>375</v>
      </c>
      <c r="C125" s="173" t="s">
        <v>59</v>
      </c>
      <c r="D125" s="51"/>
      <c r="E125" s="178">
        <f t="shared" si="31"/>
        <v>1240.8</v>
      </c>
      <c r="F125" s="178">
        <f t="shared" si="31"/>
        <v>1240.8</v>
      </c>
      <c r="G125" s="178">
        <f t="shared" si="31"/>
        <v>1240.8</v>
      </c>
      <c r="H125" s="52">
        <f t="shared" si="11"/>
        <v>1</v>
      </c>
    </row>
    <row r="126" spans="1:8" ht="20.45" customHeight="1" x14ac:dyDescent="0.25">
      <c r="A126" s="173"/>
      <c r="B126" s="174" t="s">
        <v>60</v>
      </c>
      <c r="C126" s="173" t="s">
        <v>61</v>
      </c>
      <c r="D126" s="51"/>
      <c r="E126" s="178">
        <f t="shared" si="31"/>
        <v>1240.8</v>
      </c>
      <c r="F126" s="178">
        <f t="shared" si="31"/>
        <v>1240.8</v>
      </c>
      <c r="G126" s="178">
        <f t="shared" si="31"/>
        <v>1240.8</v>
      </c>
      <c r="H126" s="52">
        <f t="shared" si="11"/>
        <v>1</v>
      </c>
    </row>
    <row r="127" spans="1:8" ht="31.5" x14ac:dyDescent="0.25">
      <c r="A127" s="154"/>
      <c r="B127" s="155" t="s">
        <v>12</v>
      </c>
      <c r="C127" s="154" t="s">
        <v>61</v>
      </c>
      <c r="D127" s="51">
        <v>200</v>
      </c>
      <c r="E127" s="159">
        <v>1240.8</v>
      </c>
      <c r="F127" s="159">
        <v>1240.8</v>
      </c>
      <c r="G127" s="159">
        <v>1240.8</v>
      </c>
      <c r="H127" s="52">
        <f t="shared" si="11"/>
        <v>1</v>
      </c>
    </row>
    <row r="128" spans="1:8" ht="48" customHeight="1" x14ac:dyDescent="0.25">
      <c r="A128" s="154"/>
      <c r="B128" s="155" t="s">
        <v>62</v>
      </c>
      <c r="C128" s="154" t="s">
        <v>63</v>
      </c>
      <c r="D128" s="51"/>
      <c r="E128" s="159">
        <f>E129+E139+E136</f>
        <v>104478.5</v>
      </c>
      <c r="F128" s="178">
        <f t="shared" ref="F128:G128" si="32">F129+F139+F136</f>
        <v>104478.5</v>
      </c>
      <c r="G128" s="178">
        <f t="shared" si="32"/>
        <v>104367.1</v>
      </c>
      <c r="H128" s="52">
        <f t="shared" si="11"/>
        <v>0.99893375192025158</v>
      </c>
    </row>
    <row r="129" spans="1:8" ht="35.450000000000003" customHeight="1" x14ac:dyDescent="0.25">
      <c r="A129" s="154"/>
      <c r="B129" s="155" t="s">
        <v>371</v>
      </c>
      <c r="C129" s="154" t="s">
        <v>64</v>
      </c>
      <c r="D129" s="51"/>
      <c r="E129" s="159">
        <f>E131+E135+E132</f>
        <v>99001.2</v>
      </c>
      <c r="F129" s="178">
        <f>F131+F135+F132</f>
        <v>99001.2</v>
      </c>
      <c r="G129" s="178">
        <f>G131+G135+G132</f>
        <v>98889.8</v>
      </c>
      <c r="H129" s="52">
        <f t="shared" si="11"/>
        <v>0.99887476111400675</v>
      </c>
    </row>
    <row r="130" spans="1:8" ht="31.5" x14ac:dyDescent="0.25">
      <c r="A130" s="154"/>
      <c r="B130" s="155" t="s">
        <v>65</v>
      </c>
      <c r="C130" s="154" t="s">
        <v>66</v>
      </c>
      <c r="D130" s="51"/>
      <c r="E130" s="159">
        <f>E131</f>
        <v>98508.6</v>
      </c>
      <c r="F130" s="159">
        <f>F131</f>
        <v>98508.6</v>
      </c>
      <c r="G130" s="159">
        <f>G131</f>
        <v>98508.6</v>
      </c>
      <c r="H130" s="52">
        <f t="shared" si="11"/>
        <v>1</v>
      </c>
    </row>
    <row r="131" spans="1:8" ht="32.450000000000003" customHeight="1" x14ac:dyDescent="0.25">
      <c r="A131" s="154"/>
      <c r="B131" s="155" t="s">
        <v>7</v>
      </c>
      <c r="C131" s="154" t="s">
        <v>66</v>
      </c>
      <c r="D131" s="51">
        <v>600</v>
      </c>
      <c r="E131" s="159">
        <v>98508.6</v>
      </c>
      <c r="F131" s="159">
        <v>98508.6</v>
      </c>
      <c r="G131" s="159">
        <v>98508.6</v>
      </c>
      <c r="H131" s="52">
        <f t="shared" si="11"/>
        <v>1</v>
      </c>
    </row>
    <row r="132" spans="1:8" ht="31.5" x14ac:dyDescent="0.25">
      <c r="A132" s="154"/>
      <c r="B132" s="156" t="s">
        <v>361</v>
      </c>
      <c r="C132" s="157" t="s">
        <v>451</v>
      </c>
      <c r="D132" s="157"/>
      <c r="E132" s="159">
        <f>E133</f>
        <v>393.9</v>
      </c>
      <c r="F132" s="159">
        <f>F133</f>
        <v>393.9</v>
      </c>
      <c r="G132" s="159">
        <f>G133</f>
        <v>293</v>
      </c>
      <c r="H132" s="52">
        <f t="shared" si="11"/>
        <v>0.74384361513074393</v>
      </c>
    </row>
    <row r="133" spans="1:8" ht="34.15" customHeight="1" x14ac:dyDescent="0.25">
      <c r="A133" s="154"/>
      <c r="B133" s="157" t="s">
        <v>326</v>
      </c>
      <c r="C133" s="157" t="s">
        <v>451</v>
      </c>
      <c r="D133" s="157">
        <v>600</v>
      </c>
      <c r="E133" s="159">
        <v>393.9</v>
      </c>
      <c r="F133" s="159">
        <v>393.9</v>
      </c>
      <c r="G133" s="159">
        <v>293</v>
      </c>
      <c r="H133" s="52">
        <f t="shared" si="11"/>
        <v>0.74384361513074393</v>
      </c>
    </row>
    <row r="134" spans="1:8" ht="126.6" customHeight="1" x14ac:dyDescent="0.25">
      <c r="A134" s="154"/>
      <c r="B134" s="155" t="s">
        <v>13</v>
      </c>
      <c r="C134" s="154" t="s">
        <v>67</v>
      </c>
      <c r="D134" s="51"/>
      <c r="E134" s="159">
        <f>E135</f>
        <v>98.7</v>
      </c>
      <c r="F134" s="159">
        <f>F135</f>
        <v>98.7</v>
      </c>
      <c r="G134" s="159">
        <f>G135</f>
        <v>88.2</v>
      </c>
      <c r="H134" s="52">
        <f t="shared" ref="H134:H194" si="33">G134/F134</f>
        <v>0.8936170212765957</v>
      </c>
    </row>
    <row r="135" spans="1:8" ht="33" customHeight="1" x14ac:dyDescent="0.25">
      <c r="A135" s="154"/>
      <c r="B135" s="155" t="s">
        <v>7</v>
      </c>
      <c r="C135" s="154" t="s">
        <v>67</v>
      </c>
      <c r="D135" s="51">
        <v>600</v>
      </c>
      <c r="E135" s="159">
        <v>98.7</v>
      </c>
      <c r="F135" s="159">
        <v>98.7</v>
      </c>
      <c r="G135" s="44">
        <v>88.2</v>
      </c>
      <c r="H135" s="52">
        <f t="shared" si="33"/>
        <v>0.8936170212765957</v>
      </c>
    </row>
    <row r="136" spans="1:8" ht="33.6" customHeight="1" x14ac:dyDescent="0.25">
      <c r="A136" s="173"/>
      <c r="B136" s="176" t="s">
        <v>578</v>
      </c>
      <c r="C136" s="176" t="s">
        <v>579</v>
      </c>
      <c r="D136" s="176"/>
      <c r="E136" s="178">
        <f t="shared" ref="E136:G137" si="34">E137</f>
        <v>4590</v>
      </c>
      <c r="F136" s="178">
        <f t="shared" si="34"/>
        <v>4590</v>
      </c>
      <c r="G136" s="178">
        <f t="shared" si="34"/>
        <v>4590</v>
      </c>
      <c r="H136" s="52">
        <f t="shared" si="33"/>
        <v>1</v>
      </c>
    </row>
    <row r="137" spans="1:8" ht="78" customHeight="1" x14ac:dyDescent="0.25">
      <c r="A137" s="173"/>
      <c r="B137" s="175" t="s">
        <v>580</v>
      </c>
      <c r="C137" s="176" t="s">
        <v>581</v>
      </c>
      <c r="D137" s="176"/>
      <c r="E137" s="178">
        <f t="shared" si="34"/>
        <v>4590</v>
      </c>
      <c r="F137" s="178">
        <f t="shared" si="34"/>
        <v>4590</v>
      </c>
      <c r="G137" s="178">
        <f t="shared" si="34"/>
        <v>4590</v>
      </c>
      <c r="H137" s="52">
        <f t="shared" si="33"/>
        <v>1</v>
      </c>
    </row>
    <row r="138" spans="1:8" s="24" customFormat="1" ht="33.6" customHeight="1" x14ac:dyDescent="0.25">
      <c r="A138" s="173"/>
      <c r="B138" s="176" t="s">
        <v>326</v>
      </c>
      <c r="C138" s="176" t="s">
        <v>581</v>
      </c>
      <c r="D138" s="176">
        <v>600</v>
      </c>
      <c r="E138" s="178">
        <v>4590</v>
      </c>
      <c r="F138" s="178">
        <v>4590</v>
      </c>
      <c r="G138" s="44">
        <v>4590</v>
      </c>
      <c r="H138" s="52">
        <f t="shared" si="33"/>
        <v>1</v>
      </c>
    </row>
    <row r="139" spans="1:8" s="24" customFormat="1" ht="33.6" customHeight="1" x14ac:dyDescent="0.25">
      <c r="A139" s="173"/>
      <c r="B139" s="174" t="s">
        <v>373</v>
      </c>
      <c r="C139" s="173" t="s">
        <v>372</v>
      </c>
      <c r="D139" s="51"/>
      <c r="E139" s="178">
        <f>E142+E140</f>
        <v>887.3</v>
      </c>
      <c r="F139" s="178">
        <f>F142+F140</f>
        <v>887.3</v>
      </c>
      <c r="G139" s="178">
        <f>G142+G140</f>
        <v>887.3</v>
      </c>
      <c r="H139" s="52">
        <f t="shared" si="33"/>
        <v>1</v>
      </c>
    </row>
    <row r="140" spans="1:8" ht="31.5" x14ac:dyDescent="0.25">
      <c r="A140" s="168"/>
      <c r="B140" s="169" t="s">
        <v>379</v>
      </c>
      <c r="C140" s="169" t="s">
        <v>374</v>
      </c>
      <c r="D140" s="169"/>
      <c r="E140" s="171">
        <f>E141</f>
        <v>260</v>
      </c>
      <c r="F140" s="171">
        <f>F141</f>
        <v>260</v>
      </c>
      <c r="G140" s="171">
        <f>G141</f>
        <v>260</v>
      </c>
      <c r="H140" s="52">
        <f t="shared" si="33"/>
        <v>1</v>
      </c>
    </row>
    <row r="141" spans="1:8" ht="47.25" x14ac:dyDescent="0.25">
      <c r="A141" s="168"/>
      <c r="B141" s="169" t="s">
        <v>370</v>
      </c>
      <c r="C141" s="169" t="s">
        <v>374</v>
      </c>
      <c r="D141" s="170">
        <v>600</v>
      </c>
      <c r="E141" s="171">
        <v>260</v>
      </c>
      <c r="F141" s="171">
        <v>260</v>
      </c>
      <c r="G141" s="44">
        <v>260</v>
      </c>
      <c r="H141" s="52">
        <f t="shared" si="33"/>
        <v>1</v>
      </c>
    </row>
    <row r="142" spans="1:8" ht="47.25" x14ac:dyDescent="0.25">
      <c r="A142" s="162"/>
      <c r="B142" s="170" t="s">
        <v>576</v>
      </c>
      <c r="C142" s="170" t="s">
        <v>577</v>
      </c>
      <c r="D142" s="169"/>
      <c r="E142" s="171">
        <f>E143</f>
        <v>627.29999999999995</v>
      </c>
      <c r="F142" s="171">
        <f>F143</f>
        <v>627.29999999999995</v>
      </c>
      <c r="G142" s="171">
        <f>G143</f>
        <v>627.29999999999995</v>
      </c>
      <c r="H142" s="52">
        <f t="shared" si="33"/>
        <v>1</v>
      </c>
    </row>
    <row r="143" spans="1:8" ht="47.25" x14ac:dyDescent="0.25">
      <c r="A143" s="162"/>
      <c r="B143" s="170" t="s">
        <v>370</v>
      </c>
      <c r="C143" s="170" t="s">
        <v>577</v>
      </c>
      <c r="D143" s="170">
        <v>600</v>
      </c>
      <c r="E143" s="171">
        <v>627.29999999999995</v>
      </c>
      <c r="F143" s="171">
        <v>627.29999999999995</v>
      </c>
      <c r="G143" s="171">
        <v>627.29999999999995</v>
      </c>
      <c r="H143" s="52">
        <f t="shared" si="33"/>
        <v>1</v>
      </c>
    </row>
    <row r="144" spans="1:8" ht="15.75" x14ac:dyDescent="0.25">
      <c r="A144" s="163"/>
      <c r="B144" s="164" t="s">
        <v>68</v>
      </c>
      <c r="C144" s="163" t="s">
        <v>69</v>
      </c>
      <c r="D144" s="51"/>
      <c r="E144" s="167">
        <f t="shared" ref="E144:G145" si="35">E145</f>
        <v>2490.3999999999996</v>
      </c>
      <c r="F144" s="167">
        <f t="shared" si="35"/>
        <v>2490.3999999999996</v>
      </c>
      <c r="G144" s="167">
        <f t="shared" si="35"/>
        <v>2364.8000000000002</v>
      </c>
      <c r="H144" s="52">
        <f t="shared" si="33"/>
        <v>0.94956633472534557</v>
      </c>
    </row>
    <row r="145" spans="1:8" s="11" customFormat="1" ht="64.900000000000006" customHeight="1" x14ac:dyDescent="0.25">
      <c r="A145" s="163"/>
      <c r="B145" s="164" t="s">
        <v>452</v>
      </c>
      <c r="C145" s="163" t="s">
        <v>70</v>
      </c>
      <c r="D145" s="51"/>
      <c r="E145" s="167">
        <f t="shared" si="35"/>
        <v>2490.3999999999996</v>
      </c>
      <c r="F145" s="167">
        <f t="shared" si="35"/>
        <v>2490.3999999999996</v>
      </c>
      <c r="G145" s="167">
        <f t="shared" si="35"/>
        <v>2364.8000000000002</v>
      </c>
      <c r="H145" s="52">
        <f t="shared" si="33"/>
        <v>0.94956633472534557</v>
      </c>
    </row>
    <row r="146" spans="1:8" ht="31.5" x14ac:dyDescent="0.25">
      <c r="A146" s="154"/>
      <c r="B146" s="155" t="s">
        <v>49</v>
      </c>
      <c r="C146" s="154" t="s">
        <v>71</v>
      </c>
      <c r="D146" s="51"/>
      <c r="E146" s="159">
        <f>E147+E148+E149</f>
        <v>2490.3999999999996</v>
      </c>
      <c r="F146" s="167">
        <f t="shared" ref="F146:G146" si="36">F147+F148+F149</f>
        <v>2490.3999999999996</v>
      </c>
      <c r="G146" s="167">
        <f t="shared" si="36"/>
        <v>2364.8000000000002</v>
      </c>
      <c r="H146" s="52">
        <f t="shared" si="33"/>
        <v>0.94956633472534557</v>
      </c>
    </row>
    <row r="147" spans="1:8" ht="78" customHeight="1" x14ac:dyDescent="0.25">
      <c r="A147" s="154"/>
      <c r="B147" s="155" t="s">
        <v>72</v>
      </c>
      <c r="C147" s="154" t="s">
        <v>71</v>
      </c>
      <c r="D147" s="51">
        <v>100</v>
      </c>
      <c r="E147" s="159">
        <v>2344.5</v>
      </c>
      <c r="F147" s="159">
        <v>2344.5</v>
      </c>
      <c r="G147" s="159">
        <v>2244.5</v>
      </c>
      <c r="H147" s="52">
        <f t="shared" si="33"/>
        <v>0.95734698229899762</v>
      </c>
    </row>
    <row r="148" spans="1:8" ht="31.5" x14ac:dyDescent="0.25">
      <c r="A148" s="154"/>
      <c r="B148" s="155" t="s">
        <v>12</v>
      </c>
      <c r="C148" s="154" t="s">
        <v>71</v>
      </c>
      <c r="D148" s="51">
        <v>200</v>
      </c>
      <c r="E148" s="159">
        <v>145.19999999999999</v>
      </c>
      <c r="F148" s="159">
        <v>145.19999999999999</v>
      </c>
      <c r="G148" s="159">
        <v>120.3</v>
      </c>
      <c r="H148" s="52">
        <f t="shared" si="33"/>
        <v>0.82851239669421495</v>
      </c>
    </row>
    <row r="149" spans="1:8" s="153" customFormat="1" ht="15.75" x14ac:dyDescent="0.25">
      <c r="A149" s="154"/>
      <c r="B149" s="165" t="s">
        <v>47</v>
      </c>
      <c r="C149" s="166" t="s">
        <v>71</v>
      </c>
      <c r="D149" s="51">
        <v>800</v>
      </c>
      <c r="E149" s="159">
        <v>0.7</v>
      </c>
      <c r="F149" s="159">
        <v>0.7</v>
      </c>
      <c r="G149" s="159"/>
      <c r="H149" s="52"/>
    </row>
    <row r="150" spans="1:8" ht="46.15" customHeight="1" x14ac:dyDescent="0.25">
      <c r="A150" s="147">
        <v>3</v>
      </c>
      <c r="B150" s="148" t="s">
        <v>73</v>
      </c>
      <c r="C150" s="147" t="s">
        <v>74</v>
      </c>
      <c r="D150" s="150"/>
      <c r="E150" s="158">
        <f t="shared" ref="E150:G155" si="37">E151</f>
        <v>24175.399999999998</v>
      </c>
      <c r="F150" s="158">
        <f t="shared" si="37"/>
        <v>24175.399999999998</v>
      </c>
      <c r="G150" s="158">
        <f t="shared" si="37"/>
        <v>21912.5</v>
      </c>
      <c r="H150" s="152">
        <f t="shared" si="33"/>
        <v>0.90639658495826347</v>
      </c>
    </row>
    <row r="151" spans="1:8" ht="31.5" x14ac:dyDescent="0.25">
      <c r="A151" s="154"/>
      <c r="B151" s="155" t="s">
        <v>75</v>
      </c>
      <c r="C151" s="154" t="s">
        <v>76</v>
      </c>
      <c r="D151" s="51"/>
      <c r="E151" s="159">
        <f t="shared" si="37"/>
        <v>24175.399999999998</v>
      </c>
      <c r="F151" s="159">
        <f t="shared" si="37"/>
        <v>24175.399999999998</v>
      </c>
      <c r="G151" s="159">
        <f t="shared" si="37"/>
        <v>21912.5</v>
      </c>
      <c r="H151" s="52">
        <f t="shared" si="33"/>
        <v>0.90639658495826347</v>
      </c>
    </row>
    <row r="152" spans="1:8" ht="48" customHeight="1" x14ac:dyDescent="0.25">
      <c r="A152" s="154"/>
      <c r="B152" s="155" t="s">
        <v>329</v>
      </c>
      <c r="C152" s="154" t="s">
        <v>77</v>
      </c>
      <c r="D152" s="51"/>
      <c r="E152" s="159">
        <f>E155+E153</f>
        <v>24175.399999999998</v>
      </c>
      <c r="F152" s="159">
        <f t="shared" ref="F152:G152" si="38">F155+F153</f>
        <v>24175.399999999998</v>
      </c>
      <c r="G152" s="159">
        <f t="shared" si="38"/>
        <v>21912.5</v>
      </c>
      <c r="H152" s="52">
        <f t="shared" si="33"/>
        <v>0.90639658495826347</v>
      </c>
    </row>
    <row r="153" spans="1:8" s="133" customFormat="1" ht="203.45" customHeight="1" x14ac:dyDescent="0.25">
      <c r="A153" s="154"/>
      <c r="B153" s="161" t="s">
        <v>574</v>
      </c>
      <c r="C153" s="157" t="s">
        <v>575</v>
      </c>
      <c r="D153" s="51"/>
      <c r="E153" s="159">
        <f>E154</f>
        <v>172.6</v>
      </c>
      <c r="F153" s="159">
        <f t="shared" ref="F153:G153" si="39">F154</f>
        <v>172.6</v>
      </c>
      <c r="G153" s="159">
        <f t="shared" si="39"/>
        <v>155.1</v>
      </c>
      <c r="H153" s="52">
        <f t="shared" si="33"/>
        <v>0.89860950173812282</v>
      </c>
    </row>
    <row r="154" spans="1:8" s="133" customFormat="1" ht="34.15" customHeight="1" x14ac:dyDescent="0.25">
      <c r="A154" s="154"/>
      <c r="B154" s="160" t="s">
        <v>10</v>
      </c>
      <c r="C154" s="157" t="s">
        <v>575</v>
      </c>
      <c r="D154" s="51">
        <v>400</v>
      </c>
      <c r="E154" s="159">
        <v>172.6</v>
      </c>
      <c r="F154" s="159">
        <v>172.6</v>
      </c>
      <c r="G154" s="159">
        <v>155.1</v>
      </c>
      <c r="H154" s="52">
        <f t="shared" si="33"/>
        <v>0.89860950173812282</v>
      </c>
    </row>
    <row r="155" spans="1:8" ht="124.15" customHeight="1" x14ac:dyDescent="0.25">
      <c r="A155" s="134"/>
      <c r="B155" s="151" t="s">
        <v>453</v>
      </c>
      <c r="C155" s="134" t="s">
        <v>454</v>
      </c>
      <c r="D155" s="51"/>
      <c r="E155" s="146">
        <f t="shared" si="37"/>
        <v>24002.799999999999</v>
      </c>
      <c r="F155" s="146">
        <f t="shared" si="37"/>
        <v>24002.799999999999</v>
      </c>
      <c r="G155" s="146">
        <f t="shared" si="37"/>
        <v>21757.4</v>
      </c>
      <c r="H155" s="52">
        <f t="shared" si="33"/>
        <v>0.90645258053227129</v>
      </c>
    </row>
    <row r="156" spans="1:8" ht="34.15" customHeight="1" x14ac:dyDescent="0.25">
      <c r="A156" s="134"/>
      <c r="B156" s="114" t="s">
        <v>10</v>
      </c>
      <c r="C156" s="134" t="s">
        <v>454</v>
      </c>
      <c r="D156" s="51">
        <v>400</v>
      </c>
      <c r="E156" s="146">
        <v>24002.799999999999</v>
      </c>
      <c r="F156" s="146">
        <v>24002.799999999999</v>
      </c>
      <c r="G156" s="44">
        <v>21757.4</v>
      </c>
      <c r="H156" s="52">
        <f t="shared" si="33"/>
        <v>0.90645258053227129</v>
      </c>
    </row>
    <row r="157" spans="1:8" s="7" customFormat="1" ht="48" customHeight="1" x14ac:dyDescent="0.2">
      <c r="A157" s="147">
        <v>4</v>
      </c>
      <c r="B157" s="148" t="s">
        <v>78</v>
      </c>
      <c r="C157" s="147" t="s">
        <v>79</v>
      </c>
      <c r="D157" s="150"/>
      <c r="E157" s="186">
        <f>E158+E180</f>
        <v>128556.3</v>
      </c>
      <c r="F157" s="186">
        <f>F158+F180</f>
        <v>128556.3</v>
      </c>
      <c r="G157" s="186">
        <f>G158+G180</f>
        <v>124884.70000000001</v>
      </c>
      <c r="H157" s="152">
        <f t="shared" si="33"/>
        <v>0.97143975052175591</v>
      </c>
    </row>
    <row r="158" spans="1:8" ht="31.5" x14ac:dyDescent="0.25">
      <c r="A158" s="180"/>
      <c r="B158" s="181" t="s">
        <v>80</v>
      </c>
      <c r="C158" s="180" t="s">
        <v>81</v>
      </c>
      <c r="D158" s="51"/>
      <c r="E158" s="187">
        <f>E159+E163+E166+E169+E177+E174</f>
        <v>8532</v>
      </c>
      <c r="F158" s="187">
        <f>F159+F163+F166+F169+F177+F174</f>
        <v>8532</v>
      </c>
      <c r="G158" s="187">
        <f>G159+G163+G166+G169+G177+G174</f>
        <v>8531.6</v>
      </c>
      <c r="H158" s="52">
        <f t="shared" si="33"/>
        <v>0.99995311767463668</v>
      </c>
    </row>
    <row r="159" spans="1:8" s="4" customFormat="1" ht="31.5" x14ac:dyDescent="0.25">
      <c r="A159" s="180"/>
      <c r="B159" s="181" t="s">
        <v>455</v>
      </c>
      <c r="C159" s="180" t="s">
        <v>82</v>
      </c>
      <c r="D159" s="51"/>
      <c r="E159" s="187">
        <f t="shared" ref="E159:G159" si="40">E160</f>
        <v>499.9</v>
      </c>
      <c r="F159" s="187">
        <f t="shared" si="40"/>
        <v>499.9</v>
      </c>
      <c r="G159" s="187">
        <f t="shared" si="40"/>
        <v>499.8</v>
      </c>
      <c r="H159" s="52">
        <f t="shared" si="33"/>
        <v>0.99979995999199844</v>
      </c>
    </row>
    <row r="160" spans="1:8" s="4" customFormat="1" ht="31.5" x14ac:dyDescent="0.25">
      <c r="A160" s="180"/>
      <c r="B160" s="181" t="s">
        <v>456</v>
      </c>
      <c r="C160" s="180" t="s">
        <v>83</v>
      </c>
      <c r="D160" s="51"/>
      <c r="E160" s="187">
        <f>E162+E161</f>
        <v>499.9</v>
      </c>
      <c r="F160" s="187">
        <f t="shared" ref="F160:G160" si="41">F162+F161</f>
        <v>499.9</v>
      </c>
      <c r="G160" s="187">
        <f t="shared" si="41"/>
        <v>499.8</v>
      </c>
      <c r="H160" s="52">
        <f t="shared" si="33"/>
        <v>0.99979995999199844</v>
      </c>
    </row>
    <row r="161" spans="1:8" s="179" customFormat="1" ht="31.5" x14ac:dyDescent="0.25">
      <c r="A161" s="180"/>
      <c r="B161" s="181" t="s">
        <v>12</v>
      </c>
      <c r="C161" s="180" t="s">
        <v>83</v>
      </c>
      <c r="D161" s="51">
        <v>200</v>
      </c>
      <c r="E161" s="187">
        <v>99.9</v>
      </c>
      <c r="F161" s="187">
        <v>99.9</v>
      </c>
      <c r="G161" s="187">
        <v>99.8</v>
      </c>
      <c r="H161" s="52">
        <f t="shared" si="33"/>
        <v>0.99899899899899891</v>
      </c>
    </row>
    <row r="162" spans="1:8" s="4" customFormat="1" ht="16.899999999999999" customHeight="1" x14ac:dyDescent="0.25">
      <c r="A162" s="180"/>
      <c r="B162" s="181" t="s">
        <v>53</v>
      </c>
      <c r="C162" s="180" t="s">
        <v>83</v>
      </c>
      <c r="D162" s="51">
        <v>300</v>
      </c>
      <c r="E162" s="187">
        <v>400</v>
      </c>
      <c r="F162" s="187">
        <v>400</v>
      </c>
      <c r="G162" s="44">
        <v>400</v>
      </c>
      <c r="H162" s="52">
        <f t="shared" si="33"/>
        <v>1</v>
      </c>
    </row>
    <row r="163" spans="1:8" s="5" customFormat="1" ht="94.9" customHeight="1" x14ac:dyDescent="0.25">
      <c r="A163" s="180"/>
      <c r="B163" s="181" t="s">
        <v>457</v>
      </c>
      <c r="C163" s="180" t="s">
        <v>84</v>
      </c>
      <c r="D163" s="51"/>
      <c r="E163" s="187">
        <f t="shared" ref="E163:G164" si="42">E164</f>
        <v>850</v>
      </c>
      <c r="F163" s="187">
        <f t="shared" si="42"/>
        <v>850</v>
      </c>
      <c r="G163" s="187">
        <f t="shared" si="42"/>
        <v>850</v>
      </c>
      <c r="H163" s="52">
        <f t="shared" si="33"/>
        <v>1</v>
      </c>
    </row>
    <row r="164" spans="1:8" s="4" customFormat="1" ht="31.5" x14ac:dyDescent="0.25">
      <c r="A164" s="180"/>
      <c r="B164" s="181" t="s">
        <v>85</v>
      </c>
      <c r="C164" s="180" t="s">
        <v>86</v>
      </c>
      <c r="D164" s="51"/>
      <c r="E164" s="187">
        <f t="shared" si="42"/>
        <v>850</v>
      </c>
      <c r="F164" s="187">
        <f t="shared" si="42"/>
        <v>850</v>
      </c>
      <c r="G164" s="187">
        <f t="shared" si="42"/>
        <v>850</v>
      </c>
      <c r="H164" s="52">
        <f t="shared" si="33"/>
        <v>1</v>
      </c>
    </row>
    <row r="165" spans="1:8" s="4" customFormat="1" ht="33.6" customHeight="1" x14ac:dyDescent="0.25">
      <c r="A165" s="180"/>
      <c r="B165" s="181" t="s">
        <v>7</v>
      </c>
      <c r="C165" s="180" t="s">
        <v>86</v>
      </c>
      <c r="D165" s="51">
        <v>600</v>
      </c>
      <c r="E165" s="187">
        <v>850</v>
      </c>
      <c r="F165" s="187">
        <v>850</v>
      </c>
      <c r="G165" s="187">
        <v>850</v>
      </c>
      <c r="H165" s="52">
        <f t="shared" si="33"/>
        <v>1</v>
      </c>
    </row>
    <row r="166" spans="1:8" s="4" customFormat="1" ht="48.6" customHeight="1" x14ac:dyDescent="0.25">
      <c r="A166" s="180"/>
      <c r="B166" s="181" t="s">
        <v>296</v>
      </c>
      <c r="C166" s="180" t="s">
        <v>87</v>
      </c>
      <c r="D166" s="51"/>
      <c r="E166" s="187">
        <f t="shared" ref="E166:G167" si="43">E167</f>
        <v>4645.8999999999996</v>
      </c>
      <c r="F166" s="187">
        <f t="shared" si="43"/>
        <v>4645.8999999999996</v>
      </c>
      <c r="G166" s="187">
        <f t="shared" si="43"/>
        <v>4645.8999999999996</v>
      </c>
      <c r="H166" s="52">
        <f t="shared" si="33"/>
        <v>1</v>
      </c>
    </row>
    <row r="167" spans="1:8" s="4" customFormat="1" ht="31.5" x14ac:dyDescent="0.25">
      <c r="A167" s="180"/>
      <c r="B167" s="181" t="s">
        <v>88</v>
      </c>
      <c r="C167" s="180" t="s">
        <v>89</v>
      </c>
      <c r="D167" s="51"/>
      <c r="E167" s="187">
        <f t="shared" si="43"/>
        <v>4645.8999999999996</v>
      </c>
      <c r="F167" s="187">
        <f t="shared" si="43"/>
        <v>4645.8999999999996</v>
      </c>
      <c r="G167" s="187">
        <f t="shared" si="43"/>
        <v>4645.8999999999996</v>
      </c>
      <c r="H167" s="52">
        <f t="shared" si="33"/>
        <v>1</v>
      </c>
    </row>
    <row r="168" spans="1:8" s="4" customFormat="1" ht="19.149999999999999" customHeight="1" x14ac:dyDescent="0.25">
      <c r="A168" s="180"/>
      <c r="B168" s="181" t="s">
        <v>53</v>
      </c>
      <c r="C168" s="180" t="s">
        <v>89</v>
      </c>
      <c r="D168" s="51">
        <v>300</v>
      </c>
      <c r="E168" s="187">
        <v>4645.8999999999996</v>
      </c>
      <c r="F168" s="187">
        <v>4645.8999999999996</v>
      </c>
      <c r="G168" s="187">
        <v>4645.8999999999996</v>
      </c>
      <c r="H168" s="52">
        <f t="shared" si="33"/>
        <v>1</v>
      </c>
    </row>
    <row r="169" spans="1:8" s="4" customFormat="1" ht="46.9" customHeight="1" x14ac:dyDescent="0.25">
      <c r="A169" s="180"/>
      <c r="B169" s="181" t="s">
        <v>297</v>
      </c>
      <c r="C169" s="180" t="s">
        <v>90</v>
      </c>
      <c r="D169" s="51"/>
      <c r="E169" s="187">
        <f>E172+E170</f>
        <v>408</v>
      </c>
      <c r="F169" s="187">
        <f>F172+F170</f>
        <v>408</v>
      </c>
      <c r="G169" s="187">
        <f>G172+G170</f>
        <v>408</v>
      </c>
      <c r="H169" s="52">
        <f t="shared" si="33"/>
        <v>1</v>
      </c>
    </row>
    <row r="170" spans="1:8" s="4" customFormat="1" ht="47.25" x14ac:dyDescent="0.25">
      <c r="A170" s="180"/>
      <c r="B170" s="181" t="s">
        <v>458</v>
      </c>
      <c r="C170" s="180" t="s">
        <v>459</v>
      </c>
      <c r="D170" s="51"/>
      <c r="E170" s="187">
        <f>E171</f>
        <v>3</v>
      </c>
      <c r="F170" s="187">
        <f>F171</f>
        <v>3</v>
      </c>
      <c r="G170" s="187">
        <f>G171</f>
        <v>3</v>
      </c>
      <c r="H170" s="52">
        <f t="shared" si="33"/>
        <v>1</v>
      </c>
    </row>
    <row r="171" spans="1:8" s="4" customFormat="1" ht="31.5" x14ac:dyDescent="0.25">
      <c r="A171" s="180"/>
      <c r="B171" s="181" t="s">
        <v>12</v>
      </c>
      <c r="C171" s="180" t="s">
        <v>459</v>
      </c>
      <c r="D171" s="51">
        <v>200</v>
      </c>
      <c r="E171" s="187">
        <v>3</v>
      </c>
      <c r="F171" s="187">
        <v>3</v>
      </c>
      <c r="G171" s="187">
        <v>3</v>
      </c>
      <c r="H171" s="52">
        <f t="shared" si="33"/>
        <v>1</v>
      </c>
    </row>
    <row r="172" spans="1:8" s="4" customFormat="1" ht="34.15" customHeight="1" x14ac:dyDescent="0.25">
      <c r="A172" s="180"/>
      <c r="B172" s="181" t="s">
        <v>91</v>
      </c>
      <c r="C172" s="180" t="s">
        <v>92</v>
      </c>
      <c r="D172" s="51"/>
      <c r="E172" s="187">
        <f>E173</f>
        <v>405</v>
      </c>
      <c r="F172" s="187">
        <f>F173</f>
        <v>405</v>
      </c>
      <c r="G172" s="187">
        <f>G173</f>
        <v>405</v>
      </c>
      <c r="H172" s="52">
        <f t="shared" si="33"/>
        <v>1</v>
      </c>
    </row>
    <row r="173" spans="1:8" s="4" customFormat="1" ht="18" customHeight="1" x14ac:dyDescent="0.25">
      <c r="A173" s="180"/>
      <c r="B173" s="181" t="s">
        <v>53</v>
      </c>
      <c r="C173" s="180" t="s">
        <v>92</v>
      </c>
      <c r="D173" s="51">
        <v>300</v>
      </c>
      <c r="E173" s="187">
        <v>405</v>
      </c>
      <c r="F173" s="187">
        <v>405</v>
      </c>
      <c r="G173" s="44">
        <v>405</v>
      </c>
      <c r="H173" s="52">
        <f t="shared" si="33"/>
        <v>1</v>
      </c>
    </row>
    <row r="174" spans="1:8" s="4" customFormat="1" ht="141.6" customHeight="1" x14ac:dyDescent="0.25">
      <c r="A174" s="184"/>
      <c r="B174" s="183" t="s">
        <v>460</v>
      </c>
      <c r="C174" s="182" t="s">
        <v>365</v>
      </c>
      <c r="D174" s="172"/>
      <c r="E174" s="188">
        <f t="shared" ref="E174:G175" si="44">E175</f>
        <v>1328</v>
      </c>
      <c r="F174" s="188">
        <f t="shared" si="44"/>
        <v>1328</v>
      </c>
      <c r="G174" s="188">
        <f t="shared" si="44"/>
        <v>1327.9</v>
      </c>
      <c r="H174" s="52">
        <f t="shared" si="33"/>
        <v>0.99992469879518076</v>
      </c>
    </row>
    <row r="175" spans="1:8" s="4" customFormat="1" ht="31.5" x14ac:dyDescent="0.25">
      <c r="A175" s="184"/>
      <c r="B175" s="183" t="s">
        <v>461</v>
      </c>
      <c r="C175" s="182" t="s">
        <v>368</v>
      </c>
      <c r="D175" s="172"/>
      <c r="E175" s="189">
        <f t="shared" si="44"/>
        <v>1328</v>
      </c>
      <c r="F175" s="189">
        <f t="shared" si="44"/>
        <v>1328</v>
      </c>
      <c r="G175" s="189">
        <f t="shared" si="44"/>
        <v>1327.9</v>
      </c>
      <c r="H175" s="52">
        <f t="shared" si="33"/>
        <v>0.99992469879518076</v>
      </c>
    </row>
    <row r="176" spans="1:8" s="4" customFormat="1" ht="18.600000000000001" customHeight="1" x14ac:dyDescent="0.25">
      <c r="A176" s="184"/>
      <c r="B176" s="183" t="s">
        <v>53</v>
      </c>
      <c r="C176" s="182" t="s">
        <v>368</v>
      </c>
      <c r="D176" s="172" t="s">
        <v>366</v>
      </c>
      <c r="E176" s="189">
        <v>1328</v>
      </c>
      <c r="F176" s="189">
        <v>1328</v>
      </c>
      <c r="G176" s="44">
        <v>1327.9</v>
      </c>
      <c r="H176" s="52">
        <f t="shared" si="33"/>
        <v>0.99992469879518076</v>
      </c>
    </row>
    <row r="177" spans="1:8" s="4" customFormat="1" ht="46.9" customHeight="1" x14ac:dyDescent="0.25">
      <c r="A177" s="180"/>
      <c r="B177" s="182" t="s">
        <v>462</v>
      </c>
      <c r="C177" s="182" t="s">
        <v>332</v>
      </c>
      <c r="D177" s="185"/>
      <c r="E177" s="187">
        <f t="shared" ref="E177:G178" si="45">E178</f>
        <v>800.2</v>
      </c>
      <c r="F177" s="187">
        <f t="shared" si="45"/>
        <v>800.2</v>
      </c>
      <c r="G177" s="187">
        <f t="shared" si="45"/>
        <v>800</v>
      </c>
      <c r="H177" s="52">
        <f t="shared" si="33"/>
        <v>0.99975006248437881</v>
      </c>
    </row>
    <row r="178" spans="1:8" s="4" customFormat="1" ht="48.6" customHeight="1" x14ac:dyDescent="0.25">
      <c r="A178" s="180"/>
      <c r="B178" s="182" t="s">
        <v>334</v>
      </c>
      <c r="C178" s="182" t="s">
        <v>333</v>
      </c>
      <c r="D178" s="185"/>
      <c r="E178" s="187">
        <f t="shared" si="45"/>
        <v>800.2</v>
      </c>
      <c r="F178" s="187">
        <f t="shared" si="45"/>
        <v>800.2</v>
      </c>
      <c r="G178" s="187">
        <f t="shared" si="45"/>
        <v>800</v>
      </c>
      <c r="H178" s="52">
        <f t="shared" si="33"/>
        <v>0.99975006248437881</v>
      </c>
    </row>
    <row r="179" spans="1:8" s="4" customFormat="1" ht="31.5" x14ac:dyDescent="0.25">
      <c r="A179" s="180"/>
      <c r="B179" s="182" t="s">
        <v>12</v>
      </c>
      <c r="C179" s="182" t="s">
        <v>333</v>
      </c>
      <c r="D179" s="185" t="s">
        <v>320</v>
      </c>
      <c r="E179" s="187">
        <v>800.2</v>
      </c>
      <c r="F179" s="187">
        <v>800.2</v>
      </c>
      <c r="G179" s="44">
        <v>800</v>
      </c>
      <c r="H179" s="52">
        <f t="shared" si="33"/>
        <v>0.99975006248437881</v>
      </c>
    </row>
    <row r="180" spans="1:8" s="4" customFormat="1" ht="17.45" customHeight="1" x14ac:dyDescent="0.25">
      <c r="A180" s="180"/>
      <c r="B180" s="181" t="s">
        <v>93</v>
      </c>
      <c r="C180" s="180" t="s">
        <v>94</v>
      </c>
      <c r="D180" s="51"/>
      <c r="E180" s="187">
        <f>E181+E187+E194+E197+E201+E204</f>
        <v>120024.3</v>
      </c>
      <c r="F180" s="187">
        <f t="shared" ref="F180:G180" si="46">F181+F187+F194+F197+F201+F204</f>
        <v>120024.3</v>
      </c>
      <c r="G180" s="187">
        <f t="shared" si="46"/>
        <v>116353.1</v>
      </c>
      <c r="H180" s="52">
        <f t="shared" si="33"/>
        <v>0.96941286056240283</v>
      </c>
    </row>
    <row r="181" spans="1:8" s="4" customFormat="1" ht="110.45" customHeight="1" x14ac:dyDescent="0.25">
      <c r="A181" s="180"/>
      <c r="B181" s="181" t="s">
        <v>463</v>
      </c>
      <c r="C181" s="180" t="s">
        <v>95</v>
      </c>
      <c r="D181" s="51"/>
      <c r="E181" s="187">
        <f>E182+E185</f>
        <v>110639.8</v>
      </c>
      <c r="F181" s="187">
        <f>F182+F185</f>
        <v>110639.8</v>
      </c>
      <c r="G181" s="187">
        <f>G182+G185</f>
        <v>107000.3</v>
      </c>
      <c r="H181" s="52">
        <f t="shared" si="33"/>
        <v>0.96710496584411754</v>
      </c>
    </row>
    <row r="182" spans="1:8" s="4" customFormat="1" ht="93.6" customHeight="1" x14ac:dyDescent="0.25">
      <c r="A182" s="180"/>
      <c r="B182" s="181" t="s">
        <v>464</v>
      </c>
      <c r="C182" s="180" t="s">
        <v>96</v>
      </c>
      <c r="D182" s="51"/>
      <c r="E182" s="187">
        <f>E183+E184</f>
        <v>57319.9</v>
      </c>
      <c r="F182" s="187">
        <f>F183+F184</f>
        <v>57319.9</v>
      </c>
      <c r="G182" s="187">
        <f>G183+G184</f>
        <v>55544.800000000003</v>
      </c>
      <c r="H182" s="52">
        <f t="shared" si="33"/>
        <v>0.96903169754308716</v>
      </c>
    </row>
    <row r="183" spans="1:8" s="4" customFormat="1" ht="31.5" x14ac:dyDescent="0.25">
      <c r="A183" s="180"/>
      <c r="B183" s="181" t="s">
        <v>12</v>
      </c>
      <c r="C183" s="180" t="s">
        <v>96</v>
      </c>
      <c r="D183" s="51">
        <v>200</v>
      </c>
      <c r="E183" s="187">
        <v>166.4</v>
      </c>
      <c r="F183" s="187">
        <v>166.4</v>
      </c>
      <c r="G183" s="44">
        <v>146.9</v>
      </c>
      <c r="H183" s="52">
        <f t="shared" si="33"/>
        <v>0.8828125</v>
      </c>
    </row>
    <row r="184" spans="1:8" s="4" customFormat="1" ht="18.600000000000001" customHeight="1" x14ac:dyDescent="0.25">
      <c r="A184" s="180"/>
      <c r="B184" s="181" t="s">
        <v>53</v>
      </c>
      <c r="C184" s="180" t="s">
        <v>96</v>
      </c>
      <c r="D184" s="51">
        <v>300</v>
      </c>
      <c r="E184" s="187">
        <v>57153.5</v>
      </c>
      <c r="F184" s="187">
        <v>57153.5</v>
      </c>
      <c r="G184" s="187">
        <v>55397.9</v>
      </c>
      <c r="H184" s="52">
        <f t="shared" si="33"/>
        <v>0.96928272109319646</v>
      </c>
    </row>
    <row r="185" spans="1:8" s="4" customFormat="1" ht="62.45" customHeight="1" x14ac:dyDescent="0.25">
      <c r="A185" s="180"/>
      <c r="B185" s="181" t="s">
        <v>97</v>
      </c>
      <c r="C185" s="180" t="s">
        <v>98</v>
      </c>
      <c r="D185" s="51"/>
      <c r="E185" s="187">
        <f>E186</f>
        <v>53319.9</v>
      </c>
      <c r="F185" s="187">
        <f>F186</f>
        <v>53319.9</v>
      </c>
      <c r="G185" s="187">
        <f>G186</f>
        <v>51455.5</v>
      </c>
      <c r="H185" s="52">
        <f t="shared" si="33"/>
        <v>0.9650336928613894</v>
      </c>
    </row>
    <row r="186" spans="1:8" s="4" customFormat="1" ht="17.45" customHeight="1" x14ac:dyDescent="0.25">
      <c r="A186" s="180"/>
      <c r="B186" s="181" t="s">
        <v>53</v>
      </c>
      <c r="C186" s="180" t="s">
        <v>98</v>
      </c>
      <c r="D186" s="51">
        <v>300</v>
      </c>
      <c r="E186" s="187">
        <v>53319.9</v>
      </c>
      <c r="F186" s="187">
        <v>53319.9</v>
      </c>
      <c r="G186" s="44">
        <v>51455.5</v>
      </c>
      <c r="H186" s="52">
        <f t="shared" si="33"/>
        <v>0.9650336928613894</v>
      </c>
    </row>
    <row r="187" spans="1:8" s="4" customFormat="1" ht="47.25" x14ac:dyDescent="0.25">
      <c r="A187" s="180"/>
      <c r="B187" s="181" t="s">
        <v>298</v>
      </c>
      <c r="C187" s="180" t="s">
        <v>99</v>
      </c>
      <c r="D187" s="51"/>
      <c r="E187" s="187">
        <f>E188+E191</f>
        <v>8396.1</v>
      </c>
      <c r="F187" s="187">
        <f>F188+F191</f>
        <v>8396.1</v>
      </c>
      <c r="G187" s="187">
        <f>G188+G191</f>
        <v>8372.2999999999993</v>
      </c>
      <c r="H187" s="52">
        <f t="shared" si="33"/>
        <v>0.99716535057943556</v>
      </c>
    </row>
    <row r="188" spans="1:8" s="4" customFormat="1" ht="49.9" customHeight="1" x14ac:dyDescent="0.25">
      <c r="A188" s="180"/>
      <c r="B188" s="181" t="s">
        <v>100</v>
      </c>
      <c r="C188" s="180" t="s">
        <v>101</v>
      </c>
      <c r="D188" s="51"/>
      <c r="E188" s="187">
        <f>E189+E190</f>
        <v>7759.4</v>
      </c>
      <c r="F188" s="187">
        <f>F189+F190</f>
        <v>7759.4</v>
      </c>
      <c r="G188" s="187">
        <f>G189+G190</f>
        <v>7740.3</v>
      </c>
      <c r="H188" s="52">
        <f t="shared" si="33"/>
        <v>0.99753846946928892</v>
      </c>
    </row>
    <row r="189" spans="1:8" s="4" customFormat="1" ht="82.15" customHeight="1" x14ac:dyDescent="0.25">
      <c r="A189" s="180"/>
      <c r="B189" s="181" t="s">
        <v>46</v>
      </c>
      <c r="C189" s="180" t="s">
        <v>101</v>
      </c>
      <c r="D189" s="51">
        <v>100</v>
      </c>
      <c r="E189" s="187">
        <v>6903.2</v>
      </c>
      <c r="F189" s="187">
        <v>6903.2</v>
      </c>
      <c r="G189" s="44">
        <v>6885.2</v>
      </c>
      <c r="H189" s="52">
        <f t="shared" si="33"/>
        <v>0.99739251361687331</v>
      </c>
    </row>
    <row r="190" spans="1:8" s="4" customFormat="1" ht="31.5" x14ac:dyDescent="0.25">
      <c r="A190" s="180"/>
      <c r="B190" s="181" t="s">
        <v>12</v>
      </c>
      <c r="C190" s="180" t="s">
        <v>101</v>
      </c>
      <c r="D190" s="51">
        <v>200</v>
      </c>
      <c r="E190" s="187">
        <v>856.2</v>
      </c>
      <c r="F190" s="187">
        <v>856.2</v>
      </c>
      <c r="G190" s="44">
        <v>855.1</v>
      </c>
      <c r="H190" s="52">
        <f t="shared" si="33"/>
        <v>0.99871525344545664</v>
      </c>
    </row>
    <row r="191" spans="1:8" s="4" customFormat="1" ht="35.450000000000003" customHeight="1" x14ac:dyDescent="0.25">
      <c r="A191" s="180"/>
      <c r="B191" s="181" t="s">
        <v>102</v>
      </c>
      <c r="C191" s="180" t="s">
        <v>103</v>
      </c>
      <c r="D191" s="51"/>
      <c r="E191" s="187">
        <f>E192+E193</f>
        <v>636.69999999999993</v>
      </c>
      <c r="F191" s="187">
        <f>F192+F193</f>
        <v>636.69999999999993</v>
      </c>
      <c r="G191" s="187">
        <f>G192+G193</f>
        <v>632</v>
      </c>
      <c r="H191" s="52">
        <f t="shared" si="33"/>
        <v>0.99261818752944886</v>
      </c>
    </row>
    <row r="192" spans="1:8" s="4" customFormat="1" ht="79.900000000000006" customHeight="1" x14ac:dyDescent="0.25">
      <c r="A192" s="180"/>
      <c r="B192" s="181" t="s">
        <v>46</v>
      </c>
      <c r="C192" s="180" t="s">
        <v>103</v>
      </c>
      <c r="D192" s="51">
        <v>100</v>
      </c>
      <c r="E192" s="187">
        <v>558.79999999999995</v>
      </c>
      <c r="F192" s="187">
        <v>558.79999999999995</v>
      </c>
      <c r="G192" s="187">
        <v>554.1</v>
      </c>
      <c r="H192" s="52">
        <f t="shared" si="33"/>
        <v>0.99158911954187556</v>
      </c>
    </row>
    <row r="193" spans="1:8" s="4" customFormat="1" ht="31.5" x14ac:dyDescent="0.25">
      <c r="A193" s="180"/>
      <c r="B193" s="181" t="s">
        <v>12</v>
      </c>
      <c r="C193" s="180" t="s">
        <v>103</v>
      </c>
      <c r="D193" s="51">
        <v>200</v>
      </c>
      <c r="E193" s="187">
        <v>77.900000000000006</v>
      </c>
      <c r="F193" s="187">
        <v>77.900000000000006</v>
      </c>
      <c r="G193" s="187">
        <v>77.900000000000006</v>
      </c>
      <c r="H193" s="52">
        <f t="shared" si="33"/>
        <v>1</v>
      </c>
    </row>
    <row r="194" spans="1:8" s="4" customFormat="1" ht="141" customHeight="1" x14ac:dyDescent="0.25">
      <c r="A194" s="180"/>
      <c r="B194" s="181" t="s">
        <v>465</v>
      </c>
      <c r="C194" s="180" t="s">
        <v>104</v>
      </c>
      <c r="D194" s="51"/>
      <c r="E194" s="187">
        <f t="shared" ref="E194:G195" si="47">E195</f>
        <v>5.2</v>
      </c>
      <c r="F194" s="187">
        <f t="shared" si="47"/>
        <v>5.2</v>
      </c>
      <c r="G194" s="187">
        <f t="shared" si="47"/>
        <v>5.2</v>
      </c>
      <c r="H194" s="52">
        <f t="shared" si="33"/>
        <v>1</v>
      </c>
    </row>
    <row r="195" spans="1:8" s="4" customFormat="1" ht="126" customHeight="1" x14ac:dyDescent="0.25">
      <c r="A195" s="180"/>
      <c r="B195" s="181" t="s">
        <v>466</v>
      </c>
      <c r="C195" s="180" t="s">
        <v>105</v>
      </c>
      <c r="D195" s="51"/>
      <c r="E195" s="187">
        <f t="shared" si="47"/>
        <v>5.2</v>
      </c>
      <c r="F195" s="187">
        <f t="shared" si="47"/>
        <v>5.2</v>
      </c>
      <c r="G195" s="187">
        <f t="shared" si="47"/>
        <v>5.2</v>
      </c>
      <c r="H195" s="52">
        <f t="shared" ref="H195:H258" si="48">G195/F195</f>
        <v>1</v>
      </c>
    </row>
    <row r="196" spans="1:8" s="4" customFormat="1" ht="17.45" customHeight="1" x14ac:dyDescent="0.25">
      <c r="A196" s="180"/>
      <c r="B196" s="181" t="s">
        <v>53</v>
      </c>
      <c r="C196" s="180" t="s">
        <v>105</v>
      </c>
      <c r="D196" s="51">
        <v>300</v>
      </c>
      <c r="E196" s="187">
        <v>5.2</v>
      </c>
      <c r="F196" s="187">
        <v>5.2</v>
      </c>
      <c r="G196" s="187">
        <v>5.2</v>
      </c>
      <c r="H196" s="52">
        <f t="shared" si="48"/>
        <v>1</v>
      </c>
    </row>
    <row r="197" spans="1:8" s="4" customFormat="1" ht="64.900000000000006" customHeight="1" x14ac:dyDescent="0.25">
      <c r="A197" s="180"/>
      <c r="B197" s="181" t="s">
        <v>467</v>
      </c>
      <c r="C197" s="180" t="s">
        <v>106</v>
      </c>
      <c r="D197" s="51"/>
      <c r="E197" s="187">
        <f>E198</f>
        <v>871</v>
      </c>
      <c r="F197" s="187">
        <f>F198</f>
        <v>871</v>
      </c>
      <c r="G197" s="187">
        <f>G198</f>
        <v>863.1</v>
      </c>
      <c r="H197" s="52">
        <f t="shared" si="48"/>
        <v>0.99092996555683122</v>
      </c>
    </row>
    <row r="198" spans="1:8" s="4" customFormat="1" ht="172.15" customHeight="1" x14ac:dyDescent="0.25">
      <c r="A198" s="180"/>
      <c r="B198" s="181" t="s">
        <v>468</v>
      </c>
      <c r="C198" s="180" t="s">
        <v>107</v>
      </c>
      <c r="D198" s="51"/>
      <c r="E198" s="187">
        <f>E199+E200</f>
        <v>871</v>
      </c>
      <c r="F198" s="187">
        <f>F199+F200</f>
        <v>871</v>
      </c>
      <c r="G198" s="187">
        <f>G199+G200</f>
        <v>863.1</v>
      </c>
      <c r="H198" s="52">
        <f t="shared" si="48"/>
        <v>0.99092996555683122</v>
      </c>
    </row>
    <row r="199" spans="1:8" s="4" customFormat="1" ht="78" customHeight="1" x14ac:dyDescent="0.25">
      <c r="A199" s="180"/>
      <c r="B199" s="181" t="s">
        <v>46</v>
      </c>
      <c r="C199" s="180" t="s">
        <v>107</v>
      </c>
      <c r="D199" s="51">
        <v>100</v>
      </c>
      <c r="E199" s="187">
        <v>842.6</v>
      </c>
      <c r="F199" s="187">
        <v>842.6</v>
      </c>
      <c r="G199" s="187">
        <v>834.7</v>
      </c>
      <c r="H199" s="52">
        <f t="shared" si="48"/>
        <v>0.99062425824827915</v>
      </c>
    </row>
    <row r="200" spans="1:8" s="4" customFormat="1" ht="31.5" x14ac:dyDescent="0.25">
      <c r="A200" s="180"/>
      <c r="B200" s="181" t="s">
        <v>12</v>
      </c>
      <c r="C200" s="180" t="s">
        <v>107</v>
      </c>
      <c r="D200" s="51">
        <v>200</v>
      </c>
      <c r="E200" s="187">
        <v>28.4</v>
      </c>
      <c r="F200" s="187">
        <v>28.4</v>
      </c>
      <c r="G200" s="187">
        <v>28.4</v>
      </c>
      <c r="H200" s="52">
        <f t="shared" si="48"/>
        <v>1</v>
      </c>
    </row>
    <row r="201" spans="1:8" s="4" customFormat="1" ht="64.900000000000006" customHeight="1" x14ac:dyDescent="0.25">
      <c r="A201" s="180"/>
      <c r="B201" s="181" t="s">
        <v>299</v>
      </c>
      <c r="C201" s="180" t="s">
        <v>108</v>
      </c>
      <c r="D201" s="51"/>
      <c r="E201" s="187">
        <f t="shared" ref="E201:G202" si="49">E202</f>
        <v>46.2</v>
      </c>
      <c r="F201" s="187">
        <f t="shared" si="49"/>
        <v>46.2</v>
      </c>
      <c r="G201" s="187">
        <f t="shared" si="49"/>
        <v>46.2</v>
      </c>
      <c r="H201" s="52">
        <f t="shared" si="48"/>
        <v>1</v>
      </c>
    </row>
    <row r="202" spans="1:8" s="5" customFormat="1" ht="109.9" customHeight="1" x14ac:dyDescent="0.25">
      <c r="A202" s="180"/>
      <c r="B202" s="181" t="s">
        <v>469</v>
      </c>
      <c r="C202" s="180" t="s">
        <v>109</v>
      </c>
      <c r="D202" s="51"/>
      <c r="E202" s="187">
        <f t="shared" si="49"/>
        <v>46.2</v>
      </c>
      <c r="F202" s="187">
        <f t="shared" si="49"/>
        <v>46.2</v>
      </c>
      <c r="G202" s="187">
        <f t="shared" si="49"/>
        <v>46.2</v>
      </c>
      <c r="H202" s="52">
        <f t="shared" si="48"/>
        <v>1</v>
      </c>
    </row>
    <row r="203" spans="1:8" s="4" customFormat="1" ht="31.5" x14ac:dyDescent="0.25">
      <c r="A203" s="180"/>
      <c r="B203" s="181" t="s">
        <v>12</v>
      </c>
      <c r="C203" s="180" t="s">
        <v>109</v>
      </c>
      <c r="D203" s="51">
        <v>200</v>
      </c>
      <c r="E203" s="187">
        <v>46.2</v>
      </c>
      <c r="F203" s="187">
        <v>46.2</v>
      </c>
      <c r="G203" s="187">
        <v>46.2</v>
      </c>
      <c r="H203" s="52">
        <f t="shared" si="48"/>
        <v>1</v>
      </c>
    </row>
    <row r="204" spans="1:8" s="4" customFormat="1" ht="78.599999999999994" customHeight="1" x14ac:dyDescent="0.25">
      <c r="A204" s="180"/>
      <c r="B204" s="192" t="s">
        <v>470</v>
      </c>
      <c r="C204" s="191" t="s">
        <v>471</v>
      </c>
      <c r="D204" s="51"/>
      <c r="E204" s="187">
        <f t="shared" ref="E204:G205" si="50">E205</f>
        <v>66</v>
      </c>
      <c r="F204" s="187">
        <f t="shared" si="50"/>
        <v>66</v>
      </c>
      <c r="G204" s="187">
        <f t="shared" si="50"/>
        <v>66</v>
      </c>
      <c r="H204" s="52">
        <f t="shared" si="48"/>
        <v>1</v>
      </c>
    </row>
    <row r="205" spans="1:8" s="4" customFormat="1" ht="188.45" customHeight="1" x14ac:dyDescent="0.25">
      <c r="A205" s="180"/>
      <c r="B205" s="192" t="s">
        <v>472</v>
      </c>
      <c r="C205" s="191" t="s">
        <v>473</v>
      </c>
      <c r="D205" s="190"/>
      <c r="E205" s="187">
        <f t="shared" si="50"/>
        <v>66</v>
      </c>
      <c r="F205" s="187">
        <f t="shared" si="50"/>
        <v>66</v>
      </c>
      <c r="G205" s="187">
        <f t="shared" si="50"/>
        <v>66</v>
      </c>
      <c r="H205" s="52">
        <f t="shared" si="48"/>
        <v>1</v>
      </c>
    </row>
    <row r="206" spans="1:8" s="4" customFormat="1" ht="21" customHeight="1" x14ac:dyDescent="0.25">
      <c r="A206" s="180"/>
      <c r="B206" s="192" t="s">
        <v>53</v>
      </c>
      <c r="C206" s="191" t="s">
        <v>473</v>
      </c>
      <c r="D206" s="190" t="s">
        <v>366</v>
      </c>
      <c r="E206" s="187">
        <v>66</v>
      </c>
      <c r="F206" s="187">
        <v>66</v>
      </c>
      <c r="G206" s="44">
        <v>66</v>
      </c>
      <c r="H206" s="52">
        <f t="shared" si="48"/>
        <v>1</v>
      </c>
    </row>
    <row r="207" spans="1:8" s="4" customFormat="1" ht="48.6" customHeight="1" x14ac:dyDescent="0.25">
      <c r="A207" s="147">
        <v>5</v>
      </c>
      <c r="B207" s="148" t="s">
        <v>110</v>
      </c>
      <c r="C207" s="147" t="s">
        <v>111</v>
      </c>
      <c r="D207" s="150"/>
      <c r="E207" s="223">
        <f>E208+E240</f>
        <v>163687.40000000002</v>
      </c>
      <c r="F207" s="223">
        <f>F208+F240</f>
        <v>163687.40000000002</v>
      </c>
      <c r="G207" s="223">
        <f>G208+G240</f>
        <v>100079.6</v>
      </c>
      <c r="H207" s="52">
        <f t="shared" si="48"/>
        <v>0.6114068645479126</v>
      </c>
    </row>
    <row r="208" spans="1:8" s="4" customFormat="1" ht="19.149999999999999" customHeight="1" x14ac:dyDescent="0.25">
      <c r="A208" s="218"/>
      <c r="B208" s="219" t="s">
        <v>112</v>
      </c>
      <c r="C208" s="218" t="s">
        <v>113</v>
      </c>
      <c r="D208" s="51"/>
      <c r="E208" s="224">
        <f>E209+E218+E226+E232+E235+E229+E223</f>
        <v>161883.70000000001</v>
      </c>
      <c r="F208" s="224">
        <f t="shared" ref="F208:G208" si="51">F209+F218+F226+F232+F235+F229+F223</f>
        <v>161883.70000000001</v>
      </c>
      <c r="G208" s="224">
        <f t="shared" si="51"/>
        <v>98283.8</v>
      </c>
      <c r="H208" s="52">
        <f t="shared" si="48"/>
        <v>0.60712597994733253</v>
      </c>
    </row>
    <row r="209" spans="1:8" s="4" customFormat="1" ht="31.5" x14ac:dyDescent="0.25">
      <c r="A209" s="218"/>
      <c r="B209" s="219" t="s">
        <v>300</v>
      </c>
      <c r="C209" s="218" t="s">
        <v>114</v>
      </c>
      <c r="D209" s="51"/>
      <c r="E209" s="224">
        <f>E210+E212+E214+E216</f>
        <v>117022.59999999999</v>
      </c>
      <c r="F209" s="224">
        <f t="shared" ref="F209:G209" si="52">F210+F212+F214+F216</f>
        <v>117022.59999999999</v>
      </c>
      <c r="G209" s="224">
        <f t="shared" si="52"/>
        <v>87766.099999999991</v>
      </c>
      <c r="H209" s="52">
        <f t="shared" si="48"/>
        <v>0.74999273644578057</v>
      </c>
    </row>
    <row r="210" spans="1:8" s="4" customFormat="1" ht="31.5" x14ac:dyDescent="0.25">
      <c r="A210" s="197"/>
      <c r="B210" s="198" t="s">
        <v>6</v>
      </c>
      <c r="C210" s="197" t="s">
        <v>115</v>
      </c>
      <c r="D210" s="51"/>
      <c r="E210" s="201">
        <f t="shared" ref="E210:G210" si="53">E211</f>
        <v>85327.9</v>
      </c>
      <c r="F210" s="201">
        <f t="shared" si="53"/>
        <v>85327.9</v>
      </c>
      <c r="G210" s="201">
        <f t="shared" si="53"/>
        <v>85327.9</v>
      </c>
      <c r="H210" s="52">
        <f t="shared" si="48"/>
        <v>1</v>
      </c>
    </row>
    <row r="211" spans="1:8" s="4" customFormat="1" ht="34.15" customHeight="1" x14ac:dyDescent="0.25">
      <c r="A211" s="197"/>
      <c r="B211" s="198" t="s">
        <v>7</v>
      </c>
      <c r="C211" s="197" t="s">
        <v>115</v>
      </c>
      <c r="D211" s="51">
        <v>600</v>
      </c>
      <c r="E211" s="201">
        <v>85327.9</v>
      </c>
      <c r="F211" s="201">
        <v>85327.9</v>
      </c>
      <c r="G211" s="201">
        <v>85327.9</v>
      </c>
      <c r="H211" s="52">
        <f t="shared" si="48"/>
        <v>1</v>
      </c>
    </row>
    <row r="212" spans="1:8" s="194" customFormat="1" ht="31.5" x14ac:dyDescent="0.25">
      <c r="A212" s="197"/>
      <c r="B212" s="202" t="s">
        <v>369</v>
      </c>
      <c r="C212" s="200" t="s">
        <v>582</v>
      </c>
      <c r="D212" s="51"/>
      <c r="E212" s="201">
        <f>E213</f>
        <v>95</v>
      </c>
      <c r="F212" s="201">
        <f t="shared" ref="F212:G212" si="54">F213</f>
        <v>95</v>
      </c>
      <c r="G212" s="201">
        <f t="shared" si="54"/>
        <v>95</v>
      </c>
      <c r="H212" s="52">
        <f t="shared" si="48"/>
        <v>1</v>
      </c>
    </row>
    <row r="213" spans="1:8" s="194" customFormat="1" ht="34.15" customHeight="1" x14ac:dyDescent="0.25">
      <c r="A213" s="197"/>
      <c r="B213" s="200" t="s">
        <v>326</v>
      </c>
      <c r="C213" s="200" t="s">
        <v>582</v>
      </c>
      <c r="D213" s="51">
        <v>600</v>
      </c>
      <c r="E213" s="201">
        <v>95</v>
      </c>
      <c r="F213" s="201">
        <v>95</v>
      </c>
      <c r="G213" s="201">
        <v>95</v>
      </c>
      <c r="H213" s="52">
        <f t="shared" si="48"/>
        <v>1</v>
      </c>
    </row>
    <row r="214" spans="1:8" s="193" customFormat="1" ht="31.5" x14ac:dyDescent="0.25">
      <c r="A214" s="197"/>
      <c r="B214" s="199" t="s">
        <v>583</v>
      </c>
      <c r="C214" s="200" t="s">
        <v>584</v>
      </c>
      <c r="D214" s="51"/>
      <c r="E214" s="201">
        <f>E215</f>
        <v>3733.9</v>
      </c>
      <c r="F214" s="201">
        <f t="shared" ref="F214:G214" si="55">F215</f>
        <v>3733.9</v>
      </c>
      <c r="G214" s="201">
        <f t="shared" si="55"/>
        <v>1787.4</v>
      </c>
      <c r="H214" s="52">
        <f t="shared" si="48"/>
        <v>0.47869519805029592</v>
      </c>
    </row>
    <row r="215" spans="1:8" s="193" customFormat="1" ht="34.15" customHeight="1" x14ac:dyDescent="0.25">
      <c r="A215" s="197"/>
      <c r="B215" s="200" t="s">
        <v>326</v>
      </c>
      <c r="C215" s="200" t="s">
        <v>584</v>
      </c>
      <c r="D215" s="51">
        <v>600</v>
      </c>
      <c r="E215" s="201">
        <v>3733.9</v>
      </c>
      <c r="F215" s="201">
        <v>3733.9</v>
      </c>
      <c r="G215" s="201">
        <v>1787.4</v>
      </c>
      <c r="H215" s="52">
        <f t="shared" si="48"/>
        <v>0.47869519805029592</v>
      </c>
    </row>
    <row r="216" spans="1:8" s="195" customFormat="1" ht="64.150000000000006" customHeight="1" x14ac:dyDescent="0.25">
      <c r="A216" s="197"/>
      <c r="B216" s="199" t="s">
        <v>585</v>
      </c>
      <c r="C216" s="200" t="s">
        <v>586</v>
      </c>
      <c r="D216" s="51"/>
      <c r="E216" s="201">
        <f>E217</f>
        <v>27865.8</v>
      </c>
      <c r="F216" s="201">
        <f t="shared" ref="F216:G216" si="56">F217</f>
        <v>27865.8</v>
      </c>
      <c r="G216" s="201">
        <f t="shared" si="56"/>
        <v>555.79999999999995</v>
      </c>
      <c r="H216" s="52">
        <f t="shared" si="48"/>
        <v>1.9945596394146229E-2</v>
      </c>
    </row>
    <row r="217" spans="1:8" s="195" customFormat="1" ht="36" customHeight="1" x14ac:dyDescent="0.25">
      <c r="A217" s="197"/>
      <c r="B217" s="200" t="s">
        <v>326</v>
      </c>
      <c r="C217" s="200" t="s">
        <v>586</v>
      </c>
      <c r="D217" s="51">
        <v>600</v>
      </c>
      <c r="E217" s="201">
        <v>27865.8</v>
      </c>
      <c r="F217" s="201">
        <v>27865.8</v>
      </c>
      <c r="G217" s="201">
        <v>555.79999999999995</v>
      </c>
      <c r="H217" s="52">
        <f t="shared" si="48"/>
        <v>1.9945596394146229E-2</v>
      </c>
    </row>
    <row r="218" spans="1:8" s="4" customFormat="1" ht="48.6" customHeight="1" x14ac:dyDescent="0.25">
      <c r="A218" s="197"/>
      <c r="B218" s="198" t="s">
        <v>301</v>
      </c>
      <c r="C218" s="197" t="s">
        <v>116</v>
      </c>
      <c r="D218" s="51"/>
      <c r="E218" s="201">
        <f>E219+E221</f>
        <v>5960.3</v>
      </c>
      <c r="F218" s="201">
        <f>F219+F221</f>
        <v>5960.3</v>
      </c>
      <c r="G218" s="201">
        <f>G219+G221</f>
        <v>5960.3</v>
      </c>
      <c r="H218" s="52">
        <f t="shared" si="48"/>
        <v>1</v>
      </c>
    </row>
    <row r="219" spans="1:8" s="4" customFormat="1" ht="47.25" x14ac:dyDescent="0.25">
      <c r="A219" s="180"/>
      <c r="B219" s="181" t="s">
        <v>117</v>
      </c>
      <c r="C219" s="180" t="s">
        <v>118</v>
      </c>
      <c r="D219" s="51"/>
      <c r="E219" s="187">
        <f>E220</f>
        <v>1000</v>
      </c>
      <c r="F219" s="187">
        <f>F220</f>
        <v>1000</v>
      </c>
      <c r="G219" s="187">
        <f>G220</f>
        <v>1000</v>
      </c>
      <c r="H219" s="52">
        <f t="shared" si="48"/>
        <v>1</v>
      </c>
    </row>
    <row r="220" spans="1:8" s="4" customFormat="1" ht="33.6" customHeight="1" x14ac:dyDescent="0.25">
      <c r="A220" s="180"/>
      <c r="B220" s="181" t="s">
        <v>7</v>
      </c>
      <c r="C220" s="180" t="s">
        <v>118</v>
      </c>
      <c r="D220" s="51">
        <v>600</v>
      </c>
      <c r="E220" s="187">
        <v>1000</v>
      </c>
      <c r="F220" s="187">
        <v>1000</v>
      </c>
      <c r="G220" s="187">
        <v>1000</v>
      </c>
      <c r="H220" s="52">
        <f t="shared" si="48"/>
        <v>1</v>
      </c>
    </row>
    <row r="221" spans="1:8" s="4" customFormat="1" ht="17.45" customHeight="1" x14ac:dyDescent="0.25">
      <c r="A221" s="197"/>
      <c r="B221" s="198" t="s">
        <v>119</v>
      </c>
      <c r="C221" s="197" t="s">
        <v>120</v>
      </c>
      <c r="D221" s="51"/>
      <c r="E221" s="201">
        <f>E222</f>
        <v>4960.3</v>
      </c>
      <c r="F221" s="201">
        <f>F222</f>
        <v>4960.3</v>
      </c>
      <c r="G221" s="201">
        <f>G222</f>
        <v>4960.3</v>
      </c>
      <c r="H221" s="52">
        <f t="shared" si="48"/>
        <v>1</v>
      </c>
    </row>
    <row r="222" spans="1:8" s="4" customFormat="1" ht="31.5" x14ac:dyDescent="0.25">
      <c r="A222" s="197"/>
      <c r="B222" s="198" t="s">
        <v>12</v>
      </c>
      <c r="C222" s="197" t="s">
        <v>120</v>
      </c>
      <c r="D222" s="51">
        <v>200</v>
      </c>
      <c r="E222" s="201">
        <v>4960.3</v>
      </c>
      <c r="F222" s="201">
        <v>4960.3</v>
      </c>
      <c r="G222" s="201">
        <v>4960.3</v>
      </c>
      <c r="H222" s="52">
        <f t="shared" si="48"/>
        <v>1</v>
      </c>
    </row>
    <row r="223" spans="1:8" s="196" customFormat="1" ht="49.9" customHeight="1" x14ac:dyDescent="0.25">
      <c r="A223" s="197"/>
      <c r="B223" s="203" t="s">
        <v>587</v>
      </c>
      <c r="C223" s="207" t="s">
        <v>588</v>
      </c>
      <c r="D223" s="51"/>
      <c r="E223" s="224">
        <f>E224</f>
        <v>100</v>
      </c>
      <c r="F223" s="211">
        <f t="shared" ref="F223:G223" si="57">F224</f>
        <v>100</v>
      </c>
      <c r="G223" s="211">
        <f t="shared" si="57"/>
        <v>99.7</v>
      </c>
      <c r="H223" s="52">
        <f t="shared" si="48"/>
        <v>0.997</v>
      </c>
    </row>
    <row r="224" spans="1:8" s="196" customFormat="1" ht="31.5" x14ac:dyDescent="0.25">
      <c r="A224" s="197"/>
      <c r="B224" s="203" t="s">
        <v>565</v>
      </c>
      <c r="C224" s="207" t="s">
        <v>589</v>
      </c>
      <c r="D224" s="51"/>
      <c r="E224" s="201">
        <f>E225</f>
        <v>100</v>
      </c>
      <c r="F224" s="211">
        <f t="shared" ref="F224:G224" si="58">F225</f>
        <v>100</v>
      </c>
      <c r="G224" s="211">
        <f t="shared" si="58"/>
        <v>99.7</v>
      </c>
      <c r="H224" s="52">
        <f t="shared" si="48"/>
        <v>0.997</v>
      </c>
    </row>
    <row r="225" spans="1:9" s="196" customFormat="1" ht="31.5" x14ac:dyDescent="0.25">
      <c r="A225" s="197"/>
      <c r="B225" s="203" t="s">
        <v>12</v>
      </c>
      <c r="C225" s="207" t="s">
        <v>589</v>
      </c>
      <c r="D225" s="51">
        <v>200</v>
      </c>
      <c r="E225" s="201">
        <v>100</v>
      </c>
      <c r="F225" s="201">
        <v>100</v>
      </c>
      <c r="G225" s="201">
        <v>99.7</v>
      </c>
      <c r="H225" s="52">
        <f t="shared" si="48"/>
        <v>0.997</v>
      </c>
    </row>
    <row r="226" spans="1:9" s="4" customFormat="1" ht="95.45" customHeight="1" x14ac:dyDescent="0.25">
      <c r="A226" s="218"/>
      <c r="B226" s="219" t="s">
        <v>302</v>
      </c>
      <c r="C226" s="218" t="s">
        <v>121</v>
      </c>
      <c r="D226" s="51"/>
      <c r="E226" s="224">
        <f t="shared" ref="E226:G227" si="59">E227</f>
        <v>203.1</v>
      </c>
      <c r="F226" s="224">
        <f t="shared" si="59"/>
        <v>203.1</v>
      </c>
      <c r="G226" s="224">
        <f t="shared" si="59"/>
        <v>104.1</v>
      </c>
      <c r="H226" s="52">
        <f t="shared" si="48"/>
        <v>0.51255539143279172</v>
      </c>
    </row>
    <row r="227" spans="1:9" s="4" customFormat="1" ht="125.45" customHeight="1" x14ac:dyDescent="0.25">
      <c r="A227" s="204"/>
      <c r="B227" s="205" t="s">
        <v>37</v>
      </c>
      <c r="C227" s="204" t="s">
        <v>122</v>
      </c>
      <c r="D227" s="51"/>
      <c r="E227" s="211">
        <f t="shared" si="59"/>
        <v>203.1</v>
      </c>
      <c r="F227" s="211">
        <f t="shared" si="59"/>
        <v>203.1</v>
      </c>
      <c r="G227" s="211">
        <f t="shared" si="59"/>
        <v>104.1</v>
      </c>
      <c r="H227" s="52">
        <f t="shared" si="48"/>
        <v>0.51255539143279172</v>
      </c>
    </row>
    <row r="228" spans="1:9" s="4" customFormat="1" ht="34.9" customHeight="1" x14ac:dyDescent="0.25">
      <c r="A228" s="204"/>
      <c r="B228" s="205" t="s">
        <v>7</v>
      </c>
      <c r="C228" s="204" t="s">
        <v>122</v>
      </c>
      <c r="D228" s="51">
        <v>600</v>
      </c>
      <c r="E228" s="211">
        <v>203.1</v>
      </c>
      <c r="F228" s="211">
        <v>203.1</v>
      </c>
      <c r="G228" s="211">
        <v>104.1</v>
      </c>
      <c r="H228" s="52">
        <f t="shared" si="48"/>
        <v>0.51255539143279172</v>
      </c>
    </row>
    <row r="229" spans="1:9" s="4" customFormat="1" ht="171" customHeight="1" x14ac:dyDescent="0.25">
      <c r="A229" s="204"/>
      <c r="B229" s="212" t="s">
        <v>387</v>
      </c>
      <c r="C229" s="210" t="s">
        <v>388</v>
      </c>
      <c r="D229" s="51"/>
      <c r="E229" s="211">
        <f t="shared" ref="E229:G230" si="60">E230</f>
        <v>4564.7</v>
      </c>
      <c r="F229" s="211">
        <f t="shared" si="60"/>
        <v>4564.7</v>
      </c>
      <c r="G229" s="211">
        <f t="shared" si="60"/>
        <v>3373.6</v>
      </c>
      <c r="H229" s="52">
        <f t="shared" si="48"/>
        <v>0.73906280807062896</v>
      </c>
    </row>
    <row r="230" spans="1:9" s="4" customFormat="1" ht="95.45" customHeight="1" x14ac:dyDescent="0.25">
      <c r="A230" s="204"/>
      <c r="B230" s="212" t="s">
        <v>389</v>
      </c>
      <c r="C230" s="206" t="s">
        <v>474</v>
      </c>
      <c r="D230" s="210"/>
      <c r="E230" s="211">
        <f t="shared" si="60"/>
        <v>4564.7</v>
      </c>
      <c r="F230" s="211">
        <f t="shared" si="60"/>
        <v>4564.7</v>
      </c>
      <c r="G230" s="211">
        <f t="shared" si="60"/>
        <v>3373.6</v>
      </c>
      <c r="H230" s="52">
        <f t="shared" si="48"/>
        <v>0.73906280807062896</v>
      </c>
    </row>
    <row r="231" spans="1:9" s="25" customFormat="1" ht="35.450000000000003" customHeight="1" x14ac:dyDescent="0.25">
      <c r="A231" s="204"/>
      <c r="B231" s="206" t="s">
        <v>326</v>
      </c>
      <c r="C231" s="206" t="s">
        <v>474</v>
      </c>
      <c r="D231" s="210">
        <v>600</v>
      </c>
      <c r="E231" s="211">
        <v>4564.7</v>
      </c>
      <c r="F231" s="211">
        <v>4564.7</v>
      </c>
      <c r="G231" s="44">
        <v>3373.6</v>
      </c>
      <c r="H231" s="52">
        <f t="shared" si="48"/>
        <v>0.73906280807062896</v>
      </c>
    </row>
    <row r="232" spans="1:9" s="25" customFormat="1" ht="64.900000000000006" customHeight="1" x14ac:dyDescent="0.25">
      <c r="A232" s="218"/>
      <c r="B232" s="225" t="s">
        <v>390</v>
      </c>
      <c r="C232" s="220" t="s">
        <v>391</v>
      </c>
      <c r="D232" s="51"/>
      <c r="E232" s="224">
        <f t="shared" ref="E232:G233" si="61">E233</f>
        <v>681.4</v>
      </c>
      <c r="F232" s="224">
        <f t="shared" si="61"/>
        <v>681.4</v>
      </c>
      <c r="G232" s="224">
        <f t="shared" si="61"/>
        <v>681.4</v>
      </c>
      <c r="H232" s="52">
        <f t="shared" si="48"/>
        <v>1</v>
      </c>
    </row>
    <row r="233" spans="1:9" s="25" customFormat="1" ht="34.9" customHeight="1" x14ac:dyDescent="0.25">
      <c r="A233" s="218"/>
      <c r="B233" s="225" t="s">
        <v>475</v>
      </c>
      <c r="C233" s="225" t="s">
        <v>392</v>
      </c>
      <c r="D233" s="51"/>
      <c r="E233" s="224">
        <f t="shared" si="61"/>
        <v>681.4</v>
      </c>
      <c r="F233" s="224">
        <f t="shared" si="61"/>
        <v>681.4</v>
      </c>
      <c r="G233" s="224">
        <f t="shared" si="61"/>
        <v>681.4</v>
      </c>
      <c r="H233" s="52">
        <f t="shared" si="48"/>
        <v>1</v>
      </c>
    </row>
    <row r="234" spans="1:9" s="26" customFormat="1" ht="33.6" customHeight="1" x14ac:dyDescent="0.25">
      <c r="A234" s="218"/>
      <c r="B234" s="225" t="s">
        <v>326</v>
      </c>
      <c r="C234" s="225" t="s">
        <v>392</v>
      </c>
      <c r="D234" s="51">
        <v>600</v>
      </c>
      <c r="E234" s="224">
        <v>681.4</v>
      </c>
      <c r="F234" s="224">
        <v>681.4</v>
      </c>
      <c r="G234" s="44">
        <v>681.4</v>
      </c>
      <c r="H234" s="52">
        <f t="shared" si="48"/>
        <v>1</v>
      </c>
    </row>
    <row r="235" spans="1:9" s="26" customFormat="1" ht="31.5" x14ac:dyDescent="0.25">
      <c r="A235" s="218"/>
      <c r="B235" s="221" t="s">
        <v>476</v>
      </c>
      <c r="C235" s="220" t="s">
        <v>477</v>
      </c>
      <c r="D235" s="51"/>
      <c r="E235" s="224">
        <f>E236+E238</f>
        <v>33351.599999999999</v>
      </c>
      <c r="F235" s="224">
        <f t="shared" ref="F235:G235" si="62">F236+F238</f>
        <v>33351.599999999999</v>
      </c>
      <c r="G235" s="224">
        <f t="shared" si="62"/>
        <v>298.60000000000002</v>
      </c>
      <c r="H235" s="52">
        <f t="shared" si="48"/>
        <v>8.9530937046498529E-3</v>
      </c>
    </row>
    <row r="236" spans="1:9" s="26" customFormat="1" ht="49.15" customHeight="1" x14ac:dyDescent="0.25">
      <c r="A236" s="204"/>
      <c r="B236" s="208" t="s">
        <v>360</v>
      </c>
      <c r="C236" s="206" t="s">
        <v>478</v>
      </c>
      <c r="D236" s="209"/>
      <c r="E236" s="211">
        <f t="shared" ref="E236:G236" si="63">E237</f>
        <v>351.6</v>
      </c>
      <c r="F236" s="211">
        <f t="shared" si="63"/>
        <v>351.6</v>
      </c>
      <c r="G236" s="211">
        <f t="shared" si="63"/>
        <v>298.60000000000002</v>
      </c>
      <c r="H236" s="52">
        <f t="shared" si="48"/>
        <v>0.84926052332195678</v>
      </c>
    </row>
    <row r="237" spans="1:9" s="27" customFormat="1" ht="35.450000000000003" customHeight="1" x14ac:dyDescent="0.25">
      <c r="A237" s="204"/>
      <c r="B237" s="208" t="s">
        <v>10</v>
      </c>
      <c r="C237" s="206" t="s">
        <v>478</v>
      </c>
      <c r="D237" s="209" t="s">
        <v>407</v>
      </c>
      <c r="E237" s="211">
        <v>351.6</v>
      </c>
      <c r="F237" s="211">
        <v>351.6</v>
      </c>
      <c r="G237" s="44">
        <v>298.60000000000002</v>
      </c>
      <c r="H237" s="52">
        <f t="shared" si="48"/>
        <v>0.84926052332195678</v>
      </c>
    </row>
    <row r="238" spans="1:9" s="27" customFormat="1" ht="31.5" x14ac:dyDescent="0.25">
      <c r="A238" s="218"/>
      <c r="B238" s="222" t="s">
        <v>590</v>
      </c>
      <c r="C238" s="220" t="s">
        <v>591</v>
      </c>
      <c r="D238" s="51"/>
      <c r="E238" s="224">
        <f t="shared" ref="E238:G238" si="64">E239</f>
        <v>33000</v>
      </c>
      <c r="F238" s="224">
        <f t="shared" si="64"/>
        <v>33000</v>
      </c>
      <c r="G238" s="224">
        <f t="shared" si="64"/>
        <v>0</v>
      </c>
      <c r="H238" s="52">
        <f t="shared" si="48"/>
        <v>0</v>
      </c>
      <c r="I238" s="217"/>
    </row>
    <row r="239" spans="1:9" s="4" customFormat="1" ht="33" customHeight="1" x14ac:dyDescent="0.25">
      <c r="A239" s="218"/>
      <c r="B239" s="222" t="s">
        <v>10</v>
      </c>
      <c r="C239" s="220" t="s">
        <v>591</v>
      </c>
      <c r="D239" s="51">
        <v>400</v>
      </c>
      <c r="E239" s="224">
        <v>33000</v>
      </c>
      <c r="F239" s="224">
        <v>33000</v>
      </c>
      <c r="G239" s="224">
        <v>0</v>
      </c>
      <c r="H239" s="52">
        <f t="shared" si="48"/>
        <v>0</v>
      </c>
    </row>
    <row r="240" spans="1:9" s="4" customFormat="1" ht="19.149999999999999" customHeight="1" x14ac:dyDescent="0.25">
      <c r="A240" s="218"/>
      <c r="B240" s="219" t="s">
        <v>123</v>
      </c>
      <c r="C240" s="218" t="s">
        <v>124</v>
      </c>
      <c r="D240" s="51"/>
      <c r="E240" s="224">
        <f t="shared" ref="E240:G241" si="65">E241</f>
        <v>1803.7</v>
      </c>
      <c r="F240" s="224">
        <f t="shared" si="65"/>
        <v>1803.7</v>
      </c>
      <c r="G240" s="224">
        <f t="shared" si="65"/>
        <v>1795.8000000000002</v>
      </c>
      <c r="H240" s="52">
        <f t="shared" si="48"/>
        <v>0.99562011420968022</v>
      </c>
    </row>
    <row r="241" spans="1:8" s="4" customFormat="1" ht="49.15" customHeight="1" x14ac:dyDescent="0.25">
      <c r="A241" s="218"/>
      <c r="B241" s="219" t="s">
        <v>303</v>
      </c>
      <c r="C241" s="218" t="s">
        <v>125</v>
      </c>
      <c r="D241" s="51"/>
      <c r="E241" s="224">
        <f t="shared" si="65"/>
        <v>1803.7</v>
      </c>
      <c r="F241" s="224">
        <f t="shared" si="65"/>
        <v>1803.7</v>
      </c>
      <c r="G241" s="224">
        <f t="shared" si="65"/>
        <v>1795.8000000000002</v>
      </c>
      <c r="H241" s="52">
        <f t="shared" si="48"/>
        <v>0.99562011420968022</v>
      </c>
    </row>
    <row r="242" spans="1:8" s="4" customFormat="1" ht="31.5" x14ac:dyDescent="0.25">
      <c r="A242" s="218"/>
      <c r="B242" s="219" t="s">
        <v>49</v>
      </c>
      <c r="C242" s="218" t="s">
        <v>126</v>
      </c>
      <c r="D242" s="51"/>
      <c r="E242" s="224">
        <f>E243+E244+E245</f>
        <v>1803.7</v>
      </c>
      <c r="F242" s="224">
        <f>F243+F244+F245</f>
        <v>1803.7</v>
      </c>
      <c r="G242" s="224">
        <f>G243+G244+G245</f>
        <v>1795.8000000000002</v>
      </c>
      <c r="H242" s="52">
        <f t="shared" si="48"/>
        <v>0.99562011420968022</v>
      </c>
    </row>
    <row r="243" spans="1:8" s="4" customFormat="1" ht="79.150000000000006" customHeight="1" x14ac:dyDescent="0.25">
      <c r="A243" s="218"/>
      <c r="B243" s="219" t="s">
        <v>46</v>
      </c>
      <c r="C243" s="218" t="s">
        <v>126</v>
      </c>
      <c r="D243" s="51">
        <v>100</v>
      </c>
      <c r="E243" s="224">
        <v>1742.8</v>
      </c>
      <c r="F243" s="224">
        <v>1742.8</v>
      </c>
      <c r="G243" s="44">
        <v>1740.4</v>
      </c>
      <c r="H243" s="52">
        <f t="shared" si="48"/>
        <v>0.99862290566903844</v>
      </c>
    </row>
    <row r="244" spans="1:8" s="4" customFormat="1" ht="31.5" x14ac:dyDescent="0.25">
      <c r="A244" s="218"/>
      <c r="B244" s="219" t="s">
        <v>12</v>
      </c>
      <c r="C244" s="218" t="s">
        <v>126</v>
      </c>
      <c r="D244" s="51">
        <v>200</v>
      </c>
      <c r="E244" s="224">
        <v>60.4</v>
      </c>
      <c r="F244" s="224">
        <v>60.4</v>
      </c>
      <c r="G244" s="44">
        <v>55.4</v>
      </c>
      <c r="H244" s="52">
        <f t="shared" si="48"/>
        <v>0.91721854304635764</v>
      </c>
    </row>
    <row r="245" spans="1:8" s="5" customFormat="1" ht="15.75" x14ac:dyDescent="0.25">
      <c r="A245" s="218"/>
      <c r="B245" s="219" t="s">
        <v>47</v>
      </c>
      <c r="C245" s="218" t="s">
        <v>126</v>
      </c>
      <c r="D245" s="51">
        <v>800</v>
      </c>
      <c r="E245" s="224">
        <v>0.5</v>
      </c>
      <c r="F245" s="224">
        <v>0.5</v>
      </c>
      <c r="G245" s="224">
        <v>0</v>
      </c>
      <c r="H245" s="52">
        <f t="shared" si="48"/>
        <v>0</v>
      </c>
    </row>
    <row r="246" spans="1:8" s="4" customFormat="1" ht="46.9" customHeight="1" x14ac:dyDescent="0.25">
      <c r="A246" s="147">
        <v>6</v>
      </c>
      <c r="B246" s="148" t="s">
        <v>354</v>
      </c>
      <c r="C246" s="147" t="s">
        <v>127</v>
      </c>
      <c r="D246" s="150"/>
      <c r="E246" s="462">
        <f>E247</f>
        <v>8343.1</v>
      </c>
      <c r="F246" s="462">
        <f>F247</f>
        <v>8343.1</v>
      </c>
      <c r="G246" s="462">
        <f>G247</f>
        <v>8323.2999999999993</v>
      </c>
      <c r="H246" s="152">
        <f t="shared" si="48"/>
        <v>0.99762678141218475</v>
      </c>
    </row>
    <row r="247" spans="1:8" s="4" customFormat="1" ht="15.75" x14ac:dyDescent="0.25">
      <c r="A247" s="457"/>
      <c r="B247" s="458" t="s">
        <v>128</v>
      </c>
      <c r="C247" s="457" t="s">
        <v>129</v>
      </c>
      <c r="D247" s="51"/>
      <c r="E247" s="463">
        <f>E248+E253+E257+E260+E263</f>
        <v>8343.1</v>
      </c>
      <c r="F247" s="463">
        <f>F248+F253+F257+F260+F263</f>
        <v>8343.1</v>
      </c>
      <c r="G247" s="463">
        <f>G248+G253+G257+G260+G263</f>
        <v>8323.2999999999993</v>
      </c>
      <c r="H247" s="52">
        <f t="shared" si="48"/>
        <v>0.99762678141218475</v>
      </c>
    </row>
    <row r="248" spans="1:8" s="4" customFormat="1" ht="33" customHeight="1" x14ac:dyDescent="0.25">
      <c r="A248" s="457"/>
      <c r="B248" s="458" t="s">
        <v>304</v>
      </c>
      <c r="C248" s="457" t="s">
        <v>130</v>
      </c>
      <c r="D248" s="51"/>
      <c r="E248" s="463">
        <f>E249</f>
        <v>6166.3</v>
      </c>
      <c r="F248" s="463">
        <f>F249</f>
        <v>6166.3</v>
      </c>
      <c r="G248" s="463">
        <f>G249</f>
        <v>6149.5999999999995</v>
      </c>
      <c r="H248" s="52">
        <f t="shared" si="48"/>
        <v>0.9972917308596726</v>
      </c>
    </row>
    <row r="249" spans="1:8" s="4" customFormat="1" ht="31.5" x14ac:dyDescent="0.25">
      <c r="A249" s="218"/>
      <c r="B249" s="219" t="s">
        <v>6</v>
      </c>
      <c r="C249" s="218" t="s">
        <v>131</v>
      </c>
      <c r="D249" s="51"/>
      <c r="E249" s="224">
        <f>E250+E251+E252</f>
        <v>6166.3</v>
      </c>
      <c r="F249" s="224">
        <f>F250+F251+F252</f>
        <v>6166.3</v>
      </c>
      <c r="G249" s="224">
        <f>G250+G251+G252</f>
        <v>6149.5999999999995</v>
      </c>
      <c r="H249" s="52">
        <f t="shared" si="48"/>
        <v>0.9972917308596726</v>
      </c>
    </row>
    <row r="250" spans="1:8" s="4" customFormat="1" ht="80.45" customHeight="1" x14ac:dyDescent="0.25">
      <c r="A250" s="218"/>
      <c r="B250" s="219" t="s">
        <v>46</v>
      </c>
      <c r="C250" s="218" t="s">
        <v>131</v>
      </c>
      <c r="D250" s="51">
        <v>100</v>
      </c>
      <c r="E250" s="224">
        <v>4792.7</v>
      </c>
      <c r="F250" s="224">
        <v>4792.7</v>
      </c>
      <c r="G250" s="44">
        <v>4776</v>
      </c>
      <c r="H250" s="52">
        <f t="shared" si="48"/>
        <v>0.99651553404135462</v>
      </c>
    </row>
    <row r="251" spans="1:8" s="4" customFormat="1" ht="31.5" x14ac:dyDescent="0.25">
      <c r="A251" s="218"/>
      <c r="B251" s="219" t="s">
        <v>12</v>
      </c>
      <c r="C251" s="218" t="s">
        <v>131</v>
      </c>
      <c r="D251" s="51">
        <v>200</v>
      </c>
      <c r="E251" s="224">
        <v>1370.9</v>
      </c>
      <c r="F251" s="224">
        <v>1370.9</v>
      </c>
      <c r="G251" s="44">
        <v>1370.9</v>
      </c>
      <c r="H251" s="52">
        <f t="shared" si="48"/>
        <v>1</v>
      </c>
    </row>
    <row r="252" spans="1:8" s="4" customFormat="1" ht="15.75" x14ac:dyDescent="0.25">
      <c r="A252" s="218"/>
      <c r="B252" s="219" t="s">
        <v>47</v>
      </c>
      <c r="C252" s="218" t="s">
        <v>131</v>
      </c>
      <c r="D252" s="51">
        <v>800</v>
      </c>
      <c r="E252" s="224">
        <v>2.7</v>
      </c>
      <c r="F252" s="224">
        <v>2.7</v>
      </c>
      <c r="G252" s="224">
        <v>2.7</v>
      </c>
      <c r="H252" s="52">
        <f t="shared" si="48"/>
        <v>1</v>
      </c>
    </row>
    <row r="253" spans="1:8" s="4" customFormat="1" ht="47.25" x14ac:dyDescent="0.25">
      <c r="A253" s="218"/>
      <c r="B253" s="219" t="s">
        <v>305</v>
      </c>
      <c r="C253" s="218" t="s">
        <v>132</v>
      </c>
      <c r="D253" s="51"/>
      <c r="E253" s="224">
        <f>E254</f>
        <v>1758</v>
      </c>
      <c r="F253" s="224">
        <f>F254</f>
        <v>1758</v>
      </c>
      <c r="G253" s="224">
        <f>G254</f>
        <v>1754.9</v>
      </c>
      <c r="H253" s="52">
        <f t="shared" si="48"/>
        <v>0.99823663253697392</v>
      </c>
    </row>
    <row r="254" spans="1:8" s="4" customFormat="1" ht="31.5" x14ac:dyDescent="0.25">
      <c r="A254" s="218"/>
      <c r="B254" s="219" t="s">
        <v>49</v>
      </c>
      <c r="C254" s="218" t="s">
        <v>134</v>
      </c>
      <c r="D254" s="51"/>
      <c r="E254" s="224">
        <f>E255+E256</f>
        <v>1758</v>
      </c>
      <c r="F254" s="224">
        <f>F255+F256</f>
        <v>1758</v>
      </c>
      <c r="G254" s="224">
        <f>G255+G256</f>
        <v>1754.9</v>
      </c>
      <c r="H254" s="52">
        <f t="shared" si="48"/>
        <v>0.99823663253697392</v>
      </c>
    </row>
    <row r="255" spans="1:8" s="4" customFormat="1" ht="80.45" customHeight="1" x14ac:dyDescent="0.25">
      <c r="A255" s="218"/>
      <c r="B255" s="219" t="s">
        <v>46</v>
      </c>
      <c r="C255" s="218" t="s">
        <v>134</v>
      </c>
      <c r="D255" s="51">
        <v>100</v>
      </c>
      <c r="E255" s="224">
        <v>1702</v>
      </c>
      <c r="F255" s="224">
        <v>1702</v>
      </c>
      <c r="G255" s="44">
        <v>1699</v>
      </c>
      <c r="H255" s="52">
        <f t="shared" si="48"/>
        <v>0.99823736780258521</v>
      </c>
    </row>
    <row r="256" spans="1:8" s="4" customFormat="1" ht="31.5" x14ac:dyDescent="0.25">
      <c r="A256" s="218"/>
      <c r="B256" s="219" t="s">
        <v>12</v>
      </c>
      <c r="C256" s="218" t="s">
        <v>134</v>
      </c>
      <c r="D256" s="51">
        <v>200</v>
      </c>
      <c r="E256" s="224">
        <v>56</v>
      </c>
      <c r="F256" s="224">
        <v>56</v>
      </c>
      <c r="G256" s="44">
        <v>55.9</v>
      </c>
      <c r="H256" s="52">
        <f t="shared" si="48"/>
        <v>0.99821428571428572</v>
      </c>
    </row>
    <row r="257" spans="1:8" s="4" customFormat="1" ht="62.45" customHeight="1" x14ac:dyDescent="0.25">
      <c r="A257" s="218"/>
      <c r="B257" s="219" t="s">
        <v>306</v>
      </c>
      <c r="C257" s="218" t="s">
        <v>133</v>
      </c>
      <c r="D257" s="51"/>
      <c r="E257" s="224">
        <f t="shared" ref="E257:G258" si="66">E258</f>
        <v>368.8</v>
      </c>
      <c r="F257" s="224">
        <f t="shared" si="66"/>
        <v>368.8</v>
      </c>
      <c r="G257" s="224">
        <f t="shared" si="66"/>
        <v>368.8</v>
      </c>
      <c r="H257" s="52">
        <f t="shared" si="48"/>
        <v>1</v>
      </c>
    </row>
    <row r="258" spans="1:8" s="4" customFormat="1" ht="31.5" x14ac:dyDescent="0.25">
      <c r="A258" s="218"/>
      <c r="B258" s="219" t="s">
        <v>135</v>
      </c>
      <c r="C258" s="218" t="s">
        <v>136</v>
      </c>
      <c r="D258" s="51"/>
      <c r="E258" s="224">
        <f t="shared" si="66"/>
        <v>368.8</v>
      </c>
      <c r="F258" s="224">
        <f t="shared" si="66"/>
        <v>368.8</v>
      </c>
      <c r="G258" s="224">
        <f t="shared" si="66"/>
        <v>368.8</v>
      </c>
      <c r="H258" s="52">
        <f t="shared" si="48"/>
        <v>1</v>
      </c>
    </row>
    <row r="259" spans="1:8" s="4" customFormat="1" ht="31.5" x14ac:dyDescent="0.25">
      <c r="A259" s="218"/>
      <c r="B259" s="219" t="s">
        <v>12</v>
      </c>
      <c r="C259" s="218" t="s">
        <v>136</v>
      </c>
      <c r="D259" s="51">
        <v>200</v>
      </c>
      <c r="E259" s="224">
        <v>368.8</v>
      </c>
      <c r="F259" s="224">
        <v>368.8</v>
      </c>
      <c r="G259" s="224">
        <v>368.8</v>
      </c>
      <c r="H259" s="52">
        <f t="shared" ref="H259:H314" si="67">G259/F259</f>
        <v>1</v>
      </c>
    </row>
    <row r="260" spans="1:8" s="4" customFormat="1" ht="49.9" customHeight="1" x14ac:dyDescent="0.25">
      <c r="A260" s="218"/>
      <c r="B260" s="219" t="s">
        <v>479</v>
      </c>
      <c r="C260" s="218" t="s">
        <v>480</v>
      </c>
      <c r="D260" s="51"/>
      <c r="E260" s="224">
        <f t="shared" ref="E260:G261" si="68">E261</f>
        <v>30</v>
      </c>
      <c r="F260" s="224">
        <f t="shared" si="68"/>
        <v>30</v>
      </c>
      <c r="G260" s="224">
        <f t="shared" si="68"/>
        <v>30</v>
      </c>
      <c r="H260" s="52">
        <f t="shared" si="67"/>
        <v>1</v>
      </c>
    </row>
    <row r="261" spans="1:8" s="5" customFormat="1" ht="31.5" x14ac:dyDescent="0.25">
      <c r="A261" s="218"/>
      <c r="B261" s="219" t="s">
        <v>481</v>
      </c>
      <c r="C261" s="218" t="s">
        <v>482</v>
      </c>
      <c r="D261" s="51"/>
      <c r="E261" s="224">
        <f t="shared" si="68"/>
        <v>30</v>
      </c>
      <c r="F261" s="224">
        <f t="shared" si="68"/>
        <v>30</v>
      </c>
      <c r="G261" s="224">
        <f t="shared" si="68"/>
        <v>30</v>
      </c>
      <c r="H261" s="52">
        <f t="shared" si="67"/>
        <v>1</v>
      </c>
    </row>
    <row r="262" spans="1:8" s="4" customFormat="1" ht="31.5" x14ac:dyDescent="0.25">
      <c r="A262" s="218"/>
      <c r="B262" s="219" t="s">
        <v>12</v>
      </c>
      <c r="C262" s="218" t="s">
        <v>482</v>
      </c>
      <c r="D262" s="51">
        <v>200</v>
      </c>
      <c r="E262" s="224">
        <v>30</v>
      </c>
      <c r="F262" s="224">
        <v>30</v>
      </c>
      <c r="G262" s="224">
        <v>30</v>
      </c>
      <c r="H262" s="52">
        <f t="shared" si="67"/>
        <v>1</v>
      </c>
    </row>
    <row r="263" spans="1:8" s="5" customFormat="1" ht="31.5" x14ac:dyDescent="0.25">
      <c r="A263" s="218"/>
      <c r="B263" s="219" t="s">
        <v>483</v>
      </c>
      <c r="C263" s="218" t="s">
        <v>484</v>
      </c>
      <c r="D263" s="51"/>
      <c r="E263" s="224">
        <f t="shared" ref="E263:G264" si="69">E264</f>
        <v>20</v>
      </c>
      <c r="F263" s="224">
        <f t="shared" si="69"/>
        <v>20</v>
      </c>
      <c r="G263" s="224">
        <f t="shared" si="69"/>
        <v>20</v>
      </c>
      <c r="H263" s="52">
        <f t="shared" si="67"/>
        <v>1</v>
      </c>
    </row>
    <row r="264" spans="1:8" s="4" customFormat="1" ht="31.5" x14ac:dyDescent="0.25">
      <c r="A264" s="218"/>
      <c r="B264" s="219" t="s">
        <v>481</v>
      </c>
      <c r="C264" s="218" t="s">
        <v>485</v>
      </c>
      <c r="D264" s="51"/>
      <c r="E264" s="224">
        <f t="shared" si="69"/>
        <v>20</v>
      </c>
      <c r="F264" s="224">
        <f t="shared" si="69"/>
        <v>20</v>
      </c>
      <c r="G264" s="224">
        <f t="shared" si="69"/>
        <v>20</v>
      </c>
      <c r="H264" s="52">
        <f t="shared" si="67"/>
        <v>1</v>
      </c>
    </row>
    <row r="265" spans="1:8" s="4" customFormat="1" ht="31.5" x14ac:dyDescent="0.25">
      <c r="A265" s="218"/>
      <c r="B265" s="219" t="s">
        <v>12</v>
      </c>
      <c r="C265" s="218" t="s">
        <v>485</v>
      </c>
      <c r="D265" s="51">
        <v>200</v>
      </c>
      <c r="E265" s="224">
        <v>20</v>
      </c>
      <c r="F265" s="224">
        <v>20</v>
      </c>
      <c r="G265" s="224">
        <v>20</v>
      </c>
      <c r="H265" s="52">
        <f t="shared" si="67"/>
        <v>1</v>
      </c>
    </row>
    <row r="266" spans="1:8" s="4" customFormat="1" ht="33" customHeight="1" x14ac:dyDescent="0.25">
      <c r="A266" s="147">
        <v>7</v>
      </c>
      <c r="B266" s="148" t="s">
        <v>137</v>
      </c>
      <c r="C266" s="147" t="s">
        <v>138</v>
      </c>
      <c r="D266" s="150"/>
      <c r="E266" s="223">
        <f t="shared" ref="E266:G269" si="70">E267</f>
        <v>200</v>
      </c>
      <c r="F266" s="223">
        <f t="shared" si="70"/>
        <v>200</v>
      </c>
      <c r="G266" s="223">
        <f t="shared" si="70"/>
        <v>133.80000000000001</v>
      </c>
      <c r="H266" s="152">
        <f t="shared" si="67"/>
        <v>0.66900000000000004</v>
      </c>
    </row>
    <row r="267" spans="1:8" s="4" customFormat="1" ht="19.149999999999999" customHeight="1" x14ac:dyDescent="0.25">
      <c r="A267" s="218"/>
      <c r="B267" s="219" t="s">
        <v>139</v>
      </c>
      <c r="C267" s="218" t="s">
        <v>140</v>
      </c>
      <c r="D267" s="51"/>
      <c r="E267" s="224">
        <f t="shared" si="70"/>
        <v>200</v>
      </c>
      <c r="F267" s="224">
        <f t="shared" si="70"/>
        <v>200</v>
      </c>
      <c r="G267" s="224">
        <f t="shared" si="70"/>
        <v>133.80000000000001</v>
      </c>
      <c r="H267" s="52">
        <f t="shared" si="67"/>
        <v>0.66900000000000004</v>
      </c>
    </row>
    <row r="268" spans="1:8" s="4" customFormat="1" ht="63.6" customHeight="1" x14ac:dyDescent="0.25">
      <c r="A268" s="218"/>
      <c r="B268" s="219" t="s">
        <v>486</v>
      </c>
      <c r="C268" s="218" t="s">
        <v>141</v>
      </c>
      <c r="D268" s="51"/>
      <c r="E268" s="224">
        <f t="shared" si="70"/>
        <v>200</v>
      </c>
      <c r="F268" s="224">
        <f t="shared" si="70"/>
        <v>200</v>
      </c>
      <c r="G268" s="224">
        <f t="shared" si="70"/>
        <v>133.80000000000001</v>
      </c>
      <c r="H268" s="52">
        <f t="shared" si="67"/>
        <v>0.66900000000000004</v>
      </c>
    </row>
    <row r="269" spans="1:8" s="4" customFormat="1" ht="48.6" customHeight="1" x14ac:dyDescent="0.25">
      <c r="A269" s="218"/>
      <c r="B269" s="219" t="s">
        <v>142</v>
      </c>
      <c r="C269" s="218" t="s">
        <v>143</v>
      </c>
      <c r="D269" s="51"/>
      <c r="E269" s="224">
        <f>E270</f>
        <v>200</v>
      </c>
      <c r="F269" s="224">
        <f t="shared" si="70"/>
        <v>200</v>
      </c>
      <c r="G269" s="224">
        <f t="shared" si="70"/>
        <v>133.80000000000001</v>
      </c>
      <c r="H269" s="52">
        <f t="shared" si="67"/>
        <v>0.66900000000000004</v>
      </c>
    </row>
    <row r="270" spans="1:8" s="4" customFormat="1" ht="34.15" customHeight="1" x14ac:dyDescent="0.25">
      <c r="A270" s="218"/>
      <c r="B270" s="220" t="s">
        <v>7</v>
      </c>
      <c r="C270" s="218" t="s">
        <v>143</v>
      </c>
      <c r="D270" s="51">
        <v>600</v>
      </c>
      <c r="E270" s="224">
        <v>200</v>
      </c>
      <c r="F270" s="224">
        <v>200</v>
      </c>
      <c r="G270" s="224">
        <v>133.80000000000001</v>
      </c>
      <c r="H270" s="52">
        <f t="shared" si="67"/>
        <v>0.66900000000000004</v>
      </c>
    </row>
    <row r="271" spans="1:8" s="4" customFormat="1" ht="63.6" customHeight="1" x14ac:dyDescent="0.25">
      <c r="A271" s="147">
        <v>8</v>
      </c>
      <c r="B271" s="148" t="s">
        <v>144</v>
      </c>
      <c r="C271" s="147" t="s">
        <v>145</v>
      </c>
      <c r="D271" s="150"/>
      <c r="E271" s="257">
        <f>E272+E291+E295+E304+E308+E318+E287</f>
        <v>28795.699999999997</v>
      </c>
      <c r="F271" s="257">
        <f>F272+F291+F295+F304+F308+F318+F287</f>
        <v>28795.699999999997</v>
      </c>
      <c r="G271" s="257">
        <f>G272+G291+G295+G304+G308+G318+G287</f>
        <v>28446.699999999997</v>
      </c>
      <c r="H271" s="152">
        <f t="shared" si="67"/>
        <v>0.98788013488124959</v>
      </c>
    </row>
    <row r="272" spans="1:8" s="4" customFormat="1" ht="78" customHeight="1" x14ac:dyDescent="0.25">
      <c r="A272" s="253"/>
      <c r="B272" s="254" t="s">
        <v>487</v>
      </c>
      <c r="C272" s="253" t="s">
        <v>146</v>
      </c>
      <c r="D272" s="51"/>
      <c r="E272" s="258">
        <f>E273+E278+E281+E284</f>
        <v>6562.5999999999995</v>
      </c>
      <c r="F272" s="258">
        <f t="shared" ref="F272:G272" si="71">F273+F278+F281+F284</f>
        <v>6562.5999999999995</v>
      </c>
      <c r="G272" s="258">
        <f t="shared" si="71"/>
        <v>6426.5</v>
      </c>
      <c r="H272" s="52">
        <f t="shared" si="67"/>
        <v>0.97926126839971972</v>
      </c>
    </row>
    <row r="273" spans="1:8" s="4" customFormat="1" ht="64.150000000000006" customHeight="1" x14ac:dyDescent="0.25">
      <c r="A273" s="253"/>
      <c r="B273" s="254" t="s">
        <v>307</v>
      </c>
      <c r="C273" s="253" t="s">
        <v>147</v>
      </c>
      <c r="D273" s="51"/>
      <c r="E273" s="258">
        <f>E274+E276</f>
        <v>139.60000000000002</v>
      </c>
      <c r="F273" s="258">
        <f t="shared" ref="F273:G273" si="72">F274+F276</f>
        <v>139.60000000000002</v>
      </c>
      <c r="G273" s="258">
        <f t="shared" si="72"/>
        <v>139.5</v>
      </c>
      <c r="H273" s="52">
        <f t="shared" si="67"/>
        <v>0.99928366762177634</v>
      </c>
    </row>
    <row r="274" spans="1:8" s="4" customFormat="1" ht="48.6" customHeight="1" x14ac:dyDescent="0.25">
      <c r="A274" s="226"/>
      <c r="B274" s="227" t="s">
        <v>148</v>
      </c>
      <c r="C274" s="226" t="s">
        <v>149</v>
      </c>
      <c r="D274" s="51"/>
      <c r="E274" s="233">
        <f>E275</f>
        <v>131.30000000000001</v>
      </c>
      <c r="F274" s="233">
        <f>F275</f>
        <v>131.30000000000001</v>
      </c>
      <c r="G274" s="233">
        <f>G275</f>
        <v>131.19999999999999</v>
      </c>
      <c r="H274" s="52">
        <f t="shared" si="67"/>
        <v>0.99923838537699905</v>
      </c>
    </row>
    <row r="275" spans="1:8" s="4" customFormat="1" ht="31.5" x14ac:dyDescent="0.25">
      <c r="A275" s="226"/>
      <c r="B275" s="227" t="s">
        <v>12</v>
      </c>
      <c r="C275" s="226" t="s">
        <v>149</v>
      </c>
      <c r="D275" s="51">
        <v>200</v>
      </c>
      <c r="E275" s="233">
        <v>131.30000000000001</v>
      </c>
      <c r="F275" s="233">
        <v>131.30000000000001</v>
      </c>
      <c r="G275" s="233">
        <v>131.19999999999999</v>
      </c>
      <c r="H275" s="52">
        <f t="shared" si="67"/>
        <v>0.99923838537699905</v>
      </c>
    </row>
    <row r="276" spans="1:8" s="4" customFormat="1" ht="34.15" customHeight="1" x14ac:dyDescent="0.25">
      <c r="A276" s="226"/>
      <c r="B276" s="232" t="s">
        <v>592</v>
      </c>
      <c r="C276" s="226" t="s">
        <v>593</v>
      </c>
      <c r="D276" s="51"/>
      <c r="E276" s="233">
        <f>E277</f>
        <v>8.3000000000000007</v>
      </c>
      <c r="F276" s="233">
        <f>F277</f>
        <v>8.3000000000000007</v>
      </c>
      <c r="G276" s="233">
        <f>G277</f>
        <v>8.3000000000000007</v>
      </c>
      <c r="H276" s="52">
        <f t="shared" si="67"/>
        <v>1</v>
      </c>
    </row>
    <row r="277" spans="1:8" s="4" customFormat="1" ht="31.5" x14ac:dyDescent="0.25">
      <c r="A277" s="226"/>
      <c r="B277" s="227" t="s">
        <v>12</v>
      </c>
      <c r="C277" s="226" t="s">
        <v>593</v>
      </c>
      <c r="D277" s="51">
        <v>200</v>
      </c>
      <c r="E277" s="233">
        <v>8.3000000000000007</v>
      </c>
      <c r="F277" s="233">
        <v>8.3000000000000007</v>
      </c>
      <c r="G277" s="233">
        <v>8.3000000000000007</v>
      </c>
      <c r="H277" s="52">
        <f t="shared" si="67"/>
        <v>1</v>
      </c>
    </row>
    <row r="278" spans="1:8" s="4" customFormat="1" ht="48.6" customHeight="1" x14ac:dyDescent="0.25">
      <c r="A278" s="226"/>
      <c r="B278" s="227" t="s">
        <v>376</v>
      </c>
      <c r="C278" s="226" t="s">
        <v>150</v>
      </c>
      <c r="D278" s="51"/>
      <c r="E278" s="233">
        <f t="shared" ref="E278:G279" si="73">E279</f>
        <v>26.3</v>
      </c>
      <c r="F278" s="233">
        <f t="shared" si="73"/>
        <v>26.3</v>
      </c>
      <c r="G278" s="233">
        <f t="shared" si="73"/>
        <v>26.3</v>
      </c>
      <c r="H278" s="52">
        <f t="shared" si="67"/>
        <v>1</v>
      </c>
    </row>
    <row r="279" spans="1:8" s="4" customFormat="1" ht="33.6" customHeight="1" x14ac:dyDescent="0.25">
      <c r="A279" s="226"/>
      <c r="B279" s="227" t="s">
        <v>151</v>
      </c>
      <c r="C279" s="226" t="s">
        <v>152</v>
      </c>
      <c r="D279" s="51"/>
      <c r="E279" s="233">
        <f t="shared" si="73"/>
        <v>26.3</v>
      </c>
      <c r="F279" s="233">
        <f t="shared" si="73"/>
        <v>26.3</v>
      </c>
      <c r="G279" s="233">
        <f t="shared" si="73"/>
        <v>26.3</v>
      </c>
      <c r="H279" s="52">
        <f t="shared" si="67"/>
        <v>1</v>
      </c>
    </row>
    <row r="280" spans="1:8" s="4" customFormat="1" ht="31.5" x14ac:dyDescent="0.25">
      <c r="A280" s="226"/>
      <c r="B280" s="227" t="s">
        <v>12</v>
      </c>
      <c r="C280" s="226" t="s">
        <v>152</v>
      </c>
      <c r="D280" s="51">
        <v>200</v>
      </c>
      <c r="E280" s="233">
        <v>26.3</v>
      </c>
      <c r="F280" s="233">
        <v>26.3</v>
      </c>
      <c r="G280" s="44">
        <v>26.3</v>
      </c>
      <c r="H280" s="52">
        <f t="shared" si="67"/>
        <v>1</v>
      </c>
    </row>
    <row r="281" spans="1:8" s="28" customFormat="1" ht="48.6" customHeight="1" x14ac:dyDescent="0.25">
      <c r="A281" s="226"/>
      <c r="B281" s="228" t="s">
        <v>324</v>
      </c>
      <c r="C281" s="230" t="s">
        <v>323</v>
      </c>
      <c r="D281" s="51"/>
      <c r="E281" s="233">
        <f t="shared" ref="E281:G282" si="74">E282</f>
        <v>6386.7</v>
      </c>
      <c r="F281" s="233">
        <f t="shared" si="74"/>
        <v>6386.7</v>
      </c>
      <c r="G281" s="233">
        <f t="shared" si="74"/>
        <v>6250.7</v>
      </c>
      <c r="H281" s="52">
        <f t="shared" si="67"/>
        <v>0.9787057478823179</v>
      </c>
    </row>
    <row r="282" spans="1:8" s="28" customFormat="1" ht="78" customHeight="1" x14ac:dyDescent="0.25">
      <c r="A282" s="226"/>
      <c r="B282" s="228" t="s">
        <v>325</v>
      </c>
      <c r="C282" s="230" t="s">
        <v>321</v>
      </c>
      <c r="D282" s="231"/>
      <c r="E282" s="233">
        <f t="shared" si="74"/>
        <v>6386.7</v>
      </c>
      <c r="F282" s="233">
        <f t="shared" si="74"/>
        <v>6386.7</v>
      </c>
      <c r="G282" s="233">
        <f t="shared" si="74"/>
        <v>6250.7</v>
      </c>
      <c r="H282" s="52">
        <f t="shared" si="67"/>
        <v>0.9787057478823179</v>
      </c>
    </row>
    <row r="283" spans="1:8" s="28" customFormat="1" ht="15.75" x14ac:dyDescent="0.25">
      <c r="A283" s="226"/>
      <c r="B283" s="229" t="s">
        <v>174</v>
      </c>
      <c r="C283" s="230" t="s">
        <v>321</v>
      </c>
      <c r="D283" s="231" t="s">
        <v>322</v>
      </c>
      <c r="E283" s="233">
        <v>6386.7</v>
      </c>
      <c r="F283" s="233">
        <v>6386.7</v>
      </c>
      <c r="G283" s="44">
        <v>6250.7</v>
      </c>
      <c r="H283" s="52">
        <f t="shared" si="67"/>
        <v>0.9787057478823179</v>
      </c>
    </row>
    <row r="284" spans="1:8" s="4" customFormat="1" ht="46.15" customHeight="1" x14ac:dyDescent="0.25">
      <c r="A284" s="226"/>
      <c r="B284" s="232" t="s">
        <v>488</v>
      </c>
      <c r="C284" s="234" t="s">
        <v>153</v>
      </c>
      <c r="D284" s="234"/>
      <c r="E284" s="233">
        <f t="shared" ref="E284:G285" si="75">E285</f>
        <v>10</v>
      </c>
      <c r="F284" s="233">
        <f t="shared" si="75"/>
        <v>10</v>
      </c>
      <c r="G284" s="233">
        <f t="shared" si="75"/>
        <v>10</v>
      </c>
      <c r="H284" s="52">
        <f t="shared" si="67"/>
        <v>1</v>
      </c>
    </row>
    <row r="285" spans="1:8" s="4" customFormat="1" ht="48" customHeight="1" x14ac:dyDescent="0.25">
      <c r="A285" s="226"/>
      <c r="B285" s="235" t="s">
        <v>148</v>
      </c>
      <c r="C285" s="234" t="s">
        <v>154</v>
      </c>
      <c r="D285" s="234"/>
      <c r="E285" s="233">
        <f t="shared" si="75"/>
        <v>10</v>
      </c>
      <c r="F285" s="233">
        <f t="shared" si="75"/>
        <v>10</v>
      </c>
      <c r="G285" s="233">
        <f t="shared" si="75"/>
        <v>10</v>
      </c>
      <c r="H285" s="52">
        <f t="shared" si="67"/>
        <v>1</v>
      </c>
    </row>
    <row r="286" spans="1:8" s="4" customFormat="1" ht="31.5" x14ac:dyDescent="0.25">
      <c r="A286" s="226"/>
      <c r="B286" s="232" t="s">
        <v>12</v>
      </c>
      <c r="C286" s="234" t="s">
        <v>154</v>
      </c>
      <c r="D286" s="234" t="s">
        <v>320</v>
      </c>
      <c r="E286" s="233">
        <v>10</v>
      </c>
      <c r="F286" s="233">
        <v>10</v>
      </c>
      <c r="G286" s="233">
        <v>10</v>
      </c>
      <c r="H286" s="52">
        <f t="shared" si="67"/>
        <v>1</v>
      </c>
    </row>
    <row r="287" spans="1:8" s="4" customFormat="1" ht="15.75" x14ac:dyDescent="0.25">
      <c r="A287" s="237"/>
      <c r="B287" s="239" t="s">
        <v>489</v>
      </c>
      <c r="C287" s="241" t="s">
        <v>490</v>
      </c>
      <c r="D287" s="241"/>
      <c r="E287" s="240">
        <f t="shared" ref="E287:G289" si="76">E288</f>
        <v>8108.8</v>
      </c>
      <c r="F287" s="240">
        <f t="shared" si="76"/>
        <v>8108.8</v>
      </c>
      <c r="G287" s="240">
        <f t="shared" si="76"/>
        <v>8028.9</v>
      </c>
      <c r="H287" s="52">
        <f t="shared" si="67"/>
        <v>0.9901465074980268</v>
      </c>
    </row>
    <row r="288" spans="1:8" s="4" customFormat="1" ht="156.6" customHeight="1" x14ac:dyDescent="0.25">
      <c r="A288" s="237"/>
      <c r="B288" s="239" t="s">
        <v>491</v>
      </c>
      <c r="C288" s="241" t="s">
        <v>492</v>
      </c>
      <c r="D288" s="241"/>
      <c r="E288" s="240">
        <f t="shared" si="76"/>
        <v>8108.8</v>
      </c>
      <c r="F288" s="240">
        <f t="shared" si="76"/>
        <v>8108.8</v>
      </c>
      <c r="G288" s="240">
        <f t="shared" si="76"/>
        <v>8028.9</v>
      </c>
      <c r="H288" s="52">
        <f t="shared" si="67"/>
        <v>0.9901465074980268</v>
      </c>
    </row>
    <row r="289" spans="1:8" s="4" customFormat="1" ht="15.75" x14ac:dyDescent="0.25">
      <c r="A289" s="237"/>
      <c r="B289" s="239" t="s">
        <v>493</v>
      </c>
      <c r="C289" s="241" t="s">
        <v>494</v>
      </c>
      <c r="D289" s="241"/>
      <c r="E289" s="240">
        <f t="shared" si="76"/>
        <v>8108.8</v>
      </c>
      <c r="F289" s="240">
        <f t="shared" si="76"/>
        <v>8108.8</v>
      </c>
      <c r="G289" s="240">
        <f t="shared" si="76"/>
        <v>8028.9</v>
      </c>
      <c r="H289" s="52">
        <f t="shared" si="67"/>
        <v>0.9901465074980268</v>
      </c>
    </row>
    <row r="290" spans="1:8" s="4" customFormat="1" ht="33.6" customHeight="1" x14ac:dyDescent="0.25">
      <c r="A290" s="237"/>
      <c r="B290" s="239" t="s">
        <v>326</v>
      </c>
      <c r="C290" s="241" t="s">
        <v>494</v>
      </c>
      <c r="D290" s="241" t="s">
        <v>594</v>
      </c>
      <c r="E290" s="240">
        <v>8108.8</v>
      </c>
      <c r="F290" s="240">
        <v>8108.8</v>
      </c>
      <c r="G290" s="44">
        <v>8028.9</v>
      </c>
      <c r="H290" s="52">
        <f t="shared" si="67"/>
        <v>0.9901465074980268</v>
      </c>
    </row>
    <row r="291" spans="1:8" s="29" customFormat="1" ht="49.15" customHeight="1" x14ac:dyDescent="0.25">
      <c r="A291" s="237"/>
      <c r="B291" s="238" t="s">
        <v>495</v>
      </c>
      <c r="C291" s="237" t="s">
        <v>155</v>
      </c>
      <c r="D291" s="51"/>
      <c r="E291" s="240">
        <f t="shared" ref="E291:G293" si="77">E292</f>
        <v>32.4</v>
      </c>
      <c r="F291" s="240">
        <f t="shared" si="77"/>
        <v>32.4</v>
      </c>
      <c r="G291" s="240">
        <f t="shared" si="77"/>
        <v>32.299999999999997</v>
      </c>
      <c r="H291" s="52">
        <f t="shared" si="67"/>
        <v>0.99691358024691357</v>
      </c>
    </row>
    <row r="292" spans="1:8" s="29" customFormat="1" ht="110.45" customHeight="1" x14ac:dyDescent="0.25">
      <c r="A292" s="237"/>
      <c r="B292" s="238" t="s">
        <v>496</v>
      </c>
      <c r="C292" s="237" t="s">
        <v>156</v>
      </c>
      <c r="D292" s="51"/>
      <c r="E292" s="240">
        <f t="shared" si="77"/>
        <v>32.4</v>
      </c>
      <c r="F292" s="240">
        <f t="shared" si="77"/>
        <v>32.4</v>
      </c>
      <c r="G292" s="240">
        <f t="shared" si="77"/>
        <v>32.299999999999997</v>
      </c>
      <c r="H292" s="52">
        <f t="shared" si="67"/>
        <v>0.99691358024691357</v>
      </c>
    </row>
    <row r="293" spans="1:8" s="29" customFormat="1" ht="49.15" customHeight="1" x14ac:dyDescent="0.25">
      <c r="A293" s="237"/>
      <c r="B293" s="238" t="s">
        <v>157</v>
      </c>
      <c r="C293" s="237" t="s">
        <v>158</v>
      </c>
      <c r="D293" s="51"/>
      <c r="E293" s="240">
        <f t="shared" si="77"/>
        <v>32.4</v>
      </c>
      <c r="F293" s="240">
        <f t="shared" si="77"/>
        <v>32.4</v>
      </c>
      <c r="G293" s="240">
        <f t="shared" si="77"/>
        <v>32.299999999999997</v>
      </c>
      <c r="H293" s="52">
        <f t="shared" si="67"/>
        <v>0.99691358024691357</v>
      </c>
    </row>
    <row r="294" spans="1:8" s="29" customFormat="1" ht="31.5" x14ac:dyDescent="0.25">
      <c r="A294" s="237"/>
      <c r="B294" s="238" t="s">
        <v>12</v>
      </c>
      <c r="C294" s="237" t="s">
        <v>158</v>
      </c>
      <c r="D294" s="51">
        <v>200</v>
      </c>
      <c r="E294" s="240">
        <v>32.4</v>
      </c>
      <c r="F294" s="240">
        <v>32.4</v>
      </c>
      <c r="G294" s="44">
        <v>32.299999999999997</v>
      </c>
      <c r="H294" s="52">
        <f t="shared" si="67"/>
        <v>0.99691358024691357</v>
      </c>
    </row>
    <row r="295" spans="1:8" s="30" customFormat="1" ht="33" customHeight="1" x14ac:dyDescent="0.25">
      <c r="A295" s="242"/>
      <c r="B295" s="243" t="s">
        <v>497</v>
      </c>
      <c r="C295" s="242" t="s">
        <v>159</v>
      </c>
      <c r="D295" s="51"/>
      <c r="E295" s="245">
        <f>E296+E299+E302</f>
        <v>210</v>
      </c>
      <c r="F295" s="245">
        <f t="shared" ref="F295:G295" si="78">F296+F299+F302</f>
        <v>210</v>
      </c>
      <c r="G295" s="245">
        <f t="shared" si="78"/>
        <v>210</v>
      </c>
      <c r="H295" s="52">
        <f t="shared" si="67"/>
        <v>1</v>
      </c>
    </row>
    <row r="296" spans="1:8" s="29" customFormat="1" ht="34.9" customHeight="1" x14ac:dyDescent="0.25">
      <c r="A296" s="242"/>
      <c r="B296" s="243" t="s">
        <v>308</v>
      </c>
      <c r="C296" s="242" t="s">
        <v>160</v>
      </c>
      <c r="D296" s="51"/>
      <c r="E296" s="245">
        <f t="shared" ref="E296:G297" si="79">E297</f>
        <v>40</v>
      </c>
      <c r="F296" s="245">
        <f t="shared" si="79"/>
        <v>40</v>
      </c>
      <c r="G296" s="245">
        <f t="shared" si="79"/>
        <v>40</v>
      </c>
      <c r="H296" s="52">
        <f t="shared" si="67"/>
        <v>1</v>
      </c>
    </row>
    <row r="297" spans="1:8" s="31" customFormat="1" ht="19.899999999999999" customHeight="1" x14ac:dyDescent="0.25">
      <c r="A297" s="242"/>
      <c r="B297" s="243" t="s">
        <v>161</v>
      </c>
      <c r="C297" s="242" t="s">
        <v>162</v>
      </c>
      <c r="D297" s="51"/>
      <c r="E297" s="245">
        <f t="shared" si="79"/>
        <v>40</v>
      </c>
      <c r="F297" s="245">
        <f t="shared" si="79"/>
        <v>40</v>
      </c>
      <c r="G297" s="245">
        <f t="shared" si="79"/>
        <v>40</v>
      </c>
      <c r="H297" s="52">
        <f t="shared" si="67"/>
        <v>1</v>
      </c>
    </row>
    <row r="298" spans="1:8" s="31" customFormat="1" ht="31.5" x14ac:dyDescent="0.25">
      <c r="A298" s="242"/>
      <c r="B298" s="243" t="s">
        <v>12</v>
      </c>
      <c r="C298" s="242" t="s">
        <v>162</v>
      </c>
      <c r="D298" s="51">
        <v>200</v>
      </c>
      <c r="E298" s="245">
        <v>40</v>
      </c>
      <c r="F298" s="245">
        <v>40</v>
      </c>
      <c r="G298" s="44">
        <v>40</v>
      </c>
      <c r="H298" s="52">
        <f t="shared" si="67"/>
        <v>1</v>
      </c>
    </row>
    <row r="299" spans="1:8" s="4" customFormat="1" ht="47.25" x14ac:dyDescent="0.25">
      <c r="A299" s="242"/>
      <c r="B299" s="243" t="s">
        <v>393</v>
      </c>
      <c r="C299" s="242" t="s">
        <v>394</v>
      </c>
      <c r="D299" s="51"/>
      <c r="E299" s="245">
        <f t="shared" ref="E299:G300" si="80">E300</f>
        <v>20</v>
      </c>
      <c r="F299" s="245">
        <f t="shared" si="80"/>
        <v>20</v>
      </c>
      <c r="G299" s="245">
        <f t="shared" si="80"/>
        <v>20</v>
      </c>
      <c r="H299" s="52">
        <f t="shared" si="67"/>
        <v>1</v>
      </c>
    </row>
    <row r="300" spans="1:8" s="4" customFormat="1" ht="18.600000000000001" customHeight="1" x14ac:dyDescent="0.25">
      <c r="A300" s="242"/>
      <c r="B300" s="243" t="s">
        <v>161</v>
      </c>
      <c r="C300" s="242" t="s">
        <v>395</v>
      </c>
      <c r="D300" s="51"/>
      <c r="E300" s="245">
        <f t="shared" si="80"/>
        <v>20</v>
      </c>
      <c r="F300" s="245">
        <f t="shared" si="80"/>
        <v>20</v>
      </c>
      <c r="G300" s="245">
        <f t="shared" si="80"/>
        <v>20</v>
      </c>
      <c r="H300" s="52">
        <f t="shared" si="67"/>
        <v>1</v>
      </c>
    </row>
    <row r="301" spans="1:8" s="4" customFormat="1" ht="31.5" x14ac:dyDescent="0.25">
      <c r="A301" s="242"/>
      <c r="B301" s="243" t="s">
        <v>12</v>
      </c>
      <c r="C301" s="242" t="s">
        <v>395</v>
      </c>
      <c r="D301" s="51">
        <v>200</v>
      </c>
      <c r="E301" s="245">
        <v>20</v>
      </c>
      <c r="F301" s="245">
        <v>20</v>
      </c>
      <c r="G301" s="245">
        <v>20</v>
      </c>
      <c r="H301" s="52">
        <f t="shared" si="67"/>
        <v>1</v>
      </c>
    </row>
    <row r="302" spans="1:8" s="236" customFormat="1" ht="19.149999999999999" customHeight="1" x14ac:dyDescent="0.25">
      <c r="A302" s="242"/>
      <c r="B302" s="247" t="s">
        <v>595</v>
      </c>
      <c r="C302" s="244" t="s">
        <v>596</v>
      </c>
      <c r="D302" s="51"/>
      <c r="E302" s="245">
        <f>E303</f>
        <v>150</v>
      </c>
      <c r="F302" s="245">
        <f t="shared" ref="F302:G302" si="81">F303</f>
        <v>150</v>
      </c>
      <c r="G302" s="245">
        <f t="shared" si="81"/>
        <v>150</v>
      </c>
      <c r="H302" s="52">
        <f t="shared" si="67"/>
        <v>1</v>
      </c>
    </row>
    <row r="303" spans="1:8" s="236" customFormat="1" ht="34.15" customHeight="1" x14ac:dyDescent="0.25">
      <c r="A303" s="242"/>
      <c r="B303" s="244" t="s">
        <v>326</v>
      </c>
      <c r="C303" s="244" t="s">
        <v>596</v>
      </c>
      <c r="D303" s="51">
        <v>600</v>
      </c>
      <c r="E303" s="245">
        <v>150</v>
      </c>
      <c r="F303" s="245">
        <v>150</v>
      </c>
      <c r="G303" s="245">
        <v>150</v>
      </c>
      <c r="H303" s="52">
        <f t="shared" si="67"/>
        <v>1</v>
      </c>
    </row>
    <row r="304" spans="1:8" s="4" customFormat="1" ht="18.600000000000001" customHeight="1" x14ac:dyDescent="0.25">
      <c r="A304" s="242"/>
      <c r="B304" s="243" t="s">
        <v>163</v>
      </c>
      <c r="C304" s="242" t="s">
        <v>164</v>
      </c>
      <c r="D304" s="51"/>
      <c r="E304" s="245">
        <f t="shared" ref="E304:G306" si="82">E305</f>
        <v>20</v>
      </c>
      <c r="F304" s="245">
        <f t="shared" si="82"/>
        <v>20</v>
      </c>
      <c r="G304" s="245">
        <f t="shared" si="82"/>
        <v>20</v>
      </c>
      <c r="H304" s="52">
        <f t="shared" si="67"/>
        <v>1</v>
      </c>
    </row>
    <row r="305" spans="1:8" s="4" customFormat="1" ht="64.150000000000006" customHeight="1" x14ac:dyDescent="0.25">
      <c r="A305" s="242"/>
      <c r="B305" s="243" t="s">
        <v>498</v>
      </c>
      <c r="C305" s="242" t="s">
        <v>165</v>
      </c>
      <c r="D305" s="51"/>
      <c r="E305" s="245">
        <f t="shared" si="82"/>
        <v>20</v>
      </c>
      <c r="F305" s="245">
        <f t="shared" si="82"/>
        <v>20</v>
      </c>
      <c r="G305" s="245">
        <f t="shared" si="82"/>
        <v>20</v>
      </c>
      <c r="H305" s="52">
        <f t="shared" si="67"/>
        <v>1</v>
      </c>
    </row>
    <row r="306" spans="1:8" s="4" customFormat="1" ht="47.25" x14ac:dyDescent="0.25">
      <c r="A306" s="242"/>
      <c r="B306" s="243" t="s">
        <v>166</v>
      </c>
      <c r="C306" s="242" t="s">
        <v>167</v>
      </c>
      <c r="D306" s="51"/>
      <c r="E306" s="245">
        <f t="shared" si="82"/>
        <v>20</v>
      </c>
      <c r="F306" s="245">
        <f t="shared" si="82"/>
        <v>20</v>
      </c>
      <c r="G306" s="245">
        <f t="shared" si="82"/>
        <v>20</v>
      </c>
      <c r="H306" s="52">
        <f t="shared" si="67"/>
        <v>1</v>
      </c>
    </row>
    <row r="307" spans="1:8" s="5" customFormat="1" ht="31.5" x14ac:dyDescent="0.25">
      <c r="A307" s="242"/>
      <c r="B307" s="243" t="s">
        <v>12</v>
      </c>
      <c r="C307" s="242" t="s">
        <v>167</v>
      </c>
      <c r="D307" s="51">
        <v>200</v>
      </c>
      <c r="E307" s="245">
        <v>20</v>
      </c>
      <c r="F307" s="245">
        <v>20</v>
      </c>
      <c r="G307" s="245">
        <v>20</v>
      </c>
      <c r="H307" s="52">
        <f t="shared" si="67"/>
        <v>1</v>
      </c>
    </row>
    <row r="308" spans="1:8" s="4" customFormat="1" ht="49.9" customHeight="1" x14ac:dyDescent="0.25">
      <c r="A308" s="242"/>
      <c r="B308" s="243" t="s">
        <v>396</v>
      </c>
      <c r="C308" s="242" t="s">
        <v>168</v>
      </c>
      <c r="D308" s="51"/>
      <c r="E308" s="245">
        <f>E309</f>
        <v>13711.899999999998</v>
      </c>
      <c r="F308" s="245">
        <f>F309</f>
        <v>13711.899999999998</v>
      </c>
      <c r="G308" s="245">
        <f>G309</f>
        <v>13579</v>
      </c>
      <c r="H308" s="52">
        <f t="shared" si="67"/>
        <v>0.99030768894172228</v>
      </c>
    </row>
    <row r="309" spans="1:8" s="4" customFormat="1" ht="33" customHeight="1" x14ac:dyDescent="0.25">
      <c r="A309" s="242"/>
      <c r="B309" s="243" t="s">
        <v>397</v>
      </c>
      <c r="C309" s="242" t="s">
        <v>398</v>
      </c>
      <c r="D309" s="51"/>
      <c r="E309" s="246">
        <f>E310+E316+E314</f>
        <v>13711.899999999998</v>
      </c>
      <c r="F309" s="246">
        <f>F310+F316+F314</f>
        <v>13711.899999999998</v>
      </c>
      <c r="G309" s="246">
        <f>G310+G316+G314</f>
        <v>13579</v>
      </c>
      <c r="H309" s="52">
        <f t="shared" si="67"/>
        <v>0.99030768894172228</v>
      </c>
    </row>
    <row r="310" spans="1:8" s="4" customFormat="1" ht="31.5" x14ac:dyDescent="0.25">
      <c r="A310" s="242"/>
      <c r="B310" s="243" t="s">
        <v>65</v>
      </c>
      <c r="C310" s="242" t="s">
        <v>399</v>
      </c>
      <c r="D310" s="51"/>
      <c r="E310" s="246">
        <f>E311+E312+E313</f>
        <v>13595.899999999998</v>
      </c>
      <c r="F310" s="259">
        <f t="shared" ref="F310:G310" si="83">F311+F312+F313</f>
        <v>13595.899999999998</v>
      </c>
      <c r="G310" s="259">
        <f t="shared" si="83"/>
        <v>13463.2</v>
      </c>
      <c r="H310" s="52">
        <f t="shared" si="67"/>
        <v>0.99023970461683319</v>
      </c>
    </row>
    <row r="311" spans="1:8" s="4" customFormat="1" ht="78" customHeight="1" x14ac:dyDescent="0.25">
      <c r="A311" s="242"/>
      <c r="B311" s="243" t="s">
        <v>46</v>
      </c>
      <c r="C311" s="242" t="s">
        <v>399</v>
      </c>
      <c r="D311" s="51">
        <v>100</v>
      </c>
      <c r="E311" s="242">
        <v>12166.8</v>
      </c>
      <c r="F311" s="242">
        <v>12166.8</v>
      </c>
      <c r="G311" s="44">
        <v>12123.7</v>
      </c>
      <c r="H311" s="52">
        <f t="shared" si="67"/>
        <v>0.99645757306769256</v>
      </c>
    </row>
    <row r="312" spans="1:8" s="4" customFormat="1" ht="31.5" x14ac:dyDescent="0.25">
      <c r="A312" s="242"/>
      <c r="B312" s="243" t="s">
        <v>12</v>
      </c>
      <c r="C312" s="242" t="s">
        <v>399</v>
      </c>
      <c r="D312" s="51">
        <v>200</v>
      </c>
      <c r="E312" s="242">
        <v>1415.8</v>
      </c>
      <c r="F312" s="242">
        <v>1415.8</v>
      </c>
      <c r="G312" s="245">
        <v>1326.3</v>
      </c>
      <c r="H312" s="52">
        <f t="shared" si="67"/>
        <v>0.93678485661816635</v>
      </c>
    </row>
    <row r="313" spans="1:8" s="248" customFormat="1" ht="15.75" x14ac:dyDescent="0.25">
      <c r="A313" s="249"/>
      <c r="B313" s="252" t="s">
        <v>47</v>
      </c>
      <c r="C313" s="255" t="s">
        <v>399</v>
      </c>
      <c r="D313" s="51">
        <v>800</v>
      </c>
      <c r="E313" s="249">
        <v>13.3</v>
      </c>
      <c r="F313" s="249">
        <v>13.3</v>
      </c>
      <c r="G313" s="250">
        <v>13.2</v>
      </c>
      <c r="H313" s="52">
        <f t="shared" si="67"/>
        <v>0.99248120300751874</v>
      </c>
    </row>
    <row r="314" spans="1:8" s="4" customFormat="1" ht="31.5" x14ac:dyDescent="0.25">
      <c r="A314" s="253"/>
      <c r="B314" s="254" t="s">
        <v>400</v>
      </c>
      <c r="C314" s="253" t="s">
        <v>401</v>
      </c>
      <c r="D314" s="51"/>
      <c r="E314" s="258">
        <f>E315</f>
        <v>5.5</v>
      </c>
      <c r="F314" s="258">
        <f>F315</f>
        <v>5.5</v>
      </c>
      <c r="G314" s="258">
        <f>G315</f>
        <v>5.4</v>
      </c>
      <c r="H314" s="52">
        <f t="shared" si="67"/>
        <v>0.98181818181818192</v>
      </c>
    </row>
    <row r="315" spans="1:8" s="4" customFormat="1" ht="31.5" x14ac:dyDescent="0.25">
      <c r="A315" s="253"/>
      <c r="B315" s="254" t="s">
        <v>12</v>
      </c>
      <c r="C315" s="253" t="s">
        <v>401</v>
      </c>
      <c r="D315" s="51">
        <v>200</v>
      </c>
      <c r="E315" s="258">
        <v>5.5</v>
      </c>
      <c r="F315" s="258">
        <v>5.5</v>
      </c>
      <c r="G315" s="258">
        <v>5.4</v>
      </c>
      <c r="H315" s="52">
        <f t="shared" ref="H315:H388" si="84">G315/F315</f>
        <v>0.98181818181818192</v>
      </c>
    </row>
    <row r="316" spans="1:8" s="4" customFormat="1" ht="230.45" customHeight="1" x14ac:dyDescent="0.25">
      <c r="A316" s="253"/>
      <c r="B316" s="256" t="s">
        <v>402</v>
      </c>
      <c r="C316" s="256" t="s">
        <v>403</v>
      </c>
      <c r="D316" s="260"/>
      <c r="E316" s="258">
        <f>E317</f>
        <v>110.5</v>
      </c>
      <c r="F316" s="258">
        <f>F317</f>
        <v>110.5</v>
      </c>
      <c r="G316" s="258">
        <f>G317</f>
        <v>110.4</v>
      </c>
      <c r="H316" s="52">
        <f t="shared" si="84"/>
        <v>0.99909502262443439</v>
      </c>
    </row>
    <row r="317" spans="1:8" s="4" customFormat="1" ht="81" customHeight="1" x14ac:dyDescent="0.25">
      <c r="A317" s="253"/>
      <c r="B317" s="256" t="s">
        <v>46</v>
      </c>
      <c r="C317" s="256" t="s">
        <v>403</v>
      </c>
      <c r="D317" s="261" t="s">
        <v>404</v>
      </c>
      <c r="E317" s="258">
        <v>110.5</v>
      </c>
      <c r="F317" s="258">
        <v>110.5</v>
      </c>
      <c r="G317" s="44">
        <v>110.4</v>
      </c>
      <c r="H317" s="52">
        <f t="shared" si="84"/>
        <v>0.99909502262443439</v>
      </c>
    </row>
    <row r="318" spans="1:8" s="9" customFormat="1" ht="34.15" customHeight="1" x14ac:dyDescent="0.25">
      <c r="A318" s="253"/>
      <c r="B318" s="254" t="s">
        <v>499</v>
      </c>
      <c r="C318" s="253" t="s">
        <v>169</v>
      </c>
      <c r="D318" s="51"/>
      <c r="E318" s="258">
        <f>E319</f>
        <v>150</v>
      </c>
      <c r="F318" s="258">
        <f>F319</f>
        <v>150</v>
      </c>
      <c r="G318" s="258">
        <f>G319</f>
        <v>150</v>
      </c>
      <c r="H318" s="52">
        <f t="shared" si="84"/>
        <v>1</v>
      </c>
    </row>
    <row r="319" spans="1:8" s="4" customFormat="1" ht="31.5" x14ac:dyDescent="0.25">
      <c r="A319" s="253"/>
      <c r="B319" s="254" t="s">
        <v>309</v>
      </c>
      <c r="C319" s="253" t="s">
        <v>170</v>
      </c>
      <c r="D319" s="51"/>
      <c r="E319" s="258">
        <f>E320+E322</f>
        <v>150</v>
      </c>
      <c r="F319" s="258">
        <f>F320+F322</f>
        <v>150</v>
      </c>
      <c r="G319" s="258">
        <f>G320+G322</f>
        <v>150</v>
      </c>
      <c r="H319" s="52">
        <f t="shared" si="84"/>
        <v>1</v>
      </c>
    </row>
    <row r="320" spans="1:8" s="4" customFormat="1" ht="15.75" x14ac:dyDescent="0.25">
      <c r="A320" s="253"/>
      <c r="B320" s="254" t="s">
        <v>171</v>
      </c>
      <c r="C320" s="253" t="s">
        <v>172</v>
      </c>
      <c r="D320" s="51"/>
      <c r="E320" s="258">
        <f>E321</f>
        <v>50</v>
      </c>
      <c r="F320" s="258">
        <f>F321</f>
        <v>50</v>
      </c>
      <c r="G320" s="258">
        <f>G321</f>
        <v>50</v>
      </c>
      <c r="H320" s="52">
        <f t="shared" si="84"/>
        <v>1</v>
      </c>
    </row>
    <row r="321" spans="1:8" s="4" customFormat="1" ht="31.5" x14ac:dyDescent="0.25">
      <c r="A321" s="253"/>
      <c r="B321" s="254" t="s">
        <v>12</v>
      </c>
      <c r="C321" s="253" t="s">
        <v>172</v>
      </c>
      <c r="D321" s="51">
        <v>200</v>
      </c>
      <c r="E321" s="258">
        <v>50</v>
      </c>
      <c r="F321" s="258">
        <v>50</v>
      </c>
      <c r="G321" s="258">
        <v>50</v>
      </c>
      <c r="H321" s="52">
        <f t="shared" si="84"/>
        <v>1</v>
      </c>
    </row>
    <row r="322" spans="1:8" s="4" customFormat="1" ht="123.6" customHeight="1" x14ac:dyDescent="0.25">
      <c r="A322" s="253"/>
      <c r="B322" s="254" t="s">
        <v>500</v>
      </c>
      <c r="C322" s="253" t="s">
        <v>173</v>
      </c>
      <c r="D322" s="51"/>
      <c r="E322" s="258">
        <f>E323</f>
        <v>100</v>
      </c>
      <c r="F322" s="258">
        <f>F323</f>
        <v>100</v>
      </c>
      <c r="G322" s="258">
        <f>G323</f>
        <v>100</v>
      </c>
      <c r="H322" s="52">
        <f t="shared" si="84"/>
        <v>1</v>
      </c>
    </row>
    <row r="323" spans="1:8" s="4" customFormat="1" ht="15.75" x14ac:dyDescent="0.25">
      <c r="A323" s="253"/>
      <c r="B323" s="254" t="s">
        <v>174</v>
      </c>
      <c r="C323" s="253" t="s">
        <v>173</v>
      </c>
      <c r="D323" s="51">
        <v>500</v>
      </c>
      <c r="E323" s="258">
        <v>100</v>
      </c>
      <c r="F323" s="258">
        <v>100</v>
      </c>
      <c r="G323" s="258">
        <v>100</v>
      </c>
      <c r="H323" s="52">
        <f t="shared" si="84"/>
        <v>1</v>
      </c>
    </row>
    <row r="324" spans="1:8" s="4" customFormat="1" ht="50.45" customHeight="1" x14ac:dyDescent="0.25">
      <c r="A324" s="147">
        <v>9</v>
      </c>
      <c r="B324" s="148" t="s">
        <v>175</v>
      </c>
      <c r="C324" s="147" t="s">
        <v>176</v>
      </c>
      <c r="D324" s="150"/>
      <c r="E324" s="269">
        <f>E325</f>
        <v>9885.6</v>
      </c>
      <c r="F324" s="269">
        <f>F325</f>
        <v>9885.6</v>
      </c>
      <c r="G324" s="269">
        <f>G325</f>
        <v>9875.8000000000011</v>
      </c>
      <c r="H324" s="152">
        <f t="shared" si="84"/>
        <v>0.99900865905964242</v>
      </c>
    </row>
    <row r="325" spans="1:8" s="4" customFormat="1" ht="15.75" x14ac:dyDescent="0.25">
      <c r="A325" s="263"/>
      <c r="B325" s="264" t="s">
        <v>219</v>
      </c>
      <c r="C325" s="263" t="s">
        <v>177</v>
      </c>
      <c r="D325" s="51"/>
      <c r="E325" s="267">
        <f>E326+E331</f>
        <v>9885.6</v>
      </c>
      <c r="F325" s="267">
        <f>F326+F331</f>
        <v>9885.6</v>
      </c>
      <c r="G325" s="267">
        <f>G326+G331</f>
        <v>9875.8000000000011</v>
      </c>
      <c r="H325" s="52">
        <f t="shared" si="84"/>
        <v>0.99900865905964242</v>
      </c>
    </row>
    <row r="326" spans="1:8" s="5" customFormat="1" ht="47.25" x14ac:dyDescent="0.25">
      <c r="A326" s="263"/>
      <c r="B326" s="264" t="s">
        <v>310</v>
      </c>
      <c r="C326" s="263" t="s">
        <v>178</v>
      </c>
      <c r="D326" s="51"/>
      <c r="E326" s="267">
        <f>E327</f>
        <v>9364.9</v>
      </c>
      <c r="F326" s="267">
        <f>F327</f>
        <v>9364.9</v>
      </c>
      <c r="G326" s="267">
        <f>G327</f>
        <v>9355.1</v>
      </c>
      <c r="H326" s="52">
        <f t="shared" si="84"/>
        <v>0.99895353927965069</v>
      </c>
    </row>
    <row r="327" spans="1:8" s="4" customFormat="1" ht="49.15" customHeight="1" x14ac:dyDescent="0.25">
      <c r="A327" s="263"/>
      <c r="B327" s="264" t="s">
        <v>318</v>
      </c>
      <c r="C327" s="263" t="s">
        <v>179</v>
      </c>
      <c r="D327" s="51"/>
      <c r="E327" s="267">
        <f>E328+E329+E330</f>
        <v>9364.9</v>
      </c>
      <c r="F327" s="267">
        <f>F328+F329+F330</f>
        <v>9364.9</v>
      </c>
      <c r="G327" s="267">
        <f>G328+G329+G330</f>
        <v>9355.1</v>
      </c>
      <c r="H327" s="52">
        <f t="shared" si="84"/>
        <v>0.99895353927965069</v>
      </c>
    </row>
    <row r="328" spans="1:8" s="4" customFormat="1" ht="79.900000000000006" customHeight="1" x14ac:dyDescent="0.25">
      <c r="A328" s="263"/>
      <c r="B328" s="264" t="s">
        <v>46</v>
      </c>
      <c r="C328" s="263" t="s">
        <v>179</v>
      </c>
      <c r="D328" s="51">
        <v>100</v>
      </c>
      <c r="E328" s="267">
        <v>1117.5999999999999</v>
      </c>
      <c r="F328" s="267">
        <v>1117.5999999999999</v>
      </c>
      <c r="G328" s="267">
        <v>1107.8</v>
      </c>
      <c r="H328" s="52">
        <f t="shared" si="84"/>
        <v>0.99123120973514678</v>
      </c>
    </row>
    <row r="329" spans="1:8" s="4" customFormat="1" ht="31.5" x14ac:dyDescent="0.25">
      <c r="A329" s="263"/>
      <c r="B329" s="264" t="s">
        <v>12</v>
      </c>
      <c r="C329" s="263" t="s">
        <v>179</v>
      </c>
      <c r="D329" s="51">
        <v>200</v>
      </c>
      <c r="E329" s="267">
        <v>155.80000000000001</v>
      </c>
      <c r="F329" s="267">
        <v>155.80000000000001</v>
      </c>
      <c r="G329" s="267">
        <v>155.80000000000001</v>
      </c>
      <c r="H329" s="52">
        <f t="shared" si="84"/>
        <v>1</v>
      </c>
    </row>
    <row r="330" spans="1:8" s="4" customFormat="1" ht="15.75" x14ac:dyDescent="0.25">
      <c r="A330" s="263"/>
      <c r="B330" s="264" t="s">
        <v>47</v>
      </c>
      <c r="C330" s="263" t="s">
        <v>179</v>
      </c>
      <c r="D330" s="51">
        <v>800</v>
      </c>
      <c r="E330" s="267">
        <v>8091.5</v>
      </c>
      <c r="F330" s="267">
        <v>8091.5</v>
      </c>
      <c r="G330" s="44">
        <v>8091.5</v>
      </c>
      <c r="H330" s="52">
        <f t="shared" si="84"/>
        <v>1</v>
      </c>
    </row>
    <row r="331" spans="1:8" s="4" customFormat="1" ht="64.900000000000006" customHeight="1" x14ac:dyDescent="0.25">
      <c r="A331" s="263"/>
      <c r="B331" s="264" t="s">
        <v>501</v>
      </c>
      <c r="C331" s="263" t="s">
        <v>180</v>
      </c>
      <c r="D331" s="51"/>
      <c r="E331" s="267">
        <f>E334+E332</f>
        <v>520.70000000000005</v>
      </c>
      <c r="F331" s="267">
        <f t="shared" ref="F331:G331" si="85">F334+F332</f>
        <v>520.70000000000005</v>
      </c>
      <c r="G331" s="267">
        <f t="shared" si="85"/>
        <v>520.70000000000005</v>
      </c>
      <c r="H331" s="52">
        <f t="shared" si="84"/>
        <v>1</v>
      </c>
    </row>
    <row r="332" spans="1:8" s="251" customFormat="1" ht="122.45" customHeight="1" x14ac:dyDescent="0.25">
      <c r="A332" s="263"/>
      <c r="B332" s="271" t="s">
        <v>597</v>
      </c>
      <c r="C332" s="270" t="s">
        <v>598</v>
      </c>
      <c r="D332" s="51"/>
      <c r="E332" s="267">
        <f>E333</f>
        <v>243.6</v>
      </c>
      <c r="F332" s="267">
        <f t="shared" ref="F332:G332" si="86">F333</f>
        <v>243.6</v>
      </c>
      <c r="G332" s="267">
        <f t="shared" si="86"/>
        <v>243.6</v>
      </c>
      <c r="H332" s="52">
        <f t="shared" si="84"/>
        <v>1</v>
      </c>
    </row>
    <row r="333" spans="1:8" s="251" customFormat="1" ht="31.5" x14ac:dyDescent="0.25">
      <c r="A333" s="263"/>
      <c r="B333" s="266" t="s">
        <v>12</v>
      </c>
      <c r="C333" s="270" t="s">
        <v>598</v>
      </c>
      <c r="D333" s="51">
        <v>200</v>
      </c>
      <c r="E333" s="267">
        <v>243.6</v>
      </c>
      <c r="F333" s="267">
        <v>243.6</v>
      </c>
      <c r="G333" s="267">
        <v>243.6</v>
      </c>
      <c r="H333" s="52">
        <f t="shared" si="84"/>
        <v>1</v>
      </c>
    </row>
    <row r="334" spans="1:8" s="4" customFormat="1" ht="94.15" customHeight="1" x14ac:dyDescent="0.25">
      <c r="A334" s="263"/>
      <c r="B334" s="264" t="s">
        <v>181</v>
      </c>
      <c r="C334" s="263" t="s">
        <v>182</v>
      </c>
      <c r="D334" s="51"/>
      <c r="E334" s="267">
        <f t="shared" ref="E334:G334" si="87">E335</f>
        <v>277.10000000000002</v>
      </c>
      <c r="F334" s="267">
        <f t="shared" si="87"/>
        <v>277.10000000000002</v>
      </c>
      <c r="G334" s="267">
        <f t="shared" si="87"/>
        <v>277.10000000000002</v>
      </c>
      <c r="H334" s="52">
        <f t="shared" si="84"/>
        <v>1</v>
      </c>
    </row>
    <row r="335" spans="1:8" s="4" customFormat="1" ht="31.5" x14ac:dyDescent="0.25">
      <c r="A335" s="263"/>
      <c r="B335" s="264" t="s">
        <v>12</v>
      </c>
      <c r="C335" s="263" t="s">
        <v>182</v>
      </c>
      <c r="D335" s="51">
        <v>200</v>
      </c>
      <c r="E335" s="267">
        <v>277.10000000000002</v>
      </c>
      <c r="F335" s="267">
        <v>277.10000000000002</v>
      </c>
      <c r="G335" s="267">
        <v>277.10000000000002</v>
      </c>
      <c r="H335" s="52">
        <f t="shared" si="84"/>
        <v>1</v>
      </c>
    </row>
    <row r="336" spans="1:8" s="4" customFormat="1" ht="64.900000000000006" customHeight="1" x14ac:dyDescent="0.25">
      <c r="A336" s="213">
        <v>10</v>
      </c>
      <c r="B336" s="148" t="s">
        <v>502</v>
      </c>
      <c r="C336" s="213" t="s">
        <v>183</v>
      </c>
      <c r="D336" s="214"/>
      <c r="E336" s="268">
        <f t="shared" ref="E336:G339" si="88">E337</f>
        <v>615</v>
      </c>
      <c r="F336" s="268">
        <f t="shared" si="88"/>
        <v>615</v>
      </c>
      <c r="G336" s="268">
        <f t="shared" si="88"/>
        <v>615</v>
      </c>
      <c r="H336" s="152">
        <f t="shared" si="84"/>
        <v>1</v>
      </c>
    </row>
    <row r="337" spans="1:8" s="4" customFormat="1" ht="15.75" x14ac:dyDescent="0.25">
      <c r="A337" s="263"/>
      <c r="B337" s="265" t="s">
        <v>219</v>
      </c>
      <c r="C337" s="263" t="s">
        <v>184</v>
      </c>
      <c r="D337" s="51"/>
      <c r="E337" s="267">
        <f t="shared" si="88"/>
        <v>615</v>
      </c>
      <c r="F337" s="267">
        <f t="shared" si="88"/>
        <v>615</v>
      </c>
      <c r="G337" s="267">
        <f t="shared" si="88"/>
        <v>615</v>
      </c>
      <c r="H337" s="52">
        <f t="shared" si="84"/>
        <v>1</v>
      </c>
    </row>
    <row r="338" spans="1:8" s="4" customFormat="1" ht="46.9" customHeight="1" x14ac:dyDescent="0.25">
      <c r="A338" s="263"/>
      <c r="B338" s="264" t="s">
        <v>430</v>
      </c>
      <c r="C338" s="263" t="s">
        <v>186</v>
      </c>
      <c r="D338" s="51"/>
      <c r="E338" s="267">
        <f t="shared" si="88"/>
        <v>615</v>
      </c>
      <c r="F338" s="267">
        <f t="shared" si="88"/>
        <v>615</v>
      </c>
      <c r="G338" s="267">
        <f t="shared" si="88"/>
        <v>615</v>
      </c>
      <c r="H338" s="52">
        <f t="shared" si="84"/>
        <v>1</v>
      </c>
    </row>
    <row r="339" spans="1:8" s="4" customFormat="1" ht="49.15" customHeight="1" x14ac:dyDescent="0.25">
      <c r="A339" s="263"/>
      <c r="B339" s="264" t="s">
        <v>185</v>
      </c>
      <c r="C339" s="263" t="s">
        <v>187</v>
      </c>
      <c r="D339" s="51"/>
      <c r="E339" s="267">
        <f t="shared" si="88"/>
        <v>615</v>
      </c>
      <c r="F339" s="267">
        <f t="shared" si="88"/>
        <v>615</v>
      </c>
      <c r="G339" s="267">
        <f t="shared" si="88"/>
        <v>615</v>
      </c>
      <c r="H339" s="52">
        <f t="shared" si="84"/>
        <v>1</v>
      </c>
    </row>
    <row r="340" spans="1:8" s="4" customFormat="1" ht="31.5" x14ac:dyDescent="0.25">
      <c r="A340" s="263"/>
      <c r="B340" s="264" t="s">
        <v>12</v>
      </c>
      <c r="C340" s="263" t="s">
        <v>187</v>
      </c>
      <c r="D340" s="51">
        <v>200</v>
      </c>
      <c r="E340" s="267">
        <v>615</v>
      </c>
      <c r="F340" s="267">
        <v>615</v>
      </c>
      <c r="G340" s="44">
        <v>615</v>
      </c>
      <c r="H340" s="52">
        <f t="shared" si="84"/>
        <v>1</v>
      </c>
    </row>
    <row r="341" spans="1:8" s="4" customFormat="1" ht="49.15" customHeight="1" x14ac:dyDescent="0.25">
      <c r="A341" s="147">
        <v>11</v>
      </c>
      <c r="B341" s="148" t="s">
        <v>189</v>
      </c>
      <c r="C341" s="147" t="s">
        <v>190</v>
      </c>
      <c r="D341" s="150"/>
      <c r="E341" s="301">
        <f>E342+E349+E355+E370+E366</f>
        <v>41172</v>
      </c>
      <c r="F341" s="301">
        <f t="shared" ref="F341:G341" si="89">F342+F349+F355+F370+F366</f>
        <v>41172</v>
      </c>
      <c r="G341" s="301">
        <f t="shared" si="89"/>
        <v>40267.199999999997</v>
      </c>
      <c r="H341" s="152">
        <f t="shared" si="84"/>
        <v>0.97802389973768578</v>
      </c>
    </row>
    <row r="342" spans="1:8" s="4" customFormat="1" ht="15.75" x14ac:dyDescent="0.25">
      <c r="A342" s="296"/>
      <c r="B342" s="297" t="s">
        <v>191</v>
      </c>
      <c r="C342" s="296" t="s">
        <v>192</v>
      </c>
      <c r="D342" s="51"/>
      <c r="E342" s="302">
        <f>E346+E343</f>
        <v>8345.5</v>
      </c>
      <c r="F342" s="302">
        <f>F346+F343</f>
        <v>8345.5</v>
      </c>
      <c r="G342" s="302">
        <f>G346+G343</f>
        <v>8345.5</v>
      </c>
      <c r="H342" s="52">
        <f t="shared" si="84"/>
        <v>1</v>
      </c>
    </row>
    <row r="343" spans="1:8" s="31" customFormat="1" ht="34.9" customHeight="1" x14ac:dyDescent="0.25">
      <c r="A343" s="296"/>
      <c r="B343" s="306" t="s">
        <v>503</v>
      </c>
      <c r="C343" s="300" t="s">
        <v>504</v>
      </c>
      <c r="D343" s="305"/>
      <c r="E343" s="302">
        <f t="shared" ref="E343:G344" si="90">E344</f>
        <v>590</v>
      </c>
      <c r="F343" s="302">
        <f t="shared" si="90"/>
        <v>590</v>
      </c>
      <c r="G343" s="302">
        <f t="shared" si="90"/>
        <v>590</v>
      </c>
      <c r="H343" s="52">
        <f t="shared" si="84"/>
        <v>1</v>
      </c>
    </row>
    <row r="344" spans="1:8" s="31" customFormat="1" ht="47.45" customHeight="1" x14ac:dyDescent="0.25">
      <c r="A344" s="263"/>
      <c r="B344" s="272" t="s">
        <v>505</v>
      </c>
      <c r="C344" s="266" t="s">
        <v>506</v>
      </c>
      <c r="D344" s="270"/>
      <c r="E344" s="267">
        <f t="shared" si="90"/>
        <v>590</v>
      </c>
      <c r="F344" s="267">
        <f t="shared" si="90"/>
        <v>590</v>
      </c>
      <c r="G344" s="267">
        <f t="shared" si="90"/>
        <v>590</v>
      </c>
      <c r="H344" s="52">
        <f t="shared" si="84"/>
        <v>1</v>
      </c>
    </row>
    <row r="345" spans="1:8" s="32" customFormat="1" ht="31.5" x14ac:dyDescent="0.25">
      <c r="A345" s="263"/>
      <c r="B345" s="266" t="s">
        <v>12</v>
      </c>
      <c r="C345" s="266" t="s">
        <v>506</v>
      </c>
      <c r="D345" s="270" t="s">
        <v>320</v>
      </c>
      <c r="E345" s="267">
        <v>590</v>
      </c>
      <c r="F345" s="267">
        <v>590</v>
      </c>
      <c r="G345" s="44">
        <v>590</v>
      </c>
      <c r="H345" s="52">
        <f t="shared" si="84"/>
        <v>1</v>
      </c>
    </row>
    <row r="346" spans="1:8" s="31" customFormat="1" ht="34.9" customHeight="1" x14ac:dyDescent="0.25">
      <c r="A346" s="263"/>
      <c r="B346" s="264" t="s">
        <v>312</v>
      </c>
      <c r="C346" s="263" t="s">
        <v>193</v>
      </c>
      <c r="D346" s="51"/>
      <c r="E346" s="267">
        <f t="shared" ref="E346:G347" si="91">E347</f>
        <v>7755.5</v>
      </c>
      <c r="F346" s="267">
        <f t="shared" si="91"/>
        <v>7755.5</v>
      </c>
      <c r="G346" s="267">
        <f t="shared" si="91"/>
        <v>7755.5</v>
      </c>
      <c r="H346" s="52">
        <f t="shared" si="84"/>
        <v>1</v>
      </c>
    </row>
    <row r="347" spans="1:8" s="5" customFormat="1" ht="31.5" x14ac:dyDescent="0.25">
      <c r="A347" s="263"/>
      <c r="B347" s="264" t="s">
        <v>6</v>
      </c>
      <c r="C347" s="263" t="s">
        <v>194</v>
      </c>
      <c r="D347" s="51"/>
      <c r="E347" s="267">
        <f t="shared" si="91"/>
        <v>7755.5</v>
      </c>
      <c r="F347" s="267">
        <f t="shared" si="91"/>
        <v>7755.5</v>
      </c>
      <c r="G347" s="267">
        <f t="shared" si="91"/>
        <v>7755.5</v>
      </c>
      <c r="H347" s="52">
        <f t="shared" si="84"/>
        <v>1</v>
      </c>
    </row>
    <row r="348" spans="1:8" s="4" customFormat="1" ht="33.6" customHeight="1" x14ac:dyDescent="0.25">
      <c r="A348" s="263"/>
      <c r="B348" s="264" t="s">
        <v>7</v>
      </c>
      <c r="C348" s="263" t="s">
        <v>194</v>
      </c>
      <c r="D348" s="51">
        <v>600</v>
      </c>
      <c r="E348" s="267">
        <v>7755.5</v>
      </c>
      <c r="F348" s="267">
        <v>7755.5</v>
      </c>
      <c r="G348" s="267">
        <v>7755.5</v>
      </c>
      <c r="H348" s="52">
        <f t="shared" si="84"/>
        <v>1</v>
      </c>
    </row>
    <row r="349" spans="1:8" s="4" customFormat="1" ht="48.6" customHeight="1" x14ac:dyDescent="0.25">
      <c r="A349" s="263"/>
      <c r="B349" s="272" t="s">
        <v>507</v>
      </c>
      <c r="C349" s="263" t="s">
        <v>195</v>
      </c>
      <c r="D349" s="51"/>
      <c r="E349" s="267">
        <f>E350</f>
        <v>7411.8</v>
      </c>
      <c r="F349" s="267">
        <f>F350</f>
        <v>7411.8</v>
      </c>
      <c r="G349" s="267">
        <f>G350</f>
        <v>6570.7</v>
      </c>
      <c r="H349" s="52">
        <f t="shared" si="84"/>
        <v>0.88651879435494751</v>
      </c>
    </row>
    <row r="350" spans="1:8" s="4" customFormat="1" ht="49.15" customHeight="1" x14ac:dyDescent="0.25">
      <c r="A350" s="263"/>
      <c r="B350" s="272" t="s">
        <v>508</v>
      </c>
      <c r="C350" s="263" t="s">
        <v>196</v>
      </c>
      <c r="D350" s="51"/>
      <c r="E350" s="267">
        <f>E351+E353</f>
        <v>7411.8</v>
      </c>
      <c r="F350" s="267">
        <f>F351+F353</f>
        <v>7411.8</v>
      </c>
      <c r="G350" s="267">
        <f>G351+G353</f>
        <v>6570.7</v>
      </c>
      <c r="H350" s="52">
        <f t="shared" si="84"/>
        <v>0.88651879435494751</v>
      </c>
    </row>
    <row r="351" spans="1:8" s="4" customFormat="1" ht="64.150000000000006" customHeight="1" x14ac:dyDescent="0.25">
      <c r="A351" s="263"/>
      <c r="B351" s="272" t="s">
        <v>509</v>
      </c>
      <c r="C351" s="263" t="s">
        <v>197</v>
      </c>
      <c r="D351" s="51"/>
      <c r="E351" s="267">
        <f>E352</f>
        <v>5375.6</v>
      </c>
      <c r="F351" s="267">
        <f>F352</f>
        <v>5375.6</v>
      </c>
      <c r="G351" s="267">
        <f>G352</f>
        <v>4534.5</v>
      </c>
      <c r="H351" s="52">
        <f t="shared" si="84"/>
        <v>0.84353374507031764</v>
      </c>
    </row>
    <row r="352" spans="1:8" s="4" customFormat="1" ht="31.5" x14ac:dyDescent="0.25">
      <c r="A352" s="263"/>
      <c r="B352" s="264" t="s">
        <v>12</v>
      </c>
      <c r="C352" s="263" t="s">
        <v>197</v>
      </c>
      <c r="D352" s="51">
        <v>200</v>
      </c>
      <c r="E352" s="267">
        <v>5375.6</v>
      </c>
      <c r="F352" s="267">
        <v>5375.6</v>
      </c>
      <c r="G352" s="267">
        <v>4534.5</v>
      </c>
      <c r="H352" s="52">
        <f t="shared" si="84"/>
        <v>0.84353374507031764</v>
      </c>
    </row>
    <row r="353" spans="1:8" s="4" customFormat="1" ht="125.45" customHeight="1" x14ac:dyDescent="0.25">
      <c r="A353" s="263"/>
      <c r="B353" s="266" t="s">
        <v>510</v>
      </c>
      <c r="C353" s="270" t="s">
        <v>511</v>
      </c>
      <c r="D353" s="270"/>
      <c r="E353" s="267">
        <f>E354</f>
        <v>2036.2</v>
      </c>
      <c r="F353" s="267">
        <f>F354</f>
        <v>2036.2</v>
      </c>
      <c r="G353" s="267">
        <f>G354</f>
        <v>2036.2</v>
      </c>
      <c r="H353" s="52">
        <f t="shared" si="84"/>
        <v>1</v>
      </c>
    </row>
    <row r="354" spans="1:8" s="4" customFormat="1" ht="31.5" x14ac:dyDescent="0.25">
      <c r="A354" s="263"/>
      <c r="B354" s="266" t="s">
        <v>12</v>
      </c>
      <c r="C354" s="270" t="s">
        <v>511</v>
      </c>
      <c r="D354" s="270" t="s">
        <v>320</v>
      </c>
      <c r="E354" s="267">
        <v>2036.2</v>
      </c>
      <c r="F354" s="267">
        <v>2036.2</v>
      </c>
      <c r="G354" s="44">
        <v>2036.2</v>
      </c>
      <c r="H354" s="52">
        <f t="shared" si="84"/>
        <v>1</v>
      </c>
    </row>
    <row r="355" spans="1:8" s="4" customFormat="1" ht="34.15" customHeight="1" x14ac:dyDescent="0.25">
      <c r="A355" s="263"/>
      <c r="B355" s="264" t="s">
        <v>512</v>
      </c>
      <c r="C355" s="263" t="s">
        <v>198</v>
      </c>
      <c r="D355" s="51"/>
      <c r="E355" s="267">
        <f>E356+E360</f>
        <v>16203.4</v>
      </c>
      <c r="F355" s="281">
        <f t="shared" ref="F355:G355" si="92">F356+F360</f>
        <v>16203.4</v>
      </c>
      <c r="G355" s="281">
        <f t="shared" si="92"/>
        <v>16139.799999999997</v>
      </c>
      <c r="H355" s="52">
        <f t="shared" si="84"/>
        <v>0.99607489786094261</v>
      </c>
    </row>
    <row r="356" spans="1:8" s="4" customFormat="1" ht="46.9" customHeight="1" x14ac:dyDescent="0.25">
      <c r="A356" s="263"/>
      <c r="B356" s="264" t="s">
        <v>313</v>
      </c>
      <c r="C356" s="263" t="s">
        <v>199</v>
      </c>
      <c r="D356" s="51"/>
      <c r="E356" s="267">
        <f t="shared" ref="E356:G356" si="93">E357</f>
        <v>3415.4</v>
      </c>
      <c r="F356" s="267">
        <f t="shared" si="93"/>
        <v>3415.4</v>
      </c>
      <c r="G356" s="267">
        <f t="shared" si="93"/>
        <v>3414.7999999999997</v>
      </c>
      <c r="H356" s="52">
        <f t="shared" si="84"/>
        <v>0.99982432511565256</v>
      </c>
    </row>
    <row r="357" spans="1:8" s="4" customFormat="1" ht="31.5" x14ac:dyDescent="0.25">
      <c r="A357" s="263"/>
      <c r="B357" s="264" t="s">
        <v>49</v>
      </c>
      <c r="C357" s="263" t="s">
        <v>200</v>
      </c>
      <c r="D357" s="51"/>
      <c r="E357" s="267">
        <f>E358+E359</f>
        <v>3415.4</v>
      </c>
      <c r="F357" s="267">
        <f>F358+F359</f>
        <v>3415.4</v>
      </c>
      <c r="G357" s="267">
        <f>G358+G359</f>
        <v>3414.7999999999997</v>
      </c>
      <c r="H357" s="52">
        <f t="shared" si="84"/>
        <v>0.99982432511565256</v>
      </c>
    </row>
    <row r="358" spans="1:8" s="4" customFormat="1" ht="81" customHeight="1" x14ac:dyDescent="0.25">
      <c r="A358" s="263"/>
      <c r="B358" s="264" t="s">
        <v>46</v>
      </c>
      <c r="C358" s="263" t="s">
        <v>200</v>
      </c>
      <c r="D358" s="51">
        <v>100</v>
      </c>
      <c r="E358" s="267">
        <v>3072.8</v>
      </c>
      <c r="F358" s="267">
        <v>3072.8</v>
      </c>
      <c r="G358" s="267">
        <v>3072.2</v>
      </c>
      <c r="H358" s="52">
        <f t="shared" si="84"/>
        <v>0.9998047383493881</v>
      </c>
    </row>
    <row r="359" spans="1:8" s="4" customFormat="1" ht="31.5" x14ac:dyDescent="0.25">
      <c r="A359" s="276"/>
      <c r="B359" s="277" t="s">
        <v>12</v>
      </c>
      <c r="C359" s="263" t="s">
        <v>200</v>
      </c>
      <c r="D359" s="51">
        <v>200</v>
      </c>
      <c r="E359" s="267">
        <v>342.6</v>
      </c>
      <c r="F359" s="267">
        <v>342.6</v>
      </c>
      <c r="G359" s="267">
        <v>342.6</v>
      </c>
    </row>
    <row r="360" spans="1:8" s="262" customFormat="1" ht="49.9" customHeight="1" x14ac:dyDescent="0.25">
      <c r="A360" s="276"/>
      <c r="B360" s="280" t="s">
        <v>599</v>
      </c>
      <c r="C360" s="274" t="s">
        <v>600</v>
      </c>
      <c r="D360" s="51"/>
      <c r="E360" s="267">
        <f>E361+E364</f>
        <v>12788</v>
      </c>
      <c r="F360" s="283">
        <f t="shared" ref="F360:G360" si="94">F361+F364</f>
        <v>12788</v>
      </c>
      <c r="G360" s="283">
        <f t="shared" si="94"/>
        <v>12724.999999999998</v>
      </c>
      <c r="H360" s="52">
        <f>G359/F359</f>
        <v>1</v>
      </c>
    </row>
    <row r="361" spans="1:8" s="262" customFormat="1" ht="31.5" x14ac:dyDescent="0.25">
      <c r="A361" s="276"/>
      <c r="B361" s="278" t="s">
        <v>6</v>
      </c>
      <c r="C361" s="274" t="s">
        <v>601</v>
      </c>
      <c r="D361" s="51"/>
      <c r="E361" s="267">
        <f>E362+E363</f>
        <v>12733.6</v>
      </c>
      <c r="F361" s="281">
        <f t="shared" ref="F361:G361" si="95">F362+F363</f>
        <v>12733.6</v>
      </c>
      <c r="G361" s="281">
        <f t="shared" si="95"/>
        <v>12670.599999999999</v>
      </c>
      <c r="H361" s="52">
        <f>G360/F360</f>
        <v>0.99507350641226133</v>
      </c>
    </row>
    <row r="362" spans="1:8" s="262" customFormat="1" ht="81" customHeight="1" x14ac:dyDescent="0.25">
      <c r="A362" s="276"/>
      <c r="B362" s="280" t="s">
        <v>328</v>
      </c>
      <c r="C362" s="274" t="s">
        <v>601</v>
      </c>
      <c r="D362" s="51">
        <v>110</v>
      </c>
      <c r="E362" s="267">
        <v>9999.7000000000007</v>
      </c>
      <c r="F362" s="267">
        <v>9999.7000000000007</v>
      </c>
      <c r="G362" s="267">
        <v>9985.2999999999993</v>
      </c>
      <c r="H362" s="52">
        <f>G361/F361</f>
        <v>0.99505245963435307</v>
      </c>
    </row>
    <row r="363" spans="1:8" s="262" customFormat="1" ht="31.5" x14ac:dyDescent="0.25">
      <c r="A363" s="276"/>
      <c r="B363" s="277" t="s">
        <v>12</v>
      </c>
      <c r="C363" s="279" t="s">
        <v>601</v>
      </c>
      <c r="D363" s="51">
        <v>200</v>
      </c>
      <c r="E363" s="267">
        <v>2733.9</v>
      </c>
      <c r="F363" s="267">
        <v>2733.9</v>
      </c>
      <c r="G363" s="267">
        <v>2685.3</v>
      </c>
      <c r="H363" s="52">
        <f>G362/F362</f>
        <v>0.9985599567987038</v>
      </c>
    </row>
    <row r="364" spans="1:8" s="262" customFormat="1" ht="31.5" x14ac:dyDescent="0.25">
      <c r="A364" s="276"/>
      <c r="B364" s="284" t="s">
        <v>400</v>
      </c>
      <c r="C364" s="285" t="s">
        <v>602</v>
      </c>
      <c r="D364" s="51"/>
      <c r="E364" s="267">
        <f>E365</f>
        <v>54.4</v>
      </c>
      <c r="F364" s="283">
        <f t="shared" ref="F364:G364" si="96">F365</f>
        <v>54.4</v>
      </c>
      <c r="G364" s="283">
        <f t="shared" si="96"/>
        <v>54.4</v>
      </c>
      <c r="H364" s="52">
        <f t="shared" ref="H364:H369" si="97">G363/F363</f>
        <v>0.98222319762975974</v>
      </c>
    </row>
    <row r="365" spans="1:8" s="275" customFormat="1" ht="31.5" x14ac:dyDescent="0.25">
      <c r="A365" s="276"/>
      <c r="B365" s="282" t="s">
        <v>12</v>
      </c>
      <c r="C365" s="285" t="s">
        <v>602</v>
      </c>
      <c r="D365" s="51">
        <v>200</v>
      </c>
      <c r="E365" s="281">
        <v>54.4</v>
      </c>
      <c r="F365" s="281">
        <v>54.4</v>
      </c>
      <c r="G365" s="281">
        <v>54.4</v>
      </c>
      <c r="H365" s="52">
        <f t="shared" si="97"/>
        <v>1</v>
      </c>
    </row>
    <row r="366" spans="1:8" s="286" customFormat="1" ht="34.15" customHeight="1" x14ac:dyDescent="0.25">
      <c r="A366" s="287"/>
      <c r="B366" s="295" t="s">
        <v>603</v>
      </c>
      <c r="C366" s="292" t="s">
        <v>604</v>
      </c>
      <c r="D366" s="51"/>
      <c r="E366" s="288">
        <f>E367</f>
        <v>423</v>
      </c>
      <c r="F366" s="293">
        <f t="shared" ref="F366:G368" si="98">F367</f>
        <v>423</v>
      </c>
      <c r="G366" s="293">
        <f t="shared" si="98"/>
        <v>423</v>
      </c>
      <c r="H366" s="52">
        <f t="shared" si="97"/>
        <v>1</v>
      </c>
    </row>
    <row r="367" spans="1:8" s="286" customFormat="1" ht="46.9" customHeight="1" x14ac:dyDescent="0.25">
      <c r="A367" s="287"/>
      <c r="B367" s="295" t="s">
        <v>605</v>
      </c>
      <c r="C367" s="292" t="s">
        <v>606</v>
      </c>
      <c r="D367" s="51"/>
      <c r="E367" s="293">
        <f t="shared" ref="E367:E368" si="99">E368</f>
        <v>423</v>
      </c>
      <c r="F367" s="293">
        <f t="shared" si="98"/>
        <v>423</v>
      </c>
      <c r="G367" s="293">
        <f t="shared" si="98"/>
        <v>423</v>
      </c>
      <c r="H367" s="52">
        <f t="shared" si="97"/>
        <v>1</v>
      </c>
    </row>
    <row r="368" spans="1:8" s="286" customFormat="1" ht="31.5" x14ac:dyDescent="0.25">
      <c r="A368" s="287"/>
      <c r="B368" s="295" t="s">
        <v>607</v>
      </c>
      <c r="C368" s="292" t="s">
        <v>608</v>
      </c>
      <c r="D368" s="51"/>
      <c r="E368" s="293">
        <f t="shared" si="99"/>
        <v>423</v>
      </c>
      <c r="F368" s="293">
        <f t="shared" si="98"/>
        <v>423</v>
      </c>
      <c r="G368" s="293">
        <f t="shared" si="98"/>
        <v>423</v>
      </c>
      <c r="H368" s="52">
        <f t="shared" si="97"/>
        <v>1</v>
      </c>
    </row>
    <row r="369" spans="1:9" s="275" customFormat="1" ht="36" customHeight="1" x14ac:dyDescent="0.25">
      <c r="A369" s="276"/>
      <c r="B369" s="292" t="s">
        <v>326</v>
      </c>
      <c r="C369" s="292" t="s">
        <v>608</v>
      </c>
      <c r="D369" s="51">
        <v>600</v>
      </c>
      <c r="E369" s="281">
        <v>423</v>
      </c>
      <c r="F369" s="281">
        <v>423</v>
      </c>
      <c r="G369" s="281">
        <v>423</v>
      </c>
      <c r="H369" s="52">
        <f t="shared" si="97"/>
        <v>1</v>
      </c>
    </row>
    <row r="370" spans="1:9" s="4" customFormat="1" ht="34.9" customHeight="1" x14ac:dyDescent="0.25">
      <c r="A370" s="296"/>
      <c r="B370" s="298" t="s">
        <v>513</v>
      </c>
      <c r="C370" s="299" t="s">
        <v>514</v>
      </c>
      <c r="D370" s="51"/>
      <c r="E370" s="302">
        <f t="shared" ref="E370:G374" si="100">E371</f>
        <v>8788.2999999999993</v>
      </c>
      <c r="F370" s="302">
        <f t="shared" si="100"/>
        <v>8788.2999999999993</v>
      </c>
      <c r="G370" s="302">
        <f t="shared" si="100"/>
        <v>8788.2000000000007</v>
      </c>
      <c r="H370" s="52">
        <f t="shared" si="84"/>
        <v>0.99998862123505128</v>
      </c>
    </row>
    <row r="371" spans="1:9" s="4" customFormat="1" ht="48.6" customHeight="1" x14ac:dyDescent="0.25">
      <c r="A371" s="296"/>
      <c r="B371" s="298" t="s">
        <v>515</v>
      </c>
      <c r="C371" s="299" t="s">
        <v>516</v>
      </c>
      <c r="D371" s="51"/>
      <c r="E371" s="302">
        <f>E374+E372</f>
        <v>8788.2999999999993</v>
      </c>
      <c r="F371" s="302">
        <f t="shared" ref="F371:G371" si="101">F374+F372</f>
        <v>8788.2999999999993</v>
      </c>
      <c r="G371" s="302">
        <f t="shared" si="101"/>
        <v>8788.2000000000007</v>
      </c>
      <c r="H371" s="52">
        <f t="shared" si="84"/>
        <v>0.99998862123505128</v>
      </c>
    </row>
    <row r="372" spans="1:9" s="289" customFormat="1" ht="49.15" customHeight="1" x14ac:dyDescent="0.25">
      <c r="A372" s="296"/>
      <c r="B372" s="297" t="s">
        <v>435</v>
      </c>
      <c r="C372" s="299" t="s">
        <v>609</v>
      </c>
      <c r="D372" s="51"/>
      <c r="E372" s="302">
        <f>E373</f>
        <v>38.299999999999997</v>
      </c>
      <c r="F372" s="302">
        <f t="shared" ref="F372:G372" si="102">F373</f>
        <v>38.299999999999997</v>
      </c>
      <c r="G372" s="302">
        <f t="shared" si="102"/>
        <v>38.200000000000003</v>
      </c>
      <c r="H372" s="52">
        <f t="shared" si="84"/>
        <v>0.99738903394255884</v>
      </c>
    </row>
    <row r="373" spans="1:9" s="289" customFormat="1" ht="48" customHeight="1" x14ac:dyDescent="0.25">
      <c r="A373" s="296"/>
      <c r="B373" s="304" t="s">
        <v>519</v>
      </c>
      <c r="C373" s="299" t="s">
        <v>609</v>
      </c>
      <c r="D373" s="51">
        <v>400</v>
      </c>
      <c r="E373" s="302">
        <v>38.299999999999997</v>
      </c>
      <c r="F373" s="302">
        <v>38.299999999999997</v>
      </c>
      <c r="G373" s="302">
        <v>38.200000000000003</v>
      </c>
      <c r="H373" s="52">
        <f t="shared" si="84"/>
        <v>0.99738903394255884</v>
      </c>
    </row>
    <row r="374" spans="1:9" s="35" customFormat="1" ht="19.149999999999999" customHeight="1" x14ac:dyDescent="0.25">
      <c r="A374" s="296"/>
      <c r="B374" s="298" t="s">
        <v>517</v>
      </c>
      <c r="C374" s="299" t="s">
        <v>518</v>
      </c>
      <c r="D374" s="51"/>
      <c r="E374" s="302">
        <f t="shared" si="100"/>
        <v>8750</v>
      </c>
      <c r="F374" s="302">
        <f t="shared" si="100"/>
        <v>8750</v>
      </c>
      <c r="G374" s="302">
        <f t="shared" si="100"/>
        <v>8750</v>
      </c>
      <c r="H374" s="52">
        <f t="shared" si="84"/>
        <v>1</v>
      </c>
    </row>
    <row r="375" spans="1:9" s="34" customFormat="1" ht="49.15" customHeight="1" x14ac:dyDescent="0.25">
      <c r="A375" s="290"/>
      <c r="B375" s="294" t="s">
        <v>519</v>
      </c>
      <c r="C375" s="291" t="s">
        <v>518</v>
      </c>
      <c r="D375" s="51">
        <v>400</v>
      </c>
      <c r="E375" s="293">
        <v>8750</v>
      </c>
      <c r="F375" s="293">
        <v>8750</v>
      </c>
      <c r="G375" s="44">
        <v>8750</v>
      </c>
      <c r="H375" s="52">
        <f t="shared" si="84"/>
        <v>1</v>
      </c>
    </row>
    <row r="376" spans="1:9" ht="49.15" customHeight="1" x14ac:dyDescent="0.25">
      <c r="A376" s="147">
        <v>12</v>
      </c>
      <c r="B376" s="148" t="s">
        <v>201</v>
      </c>
      <c r="C376" s="147" t="s">
        <v>202</v>
      </c>
      <c r="D376" s="150"/>
      <c r="E376" s="328">
        <f>E377+E387+E394+E402</f>
        <v>142200</v>
      </c>
      <c r="F376" s="328">
        <f>F377+F387+F394+F402</f>
        <v>142200</v>
      </c>
      <c r="G376" s="328">
        <f>G377+G387+G394+G402</f>
        <v>141440.49999999997</v>
      </c>
      <c r="H376" s="152">
        <f t="shared" si="84"/>
        <v>0.99465893108298153</v>
      </c>
      <c r="I376" s="33"/>
    </row>
    <row r="377" spans="1:9" ht="17.45" customHeight="1" x14ac:dyDescent="0.25">
      <c r="A377" s="318"/>
      <c r="B377" s="319" t="s">
        <v>203</v>
      </c>
      <c r="C377" s="318" t="s">
        <v>204</v>
      </c>
      <c r="D377" s="51"/>
      <c r="E377" s="329">
        <f>E378+E381+E384</f>
        <v>2205.1</v>
      </c>
      <c r="F377" s="329">
        <f>F378+F381+F384</f>
        <v>2205.1</v>
      </c>
      <c r="G377" s="329">
        <f>G378+G381+G384</f>
        <v>2204.8000000000002</v>
      </c>
      <c r="H377" s="52">
        <f t="shared" si="84"/>
        <v>0.99986395174822018</v>
      </c>
      <c r="I377" s="33"/>
    </row>
    <row r="378" spans="1:9" ht="49.9" customHeight="1" x14ac:dyDescent="0.25">
      <c r="A378" s="296"/>
      <c r="B378" s="297" t="s">
        <v>314</v>
      </c>
      <c r="C378" s="296" t="s">
        <v>205</v>
      </c>
      <c r="D378" s="51"/>
      <c r="E378" s="302">
        <f t="shared" ref="E378:G379" si="103">E379</f>
        <v>445.6</v>
      </c>
      <c r="F378" s="302">
        <f t="shared" si="103"/>
        <v>445.6</v>
      </c>
      <c r="G378" s="302">
        <f t="shared" si="103"/>
        <v>445.5</v>
      </c>
      <c r="H378" s="52">
        <f t="shared" si="84"/>
        <v>0.99977558348294426</v>
      </c>
    </row>
    <row r="379" spans="1:9" ht="18.600000000000001" customHeight="1" x14ac:dyDescent="0.25">
      <c r="A379" s="296"/>
      <c r="B379" s="297" t="s">
        <v>206</v>
      </c>
      <c r="C379" s="296" t="s">
        <v>207</v>
      </c>
      <c r="D379" s="51"/>
      <c r="E379" s="302">
        <f t="shared" si="103"/>
        <v>445.6</v>
      </c>
      <c r="F379" s="302">
        <f t="shared" si="103"/>
        <v>445.6</v>
      </c>
      <c r="G379" s="302">
        <f t="shared" si="103"/>
        <v>445.5</v>
      </c>
      <c r="H379" s="52">
        <f t="shared" si="84"/>
        <v>0.99977558348294426</v>
      </c>
    </row>
    <row r="380" spans="1:9" ht="31.5" x14ac:dyDescent="0.25">
      <c r="A380" s="296"/>
      <c r="B380" s="297" t="s">
        <v>12</v>
      </c>
      <c r="C380" s="296" t="s">
        <v>207</v>
      </c>
      <c r="D380" s="51">
        <v>200</v>
      </c>
      <c r="E380" s="302">
        <v>445.6</v>
      </c>
      <c r="F380" s="302">
        <v>445.6</v>
      </c>
      <c r="G380" s="44">
        <v>445.5</v>
      </c>
      <c r="H380" s="52">
        <f t="shared" si="84"/>
        <v>0.99977558348294426</v>
      </c>
    </row>
    <row r="381" spans="1:9" s="36" customFormat="1" ht="18.600000000000001" customHeight="1" x14ac:dyDescent="0.25">
      <c r="A381" s="296"/>
      <c r="B381" s="297" t="s">
        <v>315</v>
      </c>
      <c r="C381" s="296" t="s">
        <v>209</v>
      </c>
      <c r="D381" s="51"/>
      <c r="E381" s="302">
        <f t="shared" ref="E381:G382" si="104">E382</f>
        <v>15</v>
      </c>
      <c r="F381" s="302">
        <f t="shared" si="104"/>
        <v>15</v>
      </c>
      <c r="G381" s="302">
        <f t="shared" si="104"/>
        <v>15</v>
      </c>
      <c r="H381" s="52">
        <f t="shared" si="84"/>
        <v>1</v>
      </c>
    </row>
    <row r="382" spans="1:9" ht="33" customHeight="1" x14ac:dyDescent="0.25">
      <c r="A382" s="296"/>
      <c r="B382" s="297" t="s">
        <v>208</v>
      </c>
      <c r="C382" s="296" t="s">
        <v>210</v>
      </c>
      <c r="D382" s="51"/>
      <c r="E382" s="302">
        <f t="shared" si="104"/>
        <v>15</v>
      </c>
      <c r="F382" s="302">
        <f t="shared" si="104"/>
        <v>15</v>
      </c>
      <c r="G382" s="302">
        <f t="shared" si="104"/>
        <v>15</v>
      </c>
      <c r="H382" s="52">
        <f t="shared" si="84"/>
        <v>1</v>
      </c>
    </row>
    <row r="383" spans="1:9" ht="31.5" x14ac:dyDescent="0.25">
      <c r="A383" s="296"/>
      <c r="B383" s="297" t="s">
        <v>12</v>
      </c>
      <c r="C383" s="296" t="s">
        <v>210</v>
      </c>
      <c r="D383" s="51">
        <v>200</v>
      </c>
      <c r="E383" s="302">
        <v>15</v>
      </c>
      <c r="F383" s="302">
        <v>15</v>
      </c>
      <c r="G383" s="302">
        <v>15</v>
      </c>
      <c r="H383" s="52">
        <f t="shared" si="84"/>
        <v>1</v>
      </c>
    </row>
    <row r="384" spans="1:9" ht="47.25" x14ac:dyDescent="0.25">
      <c r="A384" s="296"/>
      <c r="B384" s="306" t="s">
        <v>520</v>
      </c>
      <c r="C384" s="300" t="s">
        <v>521</v>
      </c>
      <c r="D384" s="305"/>
      <c r="E384" s="303">
        <f t="shared" ref="E384:G385" si="105">E385</f>
        <v>1744.5</v>
      </c>
      <c r="F384" s="303">
        <f t="shared" si="105"/>
        <v>1744.5</v>
      </c>
      <c r="G384" s="303">
        <f t="shared" si="105"/>
        <v>1744.3</v>
      </c>
      <c r="H384" s="52">
        <f t="shared" si="84"/>
        <v>0.99988535396961875</v>
      </c>
    </row>
    <row r="385" spans="1:8" ht="48.6" customHeight="1" x14ac:dyDescent="0.25">
      <c r="A385" s="296"/>
      <c r="B385" s="304" t="s">
        <v>435</v>
      </c>
      <c r="C385" s="300" t="s">
        <v>522</v>
      </c>
      <c r="D385" s="305"/>
      <c r="E385" s="303">
        <f t="shared" si="105"/>
        <v>1744.5</v>
      </c>
      <c r="F385" s="303">
        <f t="shared" si="105"/>
        <v>1744.5</v>
      </c>
      <c r="G385" s="303">
        <f t="shared" si="105"/>
        <v>1744.3</v>
      </c>
      <c r="H385" s="52">
        <f t="shared" si="84"/>
        <v>0.99988535396961875</v>
      </c>
    </row>
    <row r="386" spans="1:8" ht="48.6" customHeight="1" x14ac:dyDescent="0.25">
      <c r="A386" s="296"/>
      <c r="B386" s="304" t="s">
        <v>406</v>
      </c>
      <c r="C386" s="300" t="s">
        <v>522</v>
      </c>
      <c r="D386" s="305" t="s">
        <v>407</v>
      </c>
      <c r="E386" s="307">
        <v>1744.5</v>
      </c>
      <c r="F386" s="315">
        <v>1744.5</v>
      </c>
      <c r="G386" s="44">
        <v>1744.3</v>
      </c>
      <c r="H386" s="52">
        <f t="shared" si="84"/>
        <v>0.99988535396961875</v>
      </c>
    </row>
    <row r="387" spans="1:8" s="37" customFormat="1" ht="34.15" customHeight="1" x14ac:dyDescent="0.25">
      <c r="A387" s="309"/>
      <c r="B387" s="310" t="s">
        <v>211</v>
      </c>
      <c r="C387" s="309" t="s">
        <v>212</v>
      </c>
      <c r="D387" s="51"/>
      <c r="E387" s="313">
        <f>E388</f>
        <v>102550.09999999999</v>
      </c>
      <c r="F387" s="313">
        <f>F388</f>
        <v>102550.09999999999</v>
      </c>
      <c r="G387" s="313">
        <f>G388</f>
        <v>101912.29999999999</v>
      </c>
      <c r="H387" s="52">
        <f t="shared" si="84"/>
        <v>0.99378060089653741</v>
      </c>
    </row>
    <row r="388" spans="1:8" s="37" customFormat="1" ht="34.9" customHeight="1" x14ac:dyDescent="0.25">
      <c r="A388" s="309"/>
      <c r="B388" s="310" t="s">
        <v>316</v>
      </c>
      <c r="C388" s="309" t="s">
        <v>213</v>
      </c>
      <c r="D388" s="51"/>
      <c r="E388" s="313">
        <f>E392+E389</f>
        <v>102550.09999999999</v>
      </c>
      <c r="F388" s="313">
        <f>F392+F389</f>
        <v>102550.09999999999</v>
      </c>
      <c r="G388" s="313">
        <f>G392+G389</f>
        <v>101912.29999999999</v>
      </c>
      <c r="H388" s="52">
        <f t="shared" si="84"/>
        <v>0.99378060089653741</v>
      </c>
    </row>
    <row r="389" spans="1:8" s="37" customFormat="1" ht="63.6" customHeight="1" x14ac:dyDescent="0.25">
      <c r="A389" s="309"/>
      <c r="B389" s="316" t="s">
        <v>362</v>
      </c>
      <c r="C389" s="311" t="s">
        <v>405</v>
      </c>
      <c r="D389" s="312"/>
      <c r="E389" s="313">
        <f>E390+E391</f>
        <v>84012.9</v>
      </c>
      <c r="F389" s="313">
        <f>F390+F391</f>
        <v>84012.9</v>
      </c>
      <c r="G389" s="313">
        <f>G390+G391</f>
        <v>83402.2</v>
      </c>
      <c r="H389" s="52">
        <f t="shared" ref="H389:H451" si="106">G389/F389</f>
        <v>0.99273087823417594</v>
      </c>
    </row>
    <row r="390" spans="1:8" s="37" customFormat="1" ht="31.5" x14ac:dyDescent="0.25">
      <c r="A390" s="309"/>
      <c r="B390" s="316" t="s">
        <v>12</v>
      </c>
      <c r="C390" s="311" t="s">
        <v>405</v>
      </c>
      <c r="D390" s="312" t="s">
        <v>320</v>
      </c>
      <c r="E390" s="313">
        <v>99</v>
      </c>
      <c r="F390" s="313">
        <v>99</v>
      </c>
      <c r="G390" s="44">
        <v>99</v>
      </c>
      <c r="H390" s="52">
        <f t="shared" si="106"/>
        <v>1</v>
      </c>
    </row>
    <row r="391" spans="1:8" s="37" customFormat="1" ht="48.6" customHeight="1" x14ac:dyDescent="0.25">
      <c r="A391" s="309"/>
      <c r="B391" s="316" t="s">
        <v>519</v>
      </c>
      <c r="C391" s="311" t="s">
        <v>405</v>
      </c>
      <c r="D391" s="312" t="s">
        <v>407</v>
      </c>
      <c r="E391" s="313">
        <v>83913.9</v>
      </c>
      <c r="F391" s="313">
        <v>83913.9</v>
      </c>
      <c r="G391" s="44">
        <v>83303.199999999997</v>
      </c>
      <c r="H391" s="52">
        <f t="shared" si="106"/>
        <v>0.99272230226458313</v>
      </c>
    </row>
    <row r="392" spans="1:8" s="5" customFormat="1" ht="65.45" customHeight="1" x14ac:dyDescent="0.25">
      <c r="A392" s="309"/>
      <c r="B392" s="310" t="s">
        <v>362</v>
      </c>
      <c r="C392" s="309" t="s">
        <v>408</v>
      </c>
      <c r="D392" s="51"/>
      <c r="E392" s="313">
        <f>E393</f>
        <v>18537.2</v>
      </c>
      <c r="F392" s="313">
        <f>F393</f>
        <v>18537.2</v>
      </c>
      <c r="G392" s="313">
        <f>G393</f>
        <v>18510.099999999999</v>
      </c>
      <c r="H392" s="52">
        <f t="shared" si="106"/>
        <v>0.99853807479015155</v>
      </c>
    </row>
    <row r="393" spans="1:8" s="4" customFormat="1" ht="32.450000000000003" customHeight="1" x14ac:dyDescent="0.25">
      <c r="A393" s="309"/>
      <c r="B393" s="310" t="s">
        <v>10</v>
      </c>
      <c r="C393" s="309" t="s">
        <v>408</v>
      </c>
      <c r="D393" s="51">
        <v>400</v>
      </c>
      <c r="E393" s="313">
        <v>18537.2</v>
      </c>
      <c r="F393" s="313">
        <v>18537.2</v>
      </c>
      <c r="G393" s="314">
        <v>18510.099999999999</v>
      </c>
      <c r="H393" s="52">
        <f t="shared" si="106"/>
        <v>0.99853807479015155</v>
      </c>
    </row>
    <row r="394" spans="1:8" s="4" customFormat="1" ht="48" customHeight="1" x14ac:dyDescent="0.25">
      <c r="A394" s="318"/>
      <c r="B394" s="319" t="s">
        <v>523</v>
      </c>
      <c r="C394" s="318" t="s">
        <v>214</v>
      </c>
      <c r="D394" s="51"/>
      <c r="E394" s="329">
        <f t="shared" ref="E394:G394" si="107">E395</f>
        <v>27922.9</v>
      </c>
      <c r="F394" s="329">
        <f t="shared" si="107"/>
        <v>27922.9</v>
      </c>
      <c r="G394" s="329">
        <f t="shared" si="107"/>
        <v>27821.100000000002</v>
      </c>
      <c r="H394" s="52">
        <f t="shared" si="106"/>
        <v>0.99635424687263863</v>
      </c>
    </row>
    <row r="395" spans="1:8" s="4" customFormat="1" ht="62.45" customHeight="1" x14ac:dyDescent="0.25">
      <c r="A395" s="318"/>
      <c r="B395" s="319" t="s">
        <v>524</v>
      </c>
      <c r="C395" s="318" t="s">
        <v>215</v>
      </c>
      <c r="D395" s="51"/>
      <c r="E395" s="329">
        <f>E396+E400</f>
        <v>27922.9</v>
      </c>
      <c r="F395" s="329">
        <f t="shared" ref="F395:G395" si="108">F396+F401</f>
        <v>27922.9</v>
      </c>
      <c r="G395" s="329">
        <f t="shared" si="108"/>
        <v>27821.100000000002</v>
      </c>
      <c r="H395" s="52">
        <f t="shared" si="106"/>
        <v>0.99635424687263863</v>
      </c>
    </row>
    <row r="396" spans="1:8" s="4" customFormat="1" ht="31.5" x14ac:dyDescent="0.25">
      <c r="A396" s="318"/>
      <c r="B396" s="319" t="s">
        <v>6</v>
      </c>
      <c r="C396" s="318" t="s">
        <v>216</v>
      </c>
      <c r="D396" s="51"/>
      <c r="E396" s="329">
        <f>E397+E398+E399</f>
        <v>27917.9</v>
      </c>
      <c r="F396" s="329">
        <f>F397+F398+F399</f>
        <v>27917.9</v>
      </c>
      <c r="G396" s="329">
        <f>G397+G398+G399</f>
        <v>27816.100000000002</v>
      </c>
      <c r="H396" s="52">
        <f t="shared" si="106"/>
        <v>0.99635359393077561</v>
      </c>
    </row>
    <row r="397" spans="1:8" s="39" customFormat="1" ht="80.45" customHeight="1" x14ac:dyDescent="0.25">
      <c r="A397" s="318"/>
      <c r="B397" s="319" t="s">
        <v>46</v>
      </c>
      <c r="C397" s="318" t="s">
        <v>216</v>
      </c>
      <c r="D397" s="51">
        <v>100</v>
      </c>
      <c r="E397" s="329">
        <v>16360.9</v>
      </c>
      <c r="F397" s="329">
        <v>16360.9</v>
      </c>
      <c r="G397" s="44">
        <v>16301.5</v>
      </c>
      <c r="H397" s="52">
        <f t="shared" si="106"/>
        <v>0.9963693928818097</v>
      </c>
    </row>
    <row r="398" spans="1:8" s="39" customFormat="1" ht="31.5" x14ac:dyDescent="0.25">
      <c r="A398" s="318"/>
      <c r="B398" s="319" t="s">
        <v>12</v>
      </c>
      <c r="C398" s="318" t="s">
        <v>216</v>
      </c>
      <c r="D398" s="51">
        <v>200</v>
      </c>
      <c r="E398" s="329">
        <v>11249.6</v>
      </c>
      <c r="F398" s="329">
        <v>11249.6</v>
      </c>
      <c r="G398" s="44">
        <v>11207.4</v>
      </c>
      <c r="H398" s="52">
        <f t="shared" si="106"/>
        <v>0.99624875551130698</v>
      </c>
    </row>
    <row r="399" spans="1:8" s="39" customFormat="1" ht="15.75" x14ac:dyDescent="0.25">
      <c r="A399" s="318"/>
      <c r="B399" s="319" t="s">
        <v>47</v>
      </c>
      <c r="C399" s="318" t="s">
        <v>216</v>
      </c>
      <c r="D399" s="51">
        <v>800</v>
      </c>
      <c r="E399" s="329">
        <v>307.39999999999998</v>
      </c>
      <c r="F399" s="329">
        <v>307.39999999999998</v>
      </c>
      <c r="G399" s="44">
        <v>307.2</v>
      </c>
      <c r="H399" s="52">
        <f t="shared" si="106"/>
        <v>0.99934938191281719</v>
      </c>
    </row>
    <row r="400" spans="1:8" s="308" customFormat="1" ht="31.5" x14ac:dyDescent="0.25">
      <c r="A400" s="318"/>
      <c r="B400" s="333" t="s">
        <v>400</v>
      </c>
      <c r="C400" s="318" t="s">
        <v>610</v>
      </c>
      <c r="D400" s="51"/>
      <c r="E400" s="329">
        <f>E401</f>
        <v>5</v>
      </c>
      <c r="F400" s="329">
        <f t="shared" ref="F400:G400" si="109">F401</f>
        <v>5</v>
      </c>
      <c r="G400" s="329">
        <f t="shared" si="109"/>
        <v>5</v>
      </c>
      <c r="H400" s="52">
        <f t="shared" si="106"/>
        <v>1</v>
      </c>
    </row>
    <row r="401" spans="1:8" s="308" customFormat="1" ht="31.5" x14ac:dyDescent="0.25">
      <c r="A401" s="318"/>
      <c r="B401" s="327" t="s">
        <v>12</v>
      </c>
      <c r="C401" s="318" t="s">
        <v>610</v>
      </c>
      <c r="D401" s="51">
        <v>200</v>
      </c>
      <c r="E401" s="329">
        <v>5</v>
      </c>
      <c r="F401" s="329">
        <v>5</v>
      </c>
      <c r="G401" s="44">
        <v>5</v>
      </c>
      <c r="H401" s="52">
        <f t="shared" si="106"/>
        <v>1</v>
      </c>
    </row>
    <row r="402" spans="1:8" s="39" customFormat="1" ht="64.150000000000006" customHeight="1" x14ac:dyDescent="0.25">
      <c r="A402" s="318"/>
      <c r="B402" s="319" t="s">
        <v>409</v>
      </c>
      <c r="C402" s="318" t="s">
        <v>410</v>
      </c>
      <c r="D402" s="51"/>
      <c r="E402" s="329">
        <f>E403</f>
        <v>9521.9</v>
      </c>
      <c r="F402" s="329">
        <f>F403</f>
        <v>9521.9</v>
      </c>
      <c r="G402" s="329">
        <f>G403</f>
        <v>9502.2999999999993</v>
      </c>
      <c r="H402" s="52">
        <f t="shared" si="106"/>
        <v>0.99794158728825122</v>
      </c>
    </row>
    <row r="403" spans="1:8" s="39" customFormat="1" ht="49.9" customHeight="1" x14ac:dyDescent="0.25">
      <c r="A403" s="318"/>
      <c r="B403" s="319" t="s">
        <v>411</v>
      </c>
      <c r="C403" s="318" t="s">
        <v>412</v>
      </c>
      <c r="D403" s="51"/>
      <c r="E403" s="329">
        <f>E404+E408</f>
        <v>9521.9</v>
      </c>
      <c r="F403" s="329">
        <f>F404+F408</f>
        <v>9521.9</v>
      </c>
      <c r="G403" s="329">
        <f>G404+G408</f>
        <v>9502.2999999999993</v>
      </c>
      <c r="H403" s="52">
        <f t="shared" si="106"/>
        <v>0.99794158728825122</v>
      </c>
    </row>
    <row r="404" spans="1:8" s="39" customFormat="1" ht="31.5" x14ac:dyDescent="0.25">
      <c r="A404" s="318"/>
      <c r="B404" s="319" t="s">
        <v>6</v>
      </c>
      <c r="C404" s="318" t="s">
        <v>413</v>
      </c>
      <c r="D404" s="51"/>
      <c r="E404" s="329">
        <f>E405+E406+E407</f>
        <v>8188.0999999999995</v>
      </c>
      <c r="F404" s="329">
        <f>F405+F406+F407</f>
        <v>8188.0999999999995</v>
      </c>
      <c r="G404" s="329">
        <f>G405+G406+G407</f>
        <v>8172</v>
      </c>
      <c r="H404" s="52">
        <f t="shared" si="106"/>
        <v>0.99803373187919064</v>
      </c>
    </row>
    <row r="405" spans="1:8" s="39" customFormat="1" ht="80.45" customHeight="1" x14ac:dyDescent="0.25">
      <c r="A405" s="318"/>
      <c r="B405" s="319" t="s">
        <v>46</v>
      </c>
      <c r="C405" s="318" t="s">
        <v>413</v>
      </c>
      <c r="D405" s="51">
        <v>100</v>
      </c>
      <c r="E405" s="329">
        <v>7272.2</v>
      </c>
      <c r="F405" s="329">
        <v>7272.2</v>
      </c>
      <c r="G405" s="44">
        <v>7256.1</v>
      </c>
      <c r="H405" s="52">
        <f t="shared" si="106"/>
        <v>0.99778608949148817</v>
      </c>
    </row>
    <row r="406" spans="1:8" s="39" customFormat="1" ht="31.5" x14ac:dyDescent="0.25">
      <c r="A406" s="318"/>
      <c r="B406" s="319" t="s">
        <v>12</v>
      </c>
      <c r="C406" s="318" t="s">
        <v>413</v>
      </c>
      <c r="D406" s="51">
        <v>200</v>
      </c>
      <c r="E406" s="329">
        <v>890.9</v>
      </c>
      <c r="F406" s="329">
        <v>890.9</v>
      </c>
      <c r="G406" s="44">
        <v>890.9</v>
      </c>
      <c r="H406" s="52">
        <f t="shared" si="106"/>
        <v>1</v>
      </c>
    </row>
    <row r="407" spans="1:8" s="38" customFormat="1" ht="15.75" x14ac:dyDescent="0.25">
      <c r="A407" s="318"/>
      <c r="B407" s="319" t="s">
        <v>47</v>
      </c>
      <c r="C407" s="318" t="s">
        <v>413</v>
      </c>
      <c r="D407" s="51">
        <v>800</v>
      </c>
      <c r="E407" s="329">
        <v>25</v>
      </c>
      <c r="F407" s="329">
        <v>25</v>
      </c>
      <c r="G407" s="44">
        <v>25</v>
      </c>
      <c r="H407" s="52">
        <f t="shared" si="106"/>
        <v>1</v>
      </c>
    </row>
    <row r="408" spans="1:8" s="40" customFormat="1" ht="94.9" customHeight="1" x14ac:dyDescent="0.25">
      <c r="A408" s="318"/>
      <c r="B408" s="327" t="s">
        <v>414</v>
      </c>
      <c r="C408" s="327" t="s">
        <v>415</v>
      </c>
      <c r="D408" s="332"/>
      <c r="E408" s="329">
        <f>E409+E410</f>
        <v>1333.8</v>
      </c>
      <c r="F408" s="329">
        <f>F409+F410</f>
        <v>1333.8</v>
      </c>
      <c r="G408" s="329">
        <f>G409+G410</f>
        <v>1330.3</v>
      </c>
      <c r="H408" s="52">
        <f t="shared" si="106"/>
        <v>0.99737591842855</v>
      </c>
    </row>
    <row r="409" spans="1:8" s="40" customFormat="1" ht="80.45" customHeight="1" x14ac:dyDescent="0.25">
      <c r="A409" s="318"/>
      <c r="B409" s="327" t="s">
        <v>328</v>
      </c>
      <c r="C409" s="327" t="s">
        <v>415</v>
      </c>
      <c r="D409" s="332" t="s">
        <v>404</v>
      </c>
      <c r="E409" s="335">
        <v>1211.8</v>
      </c>
      <c r="F409" s="335">
        <v>1211.8</v>
      </c>
      <c r="G409" s="44">
        <v>1208.3</v>
      </c>
      <c r="H409" s="52">
        <f t="shared" si="106"/>
        <v>0.99711173460967162</v>
      </c>
    </row>
    <row r="410" spans="1:8" s="40" customFormat="1" ht="31.5" x14ac:dyDescent="0.25">
      <c r="A410" s="318"/>
      <c r="B410" s="327" t="s">
        <v>12</v>
      </c>
      <c r="C410" s="327" t="s">
        <v>415</v>
      </c>
      <c r="D410" s="332" t="s">
        <v>320</v>
      </c>
      <c r="E410" s="335">
        <v>122</v>
      </c>
      <c r="F410" s="335">
        <v>122</v>
      </c>
      <c r="G410" s="44">
        <v>122</v>
      </c>
      <c r="H410" s="52">
        <f t="shared" si="106"/>
        <v>1</v>
      </c>
    </row>
    <row r="411" spans="1:8" s="40" customFormat="1" ht="46.9" customHeight="1" x14ac:dyDescent="0.25">
      <c r="A411" s="147">
        <v>13</v>
      </c>
      <c r="B411" s="148" t="s">
        <v>217</v>
      </c>
      <c r="C411" s="147" t="s">
        <v>218</v>
      </c>
      <c r="D411" s="150"/>
      <c r="E411" s="328">
        <f t="shared" ref="E411:G413" si="110">E412</f>
        <v>150</v>
      </c>
      <c r="F411" s="328">
        <f t="shared" si="110"/>
        <v>150</v>
      </c>
      <c r="G411" s="328">
        <f t="shared" si="110"/>
        <v>149.80000000000001</v>
      </c>
      <c r="H411" s="52">
        <f t="shared" si="106"/>
        <v>0.9986666666666667</v>
      </c>
    </row>
    <row r="412" spans="1:8" s="38" customFormat="1" ht="31.5" x14ac:dyDescent="0.25">
      <c r="A412" s="319"/>
      <c r="B412" s="319" t="s">
        <v>219</v>
      </c>
      <c r="C412" s="319" t="s">
        <v>220</v>
      </c>
      <c r="D412" s="326"/>
      <c r="E412" s="330">
        <f t="shared" si="110"/>
        <v>150</v>
      </c>
      <c r="F412" s="330">
        <f t="shared" si="110"/>
        <v>150</v>
      </c>
      <c r="G412" s="330">
        <f t="shared" si="110"/>
        <v>149.80000000000001</v>
      </c>
      <c r="H412" s="52">
        <f t="shared" si="106"/>
        <v>0.9986666666666667</v>
      </c>
    </row>
    <row r="413" spans="1:8" s="4" customFormat="1" ht="48.6" customHeight="1" x14ac:dyDescent="0.25">
      <c r="A413" s="319"/>
      <c r="B413" s="319" t="s">
        <v>317</v>
      </c>
      <c r="C413" s="319" t="s">
        <v>221</v>
      </c>
      <c r="D413" s="326"/>
      <c r="E413" s="330">
        <f>E414</f>
        <v>150</v>
      </c>
      <c r="F413" s="330">
        <f t="shared" si="110"/>
        <v>150</v>
      </c>
      <c r="G413" s="330">
        <f t="shared" si="110"/>
        <v>149.80000000000001</v>
      </c>
      <c r="H413" s="52">
        <f t="shared" si="106"/>
        <v>0.9986666666666667</v>
      </c>
    </row>
    <row r="414" spans="1:8" s="4" customFormat="1" ht="33.6" customHeight="1" x14ac:dyDescent="0.25">
      <c r="A414" s="319"/>
      <c r="B414" s="321" t="s">
        <v>336</v>
      </c>
      <c r="C414" s="319" t="s">
        <v>335</v>
      </c>
      <c r="D414" s="326"/>
      <c r="E414" s="330">
        <f>E415</f>
        <v>150</v>
      </c>
      <c r="F414" s="330">
        <f>F415</f>
        <v>150</v>
      </c>
      <c r="G414" s="330">
        <f>G415</f>
        <v>149.80000000000001</v>
      </c>
      <c r="H414" s="52">
        <f t="shared" si="106"/>
        <v>0.9986666666666667</v>
      </c>
    </row>
    <row r="415" spans="1:8" s="4" customFormat="1" ht="31.5" x14ac:dyDescent="0.25">
      <c r="A415" s="319"/>
      <c r="B415" s="319" t="s">
        <v>12</v>
      </c>
      <c r="C415" s="319" t="s">
        <v>335</v>
      </c>
      <c r="D415" s="326">
        <v>200</v>
      </c>
      <c r="E415" s="330">
        <v>150</v>
      </c>
      <c r="F415" s="330">
        <v>150</v>
      </c>
      <c r="G415" s="330">
        <v>149.80000000000001</v>
      </c>
      <c r="H415" s="52">
        <f t="shared" si="106"/>
        <v>0.9986666666666667</v>
      </c>
    </row>
    <row r="416" spans="1:8" s="41" customFormat="1" ht="65.45" customHeight="1" x14ac:dyDescent="0.25">
      <c r="A416" s="148">
        <v>14</v>
      </c>
      <c r="B416" s="215" t="s">
        <v>416</v>
      </c>
      <c r="C416" s="325" t="s">
        <v>417</v>
      </c>
      <c r="D416" s="216"/>
      <c r="E416" s="331">
        <f>E417</f>
        <v>84</v>
      </c>
      <c r="F416" s="331">
        <f>F417</f>
        <v>84</v>
      </c>
      <c r="G416" s="331">
        <f>G417</f>
        <v>84</v>
      </c>
      <c r="H416" s="152">
        <f t="shared" si="106"/>
        <v>1</v>
      </c>
    </row>
    <row r="417" spans="1:8" s="41" customFormat="1" ht="31.5" x14ac:dyDescent="0.25">
      <c r="A417" s="319"/>
      <c r="B417" s="323" t="s">
        <v>219</v>
      </c>
      <c r="C417" s="320" t="s">
        <v>418</v>
      </c>
      <c r="D417" s="324"/>
      <c r="E417" s="330">
        <f>E418</f>
        <v>84</v>
      </c>
      <c r="F417" s="330">
        <f t="shared" ref="F417:G417" si="111">F418</f>
        <v>84</v>
      </c>
      <c r="G417" s="330">
        <f t="shared" si="111"/>
        <v>84</v>
      </c>
      <c r="H417" s="52">
        <f t="shared" si="106"/>
        <v>1</v>
      </c>
    </row>
    <row r="418" spans="1:8" s="4" customFormat="1" ht="48.6" customHeight="1" x14ac:dyDescent="0.25">
      <c r="A418" s="319"/>
      <c r="B418" s="319" t="s">
        <v>311</v>
      </c>
      <c r="C418" s="318" t="s">
        <v>419</v>
      </c>
      <c r="D418" s="51"/>
      <c r="E418" s="329">
        <f t="shared" ref="E418:G419" si="112">E419</f>
        <v>84</v>
      </c>
      <c r="F418" s="329">
        <f t="shared" si="112"/>
        <v>84</v>
      </c>
      <c r="G418" s="329">
        <f t="shared" si="112"/>
        <v>84</v>
      </c>
      <c r="H418" s="52">
        <f t="shared" si="106"/>
        <v>1</v>
      </c>
    </row>
    <row r="419" spans="1:8" s="4" customFormat="1" ht="46.9" customHeight="1" x14ac:dyDescent="0.25">
      <c r="A419" s="319"/>
      <c r="B419" s="319" t="s">
        <v>188</v>
      </c>
      <c r="C419" s="318" t="s">
        <v>420</v>
      </c>
      <c r="D419" s="51"/>
      <c r="E419" s="329">
        <f t="shared" si="112"/>
        <v>84</v>
      </c>
      <c r="F419" s="329">
        <f t="shared" si="112"/>
        <v>84</v>
      </c>
      <c r="G419" s="329">
        <f t="shared" si="112"/>
        <v>84</v>
      </c>
      <c r="H419" s="52">
        <f t="shared" si="106"/>
        <v>1</v>
      </c>
    </row>
    <row r="420" spans="1:8" s="4" customFormat="1" ht="31.5" x14ac:dyDescent="0.25">
      <c r="A420" s="319"/>
      <c r="B420" s="319" t="s">
        <v>12</v>
      </c>
      <c r="C420" s="318" t="s">
        <v>420</v>
      </c>
      <c r="D420" s="51">
        <v>200</v>
      </c>
      <c r="E420" s="329">
        <v>84</v>
      </c>
      <c r="F420" s="329">
        <v>84</v>
      </c>
      <c r="G420" s="44">
        <v>84</v>
      </c>
      <c r="H420" s="52">
        <f t="shared" si="106"/>
        <v>1</v>
      </c>
    </row>
    <row r="421" spans="1:8" s="5" customFormat="1" ht="94.15" customHeight="1" x14ac:dyDescent="0.25">
      <c r="A421" s="148">
        <v>15</v>
      </c>
      <c r="B421" s="322" t="s">
        <v>421</v>
      </c>
      <c r="C421" s="325" t="s">
        <v>422</v>
      </c>
      <c r="D421" s="334"/>
      <c r="E421" s="328">
        <f t="shared" ref="E421:G424" si="113">E422</f>
        <v>1120.0999999999999</v>
      </c>
      <c r="F421" s="328">
        <f t="shared" si="113"/>
        <v>1120.0999999999999</v>
      </c>
      <c r="G421" s="328">
        <f t="shared" si="113"/>
        <v>1120</v>
      </c>
      <c r="H421" s="152">
        <f t="shared" si="106"/>
        <v>0.99991072225694144</v>
      </c>
    </row>
    <row r="422" spans="1:8" s="4" customFormat="1" ht="31.5" x14ac:dyDescent="0.25">
      <c r="A422" s="319"/>
      <c r="B422" s="321" t="s">
        <v>219</v>
      </c>
      <c r="C422" s="320" t="s">
        <v>423</v>
      </c>
      <c r="D422" s="334"/>
      <c r="E422" s="329">
        <f t="shared" si="113"/>
        <v>1120.0999999999999</v>
      </c>
      <c r="F422" s="329">
        <f t="shared" si="113"/>
        <v>1120.0999999999999</v>
      </c>
      <c r="G422" s="329">
        <f t="shared" si="113"/>
        <v>1120</v>
      </c>
      <c r="H422" s="52">
        <f t="shared" si="106"/>
        <v>0.99991072225694144</v>
      </c>
    </row>
    <row r="423" spans="1:8" s="4" customFormat="1" ht="63.6" customHeight="1" x14ac:dyDescent="0.25">
      <c r="A423" s="319"/>
      <c r="B423" s="321" t="s">
        <v>424</v>
      </c>
      <c r="C423" s="320" t="s">
        <v>425</v>
      </c>
      <c r="D423" s="334"/>
      <c r="E423" s="329">
        <f t="shared" si="113"/>
        <v>1120.0999999999999</v>
      </c>
      <c r="F423" s="329">
        <f t="shared" si="113"/>
        <v>1120.0999999999999</v>
      </c>
      <c r="G423" s="329">
        <f t="shared" si="113"/>
        <v>1120</v>
      </c>
      <c r="H423" s="52">
        <f t="shared" si="106"/>
        <v>0.99991072225694144</v>
      </c>
    </row>
    <row r="424" spans="1:8" s="4" customFormat="1" ht="31.5" x14ac:dyDescent="0.25">
      <c r="A424" s="319"/>
      <c r="B424" s="321" t="s">
        <v>426</v>
      </c>
      <c r="C424" s="320" t="s">
        <v>427</v>
      </c>
      <c r="D424" s="334"/>
      <c r="E424" s="329">
        <f t="shared" si="113"/>
        <v>1120.0999999999999</v>
      </c>
      <c r="F424" s="329">
        <f t="shared" si="113"/>
        <v>1120.0999999999999</v>
      </c>
      <c r="G424" s="329">
        <f t="shared" si="113"/>
        <v>1120</v>
      </c>
      <c r="H424" s="52">
        <f t="shared" si="106"/>
        <v>0.99991072225694144</v>
      </c>
    </row>
    <row r="425" spans="1:8" s="5" customFormat="1" ht="20.45" customHeight="1" x14ac:dyDescent="0.25">
      <c r="A425" s="319"/>
      <c r="B425" s="321" t="s">
        <v>53</v>
      </c>
      <c r="C425" s="320" t="s">
        <v>427</v>
      </c>
      <c r="D425" s="334" t="s">
        <v>366</v>
      </c>
      <c r="E425" s="329">
        <v>1120.0999999999999</v>
      </c>
      <c r="F425" s="329">
        <v>1120.0999999999999</v>
      </c>
      <c r="G425" s="330">
        <v>1120</v>
      </c>
      <c r="H425" s="52">
        <f t="shared" si="106"/>
        <v>0.99991072225694144</v>
      </c>
    </row>
    <row r="426" spans="1:8" s="4" customFormat="1" ht="48.6" customHeight="1" x14ac:dyDescent="0.25">
      <c r="A426" s="148">
        <v>16</v>
      </c>
      <c r="B426" s="340" t="s">
        <v>222</v>
      </c>
      <c r="C426" s="341" t="s">
        <v>337</v>
      </c>
      <c r="D426" s="342"/>
      <c r="E426" s="346">
        <f>E427</f>
        <v>10414.799999999999</v>
      </c>
      <c r="F426" s="346">
        <f>F427</f>
        <v>10414.799999999999</v>
      </c>
      <c r="G426" s="346">
        <f>G427</f>
        <v>10409.299999999999</v>
      </c>
      <c r="H426" s="152">
        <f t="shared" si="106"/>
        <v>0.9994719053654415</v>
      </c>
    </row>
    <row r="427" spans="1:8" s="4" customFormat="1" ht="31.5" x14ac:dyDescent="0.25">
      <c r="A427" s="337"/>
      <c r="B427" s="339" t="s">
        <v>219</v>
      </c>
      <c r="C427" s="338" t="s">
        <v>338</v>
      </c>
      <c r="D427" s="343"/>
      <c r="E427" s="345">
        <f>E428+E434+E431</f>
        <v>10414.799999999999</v>
      </c>
      <c r="F427" s="345">
        <f t="shared" ref="F427:G427" si="114">F428+F434+F431</f>
        <v>10414.799999999999</v>
      </c>
      <c r="G427" s="345">
        <f t="shared" si="114"/>
        <v>10409.299999999999</v>
      </c>
      <c r="H427" s="52">
        <f t="shared" si="106"/>
        <v>0.9994719053654415</v>
      </c>
    </row>
    <row r="428" spans="1:8" s="4" customFormat="1" ht="36" customHeight="1" x14ac:dyDescent="0.25">
      <c r="A428" s="337"/>
      <c r="B428" s="339" t="s">
        <v>358</v>
      </c>
      <c r="C428" s="338" t="s">
        <v>339</v>
      </c>
      <c r="D428" s="343"/>
      <c r="E428" s="345">
        <f t="shared" ref="E428:G429" si="115">E429</f>
        <v>5307.8</v>
      </c>
      <c r="F428" s="345">
        <f t="shared" si="115"/>
        <v>5307.8</v>
      </c>
      <c r="G428" s="345">
        <f t="shared" si="115"/>
        <v>5307.8</v>
      </c>
      <c r="H428" s="52">
        <f t="shared" si="106"/>
        <v>1</v>
      </c>
    </row>
    <row r="429" spans="1:8" s="5" customFormat="1" ht="34.9" customHeight="1" x14ac:dyDescent="0.25">
      <c r="A429" s="337"/>
      <c r="B429" s="339" t="s">
        <v>341</v>
      </c>
      <c r="C429" s="338" t="s">
        <v>340</v>
      </c>
      <c r="D429" s="343"/>
      <c r="E429" s="345">
        <f t="shared" si="115"/>
        <v>5307.8</v>
      </c>
      <c r="F429" s="345">
        <f t="shared" si="115"/>
        <v>5307.8</v>
      </c>
      <c r="G429" s="345">
        <f t="shared" si="115"/>
        <v>5307.8</v>
      </c>
      <c r="H429" s="52">
        <f t="shared" si="106"/>
        <v>1</v>
      </c>
    </row>
    <row r="430" spans="1:8" s="4" customFormat="1" ht="31.5" x14ac:dyDescent="0.25">
      <c r="A430" s="337"/>
      <c r="B430" s="338" t="s">
        <v>12</v>
      </c>
      <c r="C430" s="338" t="s">
        <v>340</v>
      </c>
      <c r="D430" s="343" t="s">
        <v>320</v>
      </c>
      <c r="E430" s="345">
        <v>5307.8</v>
      </c>
      <c r="F430" s="345">
        <v>5307.8</v>
      </c>
      <c r="G430" s="345">
        <v>5307.8</v>
      </c>
      <c r="H430" s="52">
        <f t="shared" si="106"/>
        <v>1</v>
      </c>
    </row>
    <row r="431" spans="1:8" s="317" customFormat="1" ht="63.6" customHeight="1" x14ac:dyDescent="0.25">
      <c r="A431" s="337"/>
      <c r="B431" s="381" t="s">
        <v>638</v>
      </c>
      <c r="C431" s="458" t="s">
        <v>639</v>
      </c>
      <c r="D431" s="343"/>
      <c r="E431" s="345">
        <f>E432</f>
        <v>1960</v>
      </c>
      <c r="F431" s="345">
        <f t="shared" ref="F431:G432" si="116">F432</f>
        <v>1960</v>
      </c>
      <c r="G431" s="345">
        <f t="shared" si="116"/>
        <v>1960</v>
      </c>
      <c r="H431" s="52">
        <f t="shared" si="106"/>
        <v>1</v>
      </c>
    </row>
    <row r="432" spans="1:8" s="317" customFormat="1" ht="35.450000000000003" customHeight="1" x14ac:dyDescent="0.25">
      <c r="A432" s="337"/>
      <c r="B432" s="466" t="s">
        <v>341</v>
      </c>
      <c r="C432" s="337" t="s">
        <v>642</v>
      </c>
      <c r="D432" s="343"/>
      <c r="E432" s="345">
        <f>E433</f>
        <v>1960</v>
      </c>
      <c r="F432" s="345">
        <f t="shared" si="116"/>
        <v>1960</v>
      </c>
      <c r="G432" s="345">
        <f t="shared" si="116"/>
        <v>1960</v>
      </c>
      <c r="H432" s="52">
        <f t="shared" si="106"/>
        <v>1</v>
      </c>
    </row>
    <row r="433" spans="1:8" s="317" customFormat="1" ht="31.5" x14ac:dyDescent="0.25">
      <c r="A433" s="337"/>
      <c r="B433" s="337" t="s">
        <v>12</v>
      </c>
      <c r="C433" s="337" t="s">
        <v>642</v>
      </c>
      <c r="D433" s="343" t="s">
        <v>320</v>
      </c>
      <c r="E433" s="345">
        <v>1960</v>
      </c>
      <c r="F433" s="345">
        <v>1960</v>
      </c>
      <c r="G433" s="345">
        <v>1960</v>
      </c>
      <c r="H433" s="52">
        <f t="shared" si="106"/>
        <v>1</v>
      </c>
    </row>
    <row r="434" spans="1:8" s="4" customFormat="1" ht="81" customHeight="1" x14ac:dyDescent="0.25">
      <c r="A434" s="337"/>
      <c r="B434" s="339" t="s">
        <v>352</v>
      </c>
      <c r="C434" s="337" t="s">
        <v>357</v>
      </c>
      <c r="D434" s="343"/>
      <c r="E434" s="345">
        <f t="shared" ref="E434:G435" si="117">E435</f>
        <v>3147</v>
      </c>
      <c r="F434" s="345">
        <f t="shared" si="117"/>
        <v>3147</v>
      </c>
      <c r="G434" s="345">
        <f t="shared" si="117"/>
        <v>3141.5</v>
      </c>
      <c r="H434" s="52">
        <f t="shared" si="106"/>
        <v>0.99825230378137908</v>
      </c>
    </row>
    <row r="435" spans="1:8" s="4" customFormat="1" ht="64.150000000000006" customHeight="1" x14ac:dyDescent="0.25">
      <c r="A435" s="337"/>
      <c r="B435" s="339" t="s">
        <v>356</v>
      </c>
      <c r="C435" s="337" t="s">
        <v>355</v>
      </c>
      <c r="D435" s="344"/>
      <c r="E435" s="345">
        <f t="shared" si="117"/>
        <v>3147</v>
      </c>
      <c r="F435" s="345">
        <f t="shared" si="117"/>
        <v>3147</v>
      </c>
      <c r="G435" s="345">
        <f t="shared" si="117"/>
        <v>3141.5</v>
      </c>
      <c r="H435" s="52">
        <f t="shared" si="106"/>
        <v>0.99825230378137908</v>
      </c>
    </row>
    <row r="436" spans="1:8" s="4" customFormat="1" ht="31.5" x14ac:dyDescent="0.25">
      <c r="A436" s="337"/>
      <c r="B436" s="337" t="s">
        <v>12</v>
      </c>
      <c r="C436" s="337" t="s">
        <v>355</v>
      </c>
      <c r="D436" s="344">
        <v>200</v>
      </c>
      <c r="E436" s="345">
        <v>3147</v>
      </c>
      <c r="F436" s="345">
        <v>3147</v>
      </c>
      <c r="G436" s="44">
        <v>3141.5</v>
      </c>
      <c r="H436" s="52">
        <f t="shared" si="106"/>
        <v>0.99825230378137908</v>
      </c>
    </row>
    <row r="437" spans="1:8" s="4" customFormat="1" ht="49.15" customHeight="1" x14ac:dyDescent="0.25">
      <c r="A437" s="148">
        <v>17</v>
      </c>
      <c r="B437" s="382" t="s">
        <v>346</v>
      </c>
      <c r="C437" s="383" t="s">
        <v>342</v>
      </c>
      <c r="D437" s="384"/>
      <c r="E437" s="389">
        <f>E438</f>
        <v>2887.2999999999997</v>
      </c>
      <c r="F437" s="389">
        <f>F438</f>
        <v>2887.2999999999997</v>
      </c>
      <c r="G437" s="389">
        <f>G438</f>
        <v>2887.1</v>
      </c>
      <c r="H437" s="152">
        <f t="shared" si="106"/>
        <v>0.99993073113289244</v>
      </c>
    </row>
    <row r="438" spans="1:8" s="4" customFormat="1" ht="31.5" x14ac:dyDescent="0.25">
      <c r="A438" s="379"/>
      <c r="B438" s="381" t="s">
        <v>219</v>
      </c>
      <c r="C438" s="380" t="s">
        <v>343</v>
      </c>
      <c r="D438" s="385"/>
      <c r="E438" s="388">
        <f>E442+E451+E454+E439</f>
        <v>2887.2999999999997</v>
      </c>
      <c r="F438" s="388">
        <f t="shared" ref="F438:G438" si="118">F442+F451+F454+F439</f>
        <v>2887.2999999999997</v>
      </c>
      <c r="G438" s="388">
        <f t="shared" si="118"/>
        <v>2887.1</v>
      </c>
      <c r="H438" s="52">
        <f t="shared" si="106"/>
        <v>0.99993073113289244</v>
      </c>
    </row>
    <row r="439" spans="1:8" s="336" customFormat="1" ht="48" customHeight="1" x14ac:dyDescent="0.25">
      <c r="A439" s="379"/>
      <c r="B439" s="392" t="s">
        <v>611</v>
      </c>
      <c r="C439" s="387" t="s">
        <v>612</v>
      </c>
      <c r="D439" s="385"/>
      <c r="E439" s="388">
        <f>E440</f>
        <v>287.60000000000002</v>
      </c>
      <c r="F439" s="388">
        <f t="shared" ref="F439:G440" si="119">F440</f>
        <v>287.60000000000002</v>
      </c>
      <c r="G439" s="388">
        <f t="shared" si="119"/>
        <v>287.60000000000002</v>
      </c>
      <c r="H439" s="52">
        <f t="shared" si="106"/>
        <v>1</v>
      </c>
    </row>
    <row r="440" spans="1:8" s="336" customFormat="1" ht="62.45" customHeight="1" x14ac:dyDescent="0.25">
      <c r="A440" s="348"/>
      <c r="B440" s="355" t="s">
        <v>613</v>
      </c>
      <c r="C440" s="351" t="s">
        <v>614</v>
      </c>
      <c r="D440" s="350"/>
      <c r="E440" s="352">
        <f>E441</f>
        <v>287.60000000000002</v>
      </c>
      <c r="F440" s="352">
        <f t="shared" si="119"/>
        <v>287.60000000000002</v>
      </c>
      <c r="G440" s="352">
        <f t="shared" si="119"/>
        <v>287.60000000000002</v>
      </c>
      <c r="H440" s="52">
        <f t="shared" si="106"/>
        <v>1</v>
      </c>
    </row>
    <row r="441" spans="1:8" s="336" customFormat="1" ht="31.5" x14ac:dyDescent="0.25">
      <c r="A441" s="348"/>
      <c r="B441" s="351" t="s">
        <v>12</v>
      </c>
      <c r="C441" s="351" t="s">
        <v>614</v>
      </c>
      <c r="D441" s="350" t="s">
        <v>320</v>
      </c>
      <c r="E441" s="352">
        <v>287.60000000000002</v>
      </c>
      <c r="F441" s="352">
        <v>287.60000000000002</v>
      </c>
      <c r="G441" s="352">
        <v>287.60000000000002</v>
      </c>
      <c r="H441" s="52">
        <f t="shared" si="106"/>
        <v>1</v>
      </c>
    </row>
    <row r="442" spans="1:8" s="4" customFormat="1" ht="64.150000000000006" customHeight="1" x14ac:dyDescent="0.25">
      <c r="A442" s="348"/>
      <c r="B442" s="349" t="s">
        <v>525</v>
      </c>
      <c r="C442" s="349" t="s">
        <v>344</v>
      </c>
      <c r="D442" s="350"/>
      <c r="E442" s="352">
        <f>E443+E447+E445+E449</f>
        <v>2411.1999999999998</v>
      </c>
      <c r="F442" s="368">
        <f t="shared" ref="F442:G442" si="120">F443+F447+F445+F449</f>
        <v>2411.1999999999998</v>
      </c>
      <c r="G442" s="368">
        <f t="shared" si="120"/>
        <v>2411</v>
      </c>
      <c r="H442" s="52">
        <f t="shared" si="106"/>
        <v>0.99991705374917061</v>
      </c>
    </row>
    <row r="443" spans="1:8" s="4" customFormat="1" ht="48.6" customHeight="1" x14ac:dyDescent="0.25">
      <c r="A443" s="348"/>
      <c r="B443" s="349" t="s">
        <v>347</v>
      </c>
      <c r="C443" s="349" t="s">
        <v>345</v>
      </c>
      <c r="D443" s="350"/>
      <c r="E443" s="352">
        <f>E444</f>
        <v>1379</v>
      </c>
      <c r="F443" s="352">
        <f>F444</f>
        <v>1379</v>
      </c>
      <c r="G443" s="352">
        <f>G444</f>
        <v>1379</v>
      </c>
      <c r="H443" s="52">
        <f t="shared" si="106"/>
        <v>1</v>
      </c>
    </row>
    <row r="444" spans="1:8" s="4" customFormat="1" ht="31.5" x14ac:dyDescent="0.25">
      <c r="A444" s="348"/>
      <c r="B444" s="349" t="s">
        <v>12</v>
      </c>
      <c r="C444" s="349" t="s">
        <v>345</v>
      </c>
      <c r="D444" s="350" t="s">
        <v>320</v>
      </c>
      <c r="E444" s="352">
        <v>1379</v>
      </c>
      <c r="F444" s="352">
        <v>1379</v>
      </c>
      <c r="G444" s="352">
        <v>1379</v>
      </c>
      <c r="H444" s="52">
        <f t="shared" si="106"/>
        <v>1</v>
      </c>
    </row>
    <row r="445" spans="1:8" s="347" customFormat="1" ht="32.450000000000003" customHeight="1" x14ac:dyDescent="0.25">
      <c r="A445" s="348"/>
      <c r="B445" s="362" t="s">
        <v>615</v>
      </c>
      <c r="C445" s="359" t="s">
        <v>616</v>
      </c>
      <c r="D445" s="350"/>
      <c r="E445" s="352">
        <f>E446</f>
        <v>170</v>
      </c>
      <c r="F445" s="360">
        <f t="shared" ref="F445:G445" si="121">F446</f>
        <v>170</v>
      </c>
      <c r="G445" s="360">
        <f t="shared" si="121"/>
        <v>170</v>
      </c>
      <c r="H445" s="52">
        <f t="shared" si="106"/>
        <v>1</v>
      </c>
    </row>
    <row r="446" spans="1:8" s="347" customFormat="1" ht="19.149999999999999" customHeight="1" x14ac:dyDescent="0.25">
      <c r="A446" s="348"/>
      <c r="B446" s="361" t="s">
        <v>53</v>
      </c>
      <c r="C446" s="359" t="s">
        <v>616</v>
      </c>
      <c r="D446" s="350" t="s">
        <v>366</v>
      </c>
      <c r="E446" s="352">
        <v>170</v>
      </c>
      <c r="F446" s="352">
        <v>170</v>
      </c>
      <c r="G446" s="352">
        <v>170</v>
      </c>
      <c r="H446" s="52">
        <f t="shared" si="106"/>
        <v>1</v>
      </c>
    </row>
    <row r="447" spans="1:8" s="4" customFormat="1" ht="47.25" x14ac:dyDescent="0.25">
      <c r="A447" s="348"/>
      <c r="B447" s="354" t="s">
        <v>526</v>
      </c>
      <c r="C447" s="349" t="s">
        <v>527</v>
      </c>
      <c r="D447" s="350"/>
      <c r="E447" s="352">
        <f>E448</f>
        <v>287.39999999999998</v>
      </c>
      <c r="F447" s="352">
        <f>F448</f>
        <v>287.39999999999998</v>
      </c>
      <c r="G447" s="352">
        <f>G448</f>
        <v>287.3</v>
      </c>
      <c r="H447" s="52">
        <f t="shared" si="106"/>
        <v>0.99965205288796111</v>
      </c>
    </row>
    <row r="448" spans="1:8" s="4" customFormat="1" ht="21.6" customHeight="1" x14ac:dyDescent="0.25">
      <c r="A448" s="348"/>
      <c r="B448" s="353" t="s">
        <v>53</v>
      </c>
      <c r="C448" s="349" t="s">
        <v>527</v>
      </c>
      <c r="D448" s="350" t="s">
        <v>366</v>
      </c>
      <c r="E448" s="352">
        <v>287.39999999999998</v>
      </c>
      <c r="F448" s="352">
        <v>287.39999999999998</v>
      </c>
      <c r="G448" s="44">
        <v>287.3</v>
      </c>
      <c r="H448" s="52">
        <f t="shared" si="106"/>
        <v>0.99965205288796111</v>
      </c>
    </row>
    <row r="449" spans="1:8" s="356" customFormat="1" ht="47.25" x14ac:dyDescent="0.25">
      <c r="A449" s="357"/>
      <c r="B449" s="371" t="s">
        <v>617</v>
      </c>
      <c r="C449" s="367" t="s">
        <v>618</v>
      </c>
      <c r="D449" s="358"/>
      <c r="E449" s="360">
        <f>E450</f>
        <v>574.79999999999995</v>
      </c>
      <c r="F449" s="368">
        <f t="shared" ref="F449:G449" si="122">F450</f>
        <v>574.79999999999995</v>
      </c>
      <c r="G449" s="368">
        <f t="shared" si="122"/>
        <v>574.70000000000005</v>
      </c>
      <c r="H449" s="52">
        <f t="shared" si="106"/>
        <v>0.99982602644398066</v>
      </c>
    </row>
    <row r="450" spans="1:8" s="356" customFormat="1" ht="19.899999999999999" customHeight="1" x14ac:dyDescent="0.25">
      <c r="A450" s="357"/>
      <c r="B450" s="370" t="s">
        <v>53</v>
      </c>
      <c r="C450" s="367" t="s">
        <v>618</v>
      </c>
      <c r="D450" s="358" t="s">
        <v>366</v>
      </c>
      <c r="E450" s="360">
        <v>574.79999999999995</v>
      </c>
      <c r="F450" s="360">
        <v>574.79999999999995</v>
      </c>
      <c r="G450" s="44">
        <v>574.70000000000005</v>
      </c>
      <c r="H450" s="52">
        <f t="shared" si="106"/>
        <v>0.99982602644398066</v>
      </c>
    </row>
    <row r="451" spans="1:8" s="4" customFormat="1" ht="64.150000000000006" customHeight="1" x14ac:dyDescent="0.25">
      <c r="A451" s="364"/>
      <c r="B451" s="365" t="s">
        <v>350</v>
      </c>
      <c r="C451" s="365" t="s">
        <v>348</v>
      </c>
      <c r="D451" s="366"/>
      <c r="E451" s="369">
        <f t="shared" ref="E451:G452" si="123">E452</f>
        <v>10</v>
      </c>
      <c r="F451" s="369">
        <f t="shared" si="123"/>
        <v>10</v>
      </c>
      <c r="G451" s="369">
        <f t="shared" si="123"/>
        <v>10</v>
      </c>
      <c r="H451" s="52">
        <f t="shared" si="106"/>
        <v>1</v>
      </c>
    </row>
    <row r="452" spans="1:8" s="4" customFormat="1" ht="33" customHeight="1" x14ac:dyDescent="0.25">
      <c r="A452" s="364"/>
      <c r="B452" s="365" t="s">
        <v>351</v>
      </c>
      <c r="C452" s="365" t="s">
        <v>349</v>
      </c>
      <c r="D452" s="366"/>
      <c r="E452" s="369">
        <f t="shared" si="123"/>
        <v>10</v>
      </c>
      <c r="F452" s="369">
        <f t="shared" si="123"/>
        <v>10</v>
      </c>
      <c r="G452" s="369">
        <f t="shared" si="123"/>
        <v>10</v>
      </c>
      <c r="H452" s="52">
        <f t="shared" ref="H452:H516" si="124">G452/F452</f>
        <v>1</v>
      </c>
    </row>
    <row r="453" spans="1:8" s="4" customFormat="1" ht="31.5" x14ac:dyDescent="0.25">
      <c r="A453" s="364"/>
      <c r="B453" s="365" t="s">
        <v>12</v>
      </c>
      <c r="C453" s="365" t="s">
        <v>349</v>
      </c>
      <c r="D453" s="366" t="s">
        <v>320</v>
      </c>
      <c r="E453" s="369">
        <v>10</v>
      </c>
      <c r="F453" s="369">
        <v>10</v>
      </c>
      <c r="G453" s="44">
        <v>10</v>
      </c>
      <c r="H453" s="52">
        <f t="shared" si="124"/>
        <v>1</v>
      </c>
    </row>
    <row r="454" spans="1:8" s="363" customFormat="1" ht="81.599999999999994" customHeight="1" x14ac:dyDescent="0.25">
      <c r="A454" s="364"/>
      <c r="B454" s="375" t="s">
        <v>619</v>
      </c>
      <c r="C454" s="377" t="s">
        <v>620</v>
      </c>
      <c r="D454" s="366"/>
      <c r="E454" s="369">
        <f>E455+E457</f>
        <v>178.5</v>
      </c>
      <c r="F454" s="390">
        <f t="shared" ref="F454:G454" si="125">F455+F457</f>
        <v>178.5</v>
      </c>
      <c r="G454" s="390">
        <f t="shared" si="125"/>
        <v>178.5</v>
      </c>
      <c r="H454" s="52">
        <f t="shared" si="124"/>
        <v>1</v>
      </c>
    </row>
    <row r="455" spans="1:8" s="363" customFormat="1" ht="31.5" x14ac:dyDescent="0.25">
      <c r="A455" s="364"/>
      <c r="B455" s="375" t="s">
        <v>621</v>
      </c>
      <c r="C455" s="377" t="s">
        <v>622</v>
      </c>
      <c r="D455" s="366"/>
      <c r="E455" s="376">
        <f>E456</f>
        <v>56</v>
      </c>
      <c r="F455" s="376">
        <f t="shared" ref="F455:G455" si="126">F456</f>
        <v>56</v>
      </c>
      <c r="G455" s="376">
        <f t="shared" si="126"/>
        <v>56</v>
      </c>
      <c r="H455" s="52">
        <f t="shared" si="124"/>
        <v>1</v>
      </c>
    </row>
    <row r="456" spans="1:8" s="363" customFormat="1" ht="31.5" x14ac:dyDescent="0.25">
      <c r="A456" s="364"/>
      <c r="B456" s="375" t="s">
        <v>12</v>
      </c>
      <c r="C456" s="377" t="s">
        <v>622</v>
      </c>
      <c r="D456" s="366" t="s">
        <v>320</v>
      </c>
      <c r="E456" s="369">
        <v>56</v>
      </c>
      <c r="F456" s="369">
        <v>56</v>
      </c>
      <c r="G456" s="44">
        <v>56</v>
      </c>
      <c r="H456" s="52">
        <f t="shared" si="124"/>
        <v>1</v>
      </c>
    </row>
    <row r="457" spans="1:8" s="372" customFormat="1" ht="31.5" x14ac:dyDescent="0.25">
      <c r="A457" s="373"/>
      <c r="B457" s="387" t="s">
        <v>400</v>
      </c>
      <c r="C457" s="391" t="s">
        <v>623</v>
      </c>
      <c r="D457" s="374"/>
      <c r="E457" s="376">
        <f>E458</f>
        <v>122.5</v>
      </c>
      <c r="F457" s="390">
        <f t="shared" ref="F457:G457" si="127">F458</f>
        <v>122.5</v>
      </c>
      <c r="G457" s="390">
        <f t="shared" si="127"/>
        <v>122.5</v>
      </c>
      <c r="H457" s="52">
        <f t="shared" si="124"/>
        <v>1</v>
      </c>
    </row>
    <row r="458" spans="1:8" s="372" customFormat="1" ht="31.5" x14ac:dyDescent="0.25">
      <c r="A458" s="373"/>
      <c r="B458" s="387" t="s">
        <v>12</v>
      </c>
      <c r="C458" s="391" t="s">
        <v>623</v>
      </c>
      <c r="D458" s="374" t="s">
        <v>320</v>
      </c>
      <c r="E458" s="376">
        <v>122.5</v>
      </c>
      <c r="F458" s="376">
        <v>122.5</v>
      </c>
      <c r="G458" s="44">
        <v>122.5</v>
      </c>
      <c r="H458" s="52">
        <f t="shared" si="124"/>
        <v>1</v>
      </c>
    </row>
    <row r="459" spans="1:8" s="4" customFormat="1" ht="34.15" customHeight="1" x14ac:dyDescent="0.25">
      <c r="A459" s="148">
        <v>18</v>
      </c>
      <c r="B459" s="148" t="s">
        <v>223</v>
      </c>
      <c r="C459" s="148" t="s">
        <v>224</v>
      </c>
      <c r="D459" s="273"/>
      <c r="E459" s="389">
        <f t="shared" ref="E459:G461" si="128">E460</f>
        <v>2037.5</v>
      </c>
      <c r="F459" s="389">
        <f t="shared" si="128"/>
        <v>2037.5</v>
      </c>
      <c r="G459" s="389">
        <f t="shared" si="128"/>
        <v>2008.3</v>
      </c>
      <c r="H459" s="152">
        <f t="shared" si="124"/>
        <v>0.98566871165644165</v>
      </c>
    </row>
    <row r="460" spans="1:8" s="4" customFormat="1" ht="31.5" x14ac:dyDescent="0.25">
      <c r="A460" s="379"/>
      <c r="B460" s="379" t="s">
        <v>528</v>
      </c>
      <c r="C460" s="379" t="s">
        <v>225</v>
      </c>
      <c r="D460" s="386"/>
      <c r="E460" s="388">
        <f t="shared" si="128"/>
        <v>2037.5</v>
      </c>
      <c r="F460" s="388">
        <f t="shared" si="128"/>
        <v>2037.5</v>
      </c>
      <c r="G460" s="388">
        <f t="shared" si="128"/>
        <v>2008.3</v>
      </c>
      <c r="H460" s="52">
        <f t="shared" si="124"/>
        <v>0.98566871165644165</v>
      </c>
    </row>
    <row r="461" spans="1:8" s="4" customFormat="1" ht="31.5" x14ac:dyDescent="0.25">
      <c r="A461" s="379"/>
      <c r="B461" s="379" t="s">
        <v>49</v>
      </c>
      <c r="C461" s="379" t="s">
        <v>226</v>
      </c>
      <c r="D461" s="386"/>
      <c r="E461" s="388">
        <f t="shared" si="128"/>
        <v>2037.5</v>
      </c>
      <c r="F461" s="388">
        <f t="shared" si="128"/>
        <v>2037.5</v>
      </c>
      <c r="G461" s="388">
        <f t="shared" si="128"/>
        <v>2008.3</v>
      </c>
      <c r="H461" s="52">
        <f t="shared" si="124"/>
        <v>0.98566871165644165</v>
      </c>
    </row>
    <row r="462" spans="1:8" s="4" customFormat="1" ht="80.45" customHeight="1" x14ac:dyDescent="0.25">
      <c r="A462" s="379"/>
      <c r="B462" s="379" t="s">
        <v>46</v>
      </c>
      <c r="C462" s="379" t="s">
        <v>226</v>
      </c>
      <c r="D462" s="386">
        <v>100</v>
      </c>
      <c r="E462" s="388">
        <v>2037.5</v>
      </c>
      <c r="F462" s="388">
        <v>2037.5</v>
      </c>
      <c r="G462" s="388">
        <v>2008.3</v>
      </c>
      <c r="H462" s="52">
        <f t="shared" si="124"/>
        <v>0.98566871165644165</v>
      </c>
    </row>
    <row r="463" spans="1:8" s="4" customFormat="1" ht="35.450000000000003" customHeight="1" x14ac:dyDescent="0.25">
      <c r="A463" s="148">
        <v>19</v>
      </c>
      <c r="B463" s="148" t="s">
        <v>227</v>
      </c>
      <c r="C463" s="148" t="s">
        <v>529</v>
      </c>
      <c r="D463" s="273"/>
      <c r="E463" s="397">
        <f t="shared" ref="E463:G464" si="129">E464</f>
        <v>1001.4</v>
      </c>
      <c r="F463" s="397">
        <f t="shared" si="129"/>
        <v>1001.4</v>
      </c>
      <c r="G463" s="397">
        <f t="shared" si="129"/>
        <v>1000.1999999999999</v>
      </c>
      <c r="H463" s="52">
        <f t="shared" si="124"/>
        <v>0.99880167765128813</v>
      </c>
    </row>
    <row r="464" spans="1:8" s="4" customFormat="1" ht="35.450000000000003" customHeight="1" x14ac:dyDescent="0.25">
      <c r="A464" s="394"/>
      <c r="B464" s="394" t="s">
        <v>229</v>
      </c>
      <c r="C464" s="394" t="s">
        <v>228</v>
      </c>
      <c r="D464" s="395"/>
      <c r="E464" s="396">
        <f t="shared" si="129"/>
        <v>1001.4</v>
      </c>
      <c r="F464" s="396">
        <f t="shared" si="129"/>
        <v>1001.4</v>
      </c>
      <c r="G464" s="396">
        <f t="shared" si="129"/>
        <v>1000.1999999999999</v>
      </c>
      <c r="H464" s="52">
        <f t="shared" si="124"/>
        <v>0.99880167765128813</v>
      </c>
    </row>
    <row r="465" spans="1:9" s="4" customFormat="1" ht="31.5" x14ac:dyDescent="0.25">
      <c r="A465" s="394"/>
      <c r="B465" s="394" t="s">
        <v>49</v>
      </c>
      <c r="C465" s="394" t="s">
        <v>230</v>
      </c>
      <c r="D465" s="395"/>
      <c r="E465" s="396">
        <f>E467+E466</f>
        <v>1001.4</v>
      </c>
      <c r="F465" s="396">
        <f t="shared" ref="F465:G465" si="130">F467+F466</f>
        <v>1001.4</v>
      </c>
      <c r="G465" s="396">
        <f t="shared" si="130"/>
        <v>1000.1999999999999</v>
      </c>
      <c r="H465" s="52">
        <f t="shared" si="124"/>
        <v>0.99880167765128813</v>
      </c>
    </row>
    <row r="466" spans="1:9" s="378" customFormat="1" ht="79.900000000000006" customHeight="1" x14ac:dyDescent="0.25">
      <c r="A466" s="394"/>
      <c r="B466" s="394" t="s">
        <v>46</v>
      </c>
      <c r="C466" s="394" t="s">
        <v>230</v>
      </c>
      <c r="D466" s="395">
        <v>100</v>
      </c>
      <c r="E466" s="396">
        <v>980.1</v>
      </c>
      <c r="F466" s="396">
        <v>980.1</v>
      </c>
      <c r="G466" s="396">
        <v>978.9</v>
      </c>
      <c r="H466" s="52">
        <f t="shared" si="124"/>
        <v>0.99877563513927148</v>
      </c>
    </row>
    <row r="467" spans="1:9" s="4" customFormat="1" ht="31.5" x14ac:dyDescent="0.25">
      <c r="A467" s="394"/>
      <c r="B467" s="394" t="s">
        <v>12</v>
      </c>
      <c r="C467" s="394" t="s">
        <v>230</v>
      </c>
      <c r="D467" s="395">
        <v>200</v>
      </c>
      <c r="E467" s="396">
        <v>21.3</v>
      </c>
      <c r="F467" s="396">
        <v>21.3</v>
      </c>
      <c r="G467" s="396">
        <v>21.3</v>
      </c>
      <c r="H467" s="52">
        <f t="shared" si="124"/>
        <v>1</v>
      </c>
    </row>
    <row r="468" spans="1:9" s="4" customFormat="1" ht="33" customHeight="1" x14ac:dyDescent="0.25">
      <c r="A468" s="148">
        <v>20</v>
      </c>
      <c r="B468" s="148" t="s">
        <v>231</v>
      </c>
      <c r="C468" s="148" t="s">
        <v>234</v>
      </c>
      <c r="D468" s="273"/>
      <c r="E468" s="410">
        <f>E469+E474+E483+E488+E491</f>
        <v>102340.90000000001</v>
      </c>
      <c r="F468" s="410">
        <f t="shared" ref="F468:G468" si="131">F469+F474+F483+F488+F491</f>
        <v>102340.90000000001</v>
      </c>
      <c r="G468" s="410">
        <f t="shared" si="131"/>
        <v>92459.900000000009</v>
      </c>
      <c r="H468" s="152">
        <f t="shared" si="124"/>
        <v>0.90345013577171984</v>
      </c>
    </row>
    <row r="469" spans="1:9" s="4" customFormat="1" ht="34.15" customHeight="1" x14ac:dyDescent="0.25">
      <c r="A469" s="406"/>
      <c r="B469" s="406" t="s">
        <v>232</v>
      </c>
      <c r="C469" s="406" t="s">
        <v>233</v>
      </c>
      <c r="D469" s="407"/>
      <c r="E469" s="411">
        <f>E470</f>
        <v>86183.3</v>
      </c>
      <c r="F469" s="411">
        <f>F470</f>
        <v>86183.3</v>
      </c>
      <c r="G469" s="411">
        <f>G470</f>
        <v>85880.6</v>
      </c>
      <c r="H469" s="52">
        <f t="shared" si="124"/>
        <v>0.99648771861834029</v>
      </c>
    </row>
    <row r="470" spans="1:9" s="4" customFormat="1" ht="31.5" x14ac:dyDescent="0.25">
      <c r="A470" s="406"/>
      <c r="B470" s="406" t="s">
        <v>49</v>
      </c>
      <c r="C470" s="406" t="s">
        <v>235</v>
      </c>
      <c r="D470" s="407"/>
      <c r="E470" s="411">
        <f>E471+E472+E473</f>
        <v>86183.3</v>
      </c>
      <c r="F470" s="411">
        <f>F471+F472+F473</f>
        <v>86183.3</v>
      </c>
      <c r="G470" s="411">
        <f>G471+G472+G473</f>
        <v>85880.6</v>
      </c>
      <c r="H470" s="52">
        <f t="shared" si="124"/>
        <v>0.99648771861834029</v>
      </c>
    </row>
    <row r="471" spans="1:9" s="4" customFormat="1" ht="79.900000000000006" customHeight="1" x14ac:dyDescent="0.25">
      <c r="A471" s="406"/>
      <c r="B471" s="406" t="s">
        <v>46</v>
      </c>
      <c r="C471" s="406" t="s">
        <v>235</v>
      </c>
      <c r="D471" s="407">
        <v>100</v>
      </c>
      <c r="E471" s="411">
        <v>77272.800000000003</v>
      </c>
      <c r="F471" s="411">
        <v>77272.800000000003</v>
      </c>
      <c r="G471" s="44">
        <v>77267.3</v>
      </c>
      <c r="H471" s="52">
        <f t="shared" si="124"/>
        <v>0.99992882359640134</v>
      </c>
    </row>
    <row r="472" spans="1:9" s="4" customFormat="1" ht="31.5" x14ac:dyDescent="0.25">
      <c r="A472" s="394"/>
      <c r="B472" s="394" t="s">
        <v>12</v>
      </c>
      <c r="C472" s="394" t="s">
        <v>235</v>
      </c>
      <c r="D472" s="395">
        <v>200</v>
      </c>
      <c r="E472" s="398">
        <v>8389.9</v>
      </c>
      <c r="F472" s="398">
        <v>8389.9</v>
      </c>
      <c r="G472" s="396">
        <v>8093</v>
      </c>
      <c r="H472" s="52">
        <f t="shared" si="124"/>
        <v>0.96461221230288807</v>
      </c>
    </row>
    <row r="473" spans="1:9" s="4" customFormat="1" ht="31.5" x14ac:dyDescent="0.25">
      <c r="A473" s="394"/>
      <c r="B473" s="394" t="s">
        <v>47</v>
      </c>
      <c r="C473" s="394" t="s">
        <v>235</v>
      </c>
      <c r="D473" s="395">
        <v>800</v>
      </c>
      <c r="E473" s="398">
        <v>520.6</v>
      </c>
      <c r="F473" s="398">
        <v>520.6</v>
      </c>
      <c r="G473" s="44">
        <v>520.29999999999995</v>
      </c>
      <c r="H473" s="52">
        <f t="shared" si="124"/>
        <v>0.99942374183634253</v>
      </c>
    </row>
    <row r="474" spans="1:9" s="5" customFormat="1" ht="35.450000000000003" customHeight="1" x14ac:dyDescent="0.25">
      <c r="A474" s="394"/>
      <c r="B474" s="394" t="s">
        <v>211</v>
      </c>
      <c r="C474" s="394" t="s">
        <v>236</v>
      </c>
      <c r="D474" s="395"/>
      <c r="E474" s="398">
        <f>E480+E477+E475</f>
        <v>4094.1000000000004</v>
      </c>
      <c r="F474" s="398">
        <f>F480+F477+F475</f>
        <v>4094.1000000000004</v>
      </c>
      <c r="G474" s="398">
        <f>G480+G477+G475</f>
        <v>4087</v>
      </c>
      <c r="H474" s="52">
        <f t="shared" si="124"/>
        <v>0.9982657971226887</v>
      </c>
    </row>
    <row r="475" spans="1:9" s="4" customFormat="1" ht="51" customHeight="1" x14ac:dyDescent="0.25">
      <c r="A475" s="394"/>
      <c r="B475" s="394" t="s">
        <v>530</v>
      </c>
      <c r="C475" s="394" t="s">
        <v>363</v>
      </c>
      <c r="D475" s="395"/>
      <c r="E475" s="398">
        <f>E476</f>
        <v>16</v>
      </c>
      <c r="F475" s="398">
        <f>F476</f>
        <v>16</v>
      </c>
      <c r="G475" s="398">
        <f>G476</f>
        <v>16</v>
      </c>
      <c r="H475" s="52">
        <f t="shared" si="124"/>
        <v>1</v>
      </c>
    </row>
    <row r="476" spans="1:9" s="4" customFormat="1" ht="31.5" x14ac:dyDescent="0.25">
      <c r="A476" s="394"/>
      <c r="B476" s="394" t="s">
        <v>12</v>
      </c>
      <c r="C476" s="394" t="s">
        <v>363</v>
      </c>
      <c r="D476" s="395">
        <v>200</v>
      </c>
      <c r="E476" s="398">
        <v>16</v>
      </c>
      <c r="F476" s="398">
        <v>16</v>
      </c>
      <c r="G476" s="396">
        <v>16</v>
      </c>
      <c r="H476" s="52">
        <f t="shared" si="124"/>
        <v>1</v>
      </c>
    </row>
    <row r="477" spans="1:9" s="4" customFormat="1" ht="139.15" customHeight="1" x14ac:dyDescent="0.25">
      <c r="A477" s="394"/>
      <c r="B477" s="394" t="s">
        <v>531</v>
      </c>
      <c r="C477" s="394" t="s">
        <v>237</v>
      </c>
      <c r="D477" s="395"/>
      <c r="E477" s="398">
        <f>E478+E479</f>
        <v>636.5</v>
      </c>
      <c r="F477" s="398">
        <f>F478+F479</f>
        <v>636.5</v>
      </c>
      <c r="G477" s="398">
        <f>G478+G479</f>
        <v>635.19999999999993</v>
      </c>
      <c r="H477" s="52">
        <f t="shared" si="124"/>
        <v>0.99795758051846017</v>
      </c>
      <c r="I477" s="393"/>
    </row>
    <row r="478" spans="1:9" s="4" customFormat="1" ht="79.150000000000006" customHeight="1" x14ac:dyDescent="0.25">
      <c r="A478" s="394"/>
      <c r="B478" s="394" t="s">
        <v>46</v>
      </c>
      <c r="C478" s="394" t="s">
        <v>237</v>
      </c>
      <c r="D478" s="395">
        <v>100</v>
      </c>
      <c r="E478" s="398">
        <v>558.6</v>
      </c>
      <c r="F478" s="398">
        <v>558.6</v>
      </c>
      <c r="G478" s="44">
        <v>557.29999999999995</v>
      </c>
      <c r="H478" s="52">
        <f t="shared" si="124"/>
        <v>0.9976727533118509</v>
      </c>
    </row>
    <row r="479" spans="1:9" s="4" customFormat="1" ht="31.5" x14ac:dyDescent="0.25">
      <c r="A479" s="394"/>
      <c r="B479" s="394" t="s">
        <v>12</v>
      </c>
      <c r="C479" s="394" t="s">
        <v>237</v>
      </c>
      <c r="D479" s="395">
        <v>200</v>
      </c>
      <c r="E479" s="398">
        <v>77.900000000000006</v>
      </c>
      <c r="F479" s="398">
        <v>77.900000000000006</v>
      </c>
      <c r="G479" s="44">
        <v>77.900000000000006</v>
      </c>
      <c r="H479" s="52">
        <f t="shared" si="124"/>
        <v>1</v>
      </c>
    </row>
    <row r="480" spans="1:9" s="4" customFormat="1" ht="48.6" customHeight="1" x14ac:dyDescent="0.25">
      <c r="A480" s="394"/>
      <c r="B480" s="394" t="s">
        <v>238</v>
      </c>
      <c r="C480" s="394" t="s">
        <v>239</v>
      </c>
      <c r="D480" s="395"/>
      <c r="E480" s="398">
        <f>E481+E482</f>
        <v>3441.6000000000004</v>
      </c>
      <c r="F480" s="398">
        <f>F481+F482</f>
        <v>3441.6000000000004</v>
      </c>
      <c r="G480" s="398">
        <f>G481+G482</f>
        <v>3435.8</v>
      </c>
      <c r="H480" s="52">
        <f t="shared" si="124"/>
        <v>0.99831473733147369</v>
      </c>
    </row>
    <row r="481" spans="1:9" s="4" customFormat="1" ht="80.45" customHeight="1" x14ac:dyDescent="0.25">
      <c r="A481" s="394"/>
      <c r="B481" s="394" t="s">
        <v>46</v>
      </c>
      <c r="C481" s="394" t="s">
        <v>239</v>
      </c>
      <c r="D481" s="395">
        <v>100</v>
      </c>
      <c r="E481" s="398">
        <v>3137.3</v>
      </c>
      <c r="F481" s="398">
        <v>3137.3</v>
      </c>
      <c r="G481" s="396">
        <v>3131.5</v>
      </c>
      <c r="H481" s="52">
        <f t="shared" si="124"/>
        <v>0.99815127657539915</v>
      </c>
    </row>
    <row r="482" spans="1:9" s="4" customFormat="1" ht="31.5" x14ac:dyDescent="0.25">
      <c r="A482" s="394"/>
      <c r="B482" s="394" t="s">
        <v>12</v>
      </c>
      <c r="C482" s="394" t="s">
        <v>239</v>
      </c>
      <c r="D482" s="395">
        <v>200</v>
      </c>
      <c r="E482" s="398">
        <v>304.3</v>
      </c>
      <c r="F482" s="398">
        <v>304.3</v>
      </c>
      <c r="G482" s="44">
        <v>304.3</v>
      </c>
      <c r="H482" s="52">
        <f t="shared" si="124"/>
        <v>1</v>
      </c>
    </row>
    <row r="483" spans="1:9" s="4" customFormat="1" ht="18" customHeight="1" x14ac:dyDescent="0.25">
      <c r="A483" s="394"/>
      <c r="B483" s="394" t="s">
        <v>240</v>
      </c>
      <c r="C483" s="394" t="s">
        <v>241</v>
      </c>
      <c r="D483" s="395"/>
      <c r="E483" s="398">
        <f>E484+E486</f>
        <v>9626.5</v>
      </c>
      <c r="F483" s="404">
        <f t="shared" ref="F483:G483" si="132">F484+F486</f>
        <v>9626.5</v>
      </c>
      <c r="G483" s="404">
        <f t="shared" si="132"/>
        <v>144</v>
      </c>
      <c r="H483" s="52">
        <f t="shared" si="124"/>
        <v>1.4958707733859659E-2</v>
      </c>
    </row>
    <row r="484" spans="1:9" s="4" customFormat="1" ht="19.899999999999999" customHeight="1" x14ac:dyDescent="0.25">
      <c r="A484" s="394"/>
      <c r="B484" s="394" t="s">
        <v>242</v>
      </c>
      <c r="C484" s="394" t="s">
        <v>243</v>
      </c>
      <c r="D484" s="395"/>
      <c r="E484" s="398">
        <f t="shared" ref="E484:G484" si="133">E485</f>
        <v>9626.5</v>
      </c>
      <c r="F484" s="398">
        <f t="shared" si="133"/>
        <v>9482.5</v>
      </c>
      <c r="G484" s="398">
        <f t="shared" si="133"/>
        <v>0</v>
      </c>
      <c r="H484" s="52">
        <f t="shared" si="124"/>
        <v>0</v>
      </c>
    </row>
    <row r="485" spans="1:9" s="4" customFormat="1" ht="31.5" x14ac:dyDescent="0.25">
      <c r="A485" s="394"/>
      <c r="B485" s="394" t="s">
        <v>47</v>
      </c>
      <c r="C485" s="394" t="s">
        <v>243</v>
      </c>
      <c r="D485" s="395">
        <v>800</v>
      </c>
      <c r="E485" s="398">
        <v>9626.5</v>
      </c>
      <c r="F485" s="398">
        <v>9482.5</v>
      </c>
      <c r="G485" s="44">
        <v>0</v>
      </c>
      <c r="H485" s="52">
        <f t="shared" si="124"/>
        <v>0</v>
      </c>
    </row>
    <row r="486" spans="1:9" s="399" customFormat="1" ht="109.9" customHeight="1" x14ac:dyDescent="0.25">
      <c r="A486" s="400"/>
      <c r="B486" s="400" t="s">
        <v>624</v>
      </c>
      <c r="C486" s="400" t="s">
        <v>625</v>
      </c>
      <c r="D486" s="401"/>
      <c r="E486" s="404">
        <f>E487</f>
        <v>0</v>
      </c>
      <c r="F486" s="404">
        <f t="shared" ref="F486:G486" si="134">F487</f>
        <v>144</v>
      </c>
      <c r="G486" s="404">
        <f t="shared" si="134"/>
        <v>144</v>
      </c>
      <c r="H486" s="52">
        <f t="shared" si="124"/>
        <v>1</v>
      </c>
    </row>
    <row r="487" spans="1:9" s="399" customFormat="1" ht="19.899999999999999" customHeight="1" x14ac:dyDescent="0.25">
      <c r="A487" s="400"/>
      <c r="B487" s="403" t="s">
        <v>53</v>
      </c>
      <c r="C487" s="400" t="s">
        <v>625</v>
      </c>
      <c r="D487" s="401">
        <v>300</v>
      </c>
      <c r="E487" s="404">
        <v>0</v>
      </c>
      <c r="F487" s="404">
        <v>144</v>
      </c>
      <c r="G487" s="44">
        <v>144</v>
      </c>
      <c r="H487" s="52">
        <f t="shared" si="124"/>
        <v>1</v>
      </c>
    </row>
    <row r="488" spans="1:9" s="42" customFormat="1" ht="31.5" x14ac:dyDescent="0.25">
      <c r="A488" s="400"/>
      <c r="B488" s="400" t="s">
        <v>244</v>
      </c>
      <c r="C488" s="400" t="s">
        <v>245</v>
      </c>
      <c r="D488" s="401"/>
      <c r="E488" s="404">
        <f>E489</f>
        <v>108.2</v>
      </c>
      <c r="F488" s="404">
        <f>F489</f>
        <v>108.2</v>
      </c>
      <c r="G488" s="404">
        <f>G489</f>
        <v>108.2</v>
      </c>
      <c r="H488" s="52">
        <f t="shared" si="124"/>
        <v>1</v>
      </c>
    </row>
    <row r="489" spans="1:9" s="42" customFormat="1" ht="33.6" customHeight="1" x14ac:dyDescent="0.25">
      <c r="A489" s="400"/>
      <c r="B489" s="400" t="s">
        <v>246</v>
      </c>
      <c r="C489" s="400" t="s">
        <v>247</v>
      </c>
      <c r="D489" s="401"/>
      <c r="E489" s="404">
        <f>E490</f>
        <v>108.2</v>
      </c>
      <c r="F489" s="404">
        <f t="shared" ref="F489:G489" si="135">F490</f>
        <v>108.2</v>
      </c>
      <c r="G489" s="404">
        <f t="shared" si="135"/>
        <v>108.2</v>
      </c>
      <c r="H489" s="52">
        <f t="shared" si="124"/>
        <v>1</v>
      </c>
    </row>
    <row r="490" spans="1:9" s="5" customFormat="1" ht="81" customHeight="1" x14ac:dyDescent="0.25">
      <c r="A490" s="400"/>
      <c r="B490" s="400" t="s">
        <v>46</v>
      </c>
      <c r="C490" s="400" t="s">
        <v>247</v>
      </c>
      <c r="D490" s="401">
        <v>100</v>
      </c>
      <c r="E490" s="404">
        <v>108.2</v>
      </c>
      <c r="F490" s="404">
        <v>108.2</v>
      </c>
      <c r="G490" s="402">
        <v>108.2</v>
      </c>
      <c r="H490" s="52">
        <f t="shared" si="124"/>
        <v>1</v>
      </c>
    </row>
    <row r="491" spans="1:9" s="4" customFormat="1" ht="31.5" x14ac:dyDescent="0.25">
      <c r="A491" s="406"/>
      <c r="B491" s="406" t="s">
        <v>248</v>
      </c>
      <c r="C491" s="406" t="s">
        <v>249</v>
      </c>
      <c r="D491" s="407"/>
      <c r="E491" s="411">
        <f>E492+E496+E494</f>
        <v>2328.8000000000002</v>
      </c>
      <c r="F491" s="411">
        <f>F492+F496+F494</f>
        <v>2328.8000000000002</v>
      </c>
      <c r="G491" s="411">
        <f>G492+G496+G494</f>
        <v>2240.1</v>
      </c>
      <c r="H491" s="52">
        <f t="shared" si="124"/>
        <v>0.96191171418756427</v>
      </c>
      <c r="I491" s="405"/>
    </row>
    <row r="492" spans="1:9" s="4" customFormat="1" ht="33.6" customHeight="1" x14ac:dyDescent="0.25">
      <c r="A492" s="406"/>
      <c r="B492" s="406" t="s">
        <v>250</v>
      </c>
      <c r="C492" s="406" t="s">
        <v>251</v>
      </c>
      <c r="D492" s="407"/>
      <c r="E492" s="411">
        <f>E493</f>
        <v>397.1</v>
      </c>
      <c r="F492" s="411">
        <f>F493</f>
        <v>397.1</v>
      </c>
      <c r="G492" s="411">
        <f>G493</f>
        <v>309.2</v>
      </c>
      <c r="H492" s="52">
        <f t="shared" si="124"/>
        <v>0.77864517753714424</v>
      </c>
      <c r="I492" s="405"/>
    </row>
    <row r="493" spans="1:9" s="4" customFormat="1" ht="31.5" x14ac:dyDescent="0.25">
      <c r="A493" s="406"/>
      <c r="B493" s="406" t="s">
        <v>12</v>
      </c>
      <c r="C493" s="406" t="s">
        <v>251</v>
      </c>
      <c r="D493" s="407">
        <v>200</v>
      </c>
      <c r="E493" s="411">
        <v>397.1</v>
      </c>
      <c r="F493" s="411">
        <v>397.1</v>
      </c>
      <c r="G493" s="408">
        <v>309.2</v>
      </c>
      <c r="H493" s="52">
        <f t="shared" si="124"/>
        <v>0.77864517753714424</v>
      </c>
    </row>
    <row r="494" spans="1:9" s="4" customFormat="1" ht="31.5" x14ac:dyDescent="0.25">
      <c r="A494" s="406"/>
      <c r="B494" s="412" t="s">
        <v>252</v>
      </c>
      <c r="C494" s="406" t="s">
        <v>253</v>
      </c>
      <c r="D494" s="407"/>
      <c r="E494" s="411">
        <f>E495</f>
        <v>1789</v>
      </c>
      <c r="F494" s="411">
        <f t="shared" ref="F494:G494" si="136">F495</f>
        <v>1789</v>
      </c>
      <c r="G494" s="411">
        <f t="shared" si="136"/>
        <v>1789</v>
      </c>
      <c r="H494" s="52">
        <f t="shared" si="124"/>
        <v>1</v>
      </c>
    </row>
    <row r="495" spans="1:9" s="4" customFormat="1" ht="31.5" x14ac:dyDescent="0.25">
      <c r="A495" s="406"/>
      <c r="B495" s="406" t="s">
        <v>12</v>
      </c>
      <c r="C495" s="406" t="s">
        <v>253</v>
      </c>
      <c r="D495" s="407">
        <v>200</v>
      </c>
      <c r="E495" s="411">
        <v>1789</v>
      </c>
      <c r="F495" s="411">
        <v>1789</v>
      </c>
      <c r="G495" s="44">
        <v>1789</v>
      </c>
      <c r="H495" s="52">
        <f t="shared" si="124"/>
        <v>1</v>
      </c>
    </row>
    <row r="496" spans="1:9" s="4" customFormat="1" ht="31.5" x14ac:dyDescent="0.25">
      <c r="A496" s="406"/>
      <c r="B496" s="406" t="s">
        <v>254</v>
      </c>
      <c r="C496" s="406" t="s">
        <v>255</v>
      </c>
      <c r="D496" s="407"/>
      <c r="E496" s="411">
        <f>E497</f>
        <v>142.69999999999999</v>
      </c>
      <c r="F496" s="411">
        <f>F497</f>
        <v>142.69999999999999</v>
      </c>
      <c r="G496" s="411">
        <f>G497</f>
        <v>141.9</v>
      </c>
      <c r="H496" s="52">
        <f t="shared" si="124"/>
        <v>0.99439383321653829</v>
      </c>
    </row>
    <row r="497" spans="1:8" s="4" customFormat="1" ht="31.5" x14ac:dyDescent="0.25">
      <c r="A497" s="406"/>
      <c r="B497" s="406" t="s">
        <v>12</v>
      </c>
      <c r="C497" s="406" t="s">
        <v>255</v>
      </c>
      <c r="D497" s="407">
        <v>200</v>
      </c>
      <c r="E497" s="409">
        <v>142.69999999999999</v>
      </c>
      <c r="F497" s="409">
        <v>142.69999999999999</v>
      </c>
      <c r="G497" s="408">
        <v>141.9</v>
      </c>
      <c r="H497" s="52">
        <f t="shared" si="124"/>
        <v>0.99439383321653829</v>
      </c>
    </row>
    <row r="498" spans="1:8" s="4" customFormat="1" ht="31.5" x14ac:dyDescent="0.25">
      <c r="A498" s="148">
        <v>21</v>
      </c>
      <c r="B498" s="148" t="s">
        <v>256</v>
      </c>
      <c r="C498" s="148" t="s">
        <v>257</v>
      </c>
      <c r="D498" s="273"/>
      <c r="E498" s="410">
        <f>E499+E503+E506+E511</f>
        <v>43630.499999999993</v>
      </c>
      <c r="F498" s="410">
        <f>F499+F503+F506+F511</f>
        <v>43630.499999999993</v>
      </c>
      <c r="G498" s="410">
        <f>G499+G503+G506+G511</f>
        <v>43507.299999999996</v>
      </c>
      <c r="H498" s="152">
        <f t="shared" si="124"/>
        <v>0.9971762872302633</v>
      </c>
    </row>
    <row r="499" spans="1:8" s="4" customFormat="1" ht="19.149999999999999" customHeight="1" x14ac:dyDescent="0.25">
      <c r="A499" s="406"/>
      <c r="B499" s="406" t="s">
        <v>258</v>
      </c>
      <c r="C499" s="406" t="s">
        <v>259</v>
      </c>
      <c r="D499" s="407"/>
      <c r="E499" s="409">
        <f>E500</f>
        <v>17623.5</v>
      </c>
      <c r="F499" s="409">
        <f>F500</f>
        <v>17623.5</v>
      </c>
      <c r="G499" s="409">
        <f>G500</f>
        <v>17500.399999999998</v>
      </c>
      <c r="H499" s="52">
        <f t="shared" si="124"/>
        <v>0.99301500836950651</v>
      </c>
    </row>
    <row r="500" spans="1:8" s="4" customFormat="1" ht="31.5" x14ac:dyDescent="0.25">
      <c r="A500" s="406"/>
      <c r="B500" s="406" t="s">
        <v>49</v>
      </c>
      <c r="C500" s="406" t="s">
        <v>260</v>
      </c>
      <c r="D500" s="407"/>
      <c r="E500" s="409">
        <f>E501+E502</f>
        <v>17623.5</v>
      </c>
      <c r="F500" s="409">
        <f t="shared" ref="F500:G500" si="137">F501+F502</f>
        <v>17623.5</v>
      </c>
      <c r="G500" s="409">
        <f t="shared" si="137"/>
        <v>17500.399999999998</v>
      </c>
      <c r="H500" s="52">
        <f t="shared" si="124"/>
        <v>0.99301500836950651</v>
      </c>
    </row>
    <row r="501" spans="1:8" s="4" customFormat="1" ht="77.45" customHeight="1" x14ac:dyDescent="0.25">
      <c r="A501" s="406"/>
      <c r="B501" s="406" t="s">
        <v>46</v>
      </c>
      <c r="C501" s="406" t="s">
        <v>260</v>
      </c>
      <c r="D501" s="407">
        <v>100</v>
      </c>
      <c r="E501" s="409">
        <v>15625.3</v>
      </c>
      <c r="F501" s="409">
        <v>15625.3</v>
      </c>
      <c r="G501" s="408">
        <v>15502.3</v>
      </c>
      <c r="H501" s="52">
        <f t="shared" si="124"/>
        <v>0.99212815113949815</v>
      </c>
    </row>
    <row r="502" spans="1:8" s="4" customFormat="1" ht="31.5" x14ac:dyDescent="0.25">
      <c r="A502" s="406"/>
      <c r="B502" s="406" t="s">
        <v>12</v>
      </c>
      <c r="C502" s="406" t="s">
        <v>260</v>
      </c>
      <c r="D502" s="407">
        <v>200</v>
      </c>
      <c r="E502" s="409">
        <v>1998.2</v>
      </c>
      <c r="F502" s="409">
        <v>1998.2</v>
      </c>
      <c r="G502" s="44">
        <v>1998.1</v>
      </c>
      <c r="H502" s="52">
        <f t="shared" si="124"/>
        <v>0.99994995495946348</v>
      </c>
    </row>
    <row r="503" spans="1:8" s="4" customFormat="1" ht="34.9" customHeight="1" x14ac:dyDescent="0.25">
      <c r="A503" s="406"/>
      <c r="B503" s="406" t="s">
        <v>261</v>
      </c>
      <c r="C503" s="406" t="s">
        <v>262</v>
      </c>
      <c r="D503" s="407"/>
      <c r="E503" s="409">
        <f t="shared" ref="E503:G504" si="138">E504</f>
        <v>4107.8</v>
      </c>
      <c r="F503" s="409">
        <f t="shared" si="138"/>
        <v>4107.8</v>
      </c>
      <c r="G503" s="409">
        <f t="shared" si="138"/>
        <v>4107.7</v>
      </c>
      <c r="H503" s="52">
        <f t="shared" si="124"/>
        <v>0.9999756560689419</v>
      </c>
    </row>
    <row r="504" spans="1:8" s="4" customFormat="1" ht="34.15" customHeight="1" x14ac:dyDescent="0.25">
      <c r="A504" s="406"/>
      <c r="B504" s="406" t="s">
        <v>263</v>
      </c>
      <c r="C504" s="406" t="s">
        <v>264</v>
      </c>
      <c r="D504" s="407"/>
      <c r="E504" s="409">
        <f t="shared" si="138"/>
        <v>4107.8</v>
      </c>
      <c r="F504" s="409">
        <f t="shared" si="138"/>
        <v>4107.8</v>
      </c>
      <c r="G504" s="409">
        <f t="shared" si="138"/>
        <v>4107.7</v>
      </c>
      <c r="H504" s="52">
        <f t="shared" si="124"/>
        <v>0.9999756560689419</v>
      </c>
    </row>
    <row r="505" spans="1:8" s="4" customFormat="1" ht="18.600000000000001" customHeight="1" x14ac:dyDescent="0.25">
      <c r="A505" s="406"/>
      <c r="B505" s="406" t="s">
        <v>265</v>
      </c>
      <c r="C505" s="406" t="s">
        <v>264</v>
      </c>
      <c r="D505" s="407">
        <v>700</v>
      </c>
      <c r="E505" s="409">
        <v>4107.8</v>
      </c>
      <c r="F505" s="409">
        <v>4107.8</v>
      </c>
      <c r="G505" s="408">
        <v>4107.7</v>
      </c>
      <c r="H505" s="52">
        <f t="shared" si="124"/>
        <v>0.9999756560689419</v>
      </c>
    </row>
    <row r="506" spans="1:8" s="4" customFormat="1" ht="18" customHeight="1" x14ac:dyDescent="0.25">
      <c r="A506" s="406"/>
      <c r="B506" s="406" t="s">
        <v>266</v>
      </c>
      <c r="C506" s="406" t="s">
        <v>267</v>
      </c>
      <c r="D506" s="407"/>
      <c r="E506" s="409">
        <f>E507+E509</f>
        <v>17310.599999999999</v>
      </c>
      <c r="F506" s="409">
        <f>F507+F509</f>
        <v>17310.599999999999</v>
      </c>
      <c r="G506" s="409">
        <f>G507+G509</f>
        <v>17310.599999999999</v>
      </c>
      <c r="H506" s="52">
        <f t="shared" si="124"/>
        <v>1</v>
      </c>
    </row>
    <row r="507" spans="1:8" s="4" customFormat="1" ht="19.149999999999999" customHeight="1" x14ac:dyDescent="0.25">
      <c r="A507" s="318"/>
      <c r="B507" s="278" t="s">
        <v>428</v>
      </c>
      <c r="C507" s="380" t="s">
        <v>429</v>
      </c>
      <c r="D507" s="231"/>
      <c r="E507" s="408">
        <f>E508</f>
        <v>6500</v>
      </c>
      <c r="F507" s="408">
        <f>F508</f>
        <v>6500</v>
      </c>
      <c r="G507" s="408">
        <f>G508</f>
        <v>6500</v>
      </c>
      <c r="H507" s="52">
        <f t="shared" si="124"/>
        <v>1</v>
      </c>
    </row>
    <row r="508" spans="1:8" s="4" customFormat="1" ht="31.5" x14ac:dyDescent="0.25">
      <c r="A508" s="318"/>
      <c r="B508" s="380" t="s">
        <v>174</v>
      </c>
      <c r="C508" s="380" t="s">
        <v>429</v>
      </c>
      <c r="D508" s="231" t="s">
        <v>322</v>
      </c>
      <c r="E508" s="408">
        <v>6500</v>
      </c>
      <c r="F508" s="408">
        <v>6500</v>
      </c>
      <c r="G508" s="44">
        <v>6500</v>
      </c>
      <c r="H508" s="52">
        <f t="shared" si="124"/>
        <v>1</v>
      </c>
    </row>
    <row r="509" spans="1:8" s="4" customFormat="1" ht="34.9" customHeight="1" x14ac:dyDescent="0.25">
      <c r="A509" s="318"/>
      <c r="B509" s="387" t="s">
        <v>532</v>
      </c>
      <c r="C509" s="387" t="s">
        <v>533</v>
      </c>
      <c r="D509" s="387"/>
      <c r="E509" s="408">
        <f>E510</f>
        <v>10810.6</v>
      </c>
      <c r="F509" s="408">
        <f>F510</f>
        <v>10810.6</v>
      </c>
      <c r="G509" s="408">
        <f>G510</f>
        <v>10810.6</v>
      </c>
      <c r="H509" s="52">
        <f t="shared" si="124"/>
        <v>1</v>
      </c>
    </row>
    <row r="510" spans="1:8" s="4" customFormat="1" ht="31.5" x14ac:dyDescent="0.25">
      <c r="A510" s="318"/>
      <c r="B510" s="387" t="s">
        <v>174</v>
      </c>
      <c r="C510" s="387" t="s">
        <v>533</v>
      </c>
      <c r="D510" s="387">
        <v>500</v>
      </c>
      <c r="E510" s="408">
        <v>10810.6</v>
      </c>
      <c r="F510" s="408">
        <v>10810.6</v>
      </c>
      <c r="G510" s="413">
        <v>10810.6</v>
      </c>
      <c r="H510" s="52">
        <f t="shared" si="124"/>
        <v>1</v>
      </c>
    </row>
    <row r="511" spans="1:8" s="4" customFormat="1" ht="19.149999999999999" customHeight="1" x14ac:dyDescent="0.25">
      <c r="A511" s="318"/>
      <c r="B511" s="387" t="s">
        <v>534</v>
      </c>
      <c r="C511" s="380" t="s">
        <v>535</v>
      </c>
      <c r="D511" s="231"/>
      <c r="E511" s="408">
        <f t="shared" ref="E511:G512" si="139">E512</f>
        <v>4588.6000000000004</v>
      </c>
      <c r="F511" s="408">
        <f t="shared" si="139"/>
        <v>4588.6000000000004</v>
      </c>
      <c r="G511" s="408">
        <f t="shared" si="139"/>
        <v>4588.6000000000004</v>
      </c>
      <c r="H511" s="52">
        <f t="shared" si="124"/>
        <v>1</v>
      </c>
    </row>
    <row r="512" spans="1:8" s="4" customFormat="1" ht="47.25" x14ac:dyDescent="0.25">
      <c r="A512" s="318"/>
      <c r="B512" s="387" t="s">
        <v>536</v>
      </c>
      <c r="C512" s="380" t="s">
        <v>537</v>
      </c>
      <c r="D512" s="231"/>
      <c r="E512" s="408">
        <f t="shared" si="139"/>
        <v>4588.6000000000004</v>
      </c>
      <c r="F512" s="408">
        <f t="shared" si="139"/>
        <v>4588.6000000000004</v>
      </c>
      <c r="G512" s="408">
        <f t="shared" si="139"/>
        <v>4588.6000000000004</v>
      </c>
      <c r="H512" s="52">
        <f t="shared" si="124"/>
        <v>1</v>
      </c>
    </row>
    <row r="513" spans="1:9" s="4" customFormat="1" ht="31.5" x14ac:dyDescent="0.25">
      <c r="A513" s="318"/>
      <c r="B513" s="387" t="s">
        <v>174</v>
      </c>
      <c r="C513" s="380" t="s">
        <v>537</v>
      </c>
      <c r="D513" s="231" t="s">
        <v>322</v>
      </c>
      <c r="E513" s="408">
        <v>4588.6000000000004</v>
      </c>
      <c r="F513" s="408">
        <v>4588.6000000000004</v>
      </c>
      <c r="G513" s="413">
        <v>4588.6000000000004</v>
      </c>
      <c r="H513" s="52">
        <f t="shared" si="124"/>
        <v>1</v>
      </c>
    </row>
    <row r="514" spans="1:9" s="4" customFormat="1" ht="35.450000000000003" customHeight="1" x14ac:dyDescent="0.25">
      <c r="A514" s="147">
        <v>22</v>
      </c>
      <c r="B514" s="148" t="s">
        <v>268</v>
      </c>
      <c r="C514" s="147" t="s">
        <v>269</v>
      </c>
      <c r="D514" s="150"/>
      <c r="E514" s="421">
        <f>E515+E518+E523</f>
        <v>5745.2000000000007</v>
      </c>
      <c r="F514" s="421">
        <f>F515+F518+F523</f>
        <v>5745.2000000000007</v>
      </c>
      <c r="G514" s="421">
        <f>G515+G518+G523</f>
        <v>5700.4</v>
      </c>
      <c r="H514" s="152">
        <f t="shared" si="124"/>
        <v>0.99220218617280498</v>
      </c>
      <c r="I514" s="418"/>
    </row>
    <row r="515" spans="1:9" s="4" customFormat="1" ht="47.25" x14ac:dyDescent="0.25">
      <c r="A515" s="419"/>
      <c r="B515" s="420" t="s">
        <v>270</v>
      </c>
      <c r="C515" s="419" t="s">
        <v>271</v>
      </c>
      <c r="D515" s="51"/>
      <c r="E515" s="422">
        <f t="shared" ref="E515:G516" si="140">E516</f>
        <v>2234.8000000000002</v>
      </c>
      <c r="F515" s="422">
        <f t="shared" si="140"/>
        <v>2234.8000000000002</v>
      </c>
      <c r="G515" s="422">
        <f t="shared" si="140"/>
        <v>2200.8000000000002</v>
      </c>
      <c r="H515" s="52">
        <f t="shared" si="124"/>
        <v>0.98478611061392518</v>
      </c>
      <c r="I515" s="418"/>
    </row>
    <row r="516" spans="1:9" s="4" customFormat="1" ht="31.5" x14ac:dyDescent="0.25">
      <c r="A516" s="419"/>
      <c r="B516" s="420" t="s">
        <v>49</v>
      </c>
      <c r="C516" s="419" t="s">
        <v>272</v>
      </c>
      <c r="D516" s="51"/>
      <c r="E516" s="422">
        <f t="shared" si="140"/>
        <v>2234.8000000000002</v>
      </c>
      <c r="F516" s="422">
        <f t="shared" si="140"/>
        <v>2234.8000000000002</v>
      </c>
      <c r="G516" s="422">
        <f t="shared" si="140"/>
        <v>2200.8000000000002</v>
      </c>
      <c r="H516" s="52">
        <f t="shared" si="124"/>
        <v>0.98478611061392518</v>
      </c>
      <c r="I516" s="418"/>
    </row>
    <row r="517" spans="1:9" s="4" customFormat="1" ht="79.900000000000006" customHeight="1" x14ac:dyDescent="0.25">
      <c r="A517" s="318"/>
      <c r="B517" s="406" t="s">
        <v>46</v>
      </c>
      <c r="C517" s="318" t="s">
        <v>272</v>
      </c>
      <c r="D517" s="51">
        <v>100</v>
      </c>
      <c r="E517" s="408">
        <v>2234.8000000000002</v>
      </c>
      <c r="F517" s="408">
        <v>2234.8000000000002</v>
      </c>
      <c r="G517" s="44">
        <v>2200.8000000000002</v>
      </c>
      <c r="H517" s="52">
        <f t="shared" ref="H517:H546" si="141">G517/F517</f>
        <v>0.98478611061392518</v>
      </c>
    </row>
    <row r="518" spans="1:9" s="4" customFormat="1" ht="31.5" x14ac:dyDescent="0.25">
      <c r="A518" s="318"/>
      <c r="B518" s="406" t="s">
        <v>273</v>
      </c>
      <c r="C518" s="318" t="s">
        <v>274</v>
      </c>
      <c r="D518" s="51"/>
      <c r="E518" s="408">
        <f>E519</f>
        <v>2247.4</v>
      </c>
      <c r="F518" s="408">
        <f>F519</f>
        <v>2247.4</v>
      </c>
      <c r="G518" s="408">
        <f>G519</f>
        <v>2240.5</v>
      </c>
      <c r="H518" s="52">
        <f t="shared" si="141"/>
        <v>0.99692978552994571</v>
      </c>
    </row>
    <row r="519" spans="1:9" s="4" customFormat="1" ht="31.5" x14ac:dyDescent="0.25">
      <c r="A519" s="318"/>
      <c r="B519" s="406" t="s">
        <v>49</v>
      </c>
      <c r="C519" s="318" t="s">
        <v>275</v>
      </c>
      <c r="D519" s="51"/>
      <c r="E519" s="408">
        <f>E520+E521</f>
        <v>2247.4</v>
      </c>
      <c r="F519" s="408">
        <f t="shared" ref="F519:G519" si="142">F520+F521</f>
        <v>2247.4</v>
      </c>
      <c r="G519" s="408">
        <f t="shared" si="142"/>
        <v>2240.5</v>
      </c>
      <c r="H519" s="52">
        <f t="shared" si="141"/>
        <v>0.99692978552994571</v>
      </c>
    </row>
    <row r="520" spans="1:9" s="4" customFormat="1" ht="81" customHeight="1" x14ac:dyDescent="0.25">
      <c r="A520" s="318"/>
      <c r="B520" s="406" t="s">
        <v>46</v>
      </c>
      <c r="C520" s="318" t="s">
        <v>275</v>
      </c>
      <c r="D520" s="51">
        <v>100</v>
      </c>
      <c r="E520" s="408">
        <v>2031.5</v>
      </c>
      <c r="F520" s="408">
        <v>2031.5</v>
      </c>
      <c r="G520" s="44">
        <v>2024.6</v>
      </c>
      <c r="H520" s="52">
        <f t="shared" si="141"/>
        <v>0.9966034949544671</v>
      </c>
    </row>
    <row r="521" spans="1:9" s="4" customFormat="1" ht="31.5" x14ac:dyDescent="0.25">
      <c r="A521" s="318"/>
      <c r="B521" s="406" t="s">
        <v>12</v>
      </c>
      <c r="C521" s="318" t="s">
        <v>275</v>
      </c>
      <c r="D521" s="51">
        <v>200</v>
      </c>
      <c r="E521" s="408">
        <v>215.9</v>
      </c>
      <c r="F521" s="408">
        <v>215.9</v>
      </c>
      <c r="G521" s="44">
        <v>215.9</v>
      </c>
      <c r="H521" s="52">
        <f t="shared" si="141"/>
        <v>1</v>
      </c>
    </row>
    <row r="522" spans="1:9" s="4" customFormat="1" ht="18.600000000000001" customHeight="1" x14ac:dyDescent="0.25">
      <c r="A522" s="419"/>
      <c r="B522" s="420" t="s">
        <v>276</v>
      </c>
      <c r="C522" s="419" t="s">
        <v>277</v>
      </c>
      <c r="D522" s="51"/>
      <c r="E522" s="422">
        <f>E523</f>
        <v>1263</v>
      </c>
      <c r="F522" s="422">
        <f>F523</f>
        <v>1263</v>
      </c>
      <c r="G522" s="422">
        <f>G523</f>
        <v>1259.0999999999999</v>
      </c>
      <c r="H522" s="52">
        <f t="shared" si="141"/>
        <v>0.99691211401425173</v>
      </c>
    </row>
    <row r="523" spans="1:9" s="4" customFormat="1" ht="34.15" customHeight="1" x14ac:dyDescent="0.25">
      <c r="A523" s="419"/>
      <c r="B523" s="420" t="s">
        <v>278</v>
      </c>
      <c r="C523" s="419" t="s">
        <v>279</v>
      </c>
      <c r="D523" s="51"/>
      <c r="E523" s="422">
        <f>E524+E525+E526</f>
        <v>1263</v>
      </c>
      <c r="F523" s="422">
        <f t="shared" ref="F523:G523" si="143">F524+F525+F526</f>
        <v>1263</v>
      </c>
      <c r="G523" s="422">
        <f t="shared" si="143"/>
        <v>1259.0999999999999</v>
      </c>
      <c r="H523" s="52">
        <f t="shared" si="141"/>
        <v>0.99691211401425173</v>
      </c>
    </row>
    <row r="524" spans="1:9" s="4" customFormat="1" ht="80.45" customHeight="1" x14ac:dyDescent="0.25">
      <c r="A524" s="419"/>
      <c r="B524" s="420" t="s">
        <v>46</v>
      </c>
      <c r="C524" s="419" t="s">
        <v>279</v>
      </c>
      <c r="D524" s="51">
        <v>100</v>
      </c>
      <c r="E524" s="422">
        <v>728.2</v>
      </c>
      <c r="F524" s="422">
        <v>728.2</v>
      </c>
      <c r="G524" s="44">
        <v>724.3</v>
      </c>
      <c r="H524" s="52">
        <f t="shared" si="141"/>
        <v>0.99464432848118634</v>
      </c>
    </row>
    <row r="525" spans="1:9" s="4" customFormat="1" ht="31.5" x14ac:dyDescent="0.25">
      <c r="A525" s="419"/>
      <c r="B525" s="420" t="s">
        <v>12</v>
      </c>
      <c r="C525" s="419" t="s">
        <v>279</v>
      </c>
      <c r="D525" s="51">
        <v>200</v>
      </c>
      <c r="E525" s="422">
        <v>515.79999999999995</v>
      </c>
      <c r="F525" s="422">
        <v>515.79999999999995</v>
      </c>
      <c r="G525" s="44">
        <v>515.79999999999995</v>
      </c>
      <c r="H525" s="52">
        <f t="shared" si="141"/>
        <v>1</v>
      </c>
    </row>
    <row r="526" spans="1:9" s="399" customFormat="1" ht="15.75" x14ac:dyDescent="0.25">
      <c r="A526" s="419"/>
      <c r="B526" s="420" t="s">
        <v>47</v>
      </c>
      <c r="C526" s="419" t="s">
        <v>279</v>
      </c>
      <c r="D526" s="51">
        <v>800</v>
      </c>
      <c r="E526" s="422">
        <v>19</v>
      </c>
      <c r="F526" s="422">
        <v>19</v>
      </c>
      <c r="G526" s="44">
        <v>19</v>
      </c>
      <c r="H526" s="52">
        <f t="shared" si="141"/>
        <v>1</v>
      </c>
    </row>
    <row r="527" spans="1:9" s="427" customFormat="1" ht="48" customHeight="1" x14ac:dyDescent="0.25">
      <c r="A527" s="147">
        <v>23</v>
      </c>
      <c r="B527" s="448" t="s">
        <v>630</v>
      </c>
      <c r="C527" s="447" t="s">
        <v>631</v>
      </c>
      <c r="D527" s="51"/>
      <c r="E527" s="434">
        <f>E528+E532</f>
        <v>2841.9</v>
      </c>
      <c r="F527" s="463">
        <f t="shared" ref="F527:G527" si="144">F528+F532</f>
        <v>2841.9</v>
      </c>
      <c r="G527" s="463">
        <f t="shared" si="144"/>
        <v>2837.2</v>
      </c>
      <c r="H527" s="52">
        <f t="shared" si="141"/>
        <v>0.99834617685351335</v>
      </c>
    </row>
    <row r="528" spans="1:9" s="427" customFormat="1" ht="31.5" x14ac:dyDescent="0.25">
      <c r="A528" s="429"/>
      <c r="B528" s="449" t="s">
        <v>632</v>
      </c>
      <c r="C528" s="451" t="s">
        <v>633</v>
      </c>
      <c r="D528" s="51"/>
      <c r="E528" s="434">
        <f>E529</f>
        <v>2201.9</v>
      </c>
      <c r="F528" s="463">
        <f t="shared" ref="F528:G528" si="145">F529</f>
        <v>2201.9</v>
      </c>
      <c r="G528" s="463">
        <f t="shared" si="145"/>
        <v>2198.4</v>
      </c>
      <c r="H528" s="52">
        <f t="shared" si="141"/>
        <v>0.99841046369044917</v>
      </c>
    </row>
    <row r="529" spans="1:8" s="427" customFormat="1" ht="31.5" x14ac:dyDescent="0.25">
      <c r="A529" s="429"/>
      <c r="B529" s="449" t="s">
        <v>49</v>
      </c>
      <c r="C529" s="451" t="s">
        <v>634</v>
      </c>
      <c r="D529" s="51"/>
      <c r="E529" s="434">
        <f>E530+E531</f>
        <v>2201.9</v>
      </c>
      <c r="F529" s="463">
        <f t="shared" ref="F529:G529" si="146">F530+F531</f>
        <v>2201.9</v>
      </c>
      <c r="G529" s="463">
        <f t="shared" si="146"/>
        <v>2198.4</v>
      </c>
      <c r="H529" s="52">
        <f t="shared" si="141"/>
        <v>0.99841046369044917</v>
      </c>
    </row>
    <row r="530" spans="1:8" s="427" customFormat="1" ht="80.45" customHeight="1" x14ac:dyDescent="0.25">
      <c r="A530" s="429"/>
      <c r="B530" s="449" t="s">
        <v>46</v>
      </c>
      <c r="C530" s="451" t="s">
        <v>634</v>
      </c>
      <c r="D530" s="51">
        <v>100</v>
      </c>
      <c r="E530" s="434">
        <v>1926.3</v>
      </c>
      <c r="F530" s="434">
        <v>1926.3</v>
      </c>
      <c r="G530" s="44">
        <v>1922.8</v>
      </c>
      <c r="H530" s="52">
        <f t="shared" si="141"/>
        <v>0.99818304521621759</v>
      </c>
    </row>
    <row r="531" spans="1:8" s="446" customFormat="1" ht="31.5" x14ac:dyDescent="0.25">
      <c r="A531" s="450"/>
      <c r="B531" s="453" t="s">
        <v>12</v>
      </c>
      <c r="C531" s="454" t="s">
        <v>634</v>
      </c>
      <c r="D531" s="51">
        <v>200</v>
      </c>
      <c r="E531" s="452">
        <v>275.60000000000002</v>
      </c>
      <c r="F531" s="452">
        <v>275.60000000000002</v>
      </c>
      <c r="G531" s="44">
        <v>275.60000000000002</v>
      </c>
      <c r="H531" s="52">
        <f t="shared" si="141"/>
        <v>1</v>
      </c>
    </row>
    <row r="532" spans="1:8" s="446" customFormat="1" ht="31.5" x14ac:dyDescent="0.25">
      <c r="A532" s="450"/>
      <c r="B532" s="455" t="s">
        <v>244</v>
      </c>
      <c r="C532" s="454" t="s">
        <v>635</v>
      </c>
      <c r="D532" s="51"/>
      <c r="E532" s="452">
        <f>E533</f>
        <v>640</v>
      </c>
      <c r="F532" s="463">
        <f t="shared" ref="F532:G532" si="147">F533</f>
        <v>640</v>
      </c>
      <c r="G532" s="463">
        <f t="shared" si="147"/>
        <v>638.79999999999995</v>
      </c>
      <c r="H532" s="52">
        <f t="shared" si="141"/>
        <v>0.99812499999999993</v>
      </c>
    </row>
    <row r="533" spans="1:8" s="446" customFormat="1" ht="34.9" customHeight="1" x14ac:dyDescent="0.25">
      <c r="A533" s="450"/>
      <c r="B533" s="455" t="s">
        <v>636</v>
      </c>
      <c r="C533" s="454" t="s">
        <v>637</v>
      </c>
      <c r="D533" s="51"/>
      <c r="E533" s="452">
        <f>E534+E535</f>
        <v>640</v>
      </c>
      <c r="F533" s="463">
        <f t="shared" ref="F533:G533" si="148">F534+F535</f>
        <v>640</v>
      </c>
      <c r="G533" s="463">
        <f t="shared" si="148"/>
        <v>638.79999999999995</v>
      </c>
      <c r="H533" s="52">
        <f t="shared" si="141"/>
        <v>0.99812499999999993</v>
      </c>
    </row>
    <row r="534" spans="1:8" s="446" customFormat="1" ht="79.150000000000006" customHeight="1" x14ac:dyDescent="0.25">
      <c r="A534" s="450"/>
      <c r="B534" s="453" t="s">
        <v>46</v>
      </c>
      <c r="C534" s="454" t="s">
        <v>637</v>
      </c>
      <c r="D534" s="51">
        <v>100</v>
      </c>
      <c r="E534" s="452">
        <v>620</v>
      </c>
      <c r="F534" s="452">
        <v>620</v>
      </c>
      <c r="G534" s="44">
        <v>618.79999999999995</v>
      </c>
      <c r="H534" s="52">
        <f t="shared" si="141"/>
        <v>0.99806451612903213</v>
      </c>
    </row>
    <row r="535" spans="1:8" s="427" customFormat="1" ht="31.5" x14ac:dyDescent="0.25">
      <c r="A535" s="429"/>
      <c r="B535" s="456" t="s">
        <v>12</v>
      </c>
      <c r="C535" s="459" t="s">
        <v>637</v>
      </c>
      <c r="D535" s="51">
        <v>200</v>
      </c>
      <c r="E535" s="434">
        <v>20</v>
      </c>
      <c r="F535" s="434">
        <v>20</v>
      </c>
      <c r="G535" s="44">
        <v>20</v>
      </c>
      <c r="H535" s="52">
        <f t="shared" si="141"/>
        <v>1</v>
      </c>
    </row>
    <row r="536" spans="1:8" s="4" customFormat="1" ht="47.25" x14ac:dyDescent="0.25">
      <c r="A536" s="147">
        <v>24</v>
      </c>
      <c r="B536" s="148" t="s">
        <v>538</v>
      </c>
      <c r="C536" s="147" t="s">
        <v>280</v>
      </c>
      <c r="D536" s="150"/>
      <c r="E536" s="433">
        <f>E537+E542</f>
        <v>2114.1999999999998</v>
      </c>
      <c r="F536" s="433">
        <f>F537+F542</f>
        <v>2114.1999999999998</v>
      </c>
      <c r="G536" s="442">
        <f>G537+G542</f>
        <v>1911</v>
      </c>
      <c r="H536" s="152">
        <f t="shared" si="141"/>
        <v>0.90388799545927545</v>
      </c>
    </row>
    <row r="537" spans="1:8" s="4" customFormat="1" ht="80.45" customHeight="1" x14ac:dyDescent="0.25">
      <c r="A537" s="429"/>
      <c r="B537" s="430" t="s">
        <v>281</v>
      </c>
      <c r="C537" s="429" t="s">
        <v>282</v>
      </c>
      <c r="D537" s="51"/>
      <c r="E537" s="434">
        <f>E538+E540</f>
        <v>132</v>
      </c>
      <c r="F537" s="434">
        <f>F538+F540</f>
        <v>132</v>
      </c>
      <c r="G537" s="44">
        <f>G538+G540</f>
        <v>0</v>
      </c>
      <c r="H537" s="52">
        <f t="shared" si="141"/>
        <v>0</v>
      </c>
    </row>
    <row r="538" spans="1:8" s="4" customFormat="1" ht="64.150000000000006" customHeight="1" x14ac:dyDescent="0.25">
      <c r="A538" s="429"/>
      <c r="B538" s="430" t="s">
        <v>319</v>
      </c>
      <c r="C538" s="429" t="s">
        <v>283</v>
      </c>
      <c r="D538" s="51"/>
      <c r="E538" s="434">
        <f>E539</f>
        <v>66</v>
      </c>
      <c r="F538" s="434">
        <f>F539</f>
        <v>66</v>
      </c>
      <c r="G538" s="44">
        <f>G539</f>
        <v>0</v>
      </c>
      <c r="H538" s="52">
        <f t="shared" si="141"/>
        <v>0</v>
      </c>
    </row>
    <row r="539" spans="1:8" s="4" customFormat="1" ht="64.150000000000006" customHeight="1" x14ac:dyDescent="0.25">
      <c r="A539" s="419"/>
      <c r="B539" s="420" t="s">
        <v>539</v>
      </c>
      <c r="C539" s="419" t="s">
        <v>283</v>
      </c>
      <c r="D539" s="51">
        <v>100</v>
      </c>
      <c r="E539" s="422">
        <v>66</v>
      </c>
      <c r="F539" s="422">
        <v>66</v>
      </c>
      <c r="G539" s="44">
        <v>0</v>
      </c>
      <c r="H539" s="52">
        <f t="shared" si="141"/>
        <v>0</v>
      </c>
    </row>
    <row r="540" spans="1:8" s="4" customFormat="1" ht="126" customHeight="1" x14ac:dyDescent="0.25">
      <c r="A540" s="419"/>
      <c r="B540" s="420" t="s">
        <v>331</v>
      </c>
      <c r="C540" s="419" t="s">
        <v>330</v>
      </c>
      <c r="D540" s="51"/>
      <c r="E540" s="422">
        <f>E541</f>
        <v>66</v>
      </c>
      <c r="F540" s="422">
        <f>F541</f>
        <v>66</v>
      </c>
      <c r="G540" s="44">
        <v>0</v>
      </c>
      <c r="H540" s="52">
        <f t="shared" si="141"/>
        <v>0</v>
      </c>
    </row>
    <row r="541" spans="1:8" s="4" customFormat="1" ht="81.599999999999994" customHeight="1" x14ac:dyDescent="0.25">
      <c r="A541" s="419"/>
      <c r="B541" s="420" t="s">
        <v>46</v>
      </c>
      <c r="C541" s="419" t="s">
        <v>330</v>
      </c>
      <c r="D541" s="51">
        <v>100</v>
      </c>
      <c r="E541" s="422">
        <v>66</v>
      </c>
      <c r="F541" s="422">
        <v>66</v>
      </c>
      <c r="G541" s="44">
        <v>0</v>
      </c>
      <c r="H541" s="52">
        <f t="shared" si="141"/>
        <v>0</v>
      </c>
    </row>
    <row r="542" spans="1:8" s="4" customFormat="1" ht="15.75" x14ac:dyDescent="0.25">
      <c r="A542" s="429"/>
      <c r="B542" s="430" t="s">
        <v>284</v>
      </c>
      <c r="C542" s="429" t="s">
        <v>285</v>
      </c>
      <c r="D542" s="51"/>
      <c r="E542" s="434">
        <f>E545+E543</f>
        <v>1982.2</v>
      </c>
      <c r="F542" s="434">
        <f>F545+F543</f>
        <v>1982.2</v>
      </c>
      <c r="G542" s="434">
        <f>G545+G543</f>
        <v>1911</v>
      </c>
      <c r="H542" s="52">
        <f t="shared" si="141"/>
        <v>0.96408031480173539</v>
      </c>
    </row>
    <row r="543" spans="1:8" s="4" customFormat="1" ht="31.5" x14ac:dyDescent="0.25">
      <c r="A543" s="429"/>
      <c r="B543" s="430" t="s">
        <v>626</v>
      </c>
      <c r="C543" s="429" t="s">
        <v>627</v>
      </c>
      <c r="D543" s="437"/>
      <c r="E543" s="434">
        <f>E544</f>
        <v>348.3</v>
      </c>
      <c r="F543" s="434">
        <f>F544</f>
        <v>348.3</v>
      </c>
      <c r="G543" s="435">
        <f>G544</f>
        <v>348.2</v>
      </c>
      <c r="H543" s="52">
        <f t="shared" si="141"/>
        <v>0.99971289118575934</v>
      </c>
    </row>
    <row r="544" spans="1:8" s="4" customFormat="1" ht="31.5" x14ac:dyDescent="0.25">
      <c r="A544" s="423"/>
      <c r="B544" s="424" t="s">
        <v>12</v>
      </c>
      <c r="C544" s="423" t="s">
        <v>627</v>
      </c>
      <c r="D544" s="426" t="s">
        <v>320</v>
      </c>
      <c r="E544" s="425">
        <v>348.3</v>
      </c>
      <c r="F544" s="425">
        <v>348.3</v>
      </c>
      <c r="G544" s="44">
        <v>348.2</v>
      </c>
      <c r="H544" s="52">
        <f t="shared" si="141"/>
        <v>0.99971289118575934</v>
      </c>
    </row>
    <row r="545" spans="1:10" s="4" customFormat="1" ht="47.25" x14ac:dyDescent="0.25">
      <c r="A545" s="429"/>
      <c r="B545" s="439" t="s">
        <v>628</v>
      </c>
      <c r="C545" s="438" t="s">
        <v>629</v>
      </c>
      <c r="D545" s="431"/>
      <c r="E545" s="417">
        <f>E546</f>
        <v>1633.9</v>
      </c>
      <c r="F545" s="417">
        <f>F546</f>
        <v>1633.9</v>
      </c>
      <c r="G545" s="44">
        <f>G546</f>
        <v>1562.8</v>
      </c>
      <c r="H545" s="52">
        <f t="shared" si="141"/>
        <v>0.95648448497460059</v>
      </c>
      <c r="I545" s="428"/>
      <c r="J545" s="428"/>
    </row>
    <row r="546" spans="1:10" s="4" customFormat="1" ht="31.5" x14ac:dyDescent="0.25">
      <c r="A546" s="429"/>
      <c r="B546" s="432" t="s">
        <v>12</v>
      </c>
      <c r="C546" s="438" t="s">
        <v>629</v>
      </c>
      <c r="D546" s="431" t="s">
        <v>320</v>
      </c>
      <c r="E546" s="417">
        <v>1633.9</v>
      </c>
      <c r="F546" s="417">
        <v>1633.9</v>
      </c>
      <c r="G546" s="44">
        <v>1562.8</v>
      </c>
      <c r="H546" s="52">
        <f t="shared" si="141"/>
        <v>0.95648448497460059</v>
      </c>
      <c r="I546" s="428"/>
      <c r="J546" s="428"/>
    </row>
    <row r="547" spans="1:10" s="4" customFormat="1" ht="19.899999999999999" customHeight="1" x14ac:dyDescent="0.25">
      <c r="A547" s="436"/>
      <c r="B547" s="428"/>
      <c r="C547" s="428"/>
      <c r="D547" s="415"/>
      <c r="E547" s="428"/>
      <c r="F547" s="428"/>
      <c r="G547" s="428"/>
      <c r="H547" s="52"/>
      <c r="I547" s="428"/>
      <c r="J547" s="428"/>
    </row>
    <row r="548" spans="1:10" s="42" customFormat="1" ht="19.899999999999999" customHeight="1" x14ac:dyDescent="0.3">
      <c r="A548" s="416" t="s">
        <v>540</v>
      </c>
      <c r="B548" s="414"/>
      <c r="C548" s="428"/>
      <c r="D548" s="415"/>
      <c r="E548" s="428"/>
      <c r="F548" s="428"/>
      <c r="G548" s="428"/>
      <c r="H548" s="52"/>
      <c r="I548" s="428"/>
      <c r="J548" s="428"/>
    </row>
    <row r="549" spans="1:10" s="42" customFormat="1" ht="19.899999999999999" customHeight="1" x14ac:dyDescent="0.3">
      <c r="A549" s="416" t="s">
        <v>542</v>
      </c>
      <c r="B549" s="414"/>
      <c r="C549" s="428"/>
      <c r="D549" s="415"/>
      <c r="E549" s="428"/>
      <c r="F549" s="428"/>
      <c r="G549" s="428"/>
      <c r="H549" s="52"/>
      <c r="I549" s="428"/>
      <c r="J549" s="428"/>
    </row>
    <row r="550" spans="1:10" s="4" customFormat="1" ht="19.899999999999999" customHeight="1" x14ac:dyDescent="0.3">
      <c r="A550" s="470" t="s">
        <v>541</v>
      </c>
      <c r="B550" s="470"/>
      <c r="C550" s="440"/>
      <c r="D550" s="440"/>
      <c r="E550" s="440"/>
      <c r="F550" s="441"/>
      <c r="G550" s="471" t="s">
        <v>378</v>
      </c>
      <c r="H550" s="471"/>
      <c r="I550" s="428"/>
      <c r="J550" s="428"/>
    </row>
    <row r="551" spans="1:10" s="4" customFormat="1" ht="15.75" x14ac:dyDescent="0.25">
      <c r="A551" s="436"/>
      <c r="B551" s="428"/>
      <c r="C551" s="428"/>
      <c r="D551" s="415"/>
      <c r="E551" s="428"/>
      <c r="F551" s="428"/>
      <c r="G551" s="428"/>
      <c r="H551" s="52"/>
      <c r="I551" s="428"/>
      <c r="J551" s="428"/>
    </row>
    <row r="552" spans="1:10" s="4" customFormat="1" ht="15.75" x14ac:dyDescent="0.25">
      <c r="A552" s="436"/>
      <c r="B552" s="428"/>
      <c r="C552" s="428"/>
      <c r="D552" s="415"/>
      <c r="E552" s="428"/>
      <c r="F552" s="428"/>
      <c r="G552" s="428"/>
      <c r="H552" s="52"/>
      <c r="I552" s="428"/>
      <c r="J552" s="428"/>
    </row>
    <row r="553" spans="1:10" s="4" customFormat="1" ht="15.75" x14ac:dyDescent="0.25">
      <c r="A553" s="48"/>
      <c r="B553" s="49"/>
      <c r="C553" s="49"/>
      <c r="D553" s="50"/>
      <c r="E553" s="49"/>
      <c r="F553" s="49"/>
      <c r="G553" s="49"/>
      <c r="H553" s="47"/>
    </row>
    <row r="554" spans="1:10" s="4" customFormat="1" ht="15.75" x14ac:dyDescent="0.25">
      <c r="A554" s="48"/>
      <c r="B554" s="49"/>
      <c r="C554" s="49"/>
      <c r="D554" s="50"/>
      <c r="E554" s="49"/>
      <c r="F554" s="49"/>
      <c r="G554" s="49"/>
      <c r="H554" s="47"/>
    </row>
    <row r="555" spans="1:10" s="4" customFormat="1" ht="15.75" x14ac:dyDescent="0.25">
      <c r="A555" s="48"/>
      <c r="B555" s="49"/>
      <c r="C555" s="49"/>
      <c r="D555" s="50"/>
      <c r="E555" s="49"/>
      <c r="F555" s="49"/>
      <c r="G555" s="49"/>
      <c r="H555" s="47"/>
    </row>
    <row r="556" spans="1:10" s="4" customFormat="1" ht="15.75" x14ac:dyDescent="0.25">
      <c r="A556" s="48"/>
      <c r="B556" s="49"/>
      <c r="C556" s="49"/>
      <c r="D556" s="50"/>
      <c r="E556" s="49"/>
      <c r="F556" s="49"/>
      <c r="G556" s="49"/>
      <c r="H556" s="47"/>
    </row>
    <row r="557" spans="1:10" s="4" customFormat="1" ht="15.75" x14ac:dyDescent="0.25">
      <c r="A557" s="48"/>
      <c r="B557" s="49"/>
      <c r="C557" s="49"/>
      <c r="D557" s="50"/>
      <c r="E557" s="49"/>
      <c r="F557" s="49"/>
      <c r="G557" s="49"/>
      <c r="H557" s="47"/>
    </row>
    <row r="558" spans="1:10" s="4" customFormat="1" ht="15.75" x14ac:dyDescent="0.25">
      <c r="A558" s="48"/>
      <c r="B558" s="49"/>
      <c r="C558" s="49"/>
      <c r="D558" s="50"/>
      <c r="E558" s="49"/>
      <c r="F558" s="49"/>
      <c r="G558" s="49"/>
      <c r="H558" s="47"/>
    </row>
    <row r="559" spans="1:10" s="4" customFormat="1" ht="15.75" x14ac:dyDescent="0.25">
      <c r="A559" s="48"/>
      <c r="B559" s="49"/>
      <c r="C559" s="49"/>
      <c r="D559" s="50"/>
      <c r="E559" s="49"/>
      <c r="F559" s="49"/>
      <c r="G559" s="49"/>
      <c r="H559" s="47"/>
    </row>
    <row r="560" spans="1:10" s="4" customFormat="1" ht="15.75" x14ac:dyDescent="0.25">
      <c r="A560" s="48"/>
      <c r="B560" s="49"/>
      <c r="C560" s="49"/>
      <c r="D560" s="50"/>
      <c r="E560" s="49"/>
      <c r="F560" s="49"/>
      <c r="G560" s="49"/>
      <c r="H560" s="47"/>
    </row>
    <row r="561" spans="1:8" s="4" customFormat="1" ht="15.75" x14ac:dyDescent="0.25">
      <c r="A561" s="48"/>
      <c r="B561" s="49"/>
      <c r="C561" s="49"/>
      <c r="D561" s="50"/>
      <c r="E561" s="49"/>
      <c r="F561" s="49"/>
      <c r="G561" s="49"/>
      <c r="H561" s="47"/>
    </row>
    <row r="562" spans="1:8" s="4" customFormat="1" ht="15.75" x14ac:dyDescent="0.25">
      <c r="A562" s="48"/>
      <c r="B562" s="49"/>
      <c r="C562" s="49"/>
      <c r="D562" s="50"/>
      <c r="E562" s="49"/>
      <c r="F562" s="49"/>
      <c r="G562" s="49"/>
      <c r="H562" s="47"/>
    </row>
    <row r="563" spans="1:8" s="4" customFormat="1" ht="15.75" x14ac:dyDescent="0.25">
      <c r="A563" s="49"/>
      <c r="B563" s="49"/>
      <c r="C563" s="49"/>
      <c r="D563" s="50"/>
      <c r="E563" s="49"/>
      <c r="F563" s="49"/>
      <c r="G563" s="49"/>
      <c r="H563" s="48"/>
    </row>
    <row r="564" spans="1:8" s="4" customFormat="1" ht="15.75" x14ac:dyDescent="0.25">
      <c r="A564" s="49"/>
      <c r="B564" s="49"/>
      <c r="C564" s="49"/>
      <c r="D564" s="50"/>
      <c r="E564" s="49"/>
      <c r="F564" s="49"/>
      <c r="G564" s="49"/>
      <c r="H564" s="48"/>
    </row>
    <row r="565" spans="1:8" s="4" customFormat="1" ht="15.75" x14ac:dyDescent="0.25">
      <c r="A565" s="49"/>
      <c r="B565" s="49"/>
      <c r="C565" s="49"/>
      <c r="D565" s="50"/>
      <c r="E565" s="49"/>
      <c r="F565" s="49"/>
      <c r="G565" s="49"/>
      <c r="H565" s="48"/>
    </row>
    <row r="566" spans="1:8" s="4" customFormat="1" ht="15.75" x14ac:dyDescent="0.25">
      <c r="A566" s="49"/>
      <c r="B566" s="49"/>
      <c r="C566" s="49"/>
      <c r="D566" s="50"/>
      <c r="E566" s="49"/>
      <c r="F566" s="49"/>
      <c r="G566" s="49"/>
      <c r="H566" s="48"/>
    </row>
    <row r="567" spans="1:8" s="4" customFormat="1" ht="15.75" x14ac:dyDescent="0.25">
      <c r="A567" s="49"/>
      <c r="B567" s="49"/>
      <c r="C567" s="49"/>
      <c r="D567" s="50"/>
      <c r="E567" s="49"/>
      <c r="F567" s="49"/>
      <c r="G567" s="49"/>
      <c r="H567" s="48"/>
    </row>
    <row r="568" spans="1:8" s="4" customFormat="1" ht="15.75" x14ac:dyDescent="0.25">
      <c r="A568" s="49"/>
      <c r="B568" s="49"/>
      <c r="C568" s="49"/>
      <c r="D568" s="50"/>
      <c r="E568" s="49"/>
      <c r="F568" s="49"/>
      <c r="G568" s="49"/>
      <c r="H568" s="48"/>
    </row>
    <row r="569" spans="1:8" s="4" customFormat="1" ht="15.75" x14ac:dyDescent="0.25">
      <c r="A569" s="49"/>
      <c r="B569" s="49"/>
      <c r="C569" s="49"/>
      <c r="D569" s="50"/>
      <c r="E569" s="49"/>
      <c r="F569" s="49"/>
      <c r="G569" s="49"/>
      <c r="H569" s="48"/>
    </row>
    <row r="570" spans="1:8" s="4" customFormat="1" ht="15.75" x14ac:dyDescent="0.25">
      <c r="D570" s="13"/>
      <c r="H570" s="8"/>
    </row>
    <row r="571" spans="1:8" s="4" customFormat="1" ht="15.75" x14ac:dyDescent="0.25">
      <c r="D571" s="13"/>
      <c r="H571" s="8"/>
    </row>
    <row r="572" spans="1:8" s="4" customFormat="1" ht="15.75" x14ac:dyDescent="0.25">
      <c r="D572" s="13"/>
      <c r="H572" s="8"/>
    </row>
    <row r="573" spans="1:8" s="4" customFormat="1" ht="15.75" x14ac:dyDescent="0.25">
      <c r="D573" s="13"/>
      <c r="H573" s="8"/>
    </row>
    <row r="574" spans="1:8" s="4" customFormat="1" ht="15.75" x14ac:dyDescent="0.25">
      <c r="D574" s="13"/>
      <c r="H574" s="8"/>
    </row>
    <row r="575" spans="1:8" s="4" customFormat="1" ht="15.75" x14ac:dyDescent="0.25">
      <c r="D575" s="13"/>
      <c r="H575" s="8"/>
    </row>
    <row r="576" spans="1:8" s="4" customFormat="1" ht="15.75" x14ac:dyDescent="0.25">
      <c r="D576" s="13"/>
      <c r="H576" s="8"/>
    </row>
    <row r="577" spans="4:8" s="4" customFormat="1" ht="15.75" x14ac:dyDescent="0.25">
      <c r="D577" s="13"/>
      <c r="H577" s="8"/>
    </row>
    <row r="578" spans="4:8" s="4" customFormat="1" ht="15.75" x14ac:dyDescent="0.25">
      <c r="D578" s="13"/>
      <c r="H578" s="8"/>
    </row>
    <row r="579" spans="4:8" s="4" customFormat="1" ht="15.75" x14ac:dyDescent="0.25">
      <c r="D579" s="13"/>
      <c r="H579" s="8"/>
    </row>
    <row r="580" spans="4:8" s="4" customFormat="1" ht="15.75" x14ac:dyDescent="0.25">
      <c r="D580" s="13"/>
      <c r="H580" s="8"/>
    </row>
    <row r="581" spans="4:8" s="4" customFormat="1" ht="15.75" x14ac:dyDescent="0.25">
      <c r="D581" s="13"/>
      <c r="H581" s="8"/>
    </row>
    <row r="582" spans="4:8" s="4" customFormat="1" ht="15.75" x14ac:dyDescent="0.25">
      <c r="D582" s="13"/>
      <c r="H582" s="8"/>
    </row>
    <row r="583" spans="4:8" s="4" customFormat="1" ht="15.75" x14ac:dyDescent="0.25">
      <c r="D583" s="13"/>
      <c r="H583" s="8"/>
    </row>
    <row r="584" spans="4:8" s="4" customFormat="1" ht="15.75" x14ac:dyDescent="0.25">
      <c r="D584" s="13"/>
      <c r="H584" s="8"/>
    </row>
    <row r="585" spans="4:8" s="4" customFormat="1" ht="15.75" x14ac:dyDescent="0.25">
      <c r="D585" s="13"/>
      <c r="H585" s="8"/>
    </row>
    <row r="586" spans="4:8" s="4" customFormat="1" ht="15.75" x14ac:dyDescent="0.25">
      <c r="D586" s="13"/>
      <c r="H586" s="8"/>
    </row>
    <row r="587" spans="4:8" s="4" customFormat="1" ht="15.75" x14ac:dyDescent="0.25">
      <c r="D587" s="13"/>
      <c r="H587" s="8"/>
    </row>
    <row r="588" spans="4:8" s="4" customFormat="1" ht="15.75" x14ac:dyDescent="0.25">
      <c r="D588" s="13"/>
      <c r="H588" s="8"/>
    </row>
    <row r="589" spans="4:8" s="4" customFormat="1" ht="15.75" x14ac:dyDescent="0.25">
      <c r="D589" s="13"/>
      <c r="H589" s="8"/>
    </row>
    <row r="590" spans="4:8" s="4" customFormat="1" ht="15.75" x14ac:dyDescent="0.25">
      <c r="D590" s="13"/>
      <c r="H590" s="8"/>
    </row>
    <row r="591" spans="4:8" s="4" customFormat="1" ht="15.75" x14ac:dyDescent="0.25">
      <c r="D591" s="13"/>
      <c r="H591" s="8"/>
    </row>
    <row r="592" spans="4:8" s="4" customFormat="1" ht="15.75" x14ac:dyDescent="0.25">
      <c r="D592" s="13"/>
      <c r="H592" s="8"/>
    </row>
    <row r="593" spans="4:8" s="4" customFormat="1" ht="15.75" x14ac:dyDescent="0.25">
      <c r="D593" s="13"/>
      <c r="H593" s="8"/>
    </row>
    <row r="594" spans="4:8" s="4" customFormat="1" ht="15.75" x14ac:dyDescent="0.25">
      <c r="D594" s="13"/>
      <c r="H594" s="8"/>
    </row>
    <row r="595" spans="4:8" s="4" customFormat="1" ht="15.75" x14ac:dyDescent="0.25">
      <c r="D595" s="13"/>
      <c r="H595" s="8"/>
    </row>
    <row r="596" spans="4:8" s="4" customFormat="1" ht="15.75" x14ac:dyDescent="0.25">
      <c r="D596" s="13"/>
      <c r="H596" s="8"/>
    </row>
    <row r="597" spans="4:8" s="4" customFormat="1" ht="15.75" x14ac:dyDescent="0.25">
      <c r="D597" s="13"/>
      <c r="H597" s="8"/>
    </row>
    <row r="598" spans="4:8" s="4" customFormat="1" ht="15.75" x14ac:dyDescent="0.25">
      <c r="D598" s="13"/>
      <c r="H598" s="8"/>
    </row>
    <row r="599" spans="4:8" s="4" customFormat="1" ht="15.75" x14ac:dyDescent="0.25">
      <c r="D599" s="13"/>
      <c r="H599" s="8"/>
    </row>
    <row r="600" spans="4:8" s="4" customFormat="1" ht="15.75" x14ac:dyDescent="0.25">
      <c r="D600" s="13"/>
      <c r="H600" s="8"/>
    </row>
    <row r="601" spans="4:8" s="4" customFormat="1" ht="15.75" x14ac:dyDescent="0.25">
      <c r="D601" s="13"/>
      <c r="H601" s="8"/>
    </row>
    <row r="602" spans="4:8" s="4" customFormat="1" ht="15.75" x14ac:dyDescent="0.25">
      <c r="D602" s="13"/>
      <c r="H602" s="8"/>
    </row>
    <row r="603" spans="4:8" s="4" customFormat="1" ht="15.75" x14ac:dyDescent="0.25">
      <c r="D603" s="13"/>
      <c r="H603" s="8"/>
    </row>
    <row r="604" spans="4:8" s="4" customFormat="1" ht="15.75" x14ac:dyDescent="0.25">
      <c r="D604" s="13"/>
      <c r="H604" s="8"/>
    </row>
    <row r="605" spans="4:8" s="4" customFormat="1" ht="15.75" x14ac:dyDescent="0.25">
      <c r="D605" s="13"/>
      <c r="H605" s="8"/>
    </row>
    <row r="606" spans="4:8" s="4" customFormat="1" ht="15.75" x14ac:dyDescent="0.25">
      <c r="D606" s="13"/>
      <c r="H606" s="8"/>
    </row>
    <row r="607" spans="4:8" s="4" customFormat="1" ht="15.75" x14ac:dyDescent="0.25">
      <c r="D607" s="13"/>
      <c r="H607" s="8"/>
    </row>
    <row r="608" spans="4:8" s="4" customFormat="1" ht="15.75" x14ac:dyDescent="0.25">
      <c r="D608" s="13"/>
      <c r="H608" s="8"/>
    </row>
    <row r="609" spans="4:8" s="4" customFormat="1" ht="15.75" x14ac:dyDescent="0.25">
      <c r="D609" s="13"/>
      <c r="H609" s="8"/>
    </row>
    <row r="610" spans="4:8" s="4" customFormat="1" ht="15.75" x14ac:dyDescent="0.25">
      <c r="D610" s="13"/>
      <c r="H610" s="8"/>
    </row>
    <row r="611" spans="4:8" s="4" customFormat="1" ht="15.75" x14ac:dyDescent="0.25">
      <c r="D611" s="13"/>
      <c r="H611" s="8"/>
    </row>
    <row r="612" spans="4:8" s="4" customFormat="1" ht="15.75" x14ac:dyDescent="0.25">
      <c r="D612" s="13"/>
      <c r="H612" s="8"/>
    </row>
    <row r="613" spans="4:8" s="4" customFormat="1" ht="15.75" x14ac:dyDescent="0.25">
      <c r="D613" s="13"/>
      <c r="H613" s="8"/>
    </row>
    <row r="614" spans="4:8" s="4" customFormat="1" ht="15.75" x14ac:dyDescent="0.25">
      <c r="D614" s="13"/>
      <c r="H614" s="42"/>
    </row>
    <row r="615" spans="4:8" s="4" customFormat="1" ht="15.75" x14ac:dyDescent="0.25">
      <c r="D615" s="13"/>
      <c r="H615" s="42"/>
    </row>
    <row r="616" spans="4:8" s="4" customFormat="1" ht="15.75" x14ac:dyDescent="0.25">
      <c r="D616" s="13"/>
      <c r="H616" s="42"/>
    </row>
    <row r="617" spans="4:8" s="4" customFormat="1" ht="15.75" x14ac:dyDescent="0.25">
      <c r="D617" s="13"/>
      <c r="H617" s="42"/>
    </row>
    <row r="618" spans="4:8" s="4" customFormat="1" ht="15.75" x14ac:dyDescent="0.25">
      <c r="D618" s="13"/>
      <c r="H618" s="42"/>
    </row>
    <row r="619" spans="4:8" s="4" customFormat="1" ht="15.75" x14ac:dyDescent="0.25">
      <c r="D619" s="13"/>
      <c r="H619" s="42"/>
    </row>
    <row r="620" spans="4:8" s="4" customFormat="1" ht="15.75" x14ac:dyDescent="0.25">
      <c r="D620" s="13"/>
      <c r="H620" s="42"/>
    </row>
    <row r="621" spans="4:8" s="4" customFormat="1" ht="15.75" x14ac:dyDescent="0.25">
      <c r="D621" s="13"/>
      <c r="H621" s="42"/>
    </row>
    <row r="622" spans="4:8" s="4" customFormat="1" ht="15.75" x14ac:dyDescent="0.25">
      <c r="D622" s="13"/>
      <c r="H622" s="42"/>
    </row>
    <row r="623" spans="4:8" s="4" customFormat="1" ht="15.75" x14ac:dyDescent="0.25">
      <c r="D623" s="13"/>
      <c r="H623" s="42"/>
    </row>
    <row r="624" spans="4:8" s="4" customFormat="1" ht="15.75" x14ac:dyDescent="0.25">
      <c r="D624" s="13"/>
      <c r="H624" s="42"/>
    </row>
    <row r="625" spans="4:8" s="4" customFormat="1" ht="15.75" x14ac:dyDescent="0.25">
      <c r="D625" s="13"/>
      <c r="H625" s="42"/>
    </row>
    <row r="626" spans="4:8" s="4" customFormat="1" ht="15.75" x14ac:dyDescent="0.25">
      <c r="D626" s="13"/>
      <c r="H626" s="42"/>
    </row>
    <row r="627" spans="4:8" s="4" customFormat="1" ht="15.75" x14ac:dyDescent="0.25">
      <c r="D627" s="13"/>
      <c r="H627" s="42"/>
    </row>
    <row r="628" spans="4:8" s="4" customFormat="1" ht="15.75" x14ac:dyDescent="0.25">
      <c r="D628" s="13"/>
      <c r="H628" s="42"/>
    </row>
    <row r="629" spans="4:8" s="4" customFormat="1" ht="15.75" x14ac:dyDescent="0.25">
      <c r="D629" s="13"/>
      <c r="H629" s="42"/>
    </row>
    <row r="630" spans="4:8" s="4" customFormat="1" ht="15.75" x14ac:dyDescent="0.25">
      <c r="D630" s="13"/>
      <c r="H630" s="42"/>
    </row>
    <row r="631" spans="4:8" s="4" customFormat="1" ht="15.75" x14ac:dyDescent="0.25">
      <c r="D631" s="13"/>
      <c r="H631" s="42"/>
    </row>
    <row r="632" spans="4:8" s="4" customFormat="1" ht="15.75" x14ac:dyDescent="0.25">
      <c r="D632" s="13"/>
      <c r="H632" s="42"/>
    </row>
    <row r="633" spans="4:8" s="4" customFormat="1" ht="15.75" x14ac:dyDescent="0.25">
      <c r="D633" s="13"/>
      <c r="H633" s="42"/>
    </row>
    <row r="634" spans="4:8" s="4" customFormat="1" ht="15.75" x14ac:dyDescent="0.25">
      <c r="D634" s="13"/>
      <c r="H634" s="42"/>
    </row>
    <row r="635" spans="4:8" s="4" customFormat="1" ht="15.75" x14ac:dyDescent="0.25">
      <c r="D635" s="13"/>
      <c r="H635" s="42"/>
    </row>
    <row r="636" spans="4:8" s="4" customFormat="1" ht="15.75" x14ac:dyDescent="0.25">
      <c r="D636" s="13"/>
      <c r="H636" s="42"/>
    </row>
    <row r="637" spans="4:8" s="4" customFormat="1" ht="15.75" x14ac:dyDescent="0.25">
      <c r="D637" s="13"/>
      <c r="H637" s="42"/>
    </row>
    <row r="638" spans="4:8" s="4" customFormat="1" ht="15.75" x14ac:dyDescent="0.25">
      <c r="D638" s="13"/>
      <c r="H638" s="42"/>
    </row>
    <row r="639" spans="4:8" s="4" customFormat="1" ht="15.75" x14ac:dyDescent="0.25">
      <c r="D639" s="13"/>
      <c r="H639" s="42"/>
    </row>
    <row r="640" spans="4:8" s="4" customFormat="1" ht="15.75" x14ac:dyDescent="0.25">
      <c r="D640" s="13"/>
      <c r="H640" s="42"/>
    </row>
    <row r="641" spans="1:8" s="4" customFormat="1" ht="15.75" x14ac:dyDescent="0.25">
      <c r="D641" s="13"/>
      <c r="H641" s="42"/>
    </row>
    <row r="642" spans="1:8" s="4" customFormat="1" ht="15.75" x14ac:dyDescent="0.25">
      <c r="D642" s="13"/>
      <c r="H642" s="42"/>
    </row>
    <row r="643" spans="1:8" s="4" customFormat="1" ht="15.75" x14ac:dyDescent="0.25">
      <c r="D643" s="13"/>
      <c r="H643" s="42"/>
    </row>
    <row r="644" spans="1:8" s="4" customFormat="1" ht="15.75" x14ac:dyDescent="0.25">
      <c r="D644" s="13"/>
      <c r="H644" s="42"/>
    </row>
    <row r="645" spans="1:8" s="4" customFormat="1" ht="15.75" x14ac:dyDescent="0.25">
      <c r="D645" s="13"/>
      <c r="H645" s="42"/>
    </row>
    <row r="646" spans="1:8" s="4" customFormat="1" ht="15.75" x14ac:dyDescent="0.25">
      <c r="D646" s="13"/>
      <c r="H646" s="42"/>
    </row>
    <row r="647" spans="1:8" s="4" customFormat="1" ht="15.75" x14ac:dyDescent="0.25">
      <c r="D647" s="13"/>
      <c r="H647" s="42"/>
    </row>
    <row r="648" spans="1:8" ht="15.75" x14ac:dyDescent="0.25">
      <c r="A648" s="4"/>
      <c r="B648" s="4"/>
      <c r="C648" s="4"/>
      <c r="D648" s="13"/>
      <c r="E648" s="4"/>
      <c r="F648" s="4"/>
    </row>
  </sheetData>
  <mergeCells count="8">
    <mergeCell ref="B1:H1"/>
    <mergeCell ref="B2:H2"/>
    <mergeCell ref="B3:H3"/>
    <mergeCell ref="A550:B550"/>
    <mergeCell ref="G550:H550"/>
    <mergeCell ref="B4:H4"/>
    <mergeCell ref="A6:H6"/>
    <mergeCell ref="A7:H7"/>
  </mergeCells>
  <pageMargins left="0.59055118110236227" right="0.59055118110236227" top="0.78740157480314965" bottom="0.39370078740157483" header="0.31496062992125984" footer="0.31496062992125984"/>
  <pageSetup paperSize="9" orientation="landscape" r:id="rId1"/>
  <headerFooter differentFirst="1">
    <oddHeader>&amp;C&amp;P</oddHeader>
  </headerFooter>
  <rowBreaks count="4" manualBreakCount="4">
    <brk id="95" max="7" man="1"/>
    <brk id="131" max="7" man="1"/>
    <brk id="135" max="7" man="1"/>
    <brk id="14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2022-05-30T06:52:54Z</dcterms:modified>
</cp:coreProperties>
</file>