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65\отдел культуры\!Коренчук\ПРОГРАММА\декабрь 2023\"/>
    </mc:Choice>
  </mc:AlternateContent>
  <bookViews>
    <workbookView xWindow="0" yWindow="0" windowWidth="28800" windowHeight="11730"/>
  </bookViews>
  <sheets>
    <sheet name="Лист1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6" i="1" l="1"/>
  <c r="F76" i="1"/>
  <c r="G76" i="1"/>
  <c r="H76" i="1"/>
  <c r="I76" i="1"/>
  <c r="E106" i="1" l="1"/>
  <c r="F106" i="1"/>
  <c r="G106" i="1"/>
  <c r="H106" i="1"/>
  <c r="I106" i="1"/>
  <c r="D74" i="1" l="1"/>
  <c r="D73" i="1"/>
  <c r="D72" i="1"/>
  <c r="D71" i="1"/>
  <c r="D70" i="1"/>
  <c r="D69" i="1"/>
  <c r="D68" i="1"/>
  <c r="D76" i="1" l="1"/>
  <c r="I101" i="1"/>
  <c r="I102" i="1"/>
  <c r="I103" i="1"/>
  <c r="I104" i="1"/>
  <c r="I105" i="1"/>
  <c r="H101" i="1"/>
  <c r="H102" i="1"/>
  <c r="H103" i="1"/>
  <c r="H104" i="1"/>
  <c r="H105" i="1"/>
  <c r="G101" i="1"/>
  <c r="G102" i="1"/>
  <c r="G103" i="1"/>
  <c r="G104" i="1"/>
  <c r="G105" i="1"/>
  <c r="F101" i="1"/>
  <c r="F102" i="1"/>
  <c r="F103" i="1"/>
  <c r="F104" i="1"/>
  <c r="F105" i="1"/>
  <c r="E101" i="1"/>
  <c r="E102" i="1"/>
  <c r="E103" i="1"/>
  <c r="E104" i="1"/>
  <c r="E105" i="1"/>
  <c r="F100" i="1"/>
  <c r="G100" i="1"/>
  <c r="H100" i="1"/>
  <c r="I100" i="1"/>
  <c r="E100" i="1"/>
  <c r="I99" i="1"/>
  <c r="H99" i="1"/>
  <c r="G99" i="1"/>
  <c r="F99" i="1"/>
  <c r="E99" i="1"/>
  <c r="D98" i="1"/>
  <c r="D97" i="1"/>
  <c r="D95" i="1"/>
  <c r="D94" i="1"/>
  <c r="D93" i="1"/>
  <c r="D91" i="1"/>
  <c r="D90" i="1"/>
  <c r="I87" i="1"/>
  <c r="H87" i="1"/>
  <c r="G87" i="1"/>
  <c r="F87" i="1"/>
  <c r="E87" i="1"/>
  <c r="D86" i="1"/>
  <c r="D85" i="1"/>
  <c r="D84" i="1"/>
  <c r="D83" i="1"/>
  <c r="D81" i="1"/>
  <c r="D80" i="1"/>
  <c r="D79" i="1"/>
  <c r="I67" i="1"/>
  <c r="H67" i="1"/>
  <c r="G67" i="1"/>
  <c r="F67" i="1"/>
  <c r="E67" i="1"/>
  <c r="D66" i="1"/>
  <c r="D65" i="1"/>
  <c r="D64" i="1"/>
  <c r="D63" i="1"/>
  <c r="D62" i="1"/>
  <c r="D61" i="1"/>
  <c r="D60" i="1"/>
  <c r="I56" i="1"/>
  <c r="H56" i="1"/>
  <c r="G56" i="1"/>
  <c r="F56" i="1"/>
  <c r="E56" i="1"/>
  <c r="D55" i="1"/>
  <c r="D54" i="1"/>
  <c r="D53" i="1"/>
  <c r="D52" i="1"/>
  <c r="D51" i="1"/>
  <c r="D50" i="1"/>
  <c r="D49" i="1"/>
  <c r="I45" i="1"/>
  <c r="H45" i="1"/>
  <c r="G45" i="1"/>
  <c r="F45" i="1"/>
  <c r="E45" i="1"/>
  <c r="D44" i="1"/>
  <c r="D43" i="1"/>
  <c r="D42" i="1"/>
  <c r="D41" i="1"/>
  <c r="D40" i="1"/>
  <c r="D39" i="1"/>
  <c r="D38" i="1"/>
  <c r="G107" i="1" l="1"/>
  <c r="E107" i="1"/>
  <c r="F107" i="1"/>
  <c r="H107" i="1"/>
  <c r="I107" i="1"/>
  <c r="D45" i="1"/>
  <c r="D99" i="1"/>
  <c r="D87" i="1"/>
  <c r="D67" i="1"/>
  <c r="D56" i="1"/>
  <c r="E35" i="1"/>
  <c r="F35" i="1"/>
  <c r="G35" i="1"/>
  <c r="H35" i="1"/>
  <c r="I35" i="1"/>
  <c r="D30" i="1"/>
  <c r="D31" i="1"/>
  <c r="D32" i="1"/>
  <c r="D34" i="1"/>
  <c r="E25" i="1"/>
  <c r="F25" i="1"/>
  <c r="G25" i="1"/>
  <c r="H25" i="1"/>
  <c r="I25" i="1"/>
  <c r="D18" i="1"/>
  <c r="D101" i="1" s="1"/>
  <c r="D19" i="1"/>
  <c r="D102" i="1" s="1"/>
  <c r="D20" i="1"/>
  <c r="D21" i="1"/>
  <c r="D23" i="1"/>
  <c r="D24" i="1"/>
  <c r="D17" i="1"/>
  <c r="D100" i="1" s="1"/>
  <c r="D106" i="1" l="1"/>
  <c r="D103" i="1"/>
  <c r="D105" i="1"/>
  <c r="D104" i="1"/>
  <c r="D35" i="1"/>
  <c r="D25" i="1"/>
  <c r="D107" i="1" l="1"/>
</calcChain>
</file>

<file path=xl/sharedStrings.xml><?xml version="1.0" encoding="utf-8"?>
<sst xmlns="http://schemas.openxmlformats.org/spreadsheetml/2006/main" count="122" uniqueCount="88">
  <si>
    <t>№ п/п</t>
  </si>
  <si>
    <t>Наименование мероприятия</t>
  </si>
  <si>
    <t>Годы реализа ции</t>
  </si>
  <si>
    <t>Объем финансирования, тыс. рублей</t>
  </si>
  <si>
    <t>Непосредственный результат реализации мероприятия</t>
  </si>
  <si>
    <t>Муниципальный заказчик, главный распорядитель (распорядитель) бюджетных средств), исполнитель</t>
  </si>
  <si>
    <t>всего</t>
  </si>
  <si>
    <t>в разрезе источников финансирования</t>
  </si>
  <si>
    <t>феде  ральный бюджет</t>
  </si>
  <si>
    <t>бюджет Краснодарского края</t>
  </si>
  <si>
    <t>район ный бюджет</t>
  </si>
  <si>
    <t>бюджет поселе ния</t>
  </si>
  <si>
    <t>внебюд жетные источники</t>
  </si>
  <si>
    <t>х</t>
  </si>
  <si>
    <t>Итого</t>
  </si>
  <si>
    <t>Цель 1 Развитие и реализация культурного и духовного потенциала каждой личности; формирование позитивного имиджа муниципального образования Тимашевский район, как района, комфортного для сохранения и развития культуры любой национальности</t>
  </si>
  <si>
    <t>1.1</t>
  </si>
  <si>
    <t>Задача 1.1 Сохранение и развитие конкурсно-фестивальной политики на территории муниципального образования Тимашевский район. Развитие духовно-нравственных основ традиционного образа жизни, форм хозяйствования и самобытной культуры кубанского казачества</t>
  </si>
  <si>
    <t>Основное мероприятие 1.1.1 Сохранение и развитие конкурсно-фестивальной политики на территории муниципального образования Тимашевский район.</t>
  </si>
  <si>
    <t>1.1.1</t>
  </si>
  <si>
    <t>Отдел культуры администрации муниципального образования Тимашевский район – главный распорядитель средств</t>
  </si>
  <si>
    <t>Количество проведенных фестивалей, смотров, конкурсов не менее 34. Количество проведенных мероприятий не менее 10</t>
  </si>
  <si>
    <t xml:space="preserve">Количество проведенных фестивалей, смотров, конкурсов не менее 34. Количество букетов, выданных участникам проведенных мероприятий, конкурсов – 48. Количество выданных ценных призов – 170. Количество проведенных мероприятий не менее 10  </t>
  </si>
  <si>
    <t>1.1.2</t>
  </si>
  <si>
    <t>Основное мероприятие 1.1.2 Проведение мероприятий по поддержке добровольческих (волонтерских) и некоммерческих организаций (изготовление сувенирной продукции с символикой Тимашевского района (значки, бейсболки)</t>
  </si>
  <si>
    <t>Количество проведенных мониторингов- не менее 1. Количество граждан, принимающих участие в добровольческой деятельности, получивших государственную поддержку в форме субсидий бюджетным учреждениям - 28.</t>
  </si>
  <si>
    <t>Количество проведенных мониторингов- не менее 1. Количество граждан, принимающих участие в добровольческой деятельности, получивших государственную поддержку в форме субсидий бюджетным учреждениям - 42.</t>
  </si>
  <si>
    <t>Количество проведенных мониторингов- не менее 1. Количество граждан, принимающих участие в добровольческой деятельности, получивших государственную поддержку в форме субсидий бюджетным учреждениям - 57.</t>
  </si>
  <si>
    <t>Количество проведенных мониторингов- не менее 1. Количество граждан, принимающих участие в добровольческой деятельности, получивших государственную поддержку в форме субсидий бюджетным учреждениям - 76.</t>
  </si>
  <si>
    <t>2.1</t>
  </si>
  <si>
    <t>Цель 2 Организация отдыха и оздоровления детей в каникулярное время</t>
  </si>
  <si>
    <t>Задача 2.1 Укрепление творческого потенциала одаренных детей.</t>
  </si>
  <si>
    <t>ПЕРЕЧЕНЬ</t>
  </si>
  <si>
    <t xml:space="preserve">основных мероприятий муниципальной программы муниципального образования </t>
  </si>
  <si>
    <t>Тимашевский район "Развитие культуры"</t>
  </si>
  <si>
    <t>2.1.1</t>
  </si>
  <si>
    <t>Основное мероприятие 2.1.1 Укрепление творческого потенциала одаренных детей</t>
  </si>
  <si>
    <t>3.1</t>
  </si>
  <si>
    <t>Цель 3 Повышение качества и доступности муниципальных услуг сферы культуры Тимашевского района</t>
  </si>
  <si>
    <t>Задача 3.1 Улучшение качества услуг, предоставляемых учреждениями культуры муниципального образования Тимашевский район</t>
  </si>
  <si>
    <t>3.1.1</t>
  </si>
  <si>
    <t>Основное мероприятие 3.1.1 Улучшение качества услуг, предоставляемых учреждениями культуры муниципального образования Тимашевский район.</t>
  </si>
  <si>
    <t>4.1</t>
  </si>
  <si>
    <t>Цель 4 Укрепление материально-технической базы учреждений культуры муниципального образования Тимашевский район</t>
  </si>
  <si>
    <t>Задача 4.1 Укрепление материально- технической базы, технического оснащения муниципальных учреждений культуры</t>
  </si>
  <si>
    <t>4.1.1</t>
  </si>
  <si>
    <t>Основное мероприятие 4.1.1 Укрепление материально-технической базы учреждений культуры муниципального образования Тимашевский район.</t>
  </si>
  <si>
    <t>Кол-во оснащенных учреждений культуры компьютерной оргтехникой  - 1. Количество приобретенных автобусов - 1.</t>
  </si>
  <si>
    <t xml:space="preserve"> Кол-во учреждений, оснащенных музыкальными инсрументами - 1</t>
  </si>
  <si>
    <t xml:space="preserve">Количество капитально отремонтрованных зданий - 1.  </t>
  </si>
  <si>
    <t xml:space="preserve">Кол-во оснащенных учреждений культуры компьютерной оргтехникой - 1. Кол-во изготовленных ПСД и проведенных экспертиз на капремонт здания дома культуры - 1 ед. Количество зданий, в которых проведен ремонт кровли – 1. </t>
  </si>
  <si>
    <t>5.1</t>
  </si>
  <si>
    <t>5.1.1</t>
  </si>
  <si>
    <t>Кол-во приобретенных книг -  не менее 100 экз.</t>
  </si>
  <si>
    <t>6.1</t>
  </si>
  <si>
    <t>6.1.1</t>
  </si>
  <si>
    <t>Ежегодное исполнение бюджетной сметы не менее 100 %. Число обученных на курсах повышения квалификации, включая затраты на проживание –  3  человека</t>
  </si>
  <si>
    <t xml:space="preserve">Ежегодное исполнение бюджетной сметы не менее 100 %. Количество участников, в отношении которых проведена независимая оценка качества условий оказания услуг – 2 шт. Число обученных на курсах повышения квалификации, включая затраты на проживание –  3  человека </t>
  </si>
  <si>
    <t>Ежегодное исполнение бюджетной сметы не менее 100 %.
Количество участников, в отношении которых проведена независимая оценка качества условий оказания услуг-  21 шт.  Число обученных на курсах повышения квалификации, включая затраты на проживание - 3  человека</t>
  </si>
  <si>
    <t>Ежегодное исполнение бюджетной сметы не менее 100 %.
 Число обученных на курсах повышения квалификации, включая затраты на проживание – 3  человека</t>
  </si>
  <si>
    <t>Ежегодное исполнение бюджетной сметы не менее 100 %.
Количество участников, в отношении которых проведена независимая оценка качества условий оказания услуг - 10 шт. Число обученных на курсах повышения квалификации, включая затраты на проживание –  2 чел.</t>
  </si>
  <si>
    <t>Ежегодное исполнение бюджетной сметы не менее 100 %.
Число обученных на курсах повышения квалификации, включая затраты на проживание –  3 чел.</t>
  </si>
  <si>
    <t>Отдел культуры администрации муниципального образования Тимашевский район – главный распорядитель средств и исполнитель</t>
  </si>
  <si>
    <t>Число одаренных детей, охваченных различными формами отдыха: не менее 10</t>
  </si>
  <si>
    <t>Первый заместитель главы муниципального образования Тимашевский район</t>
  </si>
  <si>
    <t>Е.И. Мальченко</t>
  </si>
  <si>
    <t>Приложение 2                                                             к муниципальной программе муниципального образования Тимашевский район                            "Развитие культуры"</t>
  </si>
  <si>
    <t>(волонтерских) и некоммерческих организаций (изготовление сувенирной продукции с символикой Тимашевского района (значки, бейсболки, футболки и т.д.)</t>
  </si>
  <si>
    <t>4.1.2</t>
  </si>
  <si>
    <t>Основное мероприятие 4.1.2 Федеральный проект "Культурная среда". Государственная поддержка отрасли культуры. Оснащение образовательных организаций в сфере культуры музыкальными инструментами, оборудованием и учебными материалами в рамках реализации регионального проекта "Культурная среда"</t>
  </si>
  <si>
    <t>Цель 5 Обеспечение свободного и оперативного доступа к информационным ресурсам и знаниям</t>
  </si>
  <si>
    <t>Задача 5.1 Создание условий для свободного и оперативного доступа к информационным ресурсам и знаниям</t>
  </si>
  <si>
    <t>Цель 6 Повышение эффективности и результативности сферы культуры муниципального образования Тимашевский район</t>
  </si>
  <si>
    <t>Задача 6.1 Формирование и определение основных мероприятий муниципальной политики администрации муниципального образования Тимашевский район в сфере культуры посредством планирования, организации, регулирования и контроля за деятельностью подведомственных учреждений культуры. Сохранение и развитие художественно-эстетического образования и кадрового потенциала учреждений культуры муниципального образования Тимашевский район.</t>
  </si>
  <si>
    <t xml:space="preserve">100 % выполнение муниципального задания, число участников клубных формирований муниципальных культурно-досуговых учреждений– 720 чел. ежегодно (2018-2024 гг.); число пользователей библиотеками не менее 11505 чел. ежегодно (2018-2024 гг.); кол-во учебных мероприятий (семинары, творческие лаборатории, совещания)- 38 ежегодно (2018-2024 гг.); среднегодовой контингент обучающихся по программам дополнительного образования детей - 1140 чел. ежегодно (2018-2024 гг.). Кол-во изготовленной проектно-сметной документации и проведение экспертизы на капремонт здания -1 (2020 г.). Число работников учреждений культуры, получающих компенсационные выплаты, связанные с возмещением расходов по оплате расходов по оплате жилых помещений, отопления и освещения: 2018-2021 гг. не менее 5 чел.; 2022-2024 гг.  не  менее 4 чел. </t>
  </si>
  <si>
    <t xml:space="preserve"> – главный распорядитель средств</t>
  </si>
  <si>
    <t>Отдел культуры администрации муниципального образования Тимашевский район</t>
  </si>
  <si>
    <t>поддержка отрасли культуры. Оснащение образовательных организаций в сфере культуры музыкальными инструментами, оборудованием и учебными материалами в рамках реализации регионального проекта "Культурная среда"</t>
  </si>
  <si>
    <t xml:space="preserve">Основное мероприятие 5.1.1 Создание условий для свободного и оперативного доступа к </t>
  </si>
  <si>
    <t xml:space="preserve">информационным ресурсам и знаниям. </t>
  </si>
  <si>
    <t xml:space="preserve">Отдел культуры администрации муниципального образования Тимашевский район – главный распорядитель </t>
  </si>
  <si>
    <t>средств, МБУК ТМЦБ - получатель субсидии</t>
  </si>
  <si>
    <t xml:space="preserve">Основное мероприятие 6.1.1 Формирование и определение основных мероприятий муниципальной политики администрации муниципального образования Тимашевский район в сфере </t>
  </si>
  <si>
    <t>культуры посредством планирования, организации, регулирования и контроля за деятельностью подведомственных учреждений культуры.</t>
  </si>
  <si>
    <t>Отдел культуры администрации муниципального образования Тимашевский район – главный распорядитель средств, учреждения культуры, подведомственные отделу культуры – получатели субсидий (МБУК «ТМЦБ», МБУК «МРДК им. В.М. Толстых», МБУДО ДХШ г. Тимашевска, МБУДО ДМШ г. Тимашевска,  МБУДО ДШИ ст-цы Роговской, МБУДО ДМШ ст-цы Медведовской)</t>
  </si>
  <si>
    <t>Отдел культуры администрации муниципального образования Тимашевский район – главный распорядитель средств. МБУК «МРДК им. В.М. Толстых» – получатель субсидии. МБУДО ДМШ г. Тимашевска, МБУДО ДМШ ст-цы Медведовской.</t>
  </si>
  <si>
    <t>МБУДО ДМШ ст-цы Медведовской</t>
  </si>
  <si>
    <t>Ежегодное исполнение бюджетной сметы не менее 100 %.
Количество участников, в отношении которых проведена независимая оценка качества условий оказания услуг - 13 шт.  Число обученных на курсах повышения квалификации, включая затраты на проживание - 2 чел.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</si>
</sst>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/>
    <xf numFmtId="164" fontId="3" fillId="0" borderId="0" xfId="0" applyNumberFormat="1" applyFont="1" applyBorder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/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49" fontId="1" fillId="0" borderId="2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4" xfId="0" applyBorder="1" applyAlignment="1">
      <alignment wrapText="1"/>
    </xf>
    <xf numFmtId="49" fontId="1" fillId="0" borderId="2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7"/>
  <sheetViews>
    <sheetView tabSelected="1" showRuler="0" view="pageLayout" zoomScaleNormal="100" workbookViewId="0">
      <selection activeCell="J8" sqref="J8"/>
    </sheetView>
  </sheetViews>
  <sheetFormatPr defaultRowHeight="15" x14ac:dyDescent="0.25"/>
  <cols>
    <col min="1" max="1" width="7" customWidth="1"/>
    <col min="2" max="2" width="16.140625" customWidth="1"/>
    <col min="3" max="3" width="6.85546875" customWidth="1"/>
    <col min="4" max="4" width="10.42578125" customWidth="1"/>
    <col min="7" max="7" width="10.5703125" bestFit="1" customWidth="1"/>
    <col min="10" max="10" width="37" customWidth="1"/>
    <col min="11" max="11" width="19.42578125" customWidth="1"/>
  </cols>
  <sheetData>
    <row r="1" spans="1:11" ht="93.75" x14ac:dyDescent="0.3">
      <c r="J1" s="2" t="s">
        <v>66</v>
      </c>
      <c r="K1" s="1"/>
    </row>
    <row r="2" spans="1:11" ht="18.75" x14ac:dyDescent="0.3">
      <c r="J2" s="2"/>
      <c r="K2" s="1"/>
    </row>
    <row r="3" spans="1:11" ht="18.75" x14ac:dyDescent="0.3">
      <c r="J3" s="2"/>
      <c r="K3" s="1"/>
    </row>
    <row r="4" spans="1:11" ht="18.75" x14ac:dyDescent="0.25">
      <c r="A4" s="28" t="s">
        <v>32</v>
      </c>
      <c r="B4" s="28"/>
      <c r="C4" s="28"/>
      <c r="D4" s="28"/>
      <c r="E4" s="28"/>
      <c r="F4" s="28"/>
      <c r="G4" s="28"/>
      <c r="H4" s="28"/>
      <c r="I4" s="28"/>
      <c r="J4" s="28"/>
      <c r="K4" s="28"/>
    </row>
    <row r="5" spans="1:11" ht="18.75" x14ac:dyDescent="0.25">
      <c r="A5" s="28" t="s">
        <v>33</v>
      </c>
      <c r="B5" s="28"/>
      <c r="C5" s="28"/>
      <c r="D5" s="28"/>
      <c r="E5" s="28"/>
      <c r="F5" s="28"/>
      <c r="G5" s="28"/>
      <c r="H5" s="28"/>
      <c r="I5" s="28"/>
      <c r="J5" s="28"/>
      <c r="K5" s="28"/>
    </row>
    <row r="6" spans="1:11" ht="18.75" x14ac:dyDescent="0.25">
      <c r="A6" s="28" t="s">
        <v>34</v>
      </c>
      <c r="B6" s="28"/>
      <c r="C6" s="28"/>
      <c r="D6" s="28"/>
      <c r="E6" s="28"/>
      <c r="F6" s="28"/>
      <c r="G6" s="28"/>
      <c r="H6" s="28"/>
      <c r="I6" s="28"/>
      <c r="J6" s="28"/>
      <c r="K6" s="28"/>
    </row>
    <row r="7" spans="1:11" ht="18.75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10" spans="1:11" s="3" customFormat="1" ht="15.75" x14ac:dyDescent="0.25">
      <c r="A10" s="21" t="s">
        <v>0</v>
      </c>
      <c r="B10" s="21" t="s">
        <v>1</v>
      </c>
      <c r="C10" s="22" t="s">
        <v>2</v>
      </c>
      <c r="D10" s="22" t="s">
        <v>3</v>
      </c>
      <c r="E10" s="22"/>
      <c r="F10" s="22"/>
      <c r="G10" s="22"/>
      <c r="H10" s="22"/>
      <c r="I10" s="22"/>
      <c r="J10" s="22" t="s">
        <v>4</v>
      </c>
      <c r="K10" s="22" t="s">
        <v>5</v>
      </c>
    </row>
    <row r="11" spans="1:11" s="3" customFormat="1" ht="15.75" x14ac:dyDescent="0.25">
      <c r="A11" s="21"/>
      <c r="B11" s="21"/>
      <c r="C11" s="22"/>
      <c r="D11" s="22" t="s">
        <v>6</v>
      </c>
      <c r="E11" s="22" t="s">
        <v>7</v>
      </c>
      <c r="F11" s="22"/>
      <c r="G11" s="22"/>
      <c r="H11" s="22"/>
      <c r="I11" s="22"/>
      <c r="J11" s="22"/>
      <c r="K11" s="22"/>
    </row>
    <row r="12" spans="1:11" s="3" customFormat="1" ht="81.75" customHeight="1" x14ac:dyDescent="0.25">
      <c r="A12" s="21"/>
      <c r="B12" s="21"/>
      <c r="C12" s="22"/>
      <c r="D12" s="22"/>
      <c r="E12" s="6" t="s">
        <v>8</v>
      </c>
      <c r="F12" s="6" t="s">
        <v>9</v>
      </c>
      <c r="G12" s="6" t="s">
        <v>10</v>
      </c>
      <c r="H12" s="6" t="s">
        <v>11</v>
      </c>
      <c r="I12" s="6" t="s">
        <v>12</v>
      </c>
      <c r="J12" s="22"/>
      <c r="K12" s="22"/>
    </row>
    <row r="13" spans="1:11" s="3" customFormat="1" ht="15.75" x14ac:dyDescent="0.25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6">
        <v>11</v>
      </c>
    </row>
    <row r="14" spans="1:11" s="3" customFormat="1" ht="55.5" customHeight="1" x14ac:dyDescent="0.25">
      <c r="A14" s="6">
        <v>1</v>
      </c>
      <c r="B14" s="21" t="s">
        <v>15</v>
      </c>
      <c r="C14" s="21"/>
      <c r="D14" s="21"/>
      <c r="E14" s="21"/>
      <c r="F14" s="21"/>
      <c r="G14" s="21"/>
      <c r="H14" s="21"/>
      <c r="I14" s="21"/>
      <c r="J14" s="21"/>
      <c r="K14" s="7"/>
    </row>
    <row r="15" spans="1:11" s="3" customFormat="1" ht="63" customHeight="1" x14ac:dyDescent="0.25">
      <c r="A15" s="8" t="s">
        <v>16</v>
      </c>
      <c r="B15" s="21" t="s">
        <v>17</v>
      </c>
      <c r="C15" s="21"/>
      <c r="D15" s="21"/>
      <c r="E15" s="21"/>
      <c r="F15" s="21"/>
      <c r="G15" s="21"/>
      <c r="H15" s="21"/>
      <c r="I15" s="21"/>
      <c r="J15" s="21"/>
      <c r="K15" s="7"/>
    </row>
    <row r="16" spans="1:11" s="3" customFormat="1" ht="15.75" x14ac:dyDescent="0.25">
      <c r="A16" s="6">
        <v>1</v>
      </c>
      <c r="B16" s="6">
        <v>2</v>
      </c>
      <c r="C16" s="6">
        <v>3</v>
      </c>
      <c r="D16" s="6">
        <v>4</v>
      </c>
      <c r="E16" s="6">
        <v>5</v>
      </c>
      <c r="F16" s="6">
        <v>6</v>
      </c>
      <c r="G16" s="6">
        <v>7</v>
      </c>
      <c r="H16" s="6">
        <v>8</v>
      </c>
      <c r="I16" s="6">
        <v>9</v>
      </c>
      <c r="J16" s="6">
        <v>10</v>
      </c>
      <c r="K16" s="6">
        <v>11</v>
      </c>
    </row>
    <row r="17" spans="1:11" s="3" customFormat="1" ht="76.5" customHeight="1" x14ac:dyDescent="0.25">
      <c r="A17" s="29" t="s">
        <v>19</v>
      </c>
      <c r="B17" s="30" t="s">
        <v>18</v>
      </c>
      <c r="C17" s="6">
        <v>2018</v>
      </c>
      <c r="D17" s="9">
        <f>E17+F17+G17+H17+I17</f>
        <v>1495</v>
      </c>
      <c r="E17" s="9"/>
      <c r="F17" s="9"/>
      <c r="G17" s="9">
        <v>1495</v>
      </c>
      <c r="H17" s="9"/>
      <c r="I17" s="9"/>
      <c r="J17" s="6" t="s">
        <v>21</v>
      </c>
      <c r="K17" s="17" t="s">
        <v>20</v>
      </c>
    </row>
    <row r="18" spans="1:11" s="3" customFormat="1" ht="74.25" customHeight="1" x14ac:dyDescent="0.25">
      <c r="A18" s="24"/>
      <c r="B18" s="31"/>
      <c r="C18" s="6">
        <v>2019</v>
      </c>
      <c r="D18" s="9">
        <f t="shared" ref="D18:D24" si="0">E18+F18+G18+H18+I18</f>
        <v>1960.8</v>
      </c>
      <c r="E18" s="9"/>
      <c r="F18" s="9">
        <v>30</v>
      </c>
      <c r="G18" s="9">
        <v>1930.8</v>
      </c>
      <c r="H18" s="9"/>
      <c r="I18" s="9"/>
      <c r="J18" s="6" t="s">
        <v>21</v>
      </c>
      <c r="K18" s="18"/>
    </row>
    <row r="19" spans="1:11" s="3" customFormat="1" ht="76.5" customHeight="1" x14ac:dyDescent="0.25">
      <c r="A19" s="24"/>
      <c r="B19" s="31"/>
      <c r="C19" s="6">
        <v>2020</v>
      </c>
      <c r="D19" s="9">
        <f t="shared" si="0"/>
        <v>253.2</v>
      </c>
      <c r="E19" s="9"/>
      <c r="F19" s="9"/>
      <c r="G19" s="9">
        <v>253.2</v>
      </c>
      <c r="H19" s="9"/>
      <c r="I19" s="9"/>
      <c r="J19" s="6" t="s">
        <v>21</v>
      </c>
      <c r="K19" s="18"/>
    </row>
    <row r="20" spans="1:11" s="3" customFormat="1" ht="87.75" customHeight="1" x14ac:dyDescent="0.25">
      <c r="A20" s="24"/>
      <c r="B20" s="31"/>
      <c r="C20" s="6">
        <v>2021</v>
      </c>
      <c r="D20" s="9">
        <f t="shared" si="0"/>
        <v>1240.8</v>
      </c>
      <c r="E20" s="9"/>
      <c r="F20" s="9"/>
      <c r="G20" s="9">
        <v>1240.8</v>
      </c>
      <c r="H20" s="9"/>
      <c r="I20" s="9"/>
      <c r="J20" s="6" t="s">
        <v>21</v>
      </c>
      <c r="K20" s="18"/>
    </row>
    <row r="21" spans="1:11" s="3" customFormat="1" ht="153" customHeight="1" x14ac:dyDescent="0.25">
      <c r="A21" s="25"/>
      <c r="B21" s="32"/>
      <c r="C21" s="6">
        <v>2022</v>
      </c>
      <c r="D21" s="9">
        <f t="shared" si="0"/>
        <v>1625.5</v>
      </c>
      <c r="E21" s="9"/>
      <c r="F21" s="9"/>
      <c r="G21" s="9">
        <v>1625.5</v>
      </c>
      <c r="H21" s="9"/>
      <c r="I21" s="9"/>
      <c r="J21" s="6" t="s">
        <v>22</v>
      </c>
      <c r="K21" s="18"/>
    </row>
    <row r="22" spans="1:11" s="3" customFormat="1" ht="15.75" x14ac:dyDescent="0.25">
      <c r="A22" s="6">
        <v>1</v>
      </c>
      <c r="B22" s="6">
        <v>2</v>
      </c>
      <c r="C22" s="6">
        <v>3</v>
      </c>
      <c r="D22" s="6">
        <v>4</v>
      </c>
      <c r="E22" s="6">
        <v>5</v>
      </c>
      <c r="F22" s="6">
        <v>6</v>
      </c>
      <c r="G22" s="6">
        <v>7</v>
      </c>
      <c r="H22" s="6">
        <v>8</v>
      </c>
      <c r="I22" s="6">
        <v>9</v>
      </c>
      <c r="J22" s="6">
        <v>10</v>
      </c>
      <c r="K22" s="6">
        <v>11</v>
      </c>
    </row>
    <row r="23" spans="1:11" s="3" customFormat="1" ht="160.5" customHeight="1" x14ac:dyDescent="0.25">
      <c r="A23" s="34"/>
      <c r="B23" s="39"/>
      <c r="C23" s="6">
        <v>2023</v>
      </c>
      <c r="D23" s="9">
        <f t="shared" si="0"/>
        <v>1311.7</v>
      </c>
      <c r="E23" s="9"/>
      <c r="F23" s="9"/>
      <c r="G23" s="9">
        <v>1311.7</v>
      </c>
      <c r="H23" s="9"/>
      <c r="I23" s="9"/>
      <c r="J23" s="6" t="s">
        <v>22</v>
      </c>
      <c r="K23" s="38"/>
    </row>
    <row r="24" spans="1:11" s="3" customFormat="1" ht="152.25" customHeight="1" x14ac:dyDescent="0.25">
      <c r="A24" s="35"/>
      <c r="B24" s="40"/>
      <c r="C24" s="6">
        <v>2024</v>
      </c>
      <c r="D24" s="9">
        <f t="shared" si="0"/>
        <v>1311.7</v>
      </c>
      <c r="E24" s="9"/>
      <c r="F24" s="9"/>
      <c r="G24" s="9">
        <v>1311.7</v>
      </c>
      <c r="H24" s="9"/>
      <c r="I24" s="9"/>
      <c r="J24" s="6" t="s">
        <v>22</v>
      </c>
      <c r="K24" s="35"/>
    </row>
    <row r="25" spans="1:11" s="3" customFormat="1" ht="42" customHeight="1" x14ac:dyDescent="0.25">
      <c r="A25" s="36"/>
      <c r="B25" s="41"/>
      <c r="C25" s="6" t="s">
        <v>6</v>
      </c>
      <c r="D25" s="9">
        <f t="shared" ref="D25:I25" si="1">D17+D18+D19+D20+D21+D23+D24</f>
        <v>9198.7000000000007</v>
      </c>
      <c r="E25" s="9">
        <f t="shared" si="1"/>
        <v>0</v>
      </c>
      <c r="F25" s="9">
        <f t="shared" si="1"/>
        <v>30</v>
      </c>
      <c r="G25" s="9">
        <f t="shared" si="1"/>
        <v>9168.7000000000007</v>
      </c>
      <c r="H25" s="9">
        <f t="shared" si="1"/>
        <v>0</v>
      </c>
      <c r="I25" s="9">
        <f t="shared" si="1"/>
        <v>0</v>
      </c>
      <c r="J25" s="6" t="s">
        <v>13</v>
      </c>
      <c r="K25" s="36"/>
    </row>
    <row r="26" spans="1:11" s="3" customFormat="1" ht="42.75" customHeight="1" x14ac:dyDescent="0.25">
      <c r="A26" s="29" t="s">
        <v>23</v>
      </c>
      <c r="B26" s="19" t="s">
        <v>24</v>
      </c>
      <c r="C26" s="6">
        <v>2018</v>
      </c>
      <c r="D26" s="9"/>
      <c r="E26" s="9"/>
      <c r="F26" s="9"/>
      <c r="G26" s="9"/>
      <c r="H26" s="9"/>
      <c r="I26" s="9"/>
      <c r="J26" s="6"/>
      <c r="K26" s="23" t="s">
        <v>76</v>
      </c>
    </row>
    <row r="27" spans="1:11" s="3" customFormat="1" ht="32.25" customHeight="1" x14ac:dyDescent="0.25">
      <c r="A27" s="24"/>
      <c r="B27" s="20"/>
      <c r="C27" s="6">
        <v>2019</v>
      </c>
      <c r="D27" s="9"/>
      <c r="E27" s="9"/>
      <c r="F27" s="9"/>
      <c r="G27" s="9"/>
      <c r="H27" s="9"/>
      <c r="I27" s="9"/>
      <c r="J27" s="6"/>
      <c r="K27" s="24"/>
    </row>
    <row r="28" spans="1:11" s="3" customFormat="1" ht="39.75" customHeight="1" x14ac:dyDescent="0.25">
      <c r="A28" s="25"/>
      <c r="B28" s="20"/>
      <c r="C28" s="6">
        <v>2020</v>
      </c>
      <c r="D28" s="9"/>
      <c r="E28" s="9"/>
      <c r="F28" s="9"/>
      <c r="G28" s="9"/>
      <c r="H28" s="9"/>
      <c r="I28" s="9"/>
      <c r="J28" s="6"/>
      <c r="K28" s="25"/>
    </row>
    <row r="29" spans="1:11" s="3" customFormat="1" ht="15.75" x14ac:dyDescent="0.25">
      <c r="A29" s="6">
        <v>1</v>
      </c>
      <c r="B29" s="6">
        <v>2</v>
      </c>
      <c r="C29" s="6">
        <v>3</v>
      </c>
      <c r="D29" s="6">
        <v>4</v>
      </c>
      <c r="E29" s="6">
        <v>5</v>
      </c>
      <c r="F29" s="6">
        <v>6</v>
      </c>
      <c r="G29" s="6">
        <v>7</v>
      </c>
      <c r="H29" s="6">
        <v>8</v>
      </c>
      <c r="I29" s="6">
        <v>9</v>
      </c>
      <c r="J29" s="6">
        <v>10</v>
      </c>
      <c r="K29" s="6">
        <v>11</v>
      </c>
    </row>
    <row r="30" spans="1:11" s="3" customFormat="1" ht="184.5" customHeight="1" x14ac:dyDescent="0.25">
      <c r="A30" s="38"/>
      <c r="B30" s="30" t="s">
        <v>67</v>
      </c>
      <c r="C30" s="6">
        <v>2021</v>
      </c>
      <c r="D30" s="9">
        <f t="shared" ref="D30:D34" si="2">E30+F30+G30+H30+I30</f>
        <v>0</v>
      </c>
      <c r="E30" s="9"/>
      <c r="F30" s="9"/>
      <c r="G30" s="9"/>
      <c r="H30" s="9"/>
      <c r="I30" s="9"/>
      <c r="J30" s="6" t="s">
        <v>25</v>
      </c>
      <c r="K30" s="23" t="s">
        <v>75</v>
      </c>
    </row>
    <row r="31" spans="1:11" s="3" customFormat="1" ht="159.75" customHeight="1" x14ac:dyDescent="0.25">
      <c r="A31" s="35"/>
      <c r="B31" s="31"/>
      <c r="C31" s="6">
        <v>2022</v>
      </c>
      <c r="D31" s="9">
        <f t="shared" si="2"/>
        <v>50</v>
      </c>
      <c r="E31" s="9"/>
      <c r="F31" s="9"/>
      <c r="G31" s="9">
        <v>50</v>
      </c>
      <c r="H31" s="9"/>
      <c r="I31" s="9"/>
      <c r="J31" s="6" t="s">
        <v>26</v>
      </c>
      <c r="K31" s="26"/>
    </row>
    <row r="32" spans="1:11" s="3" customFormat="1" ht="132" customHeight="1" x14ac:dyDescent="0.25">
      <c r="A32" s="36"/>
      <c r="B32" s="33"/>
      <c r="C32" s="6">
        <v>2023</v>
      </c>
      <c r="D32" s="9">
        <f t="shared" si="2"/>
        <v>50</v>
      </c>
      <c r="E32" s="9"/>
      <c r="F32" s="9"/>
      <c r="G32" s="9">
        <v>50</v>
      </c>
      <c r="H32" s="9"/>
      <c r="I32" s="9"/>
      <c r="J32" s="6" t="s">
        <v>27</v>
      </c>
      <c r="K32" s="27"/>
    </row>
    <row r="33" spans="1:11" s="3" customFormat="1" ht="15.75" x14ac:dyDescent="0.25">
      <c r="A33" s="6">
        <v>1</v>
      </c>
      <c r="B33" s="6">
        <v>2</v>
      </c>
      <c r="C33" s="6">
        <v>3</v>
      </c>
      <c r="D33" s="6">
        <v>4</v>
      </c>
      <c r="E33" s="6">
        <v>5</v>
      </c>
      <c r="F33" s="6">
        <v>6</v>
      </c>
      <c r="G33" s="6">
        <v>7</v>
      </c>
      <c r="H33" s="6">
        <v>8</v>
      </c>
      <c r="I33" s="6">
        <v>9</v>
      </c>
      <c r="J33" s="6">
        <v>10</v>
      </c>
      <c r="K33" s="6">
        <v>11</v>
      </c>
    </row>
    <row r="34" spans="1:11" s="3" customFormat="1" ht="126" x14ac:dyDescent="0.25">
      <c r="A34" s="6"/>
      <c r="B34" s="7"/>
      <c r="C34" s="6">
        <v>2024</v>
      </c>
      <c r="D34" s="9">
        <f t="shared" si="2"/>
        <v>50</v>
      </c>
      <c r="E34" s="9"/>
      <c r="F34" s="9"/>
      <c r="G34" s="9">
        <v>50</v>
      </c>
      <c r="H34" s="9"/>
      <c r="I34" s="9"/>
      <c r="J34" s="6" t="s">
        <v>28</v>
      </c>
      <c r="K34" s="6"/>
    </row>
    <row r="35" spans="1:11" s="3" customFormat="1" ht="24" customHeight="1" x14ac:dyDescent="0.25">
      <c r="A35" s="6"/>
      <c r="B35" s="7"/>
      <c r="C35" s="6" t="s">
        <v>6</v>
      </c>
      <c r="D35" s="9">
        <f t="shared" ref="D35:I35" si="3">D30+D31+D32+D34</f>
        <v>150</v>
      </c>
      <c r="E35" s="9">
        <f t="shared" si="3"/>
        <v>0</v>
      </c>
      <c r="F35" s="9">
        <f t="shared" si="3"/>
        <v>0</v>
      </c>
      <c r="G35" s="9">
        <f t="shared" si="3"/>
        <v>150</v>
      </c>
      <c r="H35" s="9">
        <f t="shared" si="3"/>
        <v>0</v>
      </c>
      <c r="I35" s="9">
        <f t="shared" si="3"/>
        <v>0</v>
      </c>
      <c r="J35" s="6" t="s">
        <v>13</v>
      </c>
      <c r="K35" s="6"/>
    </row>
    <row r="36" spans="1:11" s="3" customFormat="1" ht="15.75" x14ac:dyDescent="0.25">
      <c r="A36" s="6">
        <v>2</v>
      </c>
      <c r="B36" s="21" t="s">
        <v>30</v>
      </c>
      <c r="C36" s="21"/>
      <c r="D36" s="21"/>
      <c r="E36" s="21"/>
      <c r="F36" s="21"/>
      <c r="G36" s="21"/>
      <c r="H36" s="21"/>
      <c r="I36" s="21"/>
      <c r="J36" s="21"/>
      <c r="K36" s="7"/>
    </row>
    <row r="37" spans="1:11" s="3" customFormat="1" ht="15.75" x14ac:dyDescent="0.25">
      <c r="A37" s="8" t="s">
        <v>29</v>
      </c>
      <c r="B37" s="21" t="s">
        <v>31</v>
      </c>
      <c r="C37" s="21"/>
      <c r="D37" s="21"/>
      <c r="E37" s="21"/>
      <c r="F37" s="21"/>
      <c r="G37" s="21"/>
      <c r="H37" s="21"/>
      <c r="I37" s="21"/>
      <c r="J37" s="21"/>
      <c r="K37" s="7"/>
    </row>
    <row r="38" spans="1:11" s="3" customFormat="1" ht="58.5" customHeight="1" x14ac:dyDescent="0.25">
      <c r="A38" s="29" t="s">
        <v>35</v>
      </c>
      <c r="B38" s="30" t="s">
        <v>36</v>
      </c>
      <c r="C38" s="6">
        <v>2018</v>
      </c>
      <c r="D38" s="9">
        <f>E38+F38+G38+H38+I38</f>
        <v>200</v>
      </c>
      <c r="E38" s="9"/>
      <c r="F38" s="9"/>
      <c r="G38" s="9">
        <v>200</v>
      </c>
      <c r="H38" s="9"/>
      <c r="I38" s="9"/>
      <c r="J38" s="6" t="s">
        <v>63</v>
      </c>
      <c r="K38" s="23" t="s">
        <v>20</v>
      </c>
    </row>
    <row r="39" spans="1:11" s="3" customFormat="1" ht="47.25" x14ac:dyDescent="0.25">
      <c r="A39" s="24"/>
      <c r="B39" s="31"/>
      <c r="C39" s="6">
        <v>2019</v>
      </c>
      <c r="D39" s="9">
        <f t="shared" ref="D39:D44" si="4">E39+F39+G39+H39+I39</f>
        <v>194.4</v>
      </c>
      <c r="E39" s="9"/>
      <c r="F39" s="9"/>
      <c r="G39" s="9">
        <v>194.4</v>
      </c>
      <c r="H39" s="9"/>
      <c r="I39" s="9"/>
      <c r="J39" s="6" t="s">
        <v>63</v>
      </c>
      <c r="K39" s="24"/>
    </row>
    <row r="40" spans="1:11" s="3" customFormat="1" ht="15.75" x14ac:dyDescent="0.25">
      <c r="A40" s="24"/>
      <c r="B40" s="31"/>
      <c r="C40" s="6">
        <v>2020</v>
      </c>
      <c r="D40" s="9">
        <f t="shared" si="4"/>
        <v>0</v>
      </c>
      <c r="E40" s="9"/>
      <c r="F40" s="9"/>
      <c r="G40" s="9">
        <v>0</v>
      </c>
      <c r="H40" s="9"/>
      <c r="I40" s="9"/>
      <c r="J40" s="6"/>
      <c r="K40" s="24"/>
    </row>
    <row r="41" spans="1:11" s="3" customFormat="1" ht="15.75" x14ac:dyDescent="0.25">
      <c r="A41" s="24"/>
      <c r="B41" s="31"/>
      <c r="C41" s="6">
        <v>2021</v>
      </c>
      <c r="D41" s="9">
        <f t="shared" si="4"/>
        <v>0</v>
      </c>
      <c r="E41" s="9"/>
      <c r="F41" s="9"/>
      <c r="G41" s="9">
        <v>0</v>
      </c>
      <c r="H41" s="9"/>
      <c r="I41" s="9"/>
      <c r="J41" s="6"/>
      <c r="K41" s="24"/>
    </row>
    <row r="42" spans="1:11" s="3" customFormat="1" ht="15.75" x14ac:dyDescent="0.25">
      <c r="A42" s="24"/>
      <c r="B42" s="31"/>
      <c r="C42" s="6">
        <v>2022</v>
      </c>
      <c r="D42" s="9">
        <f t="shared" si="4"/>
        <v>0</v>
      </c>
      <c r="E42" s="9"/>
      <c r="F42" s="9"/>
      <c r="G42" s="9">
        <v>0</v>
      </c>
      <c r="H42" s="9"/>
      <c r="I42" s="9"/>
      <c r="J42" s="6"/>
      <c r="K42" s="24"/>
    </row>
    <row r="43" spans="1:11" s="3" customFormat="1" ht="59.25" customHeight="1" x14ac:dyDescent="0.25">
      <c r="A43" s="24"/>
      <c r="B43" s="31"/>
      <c r="C43" s="6">
        <v>2023</v>
      </c>
      <c r="D43" s="9">
        <f t="shared" si="4"/>
        <v>150</v>
      </c>
      <c r="E43" s="9"/>
      <c r="F43" s="9"/>
      <c r="G43" s="9">
        <v>150</v>
      </c>
      <c r="H43" s="9"/>
      <c r="I43" s="9"/>
      <c r="J43" s="6" t="s">
        <v>63</v>
      </c>
      <c r="K43" s="24"/>
    </row>
    <row r="44" spans="1:11" s="3" customFormat="1" ht="47.25" x14ac:dyDescent="0.25">
      <c r="A44" s="24"/>
      <c r="B44" s="31"/>
      <c r="C44" s="6">
        <v>2024</v>
      </c>
      <c r="D44" s="9">
        <f t="shared" si="4"/>
        <v>150</v>
      </c>
      <c r="E44" s="9"/>
      <c r="F44" s="9"/>
      <c r="G44" s="9">
        <v>150</v>
      </c>
      <c r="H44" s="9"/>
      <c r="I44" s="9"/>
      <c r="J44" s="6" t="s">
        <v>63</v>
      </c>
      <c r="K44" s="24"/>
    </row>
    <row r="45" spans="1:11" s="3" customFormat="1" ht="33" customHeight="1" x14ac:dyDescent="0.25">
      <c r="A45" s="25"/>
      <c r="B45" s="32"/>
      <c r="C45" s="6" t="s">
        <v>6</v>
      </c>
      <c r="D45" s="9">
        <f t="shared" ref="D45:I45" si="5">D38+D39+D40+D41+D42+D43+D44</f>
        <v>694.4</v>
      </c>
      <c r="E45" s="9">
        <f t="shared" si="5"/>
        <v>0</v>
      </c>
      <c r="F45" s="9">
        <f t="shared" si="5"/>
        <v>0</v>
      </c>
      <c r="G45" s="9">
        <f t="shared" si="5"/>
        <v>694.4</v>
      </c>
      <c r="H45" s="9">
        <f t="shared" si="5"/>
        <v>0</v>
      </c>
      <c r="I45" s="9">
        <f t="shared" si="5"/>
        <v>0</v>
      </c>
      <c r="J45" s="6" t="s">
        <v>13</v>
      </c>
      <c r="K45" s="25"/>
    </row>
    <row r="46" spans="1:11" s="3" customFormat="1" ht="15.75" x14ac:dyDescent="0.25">
      <c r="A46" s="6">
        <v>1</v>
      </c>
      <c r="B46" s="6">
        <v>2</v>
      </c>
      <c r="C46" s="6">
        <v>3</v>
      </c>
      <c r="D46" s="6">
        <v>4</v>
      </c>
      <c r="E46" s="6">
        <v>5</v>
      </c>
      <c r="F46" s="6">
        <v>6</v>
      </c>
      <c r="G46" s="6">
        <v>7</v>
      </c>
      <c r="H46" s="6">
        <v>8</v>
      </c>
      <c r="I46" s="6">
        <v>9</v>
      </c>
      <c r="J46" s="6">
        <v>10</v>
      </c>
      <c r="K46" s="6">
        <v>11</v>
      </c>
    </row>
    <row r="47" spans="1:11" s="3" customFormat="1" ht="15.75" x14ac:dyDescent="0.25">
      <c r="A47" s="6">
        <v>3</v>
      </c>
      <c r="B47" s="21" t="s">
        <v>38</v>
      </c>
      <c r="C47" s="21"/>
      <c r="D47" s="21"/>
      <c r="E47" s="21"/>
      <c r="F47" s="21"/>
      <c r="G47" s="21"/>
      <c r="H47" s="21"/>
      <c r="I47" s="21"/>
      <c r="J47" s="21"/>
      <c r="K47" s="7"/>
    </row>
    <row r="48" spans="1:11" s="3" customFormat="1" ht="15.75" x14ac:dyDescent="0.25">
      <c r="A48" s="8" t="s">
        <v>37</v>
      </c>
      <c r="B48" s="21" t="s">
        <v>39</v>
      </c>
      <c r="C48" s="21"/>
      <c r="D48" s="21"/>
      <c r="E48" s="21"/>
      <c r="F48" s="21"/>
      <c r="G48" s="21"/>
      <c r="H48" s="21"/>
      <c r="I48" s="21"/>
      <c r="J48" s="21"/>
      <c r="K48" s="7"/>
    </row>
    <row r="49" spans="1:11" s="3" customFormat="1" ht="322.5" customHeight="1" x14ac:dyDescent="0.25">
      <c r="A49" s="29" t="s">
        <v>40</v>
      </c>
      <c r="B49" s="30" t="s">
        <v>41</v>
      </c>
      <c r="C49" s="6">
        <v>2018</v>
      </c>
      <c r="D49" s="9">
        <f>E49+F49+G49+H49+I49</f>
        <v>96947</v>
      </c>
      <c r="E49" s="9"/>
      <c r="F49" s="9">
        <v>16572.5</v>
      </c>
      <c r="G49" s="9">
        <v>80374.5</v>
      </c>
      <c r="H49" s="9"/>
      <c r="I49" s="9"/>
      <c r="J49" s="23" t="s">
        <v>74</v>
      </c>
      <c r="K49" s="23" t="s">
        <v>84</v>
      </c>
    </row>
    <row r="50" spans="1:11" s="3" customFormat="1" ht="15.75" x14ac:dyDescent="0.25">
      <c r="A50" s="24"/>
      <c r="B50" s="37"/>
      <c r="C50" s="6">
        <v>2019</v>
      </c>
      <c r="D50" s="9">
        <f t="shared" ref="D50:D55" si="6">E50+F50+G50+H50+I50</f>
        <v>106145.3</v>
      </c>
      <c r="E50" s="9"/>
      <c r="F50" s="9">
        <v>70.3</v>
      </c>
      <c r="G50" s="9">
        <v>106075</v>
      </c>
      <c r="H50" s="9"/>
      <c r="I50" s="9"/>
      <c r="J50" s="37"/>
      <c r="K50" s="24"/>
    </row>
    <row r="51" spans="1:11" s="3" customFormat="1" ht="15.75" x14ac:dyDescent="0.25">
      <c r="A51" s="24"/>
      <c r="B51" s="37"/>
      <c r="C51" s="6">
        <v>2020</v>
      </c>
      <c r="D51" s="9">
        <f t="shared" si="6"/>
        <v>104209.1</v>
      </c>
      <c r="E51" s="9"/>
      <c r="F51" s="9">
        <v>94.9</v>
      </c>
      <c r="G51" s="9">
        <v>99128.6</v>
      </c>
      <c r="H51" s="9">
        <v>4985.6000000000004</v>
      </c>
      <c r="I51" s="9"/>
      <c r="J51" s="37"/>
      <c r="K51" s="24"/>
    </row>
    <row r="52" spans="1:11" s="3" customFormat="1" ht="15.75" x14ac:dyDescent="0.25">
      <c r="A52" s="24"/>
      <c r="B52" s="37"/>
      <c r="C52" s="6">
        <v>2021</v>
      </c>
      <c r="D52" s="9">
        <f t="shared" si="6"/>
        <v>99001.2</v>
      </c>
      <c r="E52" s="9"/>
      <c r="F52" s="9">
        <v>98.7</v>
      </c>
      <c r="G52" s="9">
        <v>98902.5</v>
      </c>
      <c r="H52" s="9"/>
      <c r="I52" s="9"/>
      <c r="J52" s="37"/>
      <c r="K52" s="24"/>
    </row>
    <row r="53" spans="1:11" s="3" customFormat="1" ht="15.75" x14ac:dyDescent="0.25">
      <c r="A53" s="24"/>
      <c r="B53" s="37"/>
      <c r="C53" s="6">
        <v>2022</v>
      </c>
      <c r="D53" s="9">
        <f t="shared" si="6"/>
        <v>100902.39999999999</v>
      </c>
      <c r="E53" s="9"/>
      <c r="F53" s="9">
        <v>102.7</v>
      </c>
      <c r="G53" s="9">
        <v>100799.7</v>
      </c>
      <c r="H53" s="9"/>
      <c r="I53" s="9"/>
      <c r="J53" s="37"/>
      <c r="K53" s="24"/>
    </row>
    <row r="54" spans="1:11" s="3" customFormat="1" ht="15.75" x14ac:dyDescent="0.25">
      <c r="A54" s="24"/>
      <c r="B54" s="37"/>
      <c r="C54" s="6">
        <v>2023</v>
      </c>
      <c r="D54" s="9">
        <f t="shared" si="6"/>
        <v>115650.5</v>
      </c>
      <c r="E54" s="9"/>
      <c r="F54" s="9">
        <v>100.2</v>
      </c>
      <c r="G54" s="9">
        <v>115550.3</v>
      </c>
      <c r="H54" s="9"/>
      <c r="I54" s="9"/>
      <c r="J54" s="37"/>
      <c r="K54" s="24"/>
    </row>
    <row r="55" spans="1:11" s="3" customFormat="1" ht="24.75" customHeight="1" x14ac:dyDescent="0.25">
      <c r="A55" s="24"/>
      <c r="B55" s="37"/>
      <c r="C55" s="6">
        <v>2024</v>
      </c>
      <c r="D55" s="9">
        <f t="shared" si="6"/>
        <v>123616.8</v>
      </c>
      <c r="E55" s="9"/>
      <c r="F55" s="9">
        <v>104.2</v>
      </c>
      <c r="G55" s="9">
        <v>123512.6</v>
      </c>
      <c r="H55" s="9"/>
      <c r="I55" s="9"/>
      <c r="J55" s="33"/>
      <c r="K55" s="26"/>
    </row>
    <row r="56" spans="1:11" s="3" customFormat="1" ht="24" customHeight="1" x14ac:dyDescent="0.25">
      <c r="A56" s="25"/>
      <c r="B56" s="33"/>
      <c r="C56" s="6" t="s">
        <v>6</v>
      </c>
      <c r="D56" s="9">
        <f t="shared" ref="D56:I56" si="7">D49+D50+D51+D52+D53+D54+D55</f>
        <v>746472.3</v>
      </c>
      <c r="E56" s="9">
        <f t="shared" si="7"/>
        <v>0</v>
      </c>
      <c r="F56" s="9">
        <f t="shared" si="7"/>
        <v>17143.500000000004</v>
      </c>
      <c r="G56" s="9">
        <f t="shared" si="7"/>
        <v>724343.2</v>
      </c>
      <c r="H56" s="9">
        <f t="shared" si="7"/>
        <v>4985.6000000000004</v>
      </c>
      <c r="I56" s="9">
        <f t="shared" si="7"/>
        <v>0</v>
      </c>
      <c r="J56" s="6" t="s">
        <v>13</v>
      </c>
      <c r="K56" s="27"/>
    </row>
    <row r="57" spans="1:11" s="3" customFormat="1" ht="24" customHeight="1" x14ac:dyDescent="0.25">
      <c r="A57" s="6">
        <v>1</v>
      </c>
      <c r="B57" s="6">
        <v>2</v>
      </c>
      <c r="C57" s="6">
        <v>3</v>
      </c>
      <c r="D57" s="6">
        <v>4</v>
      </c>
      <c r="E57" s="6">
        <v>5</v>
      </c>
      <c r="F57" s="6">
        <v>6</v>
      </c>
      <c r="G57" s="6">
        <v>7</v>
      </c>
      <c r="H57" s="6">
        <v>8</v>
      </c>
      <c r="I57" s="6">
        <v>9</v>
      </c>
      <c r="J57" s="6">
        <v>10</v>
      </c>
      <c r="K57" s="6">
        <v>11</v>
      </c>
    </row>
    <row r="58" spans="1:11" s="3" customFormat="1" ht="15.75" x14ac:dyDescent="0.25">
      <c r="A58" s="6">
        <v>4</v>
      </c>
      <c r="B58" s="21" t="s">
        <v>43</v>
      </c>
      <c r="C58" s="21"/>
      <c r="D58" s="21"/>
      <c r="E58" s="21"/>
      <c r="F58" s="21"/>
      <c r="G58" s="21"/>
      <c r="H58" s="21"/>
      <c r="I58" s="21"/>
      <c r="J58" s="21"/>
      <c r="K58" s="7"/>
    </row>
    <row r="59" spans="1:11" s="3" customFormat="1" ht="15.75" x14ac:dyDescent="0.25">
      <c r="A59" s="8" t="s">
        <v>42</v>
      </c>
      <c r="B59" s="21" t="s">
        <v>44</v>
      </c>
      <c r="C59" s="21"/>
      <c r="D59" s="21"/>
      <c r="E59" s="21"/>
      <c r="F59" s="21"/>
      <c r="G59" s="21"/>
      <c r="H59" s="21"/>
      <c r="I59" s="21"/>
      <c r="J59" s="21"/>
      <c r="K59" s="7"/>
    </row>
    <row r="60" spans="1:11" s="3" customFormat="1" ht="129" customHeight="1" x14ac:dyDescent="0.25">
      <c r="A60" s="29" t="s">
        <v>45</v>
      </c>
      <c r="B60" s="30" t="s">
        <v>46</v>
      </c>
      <c r="C60" s="6">
        <v>2018</v>
      </c>
      <c r="D60" s="9">
        <f>E60+F60+G60+H60+I60</f>
        <v>3243</v>
      </c>
      <c r="E60" s="9"/>
      <c r="F60" s="9">
        <v>2466.6</v>
      </c>
      <c r="G60" s="9">
        <v>776.4</v>
      </c>
      <c r="H60" s="9"/>
      <c r="I60" s="9"/>
      <c r="J60" s="11" t="s">
        <v>50</v>
      </c>
      <c r="K60" s="23" t="s">
        <v>85</v>
      </c>
    </row>
    <row r="61" spans="1:11" s="3" customFormat="1" ht="63" x14ac:dyDescent="0.25">
      <c r="A61" s="24"/>
      <c r="B61" s="31"/>
      <c r="C61" s="6">
        <v>2019</v>
      </c>
      <c r="D61" s="9">
        <f t="shared" ref="D61:D66" si="8">E61+F61+G61+H61+I61</f>
        <v>5193</v>
      </c>
      <c r="E61" s="9"/>
      <c r="F61" s="9">
        <v>5000</v>
      </c>
      <c r="G61" s="9">
        <v>193</v>
      </c>
      <c r="H61" s="9"/>
      <c r="I61" s="9"/>
      <c r="J61" s="6" t="s">
        <v>47</v>
      </c>
      <c r="K61" s="24"/>
    </row>
    <row r="62" spans="1:11" s="3" customFormat="1" ht="31.5" x14ac:dyDescent="0.25">
      <c r="A62" s="24"/>
      <c r="B62" s="31"/>
      <c r="C62" s="6">
        <v>2020</v>
      </c>
      <c r="D62" s="9">
        <f t="shared" si="8"/>
        <v>4604.5</v>
      </c>
      <c r="E62" s="9">
        <v>3404</v>
      </c>
      <c r="F62" s="9">
        <v>296</v>
      </c>
      <c r="G62" s="9">
        <v>904.5</v>
      </c>
      <c r="H62" s="9"/>
      <c r="I62" s="9"/>
      <c r="J62" s="6" t="s">
        <v>48</v>
      </c>
      <c r="K62" s="24"/>
    </row>
    <row r="63" spans="1:11" s="3" customFormat="1" ht="15.75" x14ac:dyDescent="0.25">
      <c r="A63" s="24"/>
      <c r="B63" s="31"/>
      <c r="C63" s="6">
        <v>2021</v>
      </c>
      <c r="D63" s="9">
        <f t="shared" si="8"/>
        <v>4590</v>
      </c>
      <c r="E63" s="9"/>
      <c r="F63" s="9">
        <v>4039.2</v>
      </c>
      <c r="G63" s="9">
        <v>550.79999999999995</v>
      </c>
      <c r="H63" s="9"/>
      <c r="I63" s="9"/>
      <c r="J63" s="22" t="s">
        <v>49</v>
      </c>
      <c r="K63" s="24"/>
    </row>
    <row r="64" spans="1:11" s="3" customFormat="1" ht="15.75" x14ac:dyDescent="0.25">
      <c r="A64" s="24"/>
      <c r="B64" s="31"/>
      <c r="C64" s="6">
        <v>2022</v>
      </c>
      <c r="D64" s="9">
        <f t="shared" si="8"/>
        <v>4834.7</v>
      </c>
      <c r="E64" s="9"/>
      <c r="F64" s="9">
        <v>4012.8</v>
      </c>
      <c r="G64" s="9">
        <v>821.9</v>
      </c>
      <c r="H64" s="9"/>
      <c r="I64" s="9"/>
      <c r="J64" s="22"/>
      <c r="K64" s="24"/>
    </row>
    <row r="65" spans="1:11" s="3" customFormat="1" ht="15.75" x14ac:dyDescent="0.25">
      <c r="A65" s="24"/>
      <c r="B65" s="31"/>
      <c r="C65" s="6">
        <v>2023</v>
      </c>
      <c r="D65" s="9">
        <f t="shared" si="8"/>
        <v>0</v>
      </c>
      <c r="E65" s="9"/>
      <c r="F65" s="9"/>
      <c r="G65" s="9"/>
      <c r="H65" s="9"/>
      <c r="I65" s="9"/>
      <c r="J65" s="6"/>
      <c r="K65" s="24"/>
    </row>
    <row r="66" spans="1:11" s="3" customFormat="1" ht="15.75" x14ac:dyDescent="0.25">
      <c r="A66" s="24"/>
      <c r="B66" s="31"/>
      <c r="C66" s="6">
        <v>2024</v>
      </c>
      <c r="D66" s="9">
        <f t="shared" si="8"/>
        <v>0</v>
      </c>
      <c r="E66" s="9"/>
      <c r="F66" s="9"/>
      <c r="G66" s="9"/>
      <c r="H66" s="9"/>
      <c r="I66" s="9"/>
      <c r="J66" s="6"/>
      <c r="K66" s="24"/>
    </row>
    <row r="67" spans="1:11" s="3" customFormat="1" ht="24" customHeight="1" x14ac:dyDescent="0.25">
      <c r="A67" s="25"/>
      <c r="B67" s="32"/>
      <c r="C67" s="6" t="s">
        <v>6</v>
      </c>
      <c r="D67" s="9">
        <f t="shared" ref="D67:I67" si="9">D60+D61+D62+D63+D64+D65+D66</f>
        <v>22465.200000000001</v>
      </c>
      <c r="E67" s="9">
        <f t="shared" si="9"/>
        <v>3404</v>
      </c>
      <c r="F67" s="9">
        <f t="shared" si="9"/>
        <v>15814.599999999999</v>
      </c>
      <c r="G67" s="9">
        <f t="shared" si="9"/>
        <v>3246.6</v>
      </c>
      <c r="H67" s="9">
        <f t="shared" si="9"/>
        <v>0</v>
      </c>
      <c r="I67" s="9">
        <f t="shared" si="9"/>
        <v>0</v>
      </c>
      <c r="J67" s="6" t="s">
        <v>13</v>
      </c>
      <c r="K67" s="25"/>
    </row>
    <row r="68" spans="1:11" s="3" customFormat="1" ht="21" customHeight="1" x14ac:dyDescent="0.25">
      <c r="A68" s="29" t="s">
        <v>68</v>
      </c>
      <c r="B68" s="30" t="s">
        <v>69</v>
      </c>
      <c r="C68" s="6">
        <v>2018</v>
      </c>
      <c r="D68" s="9">
        <f>E68+F68+G68+H68+I68</f>
        <v>0</v>
      </c>
      <c r="E68" s="9"/>
      <c r="F68" s="9"/>
      <c r="G68" s="9"/>
      <c r="H68" s="9"/>
      <c r="I68" s="9"/>
      <c r="J68" s="6"/>
      <c r="K68" s="17" t="s">
        <v>86</v>
      </c>
    </row>
    <row r="69" spans="1:11" s="3" customFormat="1" ht="15.75" x14ac:dyDescent="0.25">
      <c r="A69" s="24"/>
      <c r="B69" s="31"/>
      <c r="C69" s="6">
        <v>2019</v>
      </c>
      <c r="D69" s="9">
        <f t="shared" ref="D69:D70" si="10">E69+F69+G69+H69+I69</f>
        <v>0</v>
      </c>
      <c r="E69" s="9"/>
      <c r="F69" s="9"/>
      <c r="G69" s="9"/>
      <c r="H69" s="9"/>
      <c r="I69" s="9"/>
      <c r="J69" s="6"/>
      <c r="K69" s="18"/>
    </row>
    <row r="70" spans="1:11" s="3" customFormat="1" ht="15.75" x14ac:dyDescent="0.25">
      <c r="A70" s="24"/>
      <c r="B70" s="31"/>
      <c r="C70" s="6">
        <v>2020</v>
      </c>
      <c r="D70" s="9">
        <f t="shared" si="10"/>
        <v>0</v>
      </c>
      <c r="E70" s="9"/>
      <c r="F70" s="9"/>
      <c r="G70" s="9"/>
      <c r="H70" s="9"/>
      <c r="I70" s="9"/>
      <c r="J70" s="6"/>
      <c r="K70" s="18"/>
    </row>
    <row r="71" spans="1:11" s="3" customFormat="1" ht="15.75" x14ac:dyDescent="0.25">
      <c r="A71" s="24"/>
      <c r="B71" s="31"/>
      <c r="C71" s="6">
        <v>2021</v>
      </c>
      <c r="D71" s="9">
        <f t="shared" ref="D71:D74" si="11">E71+F71+G71+H71+I71</f>
        <v>0</v>
      </c>
      <c r="E71" s="9"/>
      <c r="F71" s="9"/>
      <c r="G71" s="9"/>
      <c r="H71" s="9"/>
      <c r="I71" s="9"/>
      <c r="J71" s="6"/>
      <c r="K71" s="18"/>
    </row>
    <row r="72" spans="1:11" s="3" customFormat="1" ht="15.75" x14ac:dyDescent="0.25">
      <c r="A72" s="24"/>
      <c r="B72" s="31"/>
      <c r="C72" s="6">
        <v>2022</v>
      </c>
      <c r="D72" s="9">
        <f t="shared" si="11"/>
        <v>0</v>
      </c>
      <c r="E72" s="9"/>
      <c r="F72" s="9"/>
      <c r="G72" s="9"/>
      <c r="H72" s="9"/>
      <c r="I72" s="9"/>
      <c r="J72" s="6"/>
      <c r="K72" s="18"/>
    </row>
    <row r="73" spans="1:11" s="3" customFormat="1" ht="15.75" x14ac:dyDescent="0.25">
      <c r="A73" s="24"/>
      <c r="B73" s="31"/>
      <c r="C73" s="6">
        <v>2023</v>
      </c>
      <c r="D73" s="9">
        <f t="shared" si="11"/>
        <v>0</v>
      </c>
      <c r="E73" s="9"/>
      <c r="F73" s="9"/>
      <c r="G73" s="9"/>
      <c r="H73" s="9"/>
      <c r="I73" s="9"/>
      <c r="J73" s="6"/>
      <c r="K73" s="18"/>
    </row>
    <row r="74" spans="1:11" s="3" customFormat="1" ht="31.5" x14ac:dyDescent="0.25">
      <c r="A74" s="25"/>
      <c r="B74" s="32"/>
      <c r="C74" s="6">
        <v>2024</v>
      </c>
      <c r="D74" s="9">
        <f t="shared" si="11"/>
        <v>5387.2</v>
      </c>
      <c r="E74" s="9">
        <v>4113.6000000000004</v>
      </c>
      <c r="F74" s="9">
        <v>357.7</v>
      </c>
      <c r="G74" s="9">
        <v>915.9</v>
      </c>
      <c r="H74" s="9"/>
      <c r="I74" s="9"/>
      <c r="J74" s="6" t="s">
        <v>48</v>
      </c>
      <c r="K74" s="18"/>
    </row>
    <row r="75" spans="1:11" s="3" customFormat="1" ht="15.75" x14ac:dyDescent="0.25">
      <c r="A75" s="6">
        <v>1</v>
      </c>
      <c r="B75" s="6">
        <v>2</v>
      </c>
      <c r="C75" s="6">
        <v>3</v>
      </c>
      <c r="D75" s="6">
        <v>4</v>
      </c>
      <c r="E75" s="6">
        <v>5</v>
      </c>
      <c r="F75" s="6">
        <v>6</v>
      </c>
      <c r="G75" s="6">
        <v>7</v>
      </c>
      <c r="H75" s="6">
        <v>8</v>
      </c>
      <c r="I75" s="6">
        <v>9</v>
      </c>
      <c r="J75" s="6">
        <v>10</v>
      </c>
      <c r="K75" s="6">
        <v>11</v>
      </c>
    </row>
    <row r="76" spans="1:11" s="3" customFormat="1" ht="321" customHeight="1" x14ac:dyDescent="0.25">
      <c r="A76" s="14"/>
      <c r="B76" s="10" t="s">
        <v>77</v>
      </c>
      <c r="C76" s="6" t="s">
        <v>6</v>
      </c>
      <c r="D76" s="9">
        <f t="shared" ref="D76:I76" si="12">D68+D69+D70+D71+D72+D73+D74</f>
        <v>5387.2</v>
      </c>
      <c r="E76" s="9">
        <f t="shared" si="12"/>
        <v>4113.6000000000004</v>
      </c>
      <c r="F76" s="9">
        <f t="shared" si="12"/>
        <v>357.7</v>
      </c>
      <c r="G76" s="9">
        <f t="shared" si="12"/>
        <v>915.9</v>
      </c>
      <c r="H76" s="9">
        <f t="shared" si="12"/>
        <v>0</v>
      </c>
      <c r="I76" s="9">
        <f t="shared" si="12"/>
        <v>0</v>
      </c>
      <c r="J76" s="6" t="s">
        <v>13</v>
      </c>
      <c r="K76" s="6"/>
    </row>
    <row r="77" spans="1:11" s="3" customFormat="1" ht="15.75" x14ac:dyDescent="0.25">
      <c r="A77" s="6">
        <v>5</v>
      </c>
      <c r="B77" s="21" t="s">
        <v>70</v>
      </c>
      <c r="C77" s="21"/>
      <c r="D77" s="21"/>
      <c r="E77" s="21"/>
      <c r="F77" s="21"/>
      <c r="G77" s="21"/>
      <c r="H77" s="21"/>
      <c r="I77" s="21"/>
      <c r="J77" s="21"/>
      <c r="K77" s="7"/>
    </row>
    <row r="78" spans="1:11" s="3" customFormat="1" ht="15.75" x14ac:dyDescent="0.25">
      <c r="A78" s="8" t="s">
        <v>51</v>
      </c>
      <c r="B78" s="21" t="s">
        <v>71</v>
      </c>
      <c r="C78" s="21"/>
      <c r="D78" s="21"/>
      <c r="E78" s="21"/>
      <c r="F78" s="21"/>
      <c r="G78" s="21"/>
      <c r="H78" s="21"/>
      <c r="I78" s="21"/>
      <c r="J78" s="21"/>
      <c r="K78" s="7"/>
    </row>
    <row r="79" spans="1:11" s="3" customFormat="1" ht="43.5" customHeight="1" x14ac:dyDescent="0.25">
      <c r="A79" s="29" t="s">
        <v>52</v>
      </c>
      <c r="B79" s="30" t="s">
        <v>78</v>
      </c>
      <c r="C79" s="6">
        <v>2018</v>
      </c>
      <c r="D79" s="9">
        <f>E79+F79+G79+H79+I79</f>
        <v>57.3</v>
      </c>
      <c r="E79" s="9">
        <v>35.9</v>
      </c>
      <c r="F79" s="9">
        <v>11.4</v>
      </c>
      <c r="G79" s="9">
        <v>10</v>
      </c>
      <c r="H79" s="9"/>
      <c r="I79" s="9"/>
      <c r="J79" s="6" t="s">
        <v>53</v>
      </c>
      <c r="K79" s="23" t="s">
        <v>80</v>
      </c>
    </row>
    <row r="80" spans="1:11" s="3" customFormat="1" ht="31.5" x14ac:dyDescent="0.25">
      <c r="A80" s="24"/>
      <c r="B80" s="31"/>
      <c r="C80" s="6">
        <v>2019</v>
      </c>
      <c r="D80" s="9">
        <f t="shared" ref="D80:D86" si="13">E80+F80+G80+H80+I80</f>
        <v>157.30000000000001</v>
      </c>
      <c r="E80" s="9">
        <v>35.9</v>
      </c>
      <c r="F80" s="9">
        <v>11.4</v>
      </c>
      <c r="G80" s="9">
        <v>110</v>
      </c>
      <c r="H80" s="9"/>
      <c r="I80" s="9"/>
      <c r="J80" s="6" t="s">
        <v>53</v>
      </c>
      <c r="K80" s="24"/>
    </row>
    <row r="81" spans="1:11" s="3" customFormat="1" ht="38.25" customHeight="1" x14ac:dyDescent="0.25">
      <c r="A81" s="25"/>
      <c r="B81" s="32"/>
      <c r="C81" s="6">
        <v>2020</v>
      </c>
      <c r="D81" s="9">
        <f t="shared" si="13"/>
        <v>107.3</v>
      </c>
      <c r="E81" s="9">
        <v>0</v>
      </c>
      <c r="F81" s="9">
        <v>47.3</v>
      </c>
      <c r="G81" s="9">
        <v>60</v>
      </c>
      <c r="H81" s="9"/>
      <c r="I81" s="9"/>
      <c r="J81" s="6" t="s">
        <v>53</v>
      </c>
      <c r="K81" s="25"/>
    </row>
    <row r="82" spans="1:11" s="3" customFormat="1" ht="16.5" customHeight="1" x14ac:dyDescent="0.25">
      <c r="A82" s="6">
        <v>1</v>
      </c>
      <c r="B82" s="6">
        <v>2</v>
      </c>
      <c r="C82" s="6">
        <v>3</v>
      </c>
      <c r="D82" s="6">
        <v>4</v>
      </c>
      <c r="E82" s="6">
        <v>5</v>
      </c>
      <c r="F82" s="6">
        <v>6</v>
      </c>
      <c r="G82" s="6">
        <v>7</v>
      </c>
      <c r="H82" s="6">
        <v>8</v>
      </c>
      <c r="I82" s="6">
        <v>9</v>
      </c>
      <c r="J82" s="6">
        <v>10</v>
      </c>
      <c r="K82" s="6">
        <v>11</v>
      </c>
    </row>
    <row r="83" spans="1:11" s="3" customFormat="1" ht="31.5" x14ac:dyDescent="0.25">
      <c r="A83" s="34"/>
      <c r="B83" s="30" t="s">
        <v>79</v>
      </c>
      <c r="C83" s="6">
        <v>2021</v>
      </c>
      <c r="D83" s="9">
        <f t="shared" si="13"/>
        <v>887.3</v>
      </c>
      <c r="E83" s="9">
        <v>419.5</v>
      </c>
      <c r="F83" s="9">
        <v>132.5</v>
      </c>
      <c r="G83" s="9">
        <v>335.3</v>
      </c>
      <c r="H83" s="9"/>
      <c r="I83" s="9"/>
      <c r="J83" s="6" t="s">
        <v>53</v>
      </c>
      <c r="K83" s="23" t="s">
        <v>81</v>
      </c>
    </row>
    <row r="84" spans="1:11" s="3" customFormat="1" ht="31.5" x14ac:dyDescent="0.25">
      <c r="A84" s="35"/>
      <c r="B84" s="31"/>
      <c r="C84" s="6">
        <v>2022</v>
      </c>
      <c r="D84" s="9">
        <f t="shared" si="13"/>
        <v>663.09999999999991</v>
      </c>
      <c r="E84" s="9">
        <v>429.3</v>
      </c>
      <c r="F84" s="9">
        <v>121</v>
      </c>
      <c r="G84" s="9">
        <v>112.8</v>
      </c>
      <c r="H84" s="9"/>
      <c r="I84" s="9"/>
      <c r="J84" s="6" t="s">
        <v>53</v>
      </c>
      <c r="K84" s="24"/>
    </row>
    <row r="85" spans="1:11" s="3" customFormat="1" ht="31.5" x14ac:dyDescent="0.25">
      <c r="A85" s="35"/>
      <c r="B85" s="31"/>
      <c r="C85" s="6">
        <v>2023</v>
      </c>
      <c r="D85" s="9">
        <f t="shared" si="13"/>
        <v>651.59999999999991</v>
      </c>
      <c r="E85" s="9">
        <v>421.8</v>
      </c>
      <c r="F85" s="9">
        <v>119</v>
      </c>
      <c r="G85" s="9">
        <v>110.8</v>
      </c>
      <c r="H85" s="9"/>
      <c r="I85" s="9"/>
      <c r="J85" s="6" t="s">
        <v>53</v>
      </c>
      <c r="K85" s="24"/>
    </row>
    <row r="86" spans="1:11" s="3" customFormat="1" ht="31.5" x14ac:dyDescent="0.25">
      <c r="A86" s="35"/>
      <c r="B86" s="31"/>
      <c r="C86" s="6">
        <v>2024</v>
      </c>
      <c r="D86" s="9">
        <f t="shared" si="13"/>
        <v>651.59999999999991</v>
      </c>
      <c r="E86" s="9">
        <v>421.8</v>
      </c>
      <c r="F86" s="9">
        <v>119</v>
      </c>
      <c r="G86" s="9">
        <v>110.8</v>
      </c>
      <c r="H86" s="9"/>
      <c r="I86" s="9"/>
      <c r="J86" s="6" t="s">
        <v>53</v>
      </c>
      <c r="K86" s="24"/>
    </row>
    <row r="87" spans="1:11" s="3" customFormat="1" ht="24.75" customHeight="1" x14ac:dyDescent="0.25">
      <c r="A87" s="36"/>
      <c r="B87" s="32"/>
      <c r="C87" s="6" t="s">
        <v>6</v>
      </c>
      <c r="D87" s="9">
        <f t="shared" ref="D87:I87" si="14">D79+D80+D81+D83+D84+D85+D86</f>
        <v>3175.4999999999995</v>
      </c>
      <c r="E87" s="9">
        <f t="shared" si="14"/>
        <v>1764.2</v>
      </c>
      <c r="F87" s="9">
        <f t="shared" si="14"/>
        <v>561.6</v>
      </c>
      <c r="G87" s="9">
        <f t="shared" si="14"/>
        <v>849.69999999999982</v>
      </c>
      <c r="H87" s="9">
        <f t="shared" si="14"/>
        <v>0</v>
      </c>
      <c r="I87" s="9">
        <f t="shared" si="14"/>
        <v>0</v>
      </c>
      <c r="J87" s="6" t="s">
        <v>13</v>
      </c>
      <c r="K87" s="25"/>
    </row>
    <row r="88" spans="1:11" s="3" customFormat="1" ht="21" customHeight="1" x14ac:dyDescent="0.25">
      <c r="A88" s="6">
        <v>6</v>
      </c>
      <c r="B88" s="21" t="s">
        <v>72</v>
      </c>
      <c r="C88" s="21"/>
      <c r="D88" s="21"/>
      <c r="E88" s="21"/>
      <c r="F88" s="21"/>
      <c r="G88" s="21"/>
      <c r="H88" s="21"/>
      <c r="I88" s="21"/>
      <c r="J88" s="21"/>
      <c r="K88" s="7"/>
    </row>
    <row r="89" spans="1:11" s="3" customFormat="1" ht="69.75" customHeight="1" x14ac:dyDescent="0.25">
      <c r="A89" s="8" t="s">
        <v>54</v>
      </c>
      <c r="B89" s="21" t="s">
        <v>73</v>
      </c>
      <c r="C89" s="21"/>
      <c r="D89" s="21"/>
      <c r="E89" s="21"/>
      <c r="F89" s="21"/>
      <c r="G89" s="21"/>
      <c r="H89" s="21"/>
      <c r="I89" s="21"/>
      <c r="J89" s="21"/>
      <c r="K89" s="7"/>
    </row>
    <row r="90" spans="1:11" s="3" customFormat="1" ht="81.75" customHeight="1" x14ac:dyDescent="0.25">
      <c r="A90" s="29" t="s">
        <v>55</v>
      </c>
      <c r="B90" s="30" t="s">
        <v>82</v>
      </c>
      <c r="C90" s="6">
        <v>2018</v>
      </c>
      <c r="D90" s="9">
        <f>E90+F90+G90+H90+I90</f>
        <v>2259.6999999999998</v>
      </c>
      <c r="E90" s="9"/>
      <c r="F90" s="9"/>
      <c r="G90" s="9">
        <v>2259.6999999999998</v>
      </c>
      <c r="H90" s="9"/>
      <c r="I90" s="9"/>
      <c r="J90" s="11" t="s">
        <v>56</v>
      </c>
      <c r="K90" s="23" t="s">
        <v>62</v>
      </c>
    </row>
    <row r="91" spans="1:11" s="3" customFormat="1" ht="150" customHeight="1" x14ac:dyDescent="0.25">
      <c r="A91" s="25"/>
      <c r="B91" s="33"/>
      <c r="C91" s="6">
        <v>2019</v>
      </c>
      <c r="D91" s="9">
        <f t="shared" ref="D91:D98" si="15">E91+F91+G91+H91+I91</f>
        <v>2349.3000000000002</v>
      </c>
      <c r="E91" s="9"/>
      <c r="F91" s="9"/>
      <c r="G91" s="9">
        <v>2349.3000000000002</v>
      </c>
      <c r="H91" s="9"/>
      <c r="I91" s="9"/>
      <c r="J91" s="11" t="s">
        <v>57</v>
      </c>
      <c r="K91" s="27"/>
    </row>
    <row r="92" spans="1:11" s="3" customFormat="1" ht="16.5" customHeight="1" x14ac:dyDescent="0.25">
      <c r="A92" s="6">
        <v>1</v>
      </c>
      <c r="B92" s="6">
        <v>2</v>
      </c>
      <c r="C92" s="6">
        <v>3</v>
      </c>
      <c r="D92" s="6">
        <v>4</v>
      </c>
      <c r="E92" s="6">
        <v>5</v>
      </c>
      <c r="F92" s="6">
        <v>6</v>
      </c>
      <c r="G92" s="6">
        <v>7</v>
      </c>
      <c r="H92" s="6">
        <v>8</v>
      </c>
      <c r="I92" s="6">
        <v>9</v>
      </c>
      <c r="J92" s="6">
        <v>10</v>
      </c>
      <c r="K92" s="6">
        <v>11</v>
      </c>
    </row>
    <row r="93" spans="1:11" s="3" customFormat="1" ht="156" customHeight="1" x14ac:dyDescent="0.25">
      <c r="A93" s="34"/>
      <c r="B93" s="30" t="s">
        <v>83</v>
      </c>
      <c r="C93" s="6">
        <v>2020</v>
      </c>
      <c r="D93" s="9">
        <f t="shared" si="15"/>
        <v>2449.1</v>
      </c>
      <c r="E93" s="9"/>
      <c r="F93" s="9"/>
      <c r="G93" s="9">
        <v>2449.1</v>
      </c>
      <c r="H93" s="9"/>
      <c r="I93" s="9"/>
      <c r="J93" s="11" t="s">
        <v>58</v>
      </c>
      <c r="K93" s="38"/>
    </row>
    <row r="94" spans="1:11" s="3" customFormat="1" ht="98.25" customHeight="1" x14ac:dyDescent="0.25">
      <c r="A94" s="35"/>
      <c r="B94" s="37"/>
      <c r="C94" s="6">
        <v>2021</v>
      </c>
      <c r="D94" s="9">
        <f t="shared" si="15"/>
        <v>2490.4</v>
      </c>
      <c r="E94" s="9"/>
      <c r="F94" s="9"/>
      <c r="G94" s="9">
        <v>2490.4</v>
      </c>
      <c r="H94" s="9"/>
      <c r="I94" s="9"/>
      <c r="J94" s="11" t="s">
        <v>59</v>
      </c>
      <c r="K94" s="35"/>
    </row>
    <row r="95" spans="1:11" s="3" customFormat="1" ht="219" customHeight="1" x14ac:dyDescent="0.25">
      <c r="A95" s="36"/>
      <c r="B95" s="33"/>
      <c r="C95" s="6">
        <v>2022</v>
      </c>
      <c r="D95" s="9">
        <f t="shared" si="15"/>
        <v>3017.2</v>
      </c>
      <c r="E95" s="9"/>
      <c r="F95" s="9"/>
      <c r="G95" s="9">
        <v>3017.2</v>
      </c>
      <c r="H95" s="9"/>
      <c r="I95" s="9"/>
      <c r="J95" s="11" t="s">
        <v>60</v>
      </c>
      <c r="K95" s="36"/>
    </row>
    <row r="96" spans="1:11" s="3" customFormat="1" ht="16.5" customHeight="1" x14ac:dyDescent="0.25">
      <c r="A96" s="6">
        <v>1</v>
      </c>
      <c r="B96" s="6">
        <v>2</v>
      </c>
      <c r="C96" s="6">
        <v>3</v>
      </c>
      <c r="D96" s="6">
        <v>4</v>
      </c>
      <c r="E96" s="6">
        <v>5</v>
      </c>
      <c r="F96" s="6">
        <v>6</v>
      </c>
      <c r="G96" s="6">
        <v>7</v>
      </c>
      <c r="H96" s="6">
        <v>8</v>
      </c>
      <c r="I96" s="6">
        <v>9</v>
      </c>
      <c r="J96" s="6">
        <v>10</v>
      </c>
      <c r="K96" s="6">
        <v>11</v>
      </c>
    </row>
    <row r="97" spans="1:12" s="3" customFormat="1" ht="147" customHeight="1" x14ac:dyDescent="0.25">
      <c r="A97" s="8"/>
      <c r="B97" s="7"/>
      <c r="C97" s="6">
        <v>2023</v>
      </c>
      <c r="D97" s="9">
        <f t="shared" si="15"/>
        <v>3276.6</v>
      </c>
      <c r="E97" s="9"/>
      <c r="F97" s="9"/>
      <c r="G97" s="9">
        <v>3276.6</v>
      </c>
      <c r="H97" s="9"/>
      <c r="I97" s="9"/>
      <c r="J97" s="11" t="s">
        <v>87</v>
      </c>
      <c r="K97" s="6"/>
    </row>
    <row r="98" spans="1:12" s="3" customFormat="1" ht="78.75" x14ac:dyDescent="0.25">
      <c r="A98" s="8"/>
      <c r="B98" s="7"/>
      <c r="C98" s="6">
        <v>2024</v>
      </c>
      <c r="D98" s="9">
        <f t="shared" si="15"/>
        <v>3392.4</v>
      </c>
      <c r="E98" s="9"/>
      <c r="F98" s="9"/>
      <c r="G98" s="9">
        <v>3392.4</v>
      </c>
      <c r="H98" s="9"/>
      <c r="I98" s="9"/>
      <c r="J98" s="6" t="s">
        <v>61</v>
      </c>
      <c r="K98" s="6"/>
    </row>
    <row r="99" spans="1:12" s="3" customFormat="1" ht="24" customHeight="1" x14ac:dyDescent="0.25">
      <c r="A99" s="8"/>
      <c r="B99" s="7"/>
      <c r="C99" s="6" t="s">
        <v>6</v>
      </c>
      <c r="D99" s="9">
        <f t="shared" ref="D99:I99" si="16">D90+D91+D93+D94+D95+D97+D98</f>
        <v>19234.7</v>
      </c>
      <c r="E99" s="9">
        <f t="shared" si="16"/>
        <v>0</v>
      </c>
      <c r="F99" s="9">
        <f t="shared" si="16"/>
        <v>0</v>
      </c>
      <c r="G99" s="9">
        <f t="shared" si="16"/>
        <v>19234.7</v>
      </c>
      <c r="H99" s="9">
        <f t="shared" si="16"/>
        <v>0</v>
      </c>
      <c r="I99" s="9">
        <f t="shared" si="16"/>
        <v>0</v>
      </c>
      <c r="J99" s="6" t="s">
        <v>13</v>
      </c>
      <c r="K99" s="6"/>
    </row>
    <row r="100" spans="1:12" s="3" customFormat="1" ht="15.75" x14ac:dyDescent="0.25">
      <c r="A100" s="21"/>
      <c r="B100" s="21" t="s">
        <v>14</v>
      </c>
      <c r="C100" s="6">
        <v>2018</v>
      </c>
      <c r="D100" s="9">
        <f t="shared" ref="D100:I101" si="17">D17+D26+D38+D49+D60+D79+D90</f>
        <v>104202</v>
      </c>
      <c r="E100" s="12">
        <f t="shared" si="17"/>
        <v>35.9</v>
      </c>
      <c r="F100" s="12">
        <f t="shared" si="17"/>
        <v>19050.5</v>
      </c>
      <c r="G100" s="12">
        <f t="shared" si="17"/>
        <v>85115.599999999991</v>
      </c>
      <c r="H100" s="12">
        <f t="shared" si="17"/>
        <v>0</v>
      </c>
      <c r="I100" s="12">
        <f t="shared" si="17"/>
        <v>0</v>
      </c>
      <c r="J100" s="22" t="s">
        <v>13</v>
      </c>
      <c r="K100" s="22" t="s">
        <v>13</v>
      </c>
    </row>
    <row r="101" spans="1:12" s="3" customFormat="1" ht="15.75" x14ac:dyDescent="0.25">
      <c r="A101" s="21"/>
      <c r="B101" s="21"/>
      <c r="C101" s="6">
        <v>2019</v>
      </c>
      <c r="D101" s="9">
        <f t="shared" si="17"/>
        <v>116000.1</v>
      </c>
      <c r="E101" s="12">
        <f t="shared" si="17"/>
        <v>35.9</v>
      </c>
      <c r="F101" s="12">
        <f t="shared" si="17"/>
        <v>5111.7</v>
      </c>
      <c r="G101" s="12">
        <f t="shared" si="17"/>
        <v>110852.5</v>
      </c>
      <c r="H101" s="12">
        <f t="shared" si="17"/>
        <v>0</v>
      </c>
      <c r="I101" s="12">
        <f t="shared" si="17"/>
        <v>0</v>
      </c>
      <c r="J101" s="22"/>
      <c r="K101" s="22"/>
    </row>
    <row r="102" spans="1:12" s="3" customFormat="1" ht="15.75" x14ac:dyDescent="0.25">
      <c r="A102" s="21"/>
      <c r="B102" s="21"/>
      <c r="C102" s="6">
        <v>2020</v>
      </c>
      <c r="D102" s="9">
        <f t="shared" ref="D102:I102" si="18">D19+D28+D40+D51+D62+D81+D93</f>
        <v>111623.20000000001</v>
      </c>
      <c r="E102" s="12">
        <f t="shared" si="18"/>
        <v>3404</v>
      </c>
      <c r="F102" s="12">
        <f t="shared" si="18"/>
        <v>438.2</v>
      </c>
      <c r="G102" s="12">
        <f t="shared" si="18"/>
        <v>102795.40000000001</v>
      </c>
      <c r="H102" s="12">
        <f t="shared" si="18"/>
        <v>4985.6000000000004</v>
      </c>
      <c r="I102" s="12">
        <f t="shared" si="18"/>
        <v>0</v>
      </c>
      <c r="J102" s="22"/>
      <c r="K102" s="22"/>
    </row>
    <row r="103" spans="1:12" s="3" customFormat="1" ht="15.75" x14ac:dyDescent="0.25">
      <c r="A103" s="21"/>
      <c r="B103" s="21"/>
      <c r="C103" s="6">
        <v>2021</v>
      </c>
      <c r="D103" s="9">
        <f t="shared" ref="D103:I104" si="19">D20+D30+D41+D52+D63+D83+D94</f>
        <v>108209.7</v>
      </c>
      <c r="E103" s="12">
        <f t="shared" si="19"/>
        <v>419.5</v>
      </c>
      <c r="F103" s="12">
        <f t="shared" si="19"/>
        <v>4270.3999999999996</v>
      </c>
      <c r="G103" s="12">
        <f t="shared" si="19"/>
        <v>103519.8</v>
      </c>
      <c r="H103" s="12">
        <f t="shared" si="19"/>
        <v>0</v>
      </c>
      <c r="I103" s="12">
        <f t="shared" si="19"/>
        <v>0</v>
      </c>
      <c r="J103" s="22"/>
      <c r="K103" s="22"/>
    </row>
    <row r="104" spans="1:12" s="3" customFormat="1" ht="15.75" x14ac:dyDescent="0.25">
      <c r="A104" s="21"/>
      <c r="B104" s="21"/>
      <c r="C104" s="6">
        <v>2022</v>
      </c>
      <c r="D104" s="9">
        <f t="shared" si="19"/>
        <v>111092.9</v>
      </c>
      <c r="E104" s="12">
        <f t="shared" si="19"/>
        <v>429.3</v>
      </c>
      <c r="F104" s="12">
        <f t="shared" si="19"/>
        <v>4236.5</v>
      </c>
      <c r="G104" s="12">
        <f t="shared" si="19"/>
        <v>106427.09999999999</v>
      </c>
      <c r="H104" s="12">
        <f t="shared" si="19"/>
        <v>0</v>
      </c>
      <c r="I104" s="12">
        <f t="shared" si="19"/>
        <v>0</v>
      </c>
      <c r="J104" s="22"/>
      <c r="K104" s="22"/>
    </row>
    <row r="105" spans="1:12" s="3" customFormat="1" ht="15.75" x14ac:dyDescent="0.25">
      <c r="A105" s="21"/>
      <c r="B105" s="21"/>
      <c r="C105" s="6">
        <v>2023</v>
      </c>
      <c r="D105" s="9">
        <f t="shared" ref="D105:I105" si="20">D23+D32+D43+D54+D65+D85+D97</f>
        <v>121090.40000000001</v>
      </c>
      <c r="E105" s="12">
        <f t="shared" si="20"/>
        <v>421.8</v>
      </c>
      <c r="F105" s="12">
        <f t="shared" si="20"/>
        <v>219.2</v>
      </c>
      <c r="G105" s="12">
        <f t="shared" si="20"/>
        <v>120449.40000000001</v>
      </c>
      <c r="H105" s="12">
        <f t="shared" si="20"/>
        <v>0</v>
      </c>
      <c r="I105" s="12">
        <f t="shared" si="20"/>
        <v>0</v>
      </c>
      <c r="J105" s="22"/>
      <c r="K105" s="22"/>
    </row>
    <row r="106" spans="1:12" s="3" customFormat="1" ht="15.75" x14ac:dyDescent="0.25">
      <c r="A106" s="21"/>
      <c r="B106" s="21"/>
      <c r="C106" s="6">
        <v>2024</v>
      </c>
      <c r="D106" s="9">
        <f t="shared" ref="D106:I106" si="21">D24+D34+D44+D55+D66+D74+D86+D98</f>
        <v>134559.69999999998</v>
      </c>
      <c r="E106" s="13">
        <f t="shared" si="21"/>
        <v>4535.4000000000005</v>
      </c>
      <c r="F106" s="13">
        <f t="shared" si="21"/>
        <v>580.9</v>
      </c>
      <c r="G106" s="13">
        <f t="shared" si="21"/>
        <v>129443.4</v>
      </c>
      <c r="H106" s="13">
        <f t="shared" si="21"/>
        <v>0</v>
      </c>
      <c r="I106" s="13">
        <f t="shared" si="21"/>
        <v>0</v>
      </c>
      <c r="J106" s="22"/>
      <c r="K106" s="22"/>
    </row>
    <row r="107" spans="1:12" s="3" customFormat="1" ht="15.75" x14ac:dyDescent="0.25">
      <c r="A107" s="21"/>
      <c r="B107" s="21"/>
      <c r="C107" s="6" t="s">
        <v>6</v>
      </c>
      <c r="D107" s="9">
        <f>D100+D101+D102+D103+D104+D105+D106</f>
        <v>806778</v>
      </c>
      <c r="E107" s="13">
        <f>E100+E101+E102+E103+E104+E105+E106</f>
        <v>9281.8000000000011</v>
      </c>
      <c r="F107" s="13">
        <f t="shared" ref="F107:I107" si="22">F100+F101+F102+F103+F104+F105+F106</f>
        <v>33907.4</v>
      </c>
      <c r="G107" s="13">
        <f>G100+G101+G102+G103+G104+G105+G106</f>
        <v>758603.2</v>
      </c>
      <c r="H107" s="13">
        <f t="shared" si="22"/>
        <v>4985.6000000000004</v>
      </c>
      <c r="I107" s="13">
        <f t="shared" si="22"/>
        <v>0</v>
      </c>
      <c r="J107" s="22"/>
      <c r="K107" s="22"/>
    </row>
    <row r="108" spans="1:12" s="3" customFormat="1" ht="15.75" x14ac:dyDescent="0.25"/>
    <row r="109" spans="1:12" s="3" customFormat="1" ht="15.75" x14ac:dyDescent="0.25"/>
    <row r="110" spans="1:12" s="3" customFormat="1" ht="31.5" customHeight="1" x14ac:dyDescent="0.25">
      <c r="B110" s="15" t="s">
        <v>64</v>
      </c>
      <c r="C110" s="15"/>
      <c r="D110" s="15"/>
      <c r="E110" s="15"/>
      <c r="F110" s="4"/>
      <c r="G110" s="4"/>
      <c r="H110" s="4"/>
      <c r="I110" s="4"/>
      <c r="J110" s="4"/>
      <c r="K110" s="16" t="s">
        <v>65</v>
      </c>
      <c r="L110" s="16"/>
    </row>
    <row r="111" spans="1:12" s="3" customFormat="1" ht="15.75" x14ac:dyDescent="0.25"/>
    <row r="112" spans="1:12" s="3" customFormat="1" ht="15.75" x14ac:dyDescent="0.25"/>
    <row r="113" s="3" customFormat="1" ht="15.75" x14ac:dyDescent="0.25"/>
    <row r="114" s="3" customFormat="1" ht="15.75" x14ac:dyDescent="0.25"/>
    <row r="115" s="3" customFormat="1" ht="15.75" x14ac:dyDescent="0.25"/>
    <row r="116" s="3" customFormat="1" ht="15.75" x14ac:dyDescent="0.25"/>
    <row r="117" s="3" customFormat="1" ht="15.75" x14ac:dyDescent="0.25"/>
    <row r="118" s="3" customFormat="1" ht="15.75" x14ac:dyDescent="0.25"/>
    <row r="119" s="3" customFormat="1" ht="15.75" x14ac:dyDescent="0.25"/>
    <row r="120" s="3" customFormat="1" ht="15.75" x14ac:dyDescent="0.25"/>
    <row r="121" s="3" customFormat="1" ht="15.75" x14ac:dyDescent="0.25"/>
    <row r="122" s="3" customFormat="1" ht="15.75" x14ac:dyDescent="0.25"/>
    <row r="123" s="3" customFormat="1" ht="15.75" x14ac:dyDescent="0.25"/>
    <row r="124" s="3" customFormat="1" ht="15.75" x14ac:dyDescent="0.25"/>
    <row r="125" s="3" customFormat="1" ht="15.75" x14ac:dyDescent="0.25"/>
    <row r="126" s="3" customFormat="1" ht="15.75" x14ac:dyDescent="0.25"/>
    <row r="127" s="3" customFormat="1" ht="15.75" x14ac:dyDescent="0.25"/>
    <row r="128" s="3" customFormat="1" ht="15.75" x14ac:dyDescent="0.25"/>
    <row r="129" s="3" customFormat="1" ht="15.75" x14ac:dyDescent="0.25"/>
    <row r="130" s="3" customFormat="1" ht="15.75" x14ac:dyDescent="0.25"/>
    <row r="131" s="3" customFormat="1" ht="15.75" x14ac:dyDescent="0.25"/>
    <row r="132" s="3" customFormat="1" ht="15.75" x14ac:dyDescent="0.25"/>
    <row r="133" s="3" customFormat="1" ht="15.75" x14ac:dyDescent="0.25"/>
    <row r="134" s="3" customFormat="1" ht="15.75" x14ac:dyDescent="0.25"/>
    <row r="135" s="3" customFormat="1" ht="15.75" x14ac:dyDescent="0.25"/>
    <row r="136" s="3" customFormat="1" ht="15.75" x14ac:dyDescent="0.25"/>
    <row r="137" s="3" customFormat="1" ht="15.75" x14ac:dyDescent="0.25"/>
  </sheetData>
  <mergeCells count="67">
    <mergeCell ref="A23:A25"/>
    <mergeCell ref="B23:B25"/>
    <mergeCell ref="K23:K25"/>
    <mergeCell ref="A90:A91"/>
    <mergeCell ref="B90:B91"/>
    <mergeCell ref="K90:K91"/>
    <mergeCell ref="A68:A74"/>
    <mergeCell ref="B68:B74"/>
    <mergeCell ref="A60:A67"/>
    <mergeCell ref="B60:B67"/>
    <mergeCell ref="K60:K67"/>
    <mergeCell ref="J49:J55"/>
    <mergeCell ref="A49:A56"/>
    <mergeCell ref="B49:B56"/>
    <mergeCell ref="K49:K56"/>
    <mergeCell ref="A30:A32"/>
    <mergeCell ref="B93:B95"/>
    <mergeCell ref="K93:K95"/>
    <mergeCell ref="A79:A81"/>
    <mergeCell ref="B79:B81"/>
    <mergeCell ref="K79:K81"/>
    <mergeCell ref="A83:A87"/>
    <mergeCell ref="B83:B87"/>
    <mergeCell ref="K83:K87"/>
    <mergeCell ref="B14:J14"/>
    <mergeCell ref="B15:J15"/>
    <mergeCell ref="A100:A107"/>
    <mergeCell ref="B100:B107"/>
    <mergeCell ref="J100:J107"/>
    <mergeCell ref="B36:J36"/>
    <mergeCell ref="B37:J37"/>
    <mergeCell ref="B47:J47"/>
    <mergeCell ref="B48:J48"/>
    <mergeCell ref="A17:A21"/>
    <mergeCell ref="B17:B21"/>
    <mergeCell ref="A26:A28"/>
    <mergeCell ref="B30:B32"/>
    <mergeCell ref="A38:A45"/>
    <mergeCell ref="B38:B45"/>
    <mergeCell ref="A93:A95"/>
    <mergeCell ref="K10:K12"/>
    <mergeCell ref="D11:D12"/>
    <mergeCell ref="E11:I11"/>
    <mergeCell ref="A4:K4"/>
    <mergeCell ref="A5:K5"/>
    <mergeCell ref="A6:K6"/>
    <mergeCell ref="A10:A12"/>
    <mergeCell ref="B10:B12"/>
    <mergeCell ref="C10:C12"/>
    <mergeCell ref="D10:I10"/>
    <mergeCell ref="J10:J12"/>
    <mergeCell ref="B110:E110"/>
    <mergeCell ref="K110:L110"/>
    <mergeCell ref="K17:K21"/>
    <mergeCell ref="B26:B28"/>
    <mergeCell ref="B88:J88"/>
    <mergeCell ref="B89:J89"/>
    <mergeCell ref="B77:J77"/>
    <mergeCell ref="B78:J78"/>
    <mergeCell ref="B58:J58"/>
    <mergeCell ref="B59:J59"/>
    <mergeCell ref="J63:J64"/>
    <mergeCell ref="K100:K107"/>
    <mergeCell ref="K68:K74"/>
    <mergeCell ref="K26:K28"/>
    <mergeCell ref="K30:K32"/>
    <mergeCell ref="K38:K45"/>
  </mergeCells>
  <pageMargins left="0.19685039370078741" right="0.19685039370078741" top="1.1811023622047245" bottom="0.39370078740157483" header="0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Олеся Коренчук</dc:creator>
  <cp:lastModifiedBy>Олеся Коренчук</cp:lastModifiedBy>
  <cp:lastPrinted>2023-12-07T11:38:20Z</cp:lastPrinted>
  <dcterms:created xsi:type="dcterms:W3CDTF">2023-05-25T09:06:23Z</dcterms:created>
  <dcterms:modified xsi:type="dcterms:W3CDTF">2023-12-07T11:50:26Z</dcterms:modified>
</cp:coreProperties>
</file>