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12" windowWidth="11112" windowHeight="4908"/>
  </bookViews>
  <sheets>
    <sheet name="бюджет 2014г " sheetId="7" r:id="rId1"/>
  </sheets>
  <definedNames>
    <definedName name="_xlnm._FilterDatabase" localSheetId="0" hidden="1">'бюджет 2014г '!$A$14:$G$80</definedName>
    <definedName name="_xlnm.Print_Titles" localSheetId="0">'бюджет 2014г '!$14:$14</definedName>
    <definedName name="_xlnm.Print_Area" localSheetId="0">'бюджет 2014г '!$A$1:$G$86</definedName>
  </definedNames>
  <calcPr calcId="125725"/>
</workbook>
</file>

<file path=xl/calcChain.xml><?xml version="1.0" encoding="utf-8"?>
<calcChain xmlns="http://schemas.openxmlformats.org/spreadsheetml/2006/main">
  <c r="F17" i="7"/>
  <c r="E17"/>
  <c r="G18"/>
  <c r="G31"/>
  <c r="F47"/>
  <c r="F33" s="1"/>
  <c r="F79" s="1"/>
  <c r="E56"/>
  <c r="G56" s="1"/>
  <c r="F56"/>
  <c r="G20"/>
  <c r="G21"/>
  <c r="F76"/>
  <c r="E76"/>
  <c r="G77"/>
  <c r="G78"/>
  <c r="E47"/>
  <c r="E33" s="1"/>
  <c r="E79" s="1"/>
  <c r="G19"/>
  <c r="G60"/>
  <c r="G32"/>
  <c r="G23"/>
  <c r="G22"/>
  <c r="G24"/>
  <c r="G25"/>
  <c r="G36"/>
  <c r="G44"/>
  <c r="G30"/>
  <c r="G29"/>
  <c r="G34"/>
  <c r="G26"/>
  <c r="G27"/>
  <c r="G37"/>
  <c r="G38"/>
  <c r="G39"/>
  <c r="G40"/>
  <c r="G41"/>
  <c r="G42"/>
  <c r="G45"/>
  <c r="G46"/>
  <c r="G48"/>
  <c r="G49"/>
  <c r="G50"/>
  <c r="G51"/>
  <c r="G52"/>
  <c r="G53"/>
  <c r="G54"/>
  <c r="G55"/>
  <c r="G57"/>
  <c r="G58"/>
  <c r="G59"/>
  <c r="G61"/>
  <c r="G62"/>
  <c r="G64"/>
  <c r="G65"/>
  <c r="G66"/>
  <c r="G67"/>
  <c r="G68"/>
  <c r="G69"/>
  <c r="G70"/>
  <c r="G71"/>
  <c r="G72"/>
  <c r="G74"/>
  <c r="G75"/>
  <c r="G73" s="1"/>
  <c r="G35"/>
  <c r="G28"/>
  <c r="G16"/>
  <c r="G15"/>
  <c r="F15"/>
  <c r="E15"/>
  <c r="G47" l="1"/>
  <c r="G17"/>
  <c r="G76"/>
  <c r="G33"/>
  <c r="G79" l="1"/>
</calcChain>
</file>

<file path=xl/sharedStrings.xml><?xml version="1.0" encoding="utf-8"?>
<sst xmlns="http://schemas.openxmlformats.org/spreadsheetml/2006/main" count="142" uniqueCount="104">
  <si>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</si>
  <si>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</si>
  <si>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</si>
  <si>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</si>
  <si>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</si>
  <si>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</si>
  <si>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20202000000000151</t>
  </si>
  <si>
    <t>20201000000000151</t>
  </si>
  <si>
    <t>20200000000000151</t>
  </si>
  <si>
    <t>20201001050000151</t>
  </si>
  <si>
    <t>20202999050000151</t>
  </si>
  <si>
    <t xml:space="preserve">образования Тимашевский район </t>
  </si>
  <si>
    <t>20203000000000151</t>
  </si>
  <si>
    <t>(тыс.рублей)</t>
  </si>
  <si>
    <t>На осуществление государственных полномочий Краснодарского края по созданию и организации деятельности комиссий по делам несовершеннолетних и защите их прав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</si>
  <si>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 
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</si>
  <si>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</si>
  <si>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</si>
  <si>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</si>
  <si>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</si>
  <si>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На осуществление отдельных государственных       полномочий по предоставлению ежемесячных денежных выплат  на содержание детей-сирот, детей, оставшихся без попечения родителей, переданных на патронатное воспитание </t>
  </si>
  <si>
    <t>20203024050000151</t>
  </si>
  <si>
    <t xml:space="preserve">На 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  в приемных или патронатных семьях (в том числе кровных детей),  к месту отдыха и обратно
</t>
  </si>
  <si>
    <t xml:space="preserve">На 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
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</si>
  <si>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</si>
  <si>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</si>
  <si>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</si>
  <si>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>20203119050000151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</si>
  <si>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</si>
  <si>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</si>
  <si>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муниципальные общеобразовательные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</si>
  <si>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</si>
  <si>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</si>
  <si>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 xml:space="preserve">На 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
</t>
  </si>
  <si>
    <t>На выравнивание обеспеченности муниципальных районов по реализации ими их отдельных расходных обязательств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</si>
  <si>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</si>
  <si>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</si>
  <si>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 xml:space="preserve">              (в редакции решения Совета </t>
  </si>
  <si>
    <t xml:space="preserve">              муниципального образования           </t>
  </si>
  <si>
    <t>Отклоне-ния, +, -</t>
  </si>
  <si>
    <t>».</t>
  </si>
  <si>
    <t>Исполняющий обязанности</t>
  </si>
  <si>
    <t>20203027050000151</t>
  </si>
  <si>
    <t>20203029050000151</t>
  </si>
  <si>
    <t>Утверждено в бюджете на 2016 год</t>
  </si>
  <si>
    <t>Уточнено в бюджете на 2016 год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</si>
  <si>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</si>
  <si>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</si>
  <si>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</si>
  <si>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 xml:space="preserve">На 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
</t>
  </si>
  <si>
    <t xml:space="preserve">20203024050000151   </t>
  </si>
  <si>
    <t xml:space="preserve">На осуществление государственных полномочий по 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организациях, всего,
</t>
  </si>
  <si>
    <t>На осуществление государственных полномочий по финансовому обеспечению получения образования в частных дошкольных и общеобразовательных организаций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</si>
  <si>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</si>
  <si>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</si>
  <si>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      полномочий по обеспечению выплаты ежемесячного вознаграждения,причитающегося  патронатным воспитателям за оказание услуг по осуществлению   патронатного воспитания, социального патроната и постинтернатного  сопровождения </t>
  </si>
  <si>
    <t>На осуществление государственных полномочий по подготовке и проведению Всероссийской сельскохозяйственной переписи</t>
  </si>
  <si>
    <t>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</si>
  <si>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</si>
  <si>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 :</t>
  </si>
  <si>
    <t>в том числе за счет средств федерального бюджета</t>
  </si>
  <si>
    <t>в том числе за счет средств краевого бюджета</t>
  </si>
  <si>
    <t xml:space="preserve">              от 16 декабря 2015 года № 27</t>
  </si>
  <si>
    <t xml:space="preserve">    Безвозмездные поступления из краевого бюджета на 2016 год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</si>
  <si>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краю (управление образования)</t>
  </si>
  <si>
    <t>20203121050000151</t>
  </si>
  <si>
    <t>20203007050000151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</si>
  <si>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краю (отдел культуры)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</si>
  <si>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лекарственными препаратами и медицинскими изделиями, кроме групп населения, получающих инсулины, таблетированные  сахароснижающие препараты, средства самоконтроля и диагностические средства, либо перенесших пересадки органов и тканей, получающих   иммунодепрес-санты
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</si>
  <si>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
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</si>
  <si>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</si>
  <si>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Реализация мероприятий государственной программы Краснодарского края "Развитие образования"</t>
  </si>
  <si>
    <t>Реализация мероприятий государственной программы Краснодарского края "Дети Кубани"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</si>
  <si>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</si>
  <si>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20203115050000151</t>
  </si>
  <si>
    <t>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</si>
  <si>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</t>
  </si>
  <si>
    <t>Дополнительная помощь местным бюджетам для решения социально значимых вопросов</t>
  </si>
  <si>
    <t xml:space="preserve"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
</t>
  </si>
  <si>
    <t>Реализация мероприятий государственной программы Краснодарского края "Доступная среда" (федеральные средства)</t>
  </si>
  <si>
    <t>Реализация мероприятий государственной программы Краснодарского края "Доступная среда" (краевые средства)</t>
  </si>
  <si>
    <t xml:space="preserve">Субсидии на развитие спортивных сооружений 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</si>
  <si>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сельских населенных пунктах, рабочих поселках (поселках городского типа) Краснодарского края, всего,
</t>
  </si>
  <si>
    <t>На осуществление отдельных государственных полномочий по организации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(за исключением медицинской помощи,оказываемой в федеральных медицинских организациях, перечень которых утверждается уполномоченным Правительством Российской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Краснодарском крае</t>
  </si>
  <si>
    <t>На 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</si>
  <si>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формированию и содержанию муниципальных архивов</t>
  </si>
  <si>
    <t>ИНЫЕ МЕЖБЮДЖЕТНЫЕ ТРАНСФЕРТЫ</t>
  </si>
  <si>
    <t>20204999050000151</t>
  </si>
  <si>
    <t>На компенсацию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2014-2016 годах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</si>
  <si>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20204000000000151</t>
  </si>
  <si>
    <t>20202207050000151</t>
  </si>
  <si>
    <t>20204025050000151</t>
  </si>
  <si>
    <t>На комплектование книжных фондов библиотек муниципальных образований Краснодарского края</t>
  </si>
  <si>
    <t>20202009050000151</t>
  </si>
  <si>
    <t>На реализацию мероприятий государственной поддержки малого и среднего предпринимательства (федеральные средства)</t>
  </si>
  <si>
    <t>На реализацию мероприятий государственной поддержки малого и среднего предпринимательства (краевые средства)</t>
  </si>
  <si>
    <t xml:space="preserve">             ПРИЛОЖЕНИЕ № 3</t>
  </si>
  <si>
    <t>И.Б.Репях</t>
  </si>
  <si>
    <t>Повышение квалификации работников муниципальных учреждений здравоохранения</t>
  </si>
  <si>
    <t xml:space="preserve">Заместитель главы муниципального </t>
  </si>
  <si>
    <t>ведущим деятельность в области  сельскохозяйственного производства, сельскохозяйственным потребительским кооперативам</t>
  </si>
  <si>
    <t xml:space="preserve"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</t>
  </si>
  <si>
    <t>На укрепление материально-технической базы, технического оснащения муниципальных учреждений культуры</t>
  </si>
  <si>
    <t xml:space="preserve">              от 21.12.2016 № 140  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</si>
</sst>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/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" fillId="0" borderId="2" xfId="0" applyFont="1" applyBorder="1" applyAlignment="1">
      <alignment horizontal="right"/>
    </xf>
    <xf numFmtId="0" fontId="2" fillId="0" borderId="2" xfId="0" applyFont="1" applyBorder="1" applyAlignment="1"/>
    <xf numFmtId="49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49" fontId="5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164" fontId="0" fillId="0" borderId="0" xfId="0" applyNumberFormat="1"/>
    <xf numFmtId="164" fontId="4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164" fontId="2" fillId="3" borderId="4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top"/>
    </xf>
    <xf numFmtId="164" fontId="2" fillId="3" borderId="5" xfId="0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14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0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9" fillId="3" borderId="9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Font="1" applyBorder="1" applyAlignment="1">
      <alignment vertical="top" wrapText="1"/>
    </xf>
    <xf numFmtId="0" fontId="0" fillId="0" borderId="11" xfId="0" applyFont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7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0" fillId="0" borderId="0" xfId="0" applyFont="1" applyFill="1" applyAlignment="1">
      <alignment horizontal="right" vertical="top" wrapText="1"/>
    </xf>
    <xf numFmtId="0" fontId="0" fillId="0" borderId="0" xfId="0" applyFill="1" applyAlignment="1">
      <alignment vertical="top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2" fillId="0" borderId="9" xfId="0" applyNumberFormat="1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10" fillId="0" borderId="0" xfId="0" applyFont="1" applyAlignment="1">
      <alignment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10" fillId="0" borderId="0" xfId="0" applyFont="1" applyAlignment="1"/>
    <xf numFmtId="0" fontId="5" fillId="0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right"/>
    </xf>
    <xf numFmtId="0" fontId="0" fillId="2" borderId="1" xfId="0" applyFill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center" vertical="top"/>
    </xf>
    <xf numFmtId="49" fontId="5" fillId="0" borderId="12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2" fillId="0" borderId="6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13" xfId="0" applyNumberFormat="1" applyFont="1" applyFill="1" applyBorder="1" applyAlignment="1">
      <alignment vertical="top" wrapText="1"/>
    </xf>
    <xf numFmtId="0" fontId="2" fillId="0" borderId="10" xfId="0" applyNumberFormat="1" applyFont="1" applyFill="1" applyBorder="1" applyAlignment="1">
      <alignment vertical="top" wrapText="1"/>
    </xf>
    <xf numFmtId="0" fontId="2" fillId="0" borderId="11" xfId="0" applyNumberFormat="1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2" fillId="3" borderId="10" xfId="0" applyFont="1" applyFill="1" applyBorder="1" applyAlignment="1">
      <alignment vertical="top" wrapText="1"/>
    </xf>
    <xf numFmtId="0" fontId="12" fillId="3" borderId="11" xfId="0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12" xfId="0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3" borderId="4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H106"/>
  <sheetViews>
    <sheetView tabSelected="1" topLeftCell="A2" zoomScale="75" zoomScaleNormal="75" zoomScaleSheetLayoutView="75" workbookViewId="0">
      <selection activeCell="G10" sqref="G10"/>
    </sheetView>
  </sheetViews>
  <sheetFormatPr defaultRowHeight="13.2"/>
  <cols>
    <col min="1" max="1" width="19.33203125" customWidth="1"/>
    <col min="2" max="2" width="14.33203125" customWidth="1"/>
    <col min="3" max="3" width="11" customWidth="1"/>
    <col min="4" max="4" width="12.33203125" customWidth="1"/>
    <col min="5" max="5" width="11.33203125" customWidth="1"/>
    <col min="6" max="6" width="9.44140625" style="54" customWidth="1"/>
    <col min="7" max="7" width="10.88671875" style="41" customWidth="1"/>
    <col min="8" max="8" width="9" bestFit="1" customWidth="1"/>
  </cols>
  <sheetData>
    <row r="1" spans="1:8" hidden="1"/>
    <row r="2" spans="1:8" ht="19.5" customHeight="1">
      <c r="A2" s="1"/>
      <c r="B2" s="1"/>
      <c r="C2" s="106" t="s">
        <v>96</v>
      </c>
      <c r="D2" s="106"/>
      <c r="E2" s="106"/>
    </row>
    <row r="3" spans="1:8" ht="28.95" customHeight="1">
      <c r="A3" s="1"/>
      <c r="B3" s="1"/>
      <c r="C3" s="112" t="s">
        <v>24</v>
      </c>
      <c r="D3" s="112"/>
      <c r="E3" s="112"/>
    </row>
    <row r="4" spans="1:8" ht="18.75" customHeight="1">
      <c r="A4" s="1"/>
      <c r="B4" s="1"/>
      <c r="C4" s="8" t="s">
        <v>25</v>
      </c>
      <c r="D4" s="8"/>
      <c r="E4" s="8"/>
    </row>
    <row r="5" spans="1:8" ht="18" customHeight="1">
      <c r="A5" s="1"/>
      <c r="B5" s="1"/>
      <c r="C5" s="8" t="s">
        <v>26</v>
      </c>
      <c r="D5" s="8"/>
      <c r="E5" s="8"/>
    </row>
    <row r="6" spans="1:8" ht="18" customHeight="1">
      <c r="A6" s="1"/>
      <c r="B6" s="1"/>
      <c r="C6" s="8" t="s">
        <v>62</v>
      </c>
      <c r="D6" s="8"/>
      <c r="E6" s="8"/>
    </row>
    <row r="7" spans="1:8" ht="18">
      <c r="A7" s="1"/>
      <c r="B7" s="1"/>
      <c r="C7" s="7" t="s">
        <v>37</v>
      </c>
      <c r="D7" s="17"/>
      <c r="E7" s="17"/>
    </row>
    <row r="8" spans="1:8" ht="18">
      <c r="A8" s="1"/>
      <c r="B8" s="1"/>
      <c r="C8" s="7" t="s">
        <v>38</v>
      </c>
      <c r="D8" s="7"/>
    </row>
    <row r="9" spans="1:8" ht="18">
      <c r="A9" s="1"/>
      <c r="B9" s="3"/>
      <c r="C9" s="7" t="s">
        <v>103</v>
      </c>
      <c r="D9" s="2"/>
    </row>
    <row r="10" spans="1:8" ht="15.6">
      <c r="A10" s="1"/>
      <c r="B10" s="2"/>
      <c r="C10" s="2"/>
      <c r="D10" s="2"/>
    </row>
    <row r="11" spans="1:8" ht="15.6">
      <c r="A11" s="1"/>
      <c r="B11" s="2"/>
      <c r="C11" s="2"/>
      <c r="D11" s="2"/>
    </row>
    <row r="12" spans="1:8" ht="17.399999999999999">
      <c r="A12" s="115" t="s">
        <v>63</v>
      </c>
      <c r="B12" s="115"/>
      <c r="C12" s="115"/>
      <c r="D12" s="115"/>
      <c r="E12" s="115"/>
      <c r="F12" s="115"/>
      <c r="G12" s="115"/>
    </row>
    <row r="13" spans="1:8" ht="18.600000000000001" customHeight="1">
      <c r="A13" s="4"/>
      <c r="B13" s="5"/>
      <c r="C13" s="5"/>
      <c r="D13" s="19"/>
      <c r="E13" s="18"/>
      <c r="F13" s="116" t="s">
        <v>13</v>
      </c>
      <c r="G13" s="116"/>
    </row>
    <row r="14" spans="1:8" ht="48" customHeight="1">
      <c r="A14" s="9" t="s">
        <v>5</v>
      </c>
      <c r="B14" s="118" t="s">
        <v>0</v>
      </c>
      <c r="C14" s="119"/>
      <c r="D14" s="119"/>
      <c r="E14" s="28" t="s">
        <v>44</v>
      </c>
      <c r="F14" s="55" t="s">
        <v>39</v>
      </c>
      <c r="G14" s="42" t="s">
        <v>45</v>
      </c>
    </row>
    <row r="15" spans="1:8" ht="20.399999999999999" customHeight="1">
      <c r="A15" s="10" t="s">
        <v>7</v>
      </c>
      <c r="B15" s="108" t="s">
        <v>4</v>
      </c>
      <c r="C15" s="110"/>
      <c r="D15" s="110"/>
      <c r="E15" s="13">
        <f>E16</f>
        <v>59771.6</v>
      </c>
      <c r="F15" s="13">
        <f>F16</f>
        <v>0</v>
      </c>
      <c r="G15" s="43">
        <f>G16</f>
        <v>59771.6</v>
      </c>
    </row>
    <row r="16" spans="1:8" ht="48" customHeight="1">
      <c r="A16" s="11" t="s">
        <v>9</v>
      </c>
      <c r="B16" s="109" t="s">
        <v>19</v>
      </c>
      <c r="C16" s="110"/>
      <c r="D16" s="110"/>
      <c r="E16" s="14">
        <v>59771.6</v>
      </c>
      <c r="F16" s="14"/>
      <c r="G16" s="44">
        <f>E16+F16</f>
        <v>59771.6</v>
      </c>
      <c r="H16" s="24"/>
    </row>
    <row r="17" spans="1:8" ht="18.600000000000001" customHeight="1">
      <c r="A17" s="12" t="s">
        <v>6</v>
      </c>
      <c r="B17" s="124" t="s">
        <v>2</v>
      </c>
      <c r="C17" s="125"/>
      <c r="D17" s="126"/>
      <c r="E17" s="25">
        <f>E28+E27+E26+E29+E30+E31+E25+E24+E22+E23+E19+E32+E21+E20+E18</f>
        <v>76786.700000000012</v>
      </c>
      <c r="F17" s="25">
        <f>F28+F27+F26+F29+F30+F31+F25+F24+F22+F23+F19+F32+F21+F20+F18</f>
        <v>4913.2000000000007</v>
      </c>
      <c r="G17" s="25">
        <f>G28+G27+G26+G29+G30+G31+G25+G24+G22+G23+G19+G32+G21+G20+G18</f>
        <v>81699.900000000023</v>
      </c>
      <c r="H17" s="24"/>
    </row>
    <row r="18" spans="1:8" ht="67.95" customHeight="1">
      <c r="A18" s="11" t="s">
        <v>10</v>
      </c>
      <c r="B18" s="66" t="s">
        <v>102</v>
      </c>
      <c r="C18" s="67"/>
      <c r="D18" s="68"/>
      <c r="E18" s="26">
        <v>0</v>
      </c>
      <c r="F18" s="26">
        <v>4817.1000000000004</v>
      </c>
      <c r="G18" s="26">
        <f>E18+F18</f>
        <v>4817.1000000000004</v>
      </c>
      <c r="H18" s="24"/>
    </row>
    <row r="19" spans="1:8" ht="54.6" customHeight="1">
      <c r="A19" s="11" t="s">
        <v>10</v>
      </c>
      <c r="B19" s="66" t="s">
        <v>85</v>
      </c>
      <c r="C19" s="67"/>
      <c r="D19" s="68"/>
      <c r="E19" s="26">
        <v>600</v>
      </c>
      <c r="F19" s="26"/>
      <c r="G19" s="29">
        <f t="shared" ref="G19:G24" si="0">E19+F19</f>
        <v>600</v>
      </c>
      <c r="H19" s="24"/>
    </row>
    <row r="20" spans="1:8" ht="67.2" customHeight="1">
      <c r="A20" s="22" t="s">
        <v>93</v>
      </c>
      <c r="B20" s="66" t="s">
        <v>94</v>
      </c>
      <c r="C20" s="67"/>
      <c r="D20" s="68"/>
      <c r="E20" s="26">
        <v>6060.8</v>
      </c>
      <c r="F20" s="26"/>
      <c r="G20" s="29">
        <f t="shared" si="0"/>
        <v>6060.8</v>
      </c>
      <c r="H20" s="24"/>
    </row>
    <row r="21" spans="1:8" ht="71.400000000000006" customHeight="1">
      <c r="A21" s="11" t="s">
        <v>93</v>
      </c>
      <c r="B21" s="66" t="s">
        <v>95</v>
      </c>
      <c r="C21" s="67"/>
      <c r="D21" s="68"/>
      <c r="E21" s="26">
        <v>689.2</v>
      </c>
      <c r="F21" s="26"/>
      <c r="G21" s="29">
        <f t="shared" si="0"/>
        <v>689.2</v>
      </c>
      <c r="H21" s="24"/>
    </row>
    <row r="22" spans="1:8" ht="68.400000000000006" customHeight="1">
      <c r="A22" s="11" t="s">
        <v>90</v>
      </c>
      <c r="B22" s="80" t="s">
        <v>79</v>
      </c>
      <c r="C22" s="81"/>
      <c r="D22" s="82"/>
      <c r="E22" s="26">
        <v>1760.3</v>
      </c>
      <c r="F22" s="26"/>
      <c r="G22" s="29">
        <f t="shared" si="0"/>
        <v>1760.3</v>
      </c>
      <c r="H22" s="24"/>
    </row>
    <row r="23" spans="1:8" ht="69.599999999999994" customHeight="1">
      <c r="A23" s="11" t="s">
        <v>10</v>
      </c>
      <c r="B23" s="80" t="s">
        <v>80</v>
      </c>
      <c r="C23" s="81"/>
      <c r="D23" s="82"/>
      <c r="E23" s="26">
        <v>754.4</v>
      </c>
      <c r="F23" s="26"/>
      <c r="G23" s="29">
        <f t="shared" si="0"/>
        <v>754.4</v>
      </c>
      <c r="H23" s="24"/>
    </row>
    <row r="24" spans="1:8" ht="113.25" customHeight="1">
      <c r="A24" s="11" t="s">
        <v>10</v>
      </c>
      <c r="B24" s="66" t="s">
        <v>78</v>
      </c>
      <c r="C24" s="67"/>
      <c r="D24" s="68"/>
      <c r="E24" s="16">
        <v>8470</v>
      </c>
      <c r="F24" s="16"/>
      <c r="G24" s="39">
        <f t="shared" si="0"/>
        <v>8470</v>
      </c>
      <c r="H24" s="24"/>
    </row>
    <row r="25" spans="1:8" ht="51.6" customHeight="1">
      <c r="A25" s="11" t="s">
        <v>10</v>
      </c>
      <c r="B25" s="80" t="s">
        <v>77</v>
      </c>
      <c r="C25" s="81"/>
      <c r="D25" s="82"/>
      <c r="E25" s="26">
        <v>4850</v>
      </c>
      <c r="F25" s="26"/>
      <c r="G25" s="29">
        <f t="shared" ref="G25:G32" si="1">E25+F25</f>
        <v>4850</v>
      </c>
      <c r="H25" s="24"/>
    </row>
    <row r="26" spans="1:8" ht="93.75" customHeight="1">
      <c r="A26" s="11" t="s">
        <v>10</v>
      </c>
      <c r="B26" s="80" t="s">
        <v>67</v>
      </c>
      <c r="C26" s="81"/>
      <c r="D26" s="82"/>
      <c r="E26" s="26">
        <v>14007.1</v>
      </c>
      <c r="F26" s="26"/>
      <c r="G26" s="29">
        <f t="shared" si="1"/>
        <v>14007.1</v>
      </c>
      <c r="H26" s="24"/>
    </row>
    <row r="27" spans="1:8" ht="97.2" customHeight="1">
      <c r="A27" s="11" t="s">
        <v>10</v>
      </c>
      <c r="B27" s="80" t="s">
        <v>64</v>
      </c>
      <c r="C27" s="81"/>
      <c r="D27" s="82"/>
      <c r="E27" s="26">
        <v>6429.3</v>
      </c>
      <c r="F27" s="26"/>
      <c r="G27" s="29">
        <f t="shared" si="1"/>
        <v>6429.3</v>
      </c>
      <c r="H27" s="24"/>
    </row>
    <row r="28" spans="1:8" ht="66" customHeight="1">
      <c r="A28" s="11" t="s">
        <v>10</v>
      </c>
      <c r="B28" s="66" t="s">
        <v>34</v>
      </c>
      <c r="C28" s="122"/>
      <c r="D28" s="123"/>
      <c r="E28" s="29">
        <v>12834.4</v>
      </c>
      <c r="F28" s="27"/>
      <c r="G28" s="29">
        <f t="shared" si="1"/>
        <v>12834.4</v>
      </c>
      <c r="H28" s="24"/>
    </row>
    <row r="29" spans="1:8" ht="66.75" customHeight="1">
      <c r="A29" s="11" t="s">
        <v>10</v>
      </c>
      <c r="B29" s="66" t="s">
        <v>71</v>
      </c>
      <c r="C29" s="122"/>
      <c r="D29" s="123"/>
      <c r="E29" s="29">
        <v>11427.7</v>
      </c>
      <c r="F29" s="27"/>
      <c r="G29" s="29">
        <f t="shared" si="1"/>
        <v>11427.7</v>
      </c>
      <c r="H29" s="24"/>
    </row>
    <row r="30" spans="1:8" ht="55.5" customHeight="1">
      <c r="A30" s="11" t="s">
        <v>10</v>
      </c>
      <c r="B30" s="66" t="s">
        <v>72</v>
      </c>
      <c r="C30" s="122"/>
      <c r="D30" s="123"/>
      <c r="E30" s="29">
        <v>4690.3999999999996</v>
      </c>
      <c r="F30" s="27"/>
      <c r="G30" s="29">
        <f t="shared" si="1"/>
        <v>4690.3999999999996</v>
      </c>
      <c r="H30" s="24"/>
    </row>
    <row r="31" spans="1:8" ht="55.5" customHeight="1">
      <c r="A31" s="11" t="s">
        <v>10</v>
      </c>
      <c r="B31" s="66" t="s">
        <v>98</v>
      </c>
      <c r="C31" s="67"/>
      <c r="D31" s="68"/>
      <c r="E31" s="14">
        <v>0</v>
      </c>
      <c r="F31" s="14">
        <v>96.1</v>
      </c>
      <c r="G31" s="14">
        <f>E31+F31</f>
        <v>96.1</v>
      </c>
      <c r="H31" s="24"/>
    </row>
    <row r="32" spans="1:8" ht="37.5" customHeight="1">
      <c r="A32" s="11" t="s">
        <v>10</v>
      </c>
      <c r="B32" s="66" t="s">
        <v>81</v>
      </c>
      <c r="C32" s="122"/>
      <c r="D32" s="123"/>
      <c r="E32" s="29">
        <v>4213.1000000000004</v>
      </c>
      <c r="F32" s="27"/>
      <c r="G32" s="29">
        <f t="shared" si="1"/>
        <v>4213.1000000000004</v>
      </c>
      <c r="H32" s="24"/>
    </row>
    <row r="33" spans="1:8" ht="15.75" customHeight="1">
      <c r="A33" s="12" t="s">
        <v>12</v>
      </c>
      <c r="B33" s="120" t="s">
        <v>1</v>
      </c>
      <c r="C33" s="120"/>
      <c r="D33" s="121"/>
      <c r="E33" s="13">
        <f>SUM(E35:E73)-E48-E49-E57-E58-E59+E34</f>
        <v>939257.99999999988</v>
      </c>
      <c r="F33" s="13">
        <f>SUM(F34:F75)-F48-F49-F57-F58-F59</f>
        <v>15822.8</v>
      </c>
      <c r="G33" s="45">
        <f>SUM(G35:G73)-G48-G49-G57-G58-G59+G34</f>
        <v>955080.79999999993</v>
      </c>
      <c r="H33" s="24"/>
    </row>
    <row r="34" spans="1:8" ht="129.75" customHeight="1">
      <c r="A34" s="11" t="s">
        <v>21</v>
      </c>
      <c r="B34" s="66" t="s">
        <v>70</v>
      </c>
      <c r="C34" s="83"/>
      <c r="D34" s="84"/>
      <c r="E34" s="27">
        <v>1088.5999999999999</v>
      </c>
      <c r="F34" s="27">
        <v>142.69999999999999</v>
      </c>
      <c r="G34" s="29">
        <f>E34+F34</f>
        <v>1231.3</v>
      </c>
      <c r="H34" s="24"/>
    </row>
    <row r="35" spans="1:8" ht="145.5" customHeight="1">
      <c r="A35" s="11" t="s">
        <v>21</v>
      </c>
      <c r="B35" s="135" t="s">
        <v>46</v>
      </c>
      <c r="C35" s="146"/>
      <c r="D35" s="147"/>
      <c r="E35" s="29">
        <v>41.2</v>
      </c>
      <c r="F35" s="39"/>
      <c r="G35" s="39">
        <f>E35+F35</f>
        <v>41.2</v>
      </c>
      <c r="H35" s="24"/>
    </row>
    <row r="36" spans="1:8" ht="65.400000000000006" customHeight="1">
      <c r="A36" s="11" t="s">
        <v>74</v>
      </c>
      <c r="B36" s="135" t="s">
        <v>73</v>
      </c>
      <c r="C36" s="136"/>
      <c r="D36" s="137"/>
      <c r="E36" s="29">
        <v>82</v>
      </c>
      <c r="F36" s="39"/>
      <c r="G36" s="39">
        <f>E36+F36</f>
        <v>82</v>
      </c>
      <c r="H36" s="24"/>
    </row>
    <row r="37" spans="1:8" ht="95.25" customHeight="1">
      <c r="A37" s="11" t="s">
        <v>21</v>
      </c>
      <c r="B37" s="89" t="s">
        <v>47</v>
      </c>
      <c r="C37" s="89"/>
      <c r="D37" s="89"/>
      <c r="E37" s="16">
        <v>456.8</v>
      </c>
      <c r="F37" s="14"/>
      <c r="G37" s="39">
        <f t="shared" ref="G37:G75" si="2">E37+F37</f>
        <v>456.8</v>
      </c>
      <c r="H37" s="24"/>
    </row>
    <row r="38" spans="1:8" ht="222" customHeight="1">
      <c r="A38" s="11" t="s">
        <v>21</v>
      </c>
      <c r="B38" s="89" t="s">
        <v>68</v>
      </c>
      <c r="C38" s="89"/>
      <c r="D38" s="89"/>
      <c r="E38" s="16">
        <v>18095.7</v>
      </c>
      <c r="F38" s="14"/>
      <c r="G38" s="39">
        <f t="shared" si="2"/>
        <v>18095.7</v>
      </c>
      <c r="H38" s="24"/>
    </row>
    <row r="39" spans="1:8" ht="76.5" customHeight="1">
      <c r="A39" s="11" t="s">
        <v>21</v>
      </c>
      <c r="B39" s="89" t="s">
        <v>14</v>
      </c>
      <c r="C39" s="117"/>
      <c r="D39" s="117"/>
      <c r="E39" s="23">
        <v>2106.9</v>
      </c>
      <c r="F39" s="14"/>
      <c r="G39" s="39">
        <f t="shared" si="2"/>
        <v>2106.9</v>
      </c>
      <c r="H39" s="24"/>
    </row>
    <row r="40" spans="1:8" ht="203.25" customHeight="1">
      <c r="A40" s="11" t="s">
        <v>21</v>
      </c>
      <c r="B40" s="109" t="s">
        <v>15</v>
      </c>
      <c r="C40" s="111"/>
      <c r="D40" s="111"/>
      <c r="E40" s="26">
        <v>2050.4</v>
      </c>
      <c r="F40" s="14"/>
      <c r="G40" s="39">
        <f t="shared" si="2"/>
        <v>2050.4</v>
      </c>
      <c r="H40" s="24"/>
    </row>
    <row r="41" spans="1:8" ht="207.6" customHeight="1">
      <c r="A41" s="11" t="s">
        <v>21</v>
      </c>
      <c r="B41" s="89" t="s">
        <v>48</v>
      </c>
      <c r="C41" s="117"/>
      <c r="D41" s="117"/>
      <c r="E41" s="16">
        <v>218.7</v>
      </c>
      <c r="F41" s="14">
        <v>208.4</v>
      </c>
      <c r="G41" s="39">
        <f t="shared" si="2"/>
        <v>427.1</v>
      </c>
      <c r="H41" s="24"/>
    </row>
    <row r="42" spans="1:8" ht="63.75" customHeight="1">
      <c r="A42" s="32" t="s">
        <v>21</v>
      </c>
      <c r="B42" s="148" t="s">
        <v>28</v>
      </c>
      <c r="C42" s="148"/>
      <c r="D42" s="148"/>
      <c r="E42" s="33">
        <v>1010.6</v>
      </c>
      <c r="F42" s="30"/>
      <c r="G42" s="46">
        <f t="shared" si="2"/>
        <v>1010.6</v>
      </c>
      <c r="H42" s="24"/>
    </row>
    <row r="43" spans="1:8" ht="146.25" customHeight="1">
      <c r="A43" s="11" t="s">
        <v>21</v>
      </c>
      <c r="B43" s="74" t="s">
        <v>101</v>
      </c>
      <c r="C43" s="75"/>
      <c r="D43" s="76"/>
      <c r="E43" s="33"/>
      <c r="F43" s="30"/>
      <c r="G43" s="47"/>
      <c r="H43" s="24"/>
    </row>
    <row r="44" spans="1:8" ht="67.5" customHeight="1">
      <c r="A44" s="32"/>
      <c r="B44" s="138" t="s">
        <v>100</v>
      </c>
      <c r="C44" s="139"/>
      <c r="D44" s="140"/>
      <c r="E44" s="33">
        <v>7915</v>
      </c>
      <c r="F44" s="30">
        <v>3553.7</v>
      </c>
      <c r="G44" s="47">
        <f>E44+F44</f>
        <v>11468.7</v>
      </c>
      <c r="H44" s="24"/>
    </row>
    <row r="45" spans="1:8" ht="81.599999999999994" customHeight="1">
      <c r="A45" s="11" t="s">
        <v>21</v>
      </c>
      <c r="B45" s="104" t="s">
        <v>49</v>
      </c>
      <c r="C45" s="105"/>
      <c r="D45" s="105"/>
      <c r="E45" s="16">
        <v>0</v>
      </c>
      <c r="F45" s="14"/>
      <c r="G45" s="39">
        <f t="shared" si="2"/>
        <v>0</v>
      </c>
      <c r="H45" s="24"/>
    </row>
    <row r="46" spans="1:8" ht="81" customHeight="1">
      <c r="A46" s="11" t="s">
        <v>21</v>
      </c>
      <c r="B46" s="104" t="s">
        <v>16</v>
      </c>
      <c r="C46" s="105"/>
      <c r="D46" s="105"/>
      <c r="E46" s="16">
        <v>506.2</v>
      </c>
      <c r="F46" s="14"/>
      <c r="G46" s="39">
        <f t="shared" si="2"/>
        <v>506.2</v>
      </c>
      <c r="H46" s="24"/>
    </row>
    <row r="47" spans="1:8" ht="129.6" customHeight="1">
      <c r="A47" s="143" t="s">
        <v>50</v>
      </c>
      <c r="B47" s="104" t="s">
        <v>51</v>
      </c>
      <c r="C47" s="129"/>
      <c r="D47" s="129"/>
      <c r="E47" s="16">
        <f>E48+E49</f>
        <v>734655.5</v>
      </c>
      <c r="F47" s="16">
        <f>F48+F49</f>
        <v>2105.6999999999998</v>
      </c>
      <c r="G47" s="39">
        <f t="shared" si="2"/>
        <v>736761.2</v>
      </c>
      <c r="H47" s="24"/>
    </row>
    <row r="48" spans="1:8" ht="51" customHeight="1">
      <c r="A48" s="144"/>
      <c r="B48" s="85" t="s">
        <v>29</v>
      </c>
      <c r="C48" s="86"/>
      <c r="D48" s="87"/>
      <c r="E48" s="16">
        <v>323901.8</v>
      </c>
      <c r="F48" s="14"/>
      <c r="G48" s="39">
        <f t="shared" si="2"/>
        <v>323901.8</v>
      </c>
      <c r="H48" s="24"/>
    </row>
    <row r="49" spans="1:8" ht="34.200000000000003" customHeight="1">
      <c r="A49" s="145"/>
      <c r="B49" s="85" t="s">
        <v>30</v>
      </c>
      <c r="C49" s="86"/>
      <c r="D49" s="87"/>
      <c r="E49" s="16">
        <v>410753.7</v>
      </c>
      <c r="F49" s="14">
        <v>2105.6999999999998</v>
      </c>
      <c r="G49" s="39">
        <f t="shared" si="2"/>
        <v>412859.4</v>
      </c>
      <c r="H49" s="24"/>
    </row>
    <row r="50" spans="1:8" ht="82.2" customHeight="1">
      <c r="A50" s="22" t="s">
        <v>21</v>
      </c>
      <c r="B50" s="71" t="s">
        <v>52</v>
      </c>
      <c r="C50" s="72"/>
      <c r="D50" s="73"/>
      <c r="E50" s="16">
        <v>5461</v>
      </c>
      <c r="F50" s="14"/>
      <c r="G50" s="39">
        <f t="shared" si="2"/>
        <v>5461</v>
      </c>
      <c r="H50" s="24"/>
    </row>
    <row r="51" spans="1:8" ht="99.6" customHeight="1">
      <c r="A51" s="22" t="s">
        <v>21</v>
      </c>
      <c r="B51" s="104" t="s">
        <v>35</v>
      </c>
      <c r="C51" s="129"/>
      <c r="D51" s="129"/>
      <c r="E51" s="16">
        <v>2424.3000000000002</v>
      </c>
      <c r="F51" s="14"/>
      <c r="G51" s="39">
        <f t="shared" si="2"/>
        <v>2424.3000000000002</v>
      </c>
      <c r="H51" s="24"/>
    </row>
    <row r="52" spans="1:8" ht="65.400000000000006" customHeight="1">
      <c r="A52" s="11" t="s">
        <v>21</v>
      </c>
      <c r="B52" s="104" t="s">
        <v>17</v>
      </c>
      <c r="C52" s="129"/>
      <c r="D52" s="129"/>
      <c r="E52" s="16">
        <v>506.4</v>
      </c>
      <c r="F52" s="14"/>
      <c r="G52" s="39">
        <f t="shared" si="2"/>
        <v>506.4</v>
      </c>
      <c r="H52" s="24"/>
    </row>
    <row r="53" spans="1:8" ht="81" customHeight="1">
      <c r="A53" s="11" t="s">
        <v>21</v>
      </c>
      <c r="B53" s="89" t="s">
        <v>18</v>
      </c>
      <c r="C53" s="89"/>
      <c r="D53" s="89"/>
      <c r="E53" s="16">
        <v>4534.3999999999996</v>
      </c>
      <c r="F53" s="14"/>
      <c r="G53" s="39">
        <f t="shared" si="2"/>
        <v>4534.3999999999996</v>
      </c>
      <c r="H53" s="24"/>
    </row>
    <row r="54" spans="1:8" ht="147.6" customHeight="1">
      <c r="A54" s="11" t="s">
        <v>21</v>
      </c>
      <c r="B54" s="89" t="s">
        <v>22</v>
      </c>
      <c r="C54" s="89"/>
      <c r="D54" s="89"/>
      <c r="E54" s="16">
        <v>83.5</v>
      </c>
      <c r="F54" s="14">
        <v>-39</v>
      </c>
      <c r="G54" s="39">
        <f t="shared" si="2"/>
        <v>44.5</v>
      </c>
      <c r="H54" s="24"/>
    </row>
    <row r="55" spans="1:8" ht="152.4" customHeight="1">
      <c r="A55" s="11" t="s">
        <v>21</v>
      </c>
      <c r="B55" s="90" t="s">
        <v>36</v>
      </c>
      <c r="C55" s="91"/>
      <c r="D55" s="92"/>
      <c r="E55" s="33">
        <v>259.3</v>
      </c>
      <c r="F55" s="30"/>
      <c r="G55" s="46">
        <f t="shared" si="2"/>
        <v>259.3</v>
      </c>
      <c r="H55" s="24"/>
    </row>
    <row r="56" spans="1:8" ht="234.75" customHeight="1">
      <c r="A56" s="127" t="s">
        <v>21</v>
      </c>
      <c r="B56" s="69" t="s">
        <v>82</v>
      </c>
      <c r="C56" s="70"/>
      <c r="D56" s="70"/>
      <c r="E56" s="53">
        <f>E57+E58+E59</f>
        <v>8999.7000000000007</v>
      </c>
      <c r="F56" s="53">
        <f>F57+F58+F59</f>
        <v>0</v>
      </c>
      <c r="G56" s="46">
        <f>E56+F56</f>
        <v>8999.7000000000007</v>
      </c>
    </row>
    <row r="57" spans="1:8" ht="97.95" customHeight="1">
      <c r="A57" s="128"/>
      <c r="B57" s="130" t="s">
        <v>53</v>
      </c>
      <c r="C57" s="131"/>
      <c r="D57" s="132"/>
      <c r="E57" s="34">
        <v>8819.6</v>
      </c>
      <c r="F57" s="38">
        <v>0</v>
      </c>
      <c r="G57" s="48">
        <f t="shared" si="2"/>
        <v>8819.6</v>
      </c>
    </row>
    <row r="58" spans="1:8" ht="36.6" customHeight="1">
      <c r="A58" s="128"/>
      <c r="B58" s="100" t="s">
        <v>31</v>
      </c>
      <c r="C58" s="133"/>
      <c r="D58" s="134"/>
      <c r="E58" s="16">
        <v>47.2</v>
      </c>
      <c r="F58" s="27">
        <v>0</v>
      </c>
      <c r="G58" s="39">
        <f t="shared" si="2"/>
        <v>47.2</v>
      </c>
    </row>
    <row r="59" spans="1:8" ht="51" customHeight="1">
      <c r="A59" s="128"/>
      <c r="B59" s="88" t="s">
        <v>32</v>
      </c>
      <c r="C59" s="88"/>
      <c r="D59" s="88"/>
      <c r="E59" s="16">
        <v>132.9</v>
      </c>
      <c r="F59" s="14">
        <v>0</v>
      </c>
      <c r="G59" s="39">
        <f t="shared" si="2"/>
        <v>132.9</v>
      </c>
    </row>
    <row r="60" spans="1:8" ht="333.75" customHeight="1">
      <c r="A60" s="11" t="s">
        <v>21</v>
      </c>
      <c r="B60" s="100" t="s">
        <v>83</v>
      </c>
      <c r="C60" s="101"/>
      <c r="D60" s="102"/>
      <c r="E60" s="40">
        <v>35324.300000000003</v>
      </c>
      <c r="F60" s="56"/>
      <c r="G60" s="46">
        <f>E60+F60</f>
        <v>35324.300000000003</v>
      </c>
    </row>
    <row r="61" spans="1:8" ht="126.75" customHeight="1">
      <c r="A61" s="11" t="s">
        <v>21</v>
      </c>
      <c r="B61" s="103" t="s">
        <v>54</v>
      </c>
      <c r="C61" s="103"/>
      <c r="D61" s="103"/>
      <c r="E61" s="16">
        <v>500</v>
      </c>
      <c r="F61" s="14"/>
      <c r="G61" s="39">
        <f t="shared" si="2"/>
        <v>500</v>
      </c>
    </row>
    <row r="62" spans="1:8" ht="162.6" customHeight="1">
      <c r="A62" s="31" t="s">
        <v>21</v>
      </c>
      <c r="B62" s="69" t="s">
        <v>76</v>
      </c>
      <c r="C62" s="70"/>
      <c r="D62" s="70"/>
      <c r="E62" s="36">
        <v>331</v>
      </c>
      <c r="F62" s="57"/>
      <c r="G62" s="46">
        <f t="shared" si="2"/>
        <v>331</v>
      </c>
    </row>
    <row r="63" spans="1:8" ht="138" customHeight="1">
      <c r="A63" s="35"/>
      <c r="B63" s="93" t="s">
        <v>75</v>
      </c>
      <c r="C63" s="94"/>
      <c r="D63" s="94"/>
      <c r="E63" s="37"/>
      <c r="F63" s="58"/>
      <c r="G63" s="48"/>
    </row>
    <row r="64" spans="1:8" ht="222.6" customHeight="1">
      <c r="A64" s="20" t="s">
        <v>21</v>
      </c>
      <c r="B64" s="113" t="s">
        <v>69</v>
      </c>
      <c r="C64" s="114"/>
      <c r="D64" s="114"/>
      <c r="E64" s="34">
        <v>5.2</v>
      </c>
      <c r="F64" s="59">
        <v>-5.2</v>
      </c>
      <c r="G64" s="48">
        <f t="shared" si="2"/>
        <v>0</v>
      </c>
    </row>
    <row r="65" spans="1:7" ht="123" customHeight="1">
      <c r="A65" s="11" t="s">
        <v>21</v>
      </c>
      <c r="B65" s="103" t="s">
        <v>20</v>
      </c>
      <c r="C65" s="103"/>
      <c r="D65" s="103"/>
      <c r="E65" s="16">
        <v>550.29999999999995</v>
      </c>
      <c r="F65" s="14"/>
      <c r="G65" s="39">
        <f t="shared" si="2"/>
        <v>550.29999999999995</v>
      </c>
    </row>
    <row r="66" spans="1:7" ht="144.6" customHeight="1">
      <c r="A66" s="11" t="s">
        <v>21</v>
      </c>
      <c r="B66" s="89" t="s">
        <v>55</v>
      </c>
      <c r="C66" s="89"/>
      <c r="D66" s="89"/>
      <c r="E66" s="16">
        <v>777.6</v>
      </c>
      <c r="F66" s="14"/>
      <c r="G66" s="39">
        <f t="shared" si="2"/>
        <v>777.6</v>
      </c>
    </row>
    <row r="67" spans="1:7" ht="65.400000000000006" customHeight="1">
      <c r="A67" s="22" t="s">
        <v>65</v>
      </c>
      <c r="B67" s="71" t="s">
        <v>56</v>
      </c>
      <c r="C67" s="72"/>
      <c r="D67" s="73"/>
      <c r="E67" s="16">
        <v>1910.5</v>
      </c>
      <c r="F67" s="14">
        <v>-286.5</v>
      </c>
      <c r="G67" s="39">
        <f t="shared" si="2"/>
        <v>1624</v>
      </c>
    </row>
    <row r="68" spans="1:7" ht="122.4" customHeight="1">
      <c r="A68" s="22" t="s">
        <v>21</v>
      </c>
      <c r="B68" s="71" t="s">
        <v>57</v>
      </c>
      <c r="C68" s="72"/>
      <c r="D68" s="73"/>
      <c r="E68" s="16">
        <v>126</v>
      </c>
      <c r="F68" s="14"/>
      <c r="G68" s="39">
        <f t="shared" si="2"/>
        <v>126</v>
      </c>
    </row>
    <row r="69" spans="1:7" ht="104.4" customHeight="1">
      <c r="A69" s="22" t="s">
        <v>66</v>
      </c>
      <c r="B69" s="71" t="s">
        <v>84</v>
      </c>
      <c r="C69" s="72"/>
      <c r="D69" s="73"/>
      <c r="E69" s="16">
        <v>87.2</v>
      </c>
      <c r="F69" s="14"/>
      <c r="G69" s="39">
        <f t="shared" si="2"/>
        <v>87.2</v>
      </c>
    </row>
    <row r="70" spans="1:7" ht="157.19999999999999" customHeight="1">
      <c r="A70" s="22" t="s">
        <v>42</v>
      </c>
      <c r="B70" s="74" t="s">
        <v>23</v>
      </c>
      <c r="C70" s="75"/>
      <c r="D70" s="76"/>
      <c r="E70" s="16">
        <v>47380.2</v>
      </c>
      <c r="F70" s="14">
        <v>4000</v>
      </c>
      <c r="G70" s="39">
        <f t="shared" si="2"/>
        <v>51380.2</v>
      </c>
    </row>
    <row r="71" spans="1:7" ht="108" customHeight="1">
      <c r="A71" s="22" t="s">
        <v>42</v>
      </c>
      <c r="B71" s="97" t="s">
        <v>33</v>
      </c>
      <c r="C71" s="97"/>
      <c r="D71" s="97"/>
      <c r="E71" s="16">
        <v>35911.9</v>
      </c>
      <c r="F71" s="14">
        <v>6143</v>
      </c>
      <c r="G71" s="39">
        <f t="shared" si="2"/>
        <v>42054.9</v>
      </c>
    </row>
    <row r="72" spans="1:7" ht="142.94999999999999" customHeight="1">
      <c r="A72" s="22" t="s">
        <v>43</v>
      </c>
      <c r="B72" s="104" t="s">
        <v>58</v>
      </c>
      <c r="C72" s="105"/>
      <c r="D72" s="105"/>
      <c r="E72" s="16">
        <v>12049.6</v>
      </c>
      <c r="F72" s="14"/>
      <c r="G72" s="39">
        <f t="shared" si="2"/>
        <v>12049.6</v>
      </c>
    </row>
    <row r="73" spans="1:7" ht="223.5" customHeight="1">
      <c r="A73" s="22"/>
      <c r="B73" s="74" t="s">
        <v>59</v>
      </c>
      <c r="C73" s="141"/>
      <c r="D73" s="142"/>
      <c r="E73" s="16">
        <v>13808</v>
      </c>
      <c r="F73" s="16"/>
      <c r="G73" s="39">
        <f>G74+G75</f>
        <v>13808</v>
      </c>
    </row>
    <row r="74" spans="1:7" ht="36" customHeight="1">
      <c r="A74" s="22" t="s">
        <v>27</v>
      </c>
      <c r="B74" s="74" t="s">
        <v>60</v>
      </c>
      <c r="C74" s="75"/>
      <c r="D74" s="76"/>
      <c r="E74" s="16">
        <v>0</v>
      </c>
      <c r="F74" s="14"/>
      <c r="G74" s="39">
        <f t="shared" si="2"/>
        <v>0</v>
      </c>
    </row>
    <row r="75" spans="1:7" ht="33" customHeight="1">
      <c r="A75" s="22" t="s">
        <v>21</v>
      </c>
      <c r="B75" s="74" t="s">
        <v>61</v>
      </c>
      <c r="C75" s="75"/>
      <c r="D75" s="76"/>
      <c r="E75" s="16">
        <v>13808</v>
      </c>
      <c r="F75" s="14"/>
      <c r="G75" s="39">
        <f t="shared" si="2"/>
        <v>13808</v>
      </c>
    </row>
    <row r="76" spans="1:7" ht="33" customHeight="1">
      <c r="A76" s="51" t="s">
        <v>89</v>
      </c>
      <c r="B76" s="77" t="s">
        <v>86</v>
      </c>
      <c r="C76" s="78"/>
      <c r="D76" s="79"/>
      <c r="E76" s="52">
        <f>E78+E77</f>
        <v>84.9</v>
      </c>
      <c r="F76" s="52">
        <f>F78+F77</f>
        <v>0</v>
      </c>
      <c r="G76" s="52">
        <f>G78+G77</f>
        <v>84.9</v>
      </c>
    </row>
    <row r="77" spans="1:7" ht="54.6" customHeight="1">
      <c r="A77" s="22" t="s">
        <v>91</v>
      </c>
      <c r="B77" s="74" t="s">
        <v>92</v>
      </c>
      <c r="C77" s="83"/>
      <c r="D77" s="84"/>
      <c r="E77" s="26">
        <v>35</v>
      </c>
      <c r="F77" s="26"/>
      <c r="G77" s="26">
        <f>E77+F77</f>
        <v>35</v>
      </c>
    </row>
    <row r="78" spans="1:7" ht="222.6" customHeight="1">
      <c r="A78" s="22" t="s">
        <v>87</v>
      </c>
      <c r="B78" s="71" t="s">
        <v>88</v>
      </c>
      <c r="C78" s="72"/>
      <c r="D78" s="73"/>
      <c r="E78" s="26">
        <v>49.9</v>
      </c>
      <c r="F78" s="27"/>
      <c r="G78" s="29">
        <f>E78+F78</f>
        <v>49.9</v>
      </c>
    </row>
    <row r="79" spans="1:7" ht="21" customHeight="1">
      <c r="A79" s="10" t="s">
        <v>8</v>
      </c>
      <c r="B79" s="107" t="s">
        <v>3</v>
      </c>
      <c r="C79" s="108"/>
      <c r="D79" s="108"/>
      <c r="E79" s="13">
        <f>E15+E33+E17+E76</f>
        <v>1075901.1999999997</v>
      </c>
      <c r="F79" s="13">
        <f>F15+F33+F17+F76</f>
        <v>20736</v>
      </c>
      <c r="G79" s="49">
        <f>G15+G17+G33+G76</f>
        <v>1096637.2</v>
      </c>
    </row>
    <row r="80" spans="1:7" ht="22.5" customHeight="1">
      <c r="A80" s="98"/>
      <c r="B80" s="98"/>
      <c r="C80" s="98"/>
      <c r="D80" s="98"/>
      <c r="G80" s="50" t="s">
        <v>40</v>
      </c>
    </row>
    <row r="81" spans="1:7" ht="9.6" hidden="1" customHeight="1">
      <c r="A81" s="6"/>
    </row>
    <row r="82" spans="1:7" ht="18" hidden="1" customHeight="1">
      <c r="A82" s="6" t="s">
        <v>41</v>
      </c>
    </row>
    <row r="83" spans="1:7" ht="18" hidden="1" customHeight="1">
      <c r="A83" s="99"/>
      <c r="B83" s="99"/>
      <c r="C83" s="99"/>
    </row>
    <row r="84" spans="1:7" ht="18" customHeight="1">
      <c r="A84" s="60"/>
      <c r="B84" s="60"/>
      <c r="C84" s="60"/>
      <c r="D84" s="41"/>
      <c r="E84" s="41"/>
      <c r="F84" s="61"/>
    </row>
    <row r="85" spans="1:7" ht="16.2" customHeight="1">
      <c r="A85" s="60" t="s">
        <v>99</v>
      </c>
      <c r="B85" s="62"/>
      <c r="C85" s="62"/>
      <c r="D85" s="63"/>
      <c r="E85" s="41"/>
      <c r="F85" s="61"/>
    </row>
    <row r="86" spans="1:7" ht="17.399999999999999" customHeight="1">
      <c r="A86" s="64" t="s">
        <v>11</v>
      </c>
      <c r="B86" s="65"/>
      <c r="C86" s="62"/>
      <c r="D86" s="95" t="s">
        <v>97</v>
      </c>
      <c r="E86" s="95"/>
      <c r="F86" s="96"/>
      <c r="G86" s="96"/>
    </row>
    <row r="92" spans="1:7">
      <c r="D92" s="15"/>
    </row>
    <row r="93" spans="1:7">
      <c r="D93" s="15"/>
    </row>
    <row r="94" spans="1:7">
      <c r="D94" s="15"/>
    </row>
    <row r="95" spans="1:7">
      <c r="D95" s="15"/>
    </row>
    <row r="104" spans="4:4">
      <c r="D104" s="15"/>
    </row>
    <row r="106" spans="4:4" ht="15.6">
      <c r="D106" s="21"/>
    </row>
  </sheetData>
  <autoFilter ref="A14:G80">
    <filterColumn colId="1" showButton="0"/>
    <filterColumn colId="2" showButton="0"/>
  </autoFilter>
  <mergeCells count="75">
    <mergeCell ref="A56:A59"/>
    <mergeCell ref="B50:D50"/>
    <mergeCell ref="B52:D52"/>
    <mergeCell ref="B48:D48"/>
    <mergeCell ref="B47:D47"/>
    <mergeCell ref="B57:D57"/>
    <mergeCell ref="B58:D58"/>
    <mergeCell ref="B51:D51"/>
    <mergeCell ref="B54:D54"/>
    <mergeCell ref="A47:A49"/>
    <mergeCell ref="B17:D17"/>
    <mergeCell ref="B21:D21"/>
    <mergeCell ref="B27:D27"/>
    <mergeCell ref="B26:D26"/>
    <mergeCell ref="B37:D37"/>
    <mergeCell ref="B29:D29"/>
    <mergeCell ref="B36:D36"/>
    <mergeCell ref="B18:D18"/>
    <mergeCell ref="B32:D32"/>
    <mergeCell ref="B35:D35"/>
    <mergeCell ref="B30:D30"/>
    <mergeCell ref="C2:E2"/>
    <mergeCell ref="B79:D79"/>
    <mergeCell ref="B65:D65"/>
    <mergeCell ref="B16:D16"/>
    <mergeCell ref="B40:D40"/>
    <mergeCell ref="C3:E3"/>
    <mergeCell ref="B68:D68"/>
    <mergeCell ref="B64:D64"/>
    <mergeCell ref="B62:D62"/>
    <mergeCell ref="A12:G12"/>
    <mergeCell ref="F13:G13"/>
    <mergeCell ref="B41:D41"/>
    <mergeCell ref="B38:D38"/>
    <mergeCell ref="B14:D14"/>
    <mergeCell ref="B33:D33"/>
    <mergeCell ref="B15:D15"/>
    <mergeCell ref="D86:G86"/>
    <mergeCell ref="B71:D71"/>
    <mergeCell ref="A80:D80"/>
    <mergeCell ref="A83:C83"/>
    <mergeCell ref="B60:D60"/>
    <mergeCell ref="B70:D70"/>
    <mergeCell ref="B75:D75"/>
    <mergeCell ref="B61:D61"/>
    <mergeCell ref="B72:D72"/>
    <mergeCell ref="B78:D78"/>
    <mergeCell ref="B77:D77"/>
    <mergeCell ref="B73:D73"/>
    <mergeCell ref="B19:D19"/>
    <mergeCell ref="B49:D49"/>
    <mergeCell ref="B59:D59"/>
    <mergeCell ref="B67:D67"/>
    <mergeCell ref="B66:D66"/>
    <mergeCell ref="B55:D55"/>
    <mergeCell ref="B63:D63"/>
    <mergeCell ref="B53:D53"/>
    <mergeCell ref="B24:D24"/>
    <mergeCell ref="B31:D31"/>
    <mergeCell ref="B28:D28"/>
    <mergeCell ref="B44:D44"/>
    <mergeCell ref="B39:D39"/>
    <mergeCell ref="B42:D42"/>
    <mergeCell ref="B45:D45"/>
    <mergeCell ref="B46:D46"/>
    <mergeCell ref="B20:D20"/>
    <mergeCell ref="B56:D56"/>
    <mergeCell ref="B69:D69"/>
    <mergeCell ref="B74:D74"/>
    <mergeCell ref="B76:D76"/>
    <mergeCell ref="B25:D25"/>
    <mergeCell ref="B22:D22"/>
    <mergeCell ref="B23:D23"/>
    <mergeCell ref="B34:D34"/>
    <mergeCell ref="B43:D43"/>
  </mergeCells>
  <phoneticPr fontId="0" type="noConversion"/>
  <pageMargins left="0.92500000000000004" right="0.39370078740157483" top="0.74803149606299213" bottom="0.6692913385826772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2014г </vt:lpstr>
      <vt:lpstr>'бюджет 2014г '!Заголовки_для_печати</vt:lpstr>
      <vt:lpstr>'бюджет 2014г '!Область_печати</vt:lpstr>
    </vt:vector>
  </TitlesOfParts>
  <Company>dfbk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Карина Магомедова</cp:lastModifiedBy>
  <cp:lastPrinted>2016-12-12T12:21:51Z</cp:lastPrinted>
  <dcterms:created xsi:type="dcterms:W3CDTF">2005-02-09T05:28:59Z</dcterms:created>
  <dcterms:modified xsi:type="dcterms:W3CDTF">2017-02-13T06:51:36Z</dcterms:modified>
</cp:coreProperties>
</file>