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1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<sst xmlns="http://schemas.openxmlformats.org/spreadsheetml/2006/main" count="416" uniqueCount="256">
  <si>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</si>
  <si>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</si>
  <si>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</si>
  <si>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</si>
  <si>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</si>
  <si>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</si>
  <si>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</si>
  <si>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</si>
  <si>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</si>
  <si>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</si>
  <si>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</si>
  <si>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</si>
  <si>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</si>
  <si>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</si>
  <si>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</si>
  <si>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</si>
  <si>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</si>
  <si>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</si>
  <si>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</si>
  <si>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</si>
  <si>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</si>
  <si>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</si>
  <si>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</si>
  <si>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</si>
  <si>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</si>
  <si>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</si>
  <si>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</si>
  <si>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</si>
  <si>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</si>
  <si>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</si>
  <si>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</si>
  <si>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</si>
  <si>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</si>
  <si>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</si>
  <si>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</si>
  <si>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</si>
  <si>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</si>
  <si>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</si>
  <si>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</si>
  <si>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</si>
  <si>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</si>
  <si>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</si>
  <si>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</si>
  <si>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</si>
  <si>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</si>
  <si>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</si>
  <si>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</si>
  <si>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</si>
  <si>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</si>
  <si>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</si>
  <si>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</si>
  <si>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</si>
  <si>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</si>
  <si>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</si>
  <si>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</si>
  <si>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</si>
  <si>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</si>
  <si>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</si>
  <si>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</si>
  <si>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</si>
  <si>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</si>
  <si>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</si>
  <si>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</si>
  <si>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</si>
  <si>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</si>
  <si>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</si>
  <si>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</si>
  <si>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</si>
  <si>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</si>
  <si>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</si>
  <si>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</si>
  <si>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</si>
  <si>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</si>
  <si>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</si>
  <si>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</si>
  <si>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</si>
  <si>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</si>
  <si>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</si>
  <si>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</si>
  <si>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</si>
  <si>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</si>
  <si>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</si>
  <si>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</si>
  <si>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</si>
  <si>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</si>
  <si>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</si>
  <si>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</si>
  <si>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</si>
  <si>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</si>
  <si>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</si>
  <si>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</si>
  <si>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</si>
  <si>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</si>
  <si>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</si>
  <si>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</si>
  <si>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</si>
  <si>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</si>
  <si>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</si>
  <si>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</si>
  <si>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</si>
  <si>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</si>
  <si>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</si>
  <si>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</si>
  <si>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</si>
  <si>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</si>
  <si>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</si>
  <si>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</si>
  <si>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</si>
  <si>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</si>
  <si>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</si>
  <si>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</si>
  <si>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</si>
  <si>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</si>
  <si>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</si>
  <si>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</si>
  <si>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</si>
  <si>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</si>
  <si>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</si>
  <si>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</si>
  <si>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</si>
  <si>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</si>
  <si>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</si>
  <si>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</si>
  <si>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</si>
  <si>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</si>
  <si>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</si>
  <si>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</si>
  <si>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</si>
  <si>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</si>
  <si>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</si>
  <si>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</si>
  <si>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</si>
  <si>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</si>
  <si>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</si>
  <si>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</si>
  <si>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</si>
  <si>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</si>
  <si>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</si>
  <si>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</si>
  <si>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</si>
  <si>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</si>
  <si>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</si>
  <si>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</si>
  <si>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</si>
  <si>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</si>
  <si>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</si>
  <si>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</si>
  <si>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</si>
  <si>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</si>
  <si>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</si>
  <si>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</si>
  <si>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</si>
  <si>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</si>
  <si>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</si>
  <si>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</si>
  <si>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</si>
  <si>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</si>
  <si>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</si>
  <si>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</si>
  <si>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</si>
  <si>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</si>
  <si>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</si>
  <si>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</si>
  <si>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</si>
  <si>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</si>
  <si>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</si>
  <si>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</si>
  <si>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</si>
  <si>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</si>
  <si>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</si>
  <si>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</si>
  <si>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</si>
  <si>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</si>
  <si>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</si>
  <si>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</si>
  <si>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</si>
  <si>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</si>
  <si>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</si>
  <si>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</si>
  <si>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</si>
  <si>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</si>
  <si>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</si>
  <si>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</si>
  <si>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</si>
  <si>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</si>
  <si>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</si>
  <si>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</si>
  <si>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</si>
  <si>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</si>
  <si>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</si>
  <si>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</si>
  <si>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</si>
  <si>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</si>
  <si>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</si>
  <si>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</si>
  <si>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</si>
  <si>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</si>
  <si>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</si>
  <si>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</si>
  <si>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</si>
  <si>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</si>
  <si>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</si>
  <si>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</si>
  <si>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</si>
  <si>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</si>
  <si>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</si>
  <si>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</si>
  <si>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</si>
  <si>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</si>
  <si>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</si>
  <si>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</si>
  <si>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</si>
  <si>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</si>
  <si>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</si>
  <si>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</si>
  <si>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</si>
  <si>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</si>
  <si>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</si>
  <si>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</si>
  <si>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</si>
  <si>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</si>
  <si>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</si>
  <si>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</si>
  <si>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</si>
  <si>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</si>
  <si>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</si>
  <si>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</si>
  <si>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</si>
  <si>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</si>
  <si>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</si>
  <si>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</si>
  <si>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</si>
  <si>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</si>
  <si>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</si>
  <si>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</si>
  <si>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</si>
  <si>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</si>
  <si>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</si>
  <si>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</si>
  <si>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</si>
  <si>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</si>
  <si>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</si>
  <si>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</si>
  <si>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</si>
  <si>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</si>
  <si>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</si>
  <si>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</si>
  <si>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</si>
  <si>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</si>
  <si>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за январь-февраль 2021 года</t>
  </si>
  <si>
    <t>Численность безработных граждан, зарегистрированных в государственных учреждениях службы занятости по состоянию на 01.03.2021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</si>
  <si>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01.03.2021</t>
    </r>
  </si>
  <si>
    <t>Общий объем инвестиций крупных и средних организаций за счет всех источников финансирования за 12 месяцев 2020 г.</t>
  </si>
  <si>
    <t>Среднемесячная заработная плата работников крупных и средних организаций по состоянию на 01.01.2021 *</t>
  </si>
  <si>
    <t>крупный рогатый скот / коровы 3470 / 72,8 %</t>
  </si>
  <si>
    <t>Финансы на 1 февраля 2021 года*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</si>
</sst>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2" fontId="4" fillId="37" borderId="11" xfId="0" applyNumberFormat="1" applyFont="1" applyFill="1" applyBorder="1" applyAlignment="1" applyProtection="1">
      <alignment wrapText="1"/>
      <protection locked="0"/>
    </xf>
    <xf numFmtId="182" fontId="4" fillId="37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4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="115" zoomScaleNormal="115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7" sqref="A207:B208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8.7539062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6"/>
      <c r="F5" s="136"/>
    </row>
    <row r="6" spans="1:8" ht="12" customHeight="1">
      <c r="A6" s="137" t="s">
        <v>0</v>
      </c>
      <c r="B6" s="137"/>
      <c r="C6" s="137"/>
      <c r="D6" s="137"/>
      <c r="E6" s="137"/>
      <c r="F6" s="137"/>
      <c r="G6" s="52"/>
      <c r="H6" s="52"/>
    </row>
    <row r="7" spans="1:6" ht="14.25" customHeight="1">
      <c r="A7" s="133" t="s">
        <v>195</v>
      </c>
      <c r="B7" s="133"/>
      <c r="C7" s="133"/>
      <c r="D7" s="133"/>
      <c r="E7" s="133"/>
      <c r="F7" s="133"/>
    </row>
    <row r="8" spans="1:6" ht="10.5" customHeight="1">
      <c r="A8" s="132" t="s">
        <v>226</v>
      </c>
      <c r="B8" s="132"/>
      <c r="C8" s="132"/>
      <c r="D8" s="132"/>
      <c r="E8" s="132"/>
      <c r="F8" s="132"/>
    </row>
    <row r="9" spans="1:6" ht="14.25" customHeight="1">
      <c r="A9" s="133" t="s">
        <v>249</v>
      </c>
      <c r="B9" s="133"/>
      <c r="C9" s="133"/>
      <c r="D9" s="133"/>
      <c r="E9" s="133"/>
      <c r="F9" s="133"/>
    </row>
    <row r="10" spans="1:6" ht="10.5" customHeight="1">
      <c r="A10" s="134" t="s">
        <v>101</v>
      </c>
      <c r="B10" s="134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6"/>
    </row>
    <row r="14" spans="1:6" ht="26.25" customHeight="1">
      <c r="A14" s="55"/>
      <c r="B14" s="107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71</v>
      </c>
      <c r="E15" s="34">
        <v>71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25</v>
      </c>
      <c r="E16" s="34">
        <v>23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21">
        <f>D18+D19+D45+D46</f>
        <v>7273568.699999999</v>
      </c>
      <c r="E17" s="121">
        <f>E19+E45+E46</f>
        <v>6815954.8</v>
      </c>
      <c r="F17" s="36">
        <f>D17/E17*100</f>
        <v>106.71386347808527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33475</v>
      </c>
      <c r="E18" s="61">
        <v>0</v>
      </c>
      <c r="F18" s="36" t="e">
        <f>D18/E18*100</f>
        <v>#DIV/0!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7143623.6</v>
      </c>
      <c r="E19" s="60">
        <v>6707905.5</v>
      </c>
      <c r="F19" s="36">
        <f aca="true" t="shared" si="0" ref="F19:F113">D19/E19*100</f>
        <v>106.49559091135079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4557746.5</v>
      </c>
      <c r="E21" s="63">
        <v>4513021.7</v>
      </c>
      <c r="F21" s="36">
        <f t="shared" si="0"/>
        <v>100.99101672832637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1316829.4</v>
      </c>
      <c r="E28" s="63">
        <v>1022372.5</v>
      </c>
      <c r="F28" s="36">
        <f t="shared" si="0"/>
        <v>128.80133219545712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166.5</v>
      </c>
      <c r="E29" s="63">
        <v>1245.2</v>
      </c>
      <c r="F29" s="36">
        <f t="shared" si="0"/>
        <v>13.371345968519114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>
        <f aca="true" t="shared" si="1" ref="G19:G87">D30-E30</f>
        <v>0</v>
      </c>
      <c r="H30" s="53" t="e">
        <f aca="true" t="shared" si="2" ref="H19:H87">F30-100</f>
        <v>#DIV/0!</v>
      </c>
    </row>
    <row r="31" spans="1:8" ht="12.75">
      <c r="A31" s="55"/>
      <c r="B31" s="51" t="s">
        <v>162</v>
      </c>
      <c r="C31" s="38" t="s">
        <v>7</v>
      </c>
      <c r="D31" s="62">
        <v>168437</v>
      </c>
      <c r="E31" s="63">
        <v>163583</v>
      </c>
      <c r="F31" s="36">
        <f t="shared" si="0"/>
        <v>102.96730100316047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671009</v>
      </c>
      <c r="E33" s="63">
        <v>551214</v>
      </c>
      <c r="F33" s="36">
        <f t="shared" si="0"/>
        <v>121.73293856832375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0</v>
      </c>
      <c r="E34" s="63">
        <v>21.9</v>
      </c>
      <c r="F34" s="36">
        <f t="shared" si="0"/>
        <v>0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240464</v>
      </c>
      <c r="E36" s="63">
        <v>267356</v>
      </c>
      <c r="F36" s="36">
        <f t="shared" si="0"/>
        <v>89.94150121934798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113"/>
      <c r="E37" s="112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704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14.4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188267.2</v>
      </c>
      <c r="E44" s="63">
        <v>189076.8</v>
      </c>
      <c r="F44" s="36">
        <f t="shared" si="0"/>
        <v>99.57181420459835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71828.6</v>
      </c>
      <c r="E45" s="61">
        <v>66323.6</v>
      </c>
      <c r="F45" s="36">
        <f t="shared" si="0"/>
        <v>108.30021289556055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24641.5</v>
      </c>
      <c r="E46" s="61">
        <v>41725.7</v>
      </c>
      <c r="F46" s="36">
        <f t="shared" si="0"/>
        <v>59.05592955900081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245</v>
      </c>
      <c r="C48" s="38" t="s">
        <v>246</v>
      </c>
      <c r="D48" s="62">
        <v>4.4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6451</v>
      </c>
      <c r="E49" s="60">
        <v>5829</v>
      </c>
      <c r="F49" s="36">
        <f t="shared" si="0"/>
        <v>110.67078401097959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3429</v>
      </c>
      <c r="E50" s="60">
        <v>3244</v>
      </c>
      <c r="F50" s="36">
        <f t="shared" si="0"/>
        <v>105.70283600493218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4119</v>
      </c>
      <c r="E51" s="60">
        <v>4505</v>
      </c>
      <c r="F51" s="36">
        <f t="shared" si="0"/>
        <v>91.43174250832409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859</v>
      </c>
      <c r="E52" s="60">
        <v>1341</v>
      </c>
      <c r="F52" s="36">
        <f t="shared" si="0"/>
        <v>64.05667412378821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17">
        <v>1600.684</v>
      </c>
      <c r="E53" s="117">
        <v>1491.323</v>
      </c>
      <c r="F53" s="36">
        <f t="shared" si="0"/>
        <v>107.33315318009578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0</v>
      </c>
      <c r="E54" s="116">
        <v>0</v>
      </c>
      <c r="F54" s="36" t="e">
        <f t="shared" si="0"/>
        <v>#DIV/0!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48938</v>
      </c>
      <c r="E55" s="60">
        <v>44072</v>
      </c>
      <c r="F55" s="36">
        <f t="shared" si="0"/>
        <v>111.04102377927028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43589</v>
      </c>
      <c r="E56" s="60">
        <v>79917</v>
      </c>
      <c r="F56" s="36">
        <f t="shared" si="0"/>
        <v>54.54283819462693</v>
      </c>
      <c r="G56" s="52"/>
      <c r="H56" s="53"/>
    </row>
    <row r="57" spans="1:8" s="37" customFormat="1" ht="12.75">
      <c r="A57" s="40"/>
      <c r="B57" s="39" t="s">
        <v>206</v>
      </c>
      <c r="C57" s="40" t="s">
        <v>207</v>
      </c>
      <c r="D57" s="117">
        <v>80.413</v>
      </c>
      <c r="E57" s="117">
        <v>74.405</v>
      </c>
      <c r="F57" s="36">
        <f t="shared" si="0"/>
        <v>108.07472616087628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19">
        <v>1.7</v>
      </c>
      <c r="E58" s="119">
        <v>1.5</v>
      </c>
      <c r="F58" s="36">
        <f t="shared" si="0"/>
        <v>113.33333333333333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20">
        <v>1000.47</v>
      </c>
      <c r="E59" s="119">
        <v>396.76</v>
      </c>
      <c r="F59" s="36">
        <f t="shared" si="0"/>
        <v>252.15999596733542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20">
        <v>4.22</v>
      </c>
      <c r="E60" s="119">
        <v>5.48</v>
      </c>
      <c r="F60" s="36">
        <f t="shared" si="0"/>
        <v>77.00729927007298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16">
        <v>8200</v>
      </c>
      <c r="E61" s="116">
        <v>3415.73</v>
      </c>
      <c r="F61" s="36">
        <f t="shared" si="0"/>
        <v>240.06581316438945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12" s="37" customFormat="1" ht="14.25" customHeight="1">
      <c r="A62" s="34"/>
      <c r="B62" s="41" t="s">
        <v>210</v>
      </c>
      <c r="C62" s="42" t="s">
        <v>77</v>
      </c>
      <c r="D62" s="116">
        <v>19013.49</v>
      </c>
      <c r="E62" s="116">
        <v>17166.33</v>
      </c>
      <c r="F62" s="36">
        <f t="shared" si="0"/>
        <v>110.76036636835013</v>
      </c>
      <c r="G62" s="52"/>
      <c r="H62" s="53"/>
      <c r="I62" s="43"/>
      <c r="J62" s="43"/>
      <c r="K62" s="43"/>
      <c r="L62" s="43"/>
    </row>
    <row r="63" spans="1:12" s="37" customFormat="1" ht="14.25" customHeight="1">
      <c r="A63" s="51"/>
      <c r="B63" s="41" t="s">
        <v>211</v>
      </c>
      <c r="C63" s="42" t="s">
        <v>77</v>
      </c>
      <c r="D63" s="116">
        <v>86.27</v>
      </c>
      <c r="E63" s="117">
        <v>76.25</v>
      </c>
      <c r="F63" s="36">
        <f t="shared" si="0"/>
        <v>113.14098360655737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34"/>
      <c r="B64" s="41" t="s">
        <v>233</v>
      </c>
      <c r="C64" s="42" t="s">
        <v>77</v>
      </c>
      <c r="D64" s="116">
        <v>1156.65</v>
      </c>
      <c r="E64" s="116">
        <v>800.59</v>
      </c>
      <c r="F64" s="36">
        <f t="shared" si="0"/>
        <v>144.47469990881726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51"/>
      <c r="B65" s="41" t="s">
        <v>213</v>
      </c>
      <c r="C65" s="42" t="s">
        <v>77</v>
      </c>
      <c r="D65" s="116">
        <v>861.73</v>
      </c>
      <c r="E65" s="116">
        <v>1164.68</v>
      </c>
      <c r="F65" s="36">
        <f t="shared" si="0"/>
        <v>73.98856338221658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34"/>
      <c r="B66" s="41" t="s">
        <v>214</v>
      </c>
      <c r="C66" s="42" t="s">
        <v>77</v>
      </c>
      <c r="D66" s="116">
        <v>2796.2</v>
      </c>
      <c r="E66" s="116">
        <v>2515.84</v>
      </c>
      <c r="F66" s="36">
        <f t="shared" si="0"/>
        <v>111.14379292800814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231</v>
      </c>
      <c r="C67" s="42" t="s">
        <v>77</v>
      </c>
      <c r="D67" s="117">
        <v>0</v>
      </c>
      <c r="E67" s="117">
        <v>0</v>
      </c>
      <c r="F67" s="36" t="e">
        <f t="shared" si="0"/>
        <v>#DIV/0!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243</v>
      </c>
      <c r="C68" s="42" t="s">
        <v>77</v>
      </c>
      <c r="D68" s="117">
        <v>0</v>
      </c>
      <c r="E68" s="117">
        <v>0</v>
      </c>
      <c r="F68" s="36" t="e">
        <f t="shared" si="0"/>
        <v>#DIV/0!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244</v>
      </c>
      <c r="C69" s="42" t="s">
        <v>77</v>
      </c>
      <c r="D69" s="117">
        <v>0</v>
      </c>
      <c r="E69" s="117">
        <v>0</v>
      </c>
      <c r="F69" s="36" t="e">
        <f t="shared" si="0"/>
        <v>#DIV/0!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51"/>
      <c r="B70" s="41" t="s">
        <v>215</v>
      </c>
      <c r="C70" s="42" t="s">
        <v>77</v>
      </c>
      <c r="D70" s="60">
        <v>4934.4</v>
      </c>
      <c r="E70" s="116">
        <v>8290.7</v>
      </c>
      <c r="F70" s="36">
        <f t="shared" si="0"/>
        <v>59.51729045798303</v>
      </c>
      <c r="G70" s="52"/>
      <c r="H70" s="53"/>
      <c r="I70" s="43"/>
      <c r="J70" s="43"/>
      <c r="K70" s="43"/>
      <c r="L70" s="43"/>
    </row>
    <row r="71" spans="1:12" s="37" customFormat="1" ht="14.25" customHeight="1" hidden="1">
      <c r="A71" s="34"/>
      <c r="B71" s="34" t="s">
        <v>216</v>
      </c>
      <c r="C71" s="35" t="s">
        <v>77</v>
      </c>
      <c r="D71" s="34"/>
      <c r="E71" s="46"/>
      <c r="F71" s="36" t="e">
        <f t="shared" si="0"/>
        <v>#DIV/0!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51"/>
      <c r="B72" s="34" t="s">
        <v>217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7"/>
      <c r="K72" s="47"/>
      <c r="L72" s="43"/>
    </row>
    <row r="73" spans="1:12" s="50" customFormat="1" ht="14.25" customHeight="1" hidden="1">
      <c r="A73" s="34"/>
      <c r="B73" s="34" t="s">
        <v>218</v>
      </c>
      <c r="C73" s="35" t="s">
        <v>219</v>
      </c>
      <c r="D73" s="34"/>
      <c r="E73" s="46"/>
      <c r="F73" s="36" t="e">
        <f t="shared" si="0"/>
        <v>#DIV/0!</v>
      </c>
      <c r="G73" s="52"/>
      <c r="H73" s="53"/>
      <c r="I73" s="48"/>
      <c r="J73" s="48"/>
      <c r="K73" s="48"/>
      <c r="L73" s="49"/>
    </row>
    <row r="74" spans="1:12" s="50" customFormat="1" ht="14.25" customHeight="1" hidden="1">
      <c r="A74" s="51"/>
      <c r="B74" s="51" t="s">
        <v>220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37" customFormat="1" ht="14.25" customHeight="1" hidden="1">
      <c r="A75" s="34"/>
      <c r="B75" s="34" t="s">
        <v>221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3"/>
      <c r="J75" s="43"/>
      <c r="K75" s="43"/>
      <c r="L75" s="43"/>
    </row>
    <row r="76" spans="1:12" s="37" customFormat="1" ht="12.75" customHeight="1" hidden="1">
      <c r="A76" s="55"/>
      <c r="B76" s="34"/>
      <c r="C76" s="38"/>
      <c r="D76" s="40"/>
      <c r="E76" s="39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4.25" customHeight="1">
      <c r="A77" s="51"/>
      <c r="B77" s="41" t="s">
        <v>212</v>
      </c>
      <c r="C77" s="42" t="s">
        <v>77</v>
      </c>
      <c r="D77" s="118">
        <v>1562.97</v>
      </c>
      <c r="E77" s="118">
        <v>383.21</v>
      </c>
      <c r="F77" s="36">
        <f>D77/E77*100</f>
        <v>407.8625296834634</v>
      </c>
      <c r="G77" s="52"/>
      <c r="H77" s="53"/>
      <c r="I77" s="43"/>
      <c r="J77" s="43"/>
      <c r="K77" s="43"/>
      <c r="L77" s="43"/>
    </row>
    <row r="78" spans="1:12" s="37" customFormat="1" ht="15" customHeight="1">
      <c r="A78" s="34"/>
      <c r="B78" s="41" t="s">
        <v>222</v>
      </c>
      <c r="C78" s="42" t="s">
        <v>77</v>
      </c>
      <c r="D78" s="60">
        <v>10370</v>
      </c>
      <c r="E78" s="60">
        <v>12827</v>
      </c>
      <c r="F78" s="36">
        <f>D78/E78*100</f>
        <v>80.84509238325407</v>
      </c>
      <c r="G78" s="52"/>
      <c r="H78" s="53"/>
      <c r="I78" s="43"/>
      <c r="J78" s="43"/>
      <c r="K78" s="43"/>
      <c r="L78" s="43"/>
    </row>
    <row r="79" spans="1:12" s="37" customFormat="1" ht="16.5" customHeight="1">
      <c r="A79" s="34"/>
      <c r="B79" s="41" t="s">
        <v>247</v>
      </c>
      <c r="C79" s="42" t="s">
        <v>77</v>
      </c>
      <c r="D79" s="60">
        <v>305</v>
      </c>
      <c r="E79" s="60">
        <v>271.2</v>
      </c>
      <c r="F79" s="36">
        <f>D79/E79*100</f>
        <v>112.46312684365782</v>
      </c>
      <c r="G79" s="52"/>
      <c r="H79" s="53"/>
      <c r="I79" s="43"/>
      <c r="J79" s="43"/>
      <c r="K79" s="43"/>
      <c r="L79" s="43"/>
    </row>
    <row r="80" spans="1:8" ht="14.25" customHeight="1">
      <c r="A80" s="55"/>
      <c r="B80" s="51" t="s">
        <v>248</v>
      </c>
      <c r="C80" s="38" t="s">
        <v>77</v>
      </c>
      <c r="D80" s="62">
        <v>1229</v>
      </c>
      <c r="E80" s="63">
        <v>709</v>
      </c>
      <c r="F80" s="36">
        <f t="shared" si="0"/>
        <v>173.34273624823695</v>
      </c>
      <c r="G80" s="52"/>
      <c r="H80" s="53"/>
    </row>
    <row r="81" spans="1:8" ht="30.75" customHeight="1">
      <c r="A81" s="55"/>
      <c r="B81" s="107" t="s">
        <v>13</v>
      </c>
      <c r="C81" s="77"/>
      <c r="D81" s="78"/>
      <c r="E81" s="79"/>
      <c r="F81" s="80"/>
      <c r="G81" s="52"/>
      <c r="H81" s="53"/>
    </row>
    <row r="82" spans="1:8" ht="12.75" customHeight="1">
      <c r="A82" s="55" t="s">
        <v>104</v>
      </c>
      <c r="B82" s="51" t="s">
        <v>61</v>
      </c>
      <c r="C82" s="57" t="s">
        <v>47</v>
      </c>
      <c r="D82" s="60">
        <v>15</v>
      </c>
      <c r="E82" s="61">
        <v>15</v>
      </c>
      <c r="F82" s="36">
        <f t="shared" si="0"/>
        <v>100</v>
      </c>
      <c r="G82" s="52"/>
      <c r="H82" s="53"/>
    </row>
    <row r="83" spans="1:8" ht="12.75" customHeight="1">
      <c r="A83" s="55" t="s">
        <v>105</v>
      </c>
      <c r="B83" s="51" t="s">
        <v>62</v>
      </c>
      <c r="C83" s="57" t="s">
        <v>47</v>
      </c>
      <c r="D83" s="60">
        <v>345</v>
      </c>
      <c r="E83" s="61">
        <v>285</v>
      </c>
      <c r="F83" s="36">
        <f t="shared" si="0"/>
        <v>121.05263157894737</v>
      </c>
      <c r="G83" s="52"/>
      <c r="H83" s="53"/>
    </row>
    <row r="84" spans="1:8" ht="12.75" customHeight="1">
      <c r="A84" s="55" t="s">
        <v>106</v>
      </c>
      <c r="B84" s="51" t="s">
        <v>76</v>
      </c>
      <c r="C84" s="57" t="s">
        <v>47</v>
      </c>
      <c r="D84" s="60">
        <v>21151</v>
      </c>
      <c r="E84" s="61">
        <v>20978</v>
      </c>
      <c r="F84" s="36">
        <f t="shared" si="0"/>
        <v>100.82467346744208</v>
      </c>
      <c r="G84" s="52"/>
      <c r="H84" s="53"/>
    </row>
    <row r="85" spans="1:8" ht="38.25">
      <c r="A85" s="55" t="s">
        <v>107</v>
      </c>
      <c r="B85" s="34" t="s">
        <v>148</v>
      </c>
      <c r="C85" s="38" t="s">
        <v>7</v>
      </c>
      <c r="D85" s="60">
        <v>471010.6</v>
      </c>
      <c r="E85" s="61">
        <v>425645.3</v>
      </c>
      <c r="F85" s="36">
        <f t="shared" si="0"/>
        <v>110.65800562111224</v>
      </c>
      <c r="G85" s="52"/>
      <c r="H85" s="53"/>
    </row>
    <row r="86" spans="1:8" ht="24">
      <c r="A86" s="55" t="s">
        <v>108</v>
      </c>
      <c r="B86" s="34" t="s">
        <v>89</v>
      </c>
      <c r="C86" s="38" t="s">
        <v>15</v>
      </c>
      <c r="D86" s="62">
        <v>22.2</v>
      </c>
      <c r="E86" s="63">
        <v>21</v>
      </c>
      <c r="F86" s="36">
        <f t="shared" si="0"/>
        <v>105.71428571428572</v>
      </c>
      <c r="G86" s="52"/>
      <c r="H86" s="53"/>
    </row>
    <row r="87" spans="1:8" ht="12.75">
      <c r="A87" s="55"/>
      <c r="B87" s="64" t="s">
        <v>16</v>
      </c>
      <c r="C87" s="38"/>
      <c r="D87" s="60"/>
      <c r="E87" s="61"/>
      <c r="F87" s="36"/>
      <c r="G87" s="52"/>
      <c r="H87" s="53"/>
    </row>
    <row r="88" spans="1:8" ht="12.75">
      <c r="A88" s="55"/>
      <c r="B88" s="56" t="s">
        <v>74</v>
      </c>
      <c r="C88" s="38" t="s">
        <v>15</v>
      </c>
      <c r="D88" s="101">
        <v>22.2</v>
      </c>
      <c r="E88" s="102">
        <v>21</v>
      </c>
      <c r="F88" s="36">
        <f t="shared" si="0"/>
        <v>105.71428571428572</v>
      </c>
      <c r="G88" s="52"/>
      <c r="H88" s="53"/>
    </row>
    <row r="89" spans="1:8" ht="12" customHeight="1">
      <c r="A89" s="55"/>
      <c r="B89" s="56" t="s">
        <v>25</v>
      </c>
      <c r="C89" s="38" t="s">
        <v>15</v>
      </c>
      <c r="D89" s="62"/>
      <c r="E89" s="63"/>
      <c r="F89" s="36" t="e">
        <f t="shared" si="0"/>
        <v>#DIV/0!</v>
      </c>
      <c r="G89" s="52"/>
      <c r="H89" s="53"/>
    </row>
    <row r="90" spans="1:8" ht="14.25" customHeight="1">
      <c r="A90" s="55"/>
      <c r="B90" s="56" t="s">
        <v>242</v>
      </c>
      <c r="C90" s="38" t="s">
        <v>15</v>
      </c>
      <c r="D90" s="62"/>
      <c r="E90" s="63"/>
      <c r="F90" s="36" t="e">
        <f t="shared" si="0"/>
        <v>#DIV/0!</v>
      </c>
      <c r="G90" s="52"/>
      <c r="H90" s="53"/>
    </row>
    <row r="91" spans="1:8" ht="14.25" customHeight="1">
      <c r="A91" s="55"/>
      <c r="B91" s="56" t="s">
        <v>17</v>
      </c>
      <c r="C91" s="38" t="s">
        <v>15</v>
      </c>
      <c r="D91" s="103"/>
      <c r="E91" s="104"/>
      <c r="F91" s="36" t="e">
        <f t="shared" si="0"/>
        <v>#DIV/0!</v>
      </c>
      <c r="G91" s="52"/>
      <c r="H91" s="53"/>
    </row>
    <row r="92" spans="1:8" ht="14.25" customHeight="1">
      <c r="A92" s="55"/>
      <c r="B92" s="56" t="s">
        <v>90</v>
      </c>
      <c r="C92" s="38" t="s">
        <v>15</v>
      </c>
      <c r="D92" s="103">
        <v>1.2</v>
      </c>
      <c r="E92" s="104">
        <v>1.2</v>
      </c>
      <c r="F92" s="36">
        <f t="shared" si="0"/>
        <v>100</v>
      </c>
      <c r="G92" s="52"/>
      <c r="H92" s="53"/>
    </row>
    <row r="93" spans="1:8" ht="14.25" customHeight="1">
      <c r="A93" s="55"/>
      <c r="B93" s="56" t="s">
        <v>91</v>
      </c>
      <c r="C93" s="38" t="s">
        <v>15</v>
      </c>
      <c r="D93" s="62"/>
      <c r="E93" s="63"/>
      <c r="F93" s="36" t="e">
        <f t="shared" si="0"/>
        <v>#DIV/0!</v>
      </c>
      <c r="G93" s="52"/>
      <c r="H93" s="53"/>
    </row>
    <row r="94" spans="1:8" ht="14.25" customHeight="1">
      <c r="A94" s="55"/>
      <c r="B94" s="56" t="s">
        <v>75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26.25" customHeight="1">
      <c r="A95" s="55" t="s">
        <v>109</v>
      </c>
      <c r="B95" s="34" t="s">
        <v>92</v>
      </c>
      <c r="C95" s="57"/>
      <c r="D95" s="60"/>
      <c r="E95" s="61"/>
      <c r="F95" s="36"/>
      <c r="G95" s="52"/>
      <c r="H95" s="53"/>
    </row>
    <row r="96" spans="1:8" ht="15.75" customHeight="1">
      <c r="A96" s="55"/>
      <c r="B96" s="56" t="s">
        <v>74</v>
      </c>
      <c r="C96" s="57" t="s">
        <v>77</v>
      </c>
      <c r="D96" s="62"/>
      <c r="E96" s="63"/>
      <c r="F96" s="36" t="e">
        <f t="shared" si="0"/>
        <v>#DIV/0!</v>
      </c>
      <c r="G96" s="52"/>
      <c r="H96" s="53"/>
    </row>
    <row r="97" spans="1:8" ht="14.25" customHeight="1">
      <c r="A97" s="55"/>
      <c r="B97" s="56" t="s">
        <v>142</v>
      </c>
      <c r="C97" s="57" t="s">
        <v>77</v>
      </c>
      <c r="D97" s="62"/>
      <c r="E97" s="63"/>
      <c r="F97" s="36" t="e">
        <f t="shared" si="0"/>
        <v>#DIV/0!</v>
      </c>
      <c r="G97" s="52"/>
      <c r="H97" s="53"/>
    </row>
    <row r="98" spans="1:8" ht="12.75" customHeight="1">
      <c r="A98" s="55"/>
      <c r="B98" s="56" t="s">
        <v>141</v>
      </c>
      <c r="C98" s="57" t="s">
        <v>77</v>
      </c>
      <c r="D98" s="62"/>
      <c r="E98" s="63"/>
      <c r="F98" s="36" t="e">
        <f t="shared" si="0"/>
        <v>#DIV/0!</v>
      </c>
      <c r="G98" s="52"/>
      <c r="H98" s="53"/>
    </row>
    <row r="99" spans="1:8" ht="12.75" customHeight="1">
      <c r="A99" s="55"/>
      <c r="B99" s="56" t="s">
        <v>17</v>
      </c>
      <c r="C99" s="57" t="s">
        <v>77</v>
      </c>
      <c r="D99" s="62"/>
      <c r="E99" s="63"/>
      <c r="F99" s="36" t="e">
        <f t="shared" si="0"/>
        <v>#DIV/0!</v>
      </c>
      <c r="G99" s="52"/>
      <c r="H99" s="53"/>
    </row>
    <row r="100" spans="1:8" ht="12.75" customHeight="1">
      <c r="A100" s="55"/>
      <c r="B100" s="56" t="s">
        <v>18</v>
      </c>
      <c r="C100" s="57" t="s">
        <v>77</v>
      </c>
      <c r="D100" s="62"/>
      <c r="E100" s="63"/>
      <c r="F100" s="36" t="e">
        <f t="shared" si="0"/>
        <v>#DIV/0!</v>
      </c>
      <c r="G100" s="52"/>
      <c r="H100" s="53"/>
    </row>
    <row r="101" spans="1:8" ht="12.75" customHeight="1">
      <c r="A101" s="55"/>
      <c r="B101" s="56" t="s">
        <v>19</v>
      </c>
      <c r="C101" s="57" t="s">
        <v>77</v>
      </c>
      <c r="D101" s="62"/>
      <c r="E101" s="63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20</v>
      </c>
      <c r="C102" s="57" t="s">
        <v>77</v>
      </c>
      <c r="D102" s="62"/>
      <c r="E102" s="63"/>
      <c r="F102" s="36" t="e">
        <f t="shared" si="0"/>
        <v>#DIV/0!</v>
      </c>
      <c r="G102" s="52"/>
      <c r="H102" s="53"/>
    </row>
    <row r="103" spans="1:8" ht="15.75" customHeight="1">
      <c r="A103" s="55"/>
      <c r="B103" s="56" t="s">
        <v>143</v>
      </c>
      <c r="C103" s="57" t="s">
        <v>77</v>
      </c>
      <c r="D103" s="62">
        <v>492</v>
      </c>
      <c r="E103" s="63">
        <v>259.76</v>
      </c>
      <c r="F103" s="36">
        <f t="shared" si="0"/>
        <v>189.40560517400678</v>
      </c>
      <c r="G103" s="52"/>
      <c r="H103" s="53"/>
    </row>
    <row r="104" spans="1:8" ht="14.25" customHeight="1">
      <c r="A104" s="55"/>
      <c r="B104" s="56" t="s">
        <v>21</v>
      </c>
      <c r="C104" s="57" t="s">
        <v>77</v>
      </c>
      <c r="D104" s="62">
        <v>5315.5</v>
      </c>
      <c r="E104" s="63">
        <v>6458.7</v>
      </c>
      <c r="F104" s="36">
        <f t="shared" si="0"/>
        <v>82.29984362178148</v>
      </c>
      <c r="G104" s="52"/>
      <c r="H104" s="53"/>
    </row>
    <row r="105" spans="1:8" ht="12" customHeight="1">
      <c r="A105" s="55"/>
      <c r="B105" s="56" t="s">
        <v>22</v>
      </c>
      <c r="C105" s="57" t="s">
        <v>78</v>
      </c>
      <c r="D105" s="62">
        <v>1214</v>
      </c>
      <c r="E105" s="63">
        <v>3509</v>
      </c>
      <c r="F105" s="36">
        <f t="shared" si="0"/>
        <v>34.596751211171274</v>
      </c>
      <c r="G105" s="52"/>
      <c r="H105" s="53"/>
    </row>
    <row r="106" spans="1:8" ht="25.5">
      <c r="A106" s="55" t="s">
        <v>110</v>
      </c>
      <c r="B106" s="34" t="s">
        <v>93</v>
      </c>
      <c r="C106" s="57"/>
      <c r="D106" s="46"/>
      <c r="E106" s="34"/>
      <c r="F106" s="36"/>
      <c r="G106" s="52"/>
      <c r="H106" s="53"/>
    </row>
    <row r="107" spans="1:8" ht="12.75">
      <c r="A107" s="55"/>
      <c r="B107" s="56" t="s">
        <v>23</v>
      </c>
      <c r="C107" s="57" t="s">
        <v>24</v>
      </c>
      <c r="D107" s="40"/>
      <c r="E107" s="39"/>
      <c r="F107" s="36" t="e">
        <f t="shared" si="0"/>
        <v>#DIV/0!</v>
      </c>
      <c r="G107" s="52"/>
      <c r="H107" s="53"/>
    </row>
    <row r="108" spans="1:8" ht="12.75">
      <c r="A108" s="55"/>
      <c r="B108" s="56" t="s">
        <v>25</v>
      </c>
      <c r="C108" s="57" t="s">
        <v>24</v>
      </c>
      <c r="D108" s="40"/>
      <c r="E108" s="39"/>
      <c r="F108" s="36" t="e">
        <f t="shared" si="0"/>
        <v>#DIV/0!</v>
      </c>
      <c r="G108" s="52"/>
      <c r="H108" s="53"/>
    </row>
    <row r="109" spans="1:8" ht="12.75">
      <c r="A109" s="55"/>
      <c r="B109" s="56" t="s">
        <v>26</v>
      </c>
      <c r="C109" s="57" t="s">
        <v>24</v>
      </c>
      <c r="D109" s="40"/>
      <c r="E109" s="39"/>
      <c r="F109" s="36" t="e">
        <f t="shared" si="0"/>
        <v>#DIV/0!</v>
      </c>
      <c r="G109" s="52"/>
      <c r="H109" s="53"/>
    </row>
    <row r="110" spans="1:8" ht="12.75">
      <c r="A110" s="55"/>
      <c r="B110" s="56" t="s">
        <v>17</v>
      </c>
      <c r="C110" s="57" t="s">
        <v>24</v>
      </c>
      <c r="D110" s="40"/>
      <c r="E110" s="39"/>
      <c r="F110" s="36" t="e">
        <f t="shared" si="0"/>
        <v>#DIV/0!</v>
      </c>
      <c r="G110" s="52"/>
      <c r="H110" s="53"/>
    </row>
    <row r="111" spans="1:8" ht="12.75">
      <c r="A111" s="55"/>
      <c r="B111" s="56" t="s">
        <v>19</v>
      </c>
      <c r="C111" s="57" t="s">
        <v>24</v>
      </c>
      <c r="D111" s="40"/>
      <c r="E111" s="39"/>
      <c r="F111" s="36" t="e">
        <f t="shared" si="0"/>
        <v>#DIV/0!</v>
      </c>
      <c r="G111" s="52"/>
      <c r="H111" s="53"/>
    </row>
    <row r="112" spans="1:8" ht="25.5">
      <c r="A112" s="55" t="s">
        <v>111</v>
      </c>
      <c r="B112" s="34" t="s">
        <v>94</v>
      </c>
      <c r="C112" s="57"/>
      <c r="D112" s="46"/>
      <c r="E112" s="34"/>
      <c r="F112" s="36"/>
      <c r="G112" s="52"/>
      <c r="H112" s="53"/>
    </row>
    <row r="113" spans="1:8" ht="12.75">
      <c r="A113" s="55"/>
      <c r="B113" s="56" t="s">
        <v>27</v>
      </c>
      <c r="C113" s="57" t="s">
        <v>28</v>
      </c>
      <c r="D113" s="40">
        <v>1532</v>
      </c>
      <c r="E113" s="39">
        <v>1357</v>
      </c>
      <c r="F113" s="36">
        <f t="shared" si="0"/>
        <v>112.8960943257185</v>
      </c>
      <c r="G113" s="52"/>
      <c r="H113" s="53"/>
    </row>
    <row r="114" spans="1:8" ht="12.75">
      <c r="A114" s="55"/>
      <c r="B114" s="56" t="s">
        <v>29</v>
      </c>
      <c r="C114" s="57" t="s">
        <v>30</v>
      </c>
      <c r="D114" s="40">
        <v>25</v>
      </c>
      <c r="E114" s="39">
        <v>23</v>
      </c>
      <c r="F114" s="36">
        <f aca="true" t="shared" si="3" ref="F114:F141">D114/E114*100</f>
        <v>108.69565217391303</v>
      </c>
      <c r="G114" s="52"/>
      <c r="H114" s="53"/>
    </row>
    <row r="115" spans="1:8" ht="25.5">
      <c r="A115" s="55"/>
      <c r="B115" s="56" t="s">
        <v>31</v>
      </c>
      <c r="C115" s="65" t="s">
        <v>32</v>
      </c>
      <c r="D115" s="40">
        <v>737</v>
      </c>
      <c r="E115" s="39">
        <v>766</v>
      </c>
      <c r="F115" s="36">
        <f t="shared" si="3"/>
        <v>96.21409921671018</v>
      </c>
      <c r="G115" s="52"/>
      <c r="H115" s="53"/>
    </row>
    <row r="116" spans="1:8" ht="25.5">
      <c r="A116" s="55"/>
      <c r="B116" s="56" t="s">
        <v>33</v>
      </c>
      <c r="C116" s="65" t="s">
        <v>32</v>
      </c>
      <c r="D116" s="40"/>
      <c r="E116" s="39"/>
      <c r="F116" s="36" t="e">
        <f t="shared" si="3"/>
        <v>#DIV/0!</v>
      </c>
      <c r="G116" s="52"/>
      <c r="H116" s="53"/>
    </row>
    <row r="117" spans="1:8" ht="25.5">
      <c r="A117" s="55" t="s">
        <v>112</v>
      </c>
      <c r="B117" s="34" t="s">
        <v>95</v>
      </c>
      <c r="C117" s="57"/>
      <c r="D117" s="46"/>
      <c r="E117" s="34"/>
      <c r="F117" s="36"/>
      <c r="G117" s="52"/>
      <c r="H117" s="53"/>
    </row>
    <row r="118" spans="1:8" ht="15.75" customHeight="1">
      <c r="A118" s="55"/>
      <c r="B118" s="56" t="s">
        <v>254</v>
      </c>
      <c r="C118" s="57" t="s">
        <v>79</v>
      </c>
      <c r="D118" s="114">
        <v>8691</v>
      </c>
      <c r="E118" s="115">
        <v>11938</v>
      </c>
      <c r="F118" s="36">
        <f t="shared" si="3"/>
        <v>72.80113921929971</v>
      </c>
      <c r="G118" s="52"/>
      <c r="H118" s="53"/>
    </row>
    <row r="119" spans="1:8" ht="18" customHeight="1" hidden="1">
      <c r="A119" s="55"/>
      <c r="B119" s="56" t="s">
        <v>34</v>
      </c>
      <c r="C119" s="57" t="s">
        <v>79</v>
      </c>
      <c r="D119" s="114"/>
      <c r="E119" s="115"/>
      <c r="F119" s="36" t="e">
        <f t="shared" si="3"/>
        <v>#DIV/0!</v>
      </c>
      <c r="G119" s="52"/>
      <c r="H119" s="53"/>
    </row>
    <row r="120" spans="1:8" ht="42.75" customHeight="1" hidden="1">
      <c r="A120" s="55"/>
      <c r="B120" s="56" t="s">
        <v>35</v>
      </c>
      <c r="C120" s="57" t="s">
        <v>79</v>
      </c>
      <c r="D120" s="114"/>
      <c r="E120" s="115"/>
      <c r="F120" s="36" t="e">
        <f t="shared" si="3"/>
        <v>#DIV/0!</v>
      </c>
      <c r="G120" s="52"/>
      <c r="H120" s="53"/>
    </row>
    <row r="121" spans="1:8" ht="14.25" customHeight="1">
      <c r="A121" s="55"/>
      <c r="B121" s="56" t="s">
        <v>36</v>
      </c>
      <c r="C121" s="57" t="s">
        <v>79</v>
      </c>
      <c r="D121" s="114">
        <v>185600</v>
      </c>
      <c r="E121" s="115">
        <v>266284</v>
      </c>
      <c r="F121" s="36">
        <f t="shared" si="3"/>
        <v>69.70001952802272</v>
      </c>
      <c r="G121" s="52"/>
      <c r="H121" s="53"/>
    </row>
    <row r="122" spans="1:8" ht="24.75" customHeight="1">
      <c r="A122" s="55"/>
      <c r="B122" s="107" t="s">
        <v>37</v>
      </c>
      <c r="C122" s="81"/>
      <c r="D122" s="82"/>
      <c r="E122" s="83"/>
      <c r="F122" s="80"/>
      <c r="G122" s="52"/>
      <c r="H122" s="53"/>
    </row>
    <row r="123" spans="1:8" ht="12.75">
      <c r="A123" s="72" t="s">
        <v>113</v>
      </c>
      <c r="B123" s="51" t="s">
        <v>63</v>
      </c>
      <c r="C123" s="57" t="s">
        <v>47</v>
      </c>
      <c r="D123" s="46">
        <v>23</v>
      </c>
      <c r="E123" s="34">
        <v>23</v>
      </c>
      <c r="F123" s="36">
        <f t="shared" si="3"/>
        <v>100</v>
      </c>
      <c r="G123" s="52"/>
      <c r="H123" s="53"/>
    </row>
    <row r="124" spans="1:8" ht="12.75">
      <c r="A124" s="55"/>
      <c r="B124" s="66" t="s">
        <v>118</v>
      </c>
      <c r="C124" s="57" t="s">
        <v>47</v>
      </c>
      <c r="D124" s="46">
        <v>3</v>
      </c>
      <c r="E124" s="34">
        <v>3</v>
      </c>
      <c r="F124" s="36">
        <f t="shared" si="3"/>
        <v>100</v>
      </c>
      <c r="G124" s="52"/>
      <c r="H124" s="53"/>
    </row>
    <row r="125" spans="1:8" ht="38.25">
      <c r="A125" s="55" t="s">
        <v>114</v>
      </c>
      <c r="B125" s="34" t="s">
        <v>146</v>
      </c>
      <c r="C125" s="57" t="s">
        <v>7</v>
      </c>
      <c r="D125" s="62">
        <v>34043.4</v>
      </c>
      <c r="E125" s="63">
        <v>63656.7</v>
      </c>
      <c r="F125" s="36">
        <f t="shared" si="3"/>
        <v>53.479680850562474</v>
      </c>
      <c r="G125" s="52"/>
      <c r="H125" s="53"/>
    </row>
    <row r="126" spans="1:8" ht="25.5">
      <c r="A126" s="55"/>
      <c r="B126" s="56" t="s">
        <v>14</v>
      </c>
      <c r="C126" s="65" t="s">
        <v>5</v>
      </c>
      <c r="D126" s="67" t="s">
        <v>6</v>
      </c>
      <c r="E126" s="67" t="s">
        <v>6</v>
      </c>
      <c r="F126" s="36"/>
      <c r="G126" s="52"/>
      <c r="H126" s="54"/>
    </row>
    <row r="127" spans="1:8" ht="13.5" customHeight="1">
      <c r="A127" s="55" t="s">
        <v>115</v>
      </c>
      <c r="B127" s="34" t="s">
        <v>80</v>
      </c>
      <c r="C127" s="57" t="s">
        <v>9</v>
      </c>
      <c r="D127" s="117">
        <v>8.759</v>
      </c>
      <c r="E127" s="122">
        <v>6.366</v>
      </c>
      <c r="F127" s="36">
        <f t="shared" si="3"/>
        <v>137.59032359409363</v>
      </c>
      <c r="G127" s="52"/>
      <c r="H127" s="53"/>
    </row>
    <row r="128" spans="1:8" ht="12.75">
      <c r="A128" s="55"/>
      <c r="B128" s="66" t="s">
        <v>38</v>
      </c>
      <c r="C128" s="57" t="s">
        <v>9</v>
      </c>
      <c r="D128" s="123">
        <v>8.759</v>
      </c>
      <c r="E128" s="124">
        <v>6.366</v>
      </c>
      <c r="F128" s="36">
        <f t="shared" si="3"/>
        <v>137.59032359409363</v>
      </c>
      <c r="G128" s="52"/>
      <c r="H128" s="53"/>
    </row>
    <row r="129" spans="1:8" ht="26.25" customHeight="1">
      <c r="A129" s="55"/>
      <c r="B129" s="107" t="s">
        <v>39</v>
      </c>
      <c r="C129" s="77"/>
      <c r="D129" s="82"/>
      <c r="E129" s="83"/>
      <c r="F129" s="80"/>
      <c r="G129" s="52"/>
      <c r="H129" s="53"/>
    </row>
    <row r="130" spans="1:8" ht="12.75">
      <c r="A130" s="55" t="s">
        <v>116</v>
      </c>
      <c r="B130" s="51" t="s">
        <v>120</v>
      </c>
      <c r="C130" s="57" t="s">
        <v>47</v>
      </c>
      <c r="D130" s="46">
        <v>77</v>
      </c>
      <c r="E130" s="34">
        <v>77</v>
      </c>
      <c r="F130" s="36">
        <f t="shared" si="3"/>
        <v>100</v>
      </c>
      <c r="G130" s="52"/>
      <c r="H130" s="53"/>
    </row>
    <row r="131" spans="1:8" ht="12.75" customHeight="1">
      <c r="A131" s="55"/>
      <c r="B131" s="66" t="s">
        <v>121</v>
      </c>
      <c r="C131" s="57" t="s">
        <v>47</v>
      </c>
      <c r="D131" s="46">
        <v>9</v>
      </c>
      <c r="E131" s="34">
        <v>9</v>
      </c>
      <c r="F131" s="36">
        <f t="shared" si="3"/>
        <v>100</v>
      </c>
      <c r="G131" s="52"/>
      <c r="H131" s="53"/>
    </row>
    <row r="132" spans="1:8" ht="12.75">
      <c r="A132" s="55"/>
      <c r="B132" s="35" t="s">
        <v>122</v>
      </c>
      <c r="C132" s="57"/>
      <c r="D132" s="46"/>
      <c r="E132" s="34"/>
      <c r="F132" s="36"/>
      <c r="G132" s="52"/>
      <c r="H132" s="53"/>
    </row>
    <row r="133" spans="1:8" ht="12.75">
      <c r="A133" s="55"/>
      <c r="B133" s="66" t="s">
        <v>55</v>
      </c>
      <c r="C133" s="57" t="s">
        <v>47</v>
      </c>
      <c r="D133" s="46">
        <v>3</v>
      </c>
      <c r="E133" s="34">
        <v>3</v>
      </c>
      <c r="F133" s="36">
        <f t="shared" si="3"/>
        <v>100</v>
      </c>
      <c r="G133" s="52"/>
      <c r="H133" s="53"/>
    </row>
    <row r="134" spans="1:8" ht="12.75" customHeight="1">
      <c r="A134" s="55"/>
      <c r="B134" s="66" t="s">
        <v>54</v>
      </c>
      <c r="C134" s="57" t="s">
        <v>47</v>
      </c>
      <c r="D134" s="46">
        <v>2</v>
      </c>
      <c r="E134" s="34">
        <v>2</v>
      </c>
      <c r="F134" s="36">
        <f t="shared" si="3"/>
        <v>100</v>
      </c>
      <c r="G134" s="52"/>
      <c r="H134" s="53"/>
    </row>
    <row r="135" spans="1:8" ht="12.75">
      <c r="A135" s="55"/>
      <c r="B135" s="66" t="s">
        <v>56</v>
      </c>
      <c r="C135" s="57" t="s">
        <v>47</v>
      </c>
      <c r="D135" s="46"/>
      <c r="E135" s="34"/>
      <c r="F135" s="36"/>
      <c r="G135" s="52"/>
      <c r="H135" s="53"/>
    </row>
    <row r="136" spans="1:8" ht="12.75">
      <c r="A136" s="55"/>
      <c r="B136" s="66" t="s">
        <v>144</v>
      </c>
      <c r="C136" s="57" t="s">
        <v>47</v>
      </c>
      <c r="D136" s="46">
        <v>1</v>
      </c>
      <c r="E136" s="34">
        <v>1</v>
      </c>
      <c r="F136" s="36">
        <f t="shared" si="3"/>
        <v>100</v>
      </c>
      <c r="G136" s="52"/>
      <c r="H136" s="53"/>
    </row>
    <row r="137" spans="1:8" ht="12.75">
      <c r="A137" s="55"/>
      <c r="B137" s="66" t="s">
        <v>145</v>
      </c>
      <c r="C137" s="57" t="s">
        <v>47</v>
      </c>
      <c r="D137" s="46"/>
      <c r="E137" s="34"/>
      <c r="F137" s="36"/>
      <c r="G137" s="52"/>
      <c r="H137" s="53"/>
    </row>
    <row r="138" spans="1:8" ht="12.75">
      <c r="A138" s="55"/>
      <c r="B138" s="66" t="s">
        <v>178</v>
      </c>
      <c r="C138" s="57" t="s">
        <v>47</v>
      </c>
      <c r="D138" s="46">
        <v>3</v>
      </c>
      <c r="E138" s="34">
        <v>3</v>
      </c>
      <c r="F138" s="36">
        <f t="shared" si="3"/>
        <v>100</v>
      </c>
      <c r="G138" s="52"/>
      <c r="H138" s="53"/>
    </row>
    <row r="139" spans="1:8" ht="12.75">
      <c r="A139" s="55" t="s">
        <v>117</v>
      </c>
      <c r="B139" s="34" t="s">
        <v>87</v>
      </c>
      <c r="C139" s="57" t="s">
        <v>47</v>
      </c>
      <c r="D139" s="40">
        <v>3</v>
      </c>
      <c r="E139" s="39">
        <v>3</v>
      </c>
      <c r="F139" s="36">
        <f t="shared" si="3"/>
        <v>100</v>
      </c>
      <c r="G139" s="52"/>
      <c r="H139" s="53"/>
    </row>
    <row r="140" spans="1:8" ht="12.75">
      <c r="A140" s="55"/>
      <c r="B140" s="66" t="s">
        <v>118</v>
      </c>
      <c r="C140" s="57" t="s">
        <v>47</v>
      </c>
      <c r="D140" s="46">
        <v>2</v>
      </c>
      <c r="E140" s="34">
        <v>2</v>
      </c>
      <c r="F140" s="36">
        <f t="shared" si="3"/>
        <v>100</v>
      </c>
      <c r="G140" s="52"/>
      <c r="H140" s="53"/>
    </row>
    <row r="141" spans="1:8" ht="25.5" customHeight="1">
      <c r="A141" s="55" t="s">
        <v>119</v>
      </c>
      <c r="B141" s="34" t="s">
        <v>71</v>
      </c>
      <c r="C141" s="57" t="s">
        <v>12</v>
      </c>
      <c r="D141" s="40">
        <v>37.4</v>
      </c>
      <c r="E141" s="68">
        <v>36.8</v>
      </c>
      <c r="F141" s="36">
        <f t="shared" si="3"/>
        <v>101.63043478260869</v>
      </c>
      <c r="G141" s="52"/>
      <c r="H141" s="53"/>
    </row>
    <row r="142" spans="1:8" ht="12.75">
      <c r="A142" s="55"/>
      <c r="B142" s="66" t="s">
        <v>40</v>
      </c>
      <c r="C142" s="65" t="s">
        <v>12</v>
      </c>
      <c r="D142" s="40">
        <f>D141</f>
        <v>37.4</v>
      </c>
      <c r="E142" s="68">
        <f>E141</f>
        <v>36.8</v>
      </c>
      <c r="F142" s="36">
        <f aca="true" t="shared" si="4" ref="F142:F147">D142/E142*100</f>
        <v>101.63043478260869</v>
      </c>
      <c r="G142" s="52"/>
      <c r="H142" s="53"/>
    </row>
    <row r="143" spans="1:8" ht="12.75">
      <c r="A143" s="55" t="s">
        <v>123</v>
      </c>
      <c r="B143" s="34" t="s">
        <v>64</v>
      </c>
      <c r="C143" s="65" t="s">
        <v>41</v>
      </c>
      <c r="D143" s="60">
        <v>3322.1</v>
      </c>
      <c r="E143" s="61">
        <v>3746.2</v>
      </c>
      <c r="F143" s="36">
        <f t="shared" si="4"/>
        <v>88.67919491751643</v>
      </c>
      <c r="G143" s="52"/>
      <c r="H143" s="53"/>
    </row>
    <row r="144" spans="1:8" ht="12.75">
      <c r="A144" s="55"/>
      <c r="B144" s="66" t="s">
        <v>42</v>
      </c>
      <c r="C144" s="65" t="s">
        <v>41</v>
      </c>
      <c r="D144" s="62">
        <f>D143</f>
        <v>3322.1</v>
      </c>
      <c r="E144" s="63">
        <f>E143</f>
        <v>3746.2</v>
      </c>
      <c r="F144" s="36">
        <f t="shared" si="4"/>
        <v>88.67919491751643</v>
      </c>
      <c r="G144" s="52"/>
      <c r="H144" s="53"/>
    </row>
    <row r="145" spans="1:8" ht="12.75" customHeight="1">
      <c r="A145" s="55" t="s">
        <v>124</v>
      </c>
      <c r="B145" s="34" t="s">
        <v>72</v>
      </c>
      <c r="C145" s="57" t="s">
        <v>4</v>
      </c>
      <c r="D145" s="40">
        <v>577.3</v>
      </c>
      <c r="E145" s="39">
        <v>616.1</v>
      </c>
      <c r="F145" s="36">
        <f t="shared" si="4"/>
        <v>93.70232105177729</v>
      </c>
      <c r="G145" s="52"/>
      <c r="H145" s="53"/>
    </row>
    <row r="146" spans="1:8" ht="12.75">
      <c r="A146" s="55"/>
      <c r="B146" s="66" t="s">
        <v>65</v>
      </c>
      <c r="C146" s="65" t="s">
        <v>4</v>
      </c>
      <c r="D146" s="40">
        <f>D145</f>
        <v>577.3</v>
      </c>
      <c r="E146" s="39">
        <f>E145</f>
        <v>616.1</v>
      </c>
      <c r="F146" s="36">
        <f t="shared" si="4"/>
        <v>93.70232105177729</v>
      </c>
      <c r="G146" s="52"/>
      <c r="H146" s="53"/>
    </row>
    <row r="147" spans="1:8" ht="12.75">
      <c r="A147" s="55" t="s">
        <v>125</v>
      </c>
      <c r="B147" s="59" t="s">
        <v>43</v>
      </c>
      <c r="C147" s="65" t="s">
        <v>44</v>
      </c>
      <c r="D147" s="60">
        <v>4800</v>
      </c>
      <c r="E147" s="61">
        <v>6022.6</v>
      </c>
      <c r="F147" s="36">
        <f t="shared" si="4"/>
        <v>79.69979742968152</v>
      </c>
      <c r="G147" s="52"/>
      <c r="H147" s="53"/>
    </row>
    <row r="148" spans="1:8" ht="12.75">
      <c r="A148" s="55"/>
      <c r="B148" s="66" t="s">
        <v>66</v>
      </c>
      <c r="C148" s="65" t="s">
        <v>44</v>
      </c>
      <c r="D148" s="62">
        <f>D147</f>
        <v>4800</v>
      </c>
      <c r="E148" s="63">
        <f>E147</f>
        <v>6022.6</v>
      </c>
      <c r="F148" s="36">
        <f aca="true" t="shared" si="5" ref="F148:F154">D148/E148*100</f>
        <v>79.69979742968152</v>
      </c>
      <c r="G148" s="52"/>
      <c r="H148" s="53"/>
    </row>
    <row r="149" spans="1:8" ht="51">
      <c r="A149" s="55" t="s">
        <v>126</v>
      </c>
      <c r="B149" s="34" t="s">
        <v>179</v>
      </c>
      <c r="C149" s="57" t="s">
        <v>7</v>
      </c>
      <c r="D149" s="62">
        <v>53937.1</v>
      </c>
      <c r="E149" s="63">
        <v>50717.2</v>
      </c>
      <c r="F149" s="36">
        <f t="shared" si="5"/>
        <v>106.3487337629049</v>
      </c>
      <c r="G149" s="52"/>
      <c r="H149" s="53"/>
    </row>
    <row r="150" spans="1:8" ht="51.75" customHeight="1">
      <c r="A150" s="55" t="s">
        <v>127</v>
      </c>
      <c r="B150" s="34" t="s">
        <v>180</v>
      </c>
      <c r="C150" s="57" t="s">
        <v>7</v>
      </c>
      <c r="D150" s="62">
        <v>3427.5</v>
      </c>
      <c r="E150" s="62">
        <v>5210</v>
      </c>
      <c r="F150" s="36">
        <f t="shared" si="5"/>
        <v>65.7869481765835</v>
      </c>
      <c r="G150" s="52"/>
      <c r="H150" s="53"/>
    </row>
    <row r="151" spans="1:8" ht="20.25" customHeight="1">
      <c r="A151" s="55"/>
      <c r="B151" s="107" t="s">
        <v>10</v>
      </c>
      <c r="C151" s="84"/>
      <c r="D151" s="85"/>
      <c r="E151" s="86"/>
      <c r="F151" s="80"/>
      <c r="G151" s="52"/>
      <c r="H151" s="53"/>
    </row>
    <row r="152" spans="1:8" ht="12.75" customHeight="1">
      <c r="A152" s="55" t="s">
        <v>128</v>
      </c>
      <c r="B152" s="51" t="s">
        <v>68</v>
      </c>
      <c r="C152" s="38" t="s">
        <v>47</v>
      </c>
      <c r="D152" s="40">
        <v>1220</v>
      </c>
      <c r="E152" s="39">
        <v>1380</v>
      </c>
      <c r="F152" s="36">
        <f t="shared" si="5"/>
        <v>88.40579710144928</v>
      </c>
      <c r="G152" s="52"/>
      <c r="H152" s="53"/>
    </row>
    <row r="153" spans="1:8" ht="12.75">
      <c r="A153" s="55"/>
      <c r="B153" s="66" t="s">
        <v>118</v>
      </c>
      <c r="C153" s="38" t="s">
        <v>47</v>
      </c>
      <c r="D153" s="40">
        <v>51</v>
      </c>
      <c r="E153" s="39">
        <v>49</v>
      </c>
      <c r="F153" s="36">
        <f t="shared" si="5"/>
        <v>104.08163265306123</v>
      </c>
      <c r="G153" s="52"/>
      <c r="H153" s="53"/>
    </row>
    <row r="154" spans="1:8" ht="25.5">
      <c r="A154" s="55" t="s">
        <v>129</v>
      </c>
      <c r="B154" s="34" t="s">
        <v>81</v>
      </c>
      <c r="C154" s="98" t="s">
        <v>7</v>
      </c>
      <c r="D154" s="62">
        <v>1311339</v>
      </c>
      <c r="E154" s="62">
        <v>1094221</v>
      </c>
      <c r="F154" s="36">
        <f t="shared" si="5"/>
        <v>119.8422439342692</v>
      </c>
      <c r="G154" s="52"/>
      <c r="H154" s="53"/>
    </row>
    <row r="155" spans="1:8" ht="25.5">
      <c r="A155" s="55"/>
      <c r="B155" s="56" t="s">
        <v>11</v>
      </c>
      <c r="C155" s="98" t="s">
        <v>5</v>
      </c>
      <c r="D155" s="40"/>
      <c r="E155" s="39"/>
      <c r="F155" s="105">
        <v>111.4</v>
      </c>
      <c r="G155" s="52"/>
      <c r="H155" s="53"/>
    </row>
    <row r="156" spans="1:8" ht="12.75" customHeight="1">
      <c r="A156" s="55" t="s">
        <v>130</v>
      </c>
      <c r="B156" s="51" t="s">
        <v>67</v>
      </c>
      <c r="C156" s="38" t="s">
        <v>47</v>
      </c>
      <c r="D156" s="40">
        <v>99</v>
      </c>
      <c r="E156" s="39">
        <v>109</v>
      </c>
      <c r="F156" s="68">
        <f>D156/E156*100</f>
        <v>90.82568807339449</v>
      </c>
      <c r="G156" s="52"/>
      <c r="H156" s="53"/>
    </row>
    <row r="157" spans="1:8" ht="12.75">
      <c r="A157" s="55"/>
      <c r="B157" s="66" t="s">
        <v>118</v>
      </c>
      <c r="C157" s="38" t="s">
        <v>47</v>
      </c>
      <c r="D157" s="40">
        <v>8</v>
      </c>
      <c r="E157" s="39">
        <v>8</v>
      </c>
      <c r="F157" s="68">
        <f>D157/E157*100</f>
        <v>100</v>
      </c>
      <c r="G157" s="52"/>
      <c r="H157" s="53"/>
    </row>
    <row r="158" spans="1:8" ht="25.5">
      <c r="A158" s="55" t="s">
        <v>131</v>
      </c>
      <c r="B158" s="34" t="s">
        <v>82</v>
      </c>
      <c r="C158" s="38" t="s">
        <v>7</v>
      </c>
      <c r="D158" s="114">
        <v>11668</v>
      </c>
      <c r="E158" s="115">
        <v>12668</v>
      </c>
      <c r="F158" s="68">
        <f>D158/E158*100</f>
        <v>92.10609409535839</v>
      </c>
      <c r="G158" s="52"/>
      <c r="H158" s="53"/>
    </row>
    <row r="159" spans="1:8" ht="25.5">
      <c r="A159" s="55"/>
      <c r="B159" s="56" t="s">
        <v>11</v>
      </c>
      <c r="C159" s="98" t="s">
        <v>5</v>
      </c>
      <c r="D159" s="40"/>
      <c r="E159" s="39"/>
      <c r="F159" s="105">
        <v>90.6</v>
      </c>
      <c r="G159" s="52"/>
      <c r="H159" s="53"/>
    </row>
    <row r="160" spans="1:8" ht="25.5">
      <c r="A160" s="55" t="s">
        <v>132</v>
      </c>
      <c r="B160" s="34" t="s">
        <v>83</v>
      </c>
      <c r="C160" s="38" t="s">
        <v>7</v>
      </c>
      <c r="D160" s="40">
        <v>65</v>
      </c>
      <c r="E160" s="39">
        <v>85.8</v>
      </c>
      <c r="F160" s="105">
        <f>D160/E160*100</f>
        <v>75.75757575757575</v>
      </c>
      <c r="G160" s="76"/>
      <c r="H160" s="53"/>
    </row>
    <row r="161" spans="1:8" ht="25.5">
      <c r="A161" s="55"/>
      <c r="B161" s="56" t="s">
        <v>11</v>
      </c>
      <c r="C161" s="98" t="s">
        <v>5</v>
      </c>
      <c r="D161" s="40"/>
      <c r="E161" s="39"/>
      <c r="F161" s="105" t="s">
        <v>6</v>
      </c>
      <c r="G161" s="52"/>
      <c r="H161" s="53"/>
    </row>
    <row r="162" spans="1:8" ht="24.75" customHeight="1">
      <c r="A162" s="55"/>
      <c r="B162" s="107" t="s">
        <v>52</v>
      </c>
      <c r="C162" s="77"/>
      <c r="D162" s="82"/>
      <c r="E162" s="83"/>
      <c r="F162" s="87"/>
      <c r="G162" s="52"/>
      <c r="H162" s="53"/>
    </row>
    <row r="163" spans="1:8" ht="12.75">
      <c r="A163" s="73">
        <v>26</v>
      </c>
      <c r="B163" s="34" t="s">
        <v>45</v>
      </c>
      <c r="C163" s="57" t="s">
        <v>30</v>
      </c>
      <c r="D163" s="40">
        <v>1</v>
      </c>
      <c r="E163" s="39">
        <v>1</v>
      </c>
      <c r="F163" s="68">
        <f>D163/E163*100</f>
        <v>100</v>
      </c>
      <c r="G163" s="52"/>
      <c r="H163" s="53"/>
    </row>
    <row r="164" spans="1:8" ht="12.75">
      <c r="A164" s="73">
        <v>27</v>
      </c>
      <c r="B164" s="34" t="s">
        <v>46</v>
      </c>
      <c r="C164" s="57" t="s">
        <v>47</v>
      </c>
      <c r="D164" s="40">
        <v>29</v>
      </c>
      <c r="E164" s="39">
        <v>29</v>
      </c>
      <c r="F164" s="68">
        <f aca="true" t="shared" si="6" ref="F164:F175">D164/E164*100</f>
        <v>100</v>
      </c>
      <c r="G164" s="52"/>
      <c r="H164" s="53"/>
    </row>
    <row r="165" spans="1:8" ht="12.75">
      <c r="A165" s="73">
        <v>28</v>
      </c>
      <c r="B165" s="34" t="s">
        <v>48</v>
      </c>
      <c r="C165" s="57" t="s">
        <v>5</v>
      </c>
      <c r="D165" s="40"/>
      <c r="E165" s="39"/>
      <c r="F165" s="68" t="e">
        <f t="shared" si="6"/>
        <v>#DIV/0!</v>
      </c>
      <c r="G165" s="52"/>
      <c r="H165" s="53"/>
    </row>
    <row r="166" spans="1:8" ht="38.25" customHeight="1">
      <c r="A166" s="73">
        <v>29</v>
      </c>
      <c r="B166" s="51" t="s">
        <v>150</v>
      </c>
      <c r="C166" s="65" t="s">
        <v>7</v>
      </c>
      <c r="D166" s="125">
        <v>454</v>
      </c>
      <c r="E166" s="125">
        <v>720</v>
      </c>
      <c r="F166" s="68">
        <f t="shared" si="6"/>
        <v>63.05555555555556</v>
      </c>
      <c r="G166" s="52"/>
      <c r="H166" s="53"/>
    </row>
    <row r="167" spans="1:8" ht="12.75">
      <c r="A167" s="73"/>
      <c r="B167" s="35" t="s">
        <v>135</v>
      </c>
      <c r="C167" s="65"/>
      <c r="D167" s="40">
        <v>0</v>
      </c>
      <c r="E167" s="39"/>
      <c r="F167" s="68"/>
      <c r="G167" s="52"/>
      <c r="H167" s="53"/>
    </row>
    <row r="168" spans="1:8" ht="25.5">
      <c r="A168" s="73"/>
      <c r="B168" s="56" t="s">
        <v>181</v>
      </c>
      <c r="C168" s="65" t="s">
        <v>7</v>
      </c>
      <c r="D168" s="40"/>
      <c r="E168" s="39"/>
      <c r="F168" s="68"/>
      <c r="G168" s="52"/>
      <c r="H168" s="53"/>
    </row>
    <row r="169" spans="1:8" ht="0.75" customHeight="1">
      <c r="A169" s="73"/>
      <c r="B169" s="56" t="s">
        <v>183</v>
      </c>
      <c r="C169" s="65" t="s">
        <v>7</v>
      </c>
      <c r="D169" s="40"/>
      <c r="E169" s="39"/>
      <c r="F169" s="68" t="e">
        <f t="shared" si="6"/>
        <v>#DIV/0!</v>
      </c>
      <c r="G169" s="52"/>
      <c r="H169" s="53"/>
    </row>
    <row r="170" spans="1:8" ht="25.5" hidden="1">
      <c r="A170" s="73"/>
      <c r="B170" s="56" t="s">
        <v>184</v>
      </c>
      <c r="C170" s="65" t="s">
        <v>7</v>
      </c>
      <c r="D170" s="40"/>
      <c r="E170" s="39"/>
      <c r="F170" s="68" t="e">
        <f t="shared" si="6"/>
        <v>#DIV/0!</v>
      </c>
      <c r="G170" s="52"/>
      <c r="H170" s="53"/>
    </row>
    <row r="171" spans="1:8" ht="51" hidden="1">
      <c r="A171" s="73"/>
      <c r="B171" s="56" t="s">
        <v>182</v>
      </c>
      <c r="C171" s="65" t="s">
        <v>7</v>
      </c>
      <c r="D171" s="40"/>
      <c r="E171" s="39"/>
      <c r="F171" s="68" t="e">
        <f t="shared" si="6"/>
        <v>#DIV/0!</v>
      </c>
      <c r="G171" s="52"/>
      <c r="H171" s="53"/>
    </row>
    <row r="172" spans="1:8" ht="12.75">
      <c r="A172" s="73">
        <v>30</v>
      </c>
      <c r="B172" s="51" t="s">
        <v>49</v>
      </c>
      <c r="C172" s="57" t="s">
        <v>50</v>
      </c>
      <c r="D172" s="40" t="s">
        <v>225</v>
      </c>
      <c r="E172" s="40" t="s">
        <v>225</v>
      </c>
      <c r="F172" s="68"/>
      <c r="G172" s="52"/>
      <c r="H172" s="53"/>
    </row>
    <row r="173" spans="1:8" ht="12.75">
      <c r="A173" s="73"/>
      <c r="B173" s="66" t="s">
        <v>133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23.25" customHeight="1">
      <c r="A174" s="55"/>
      <c r="B174" s="107" t="s">
        <v>232</v>
      </c>
      <c r="C174" s="77"/>
      <c r="D174" s="85"/>
      <c r="E174" s="86"/>
      <c r="F174" s="88"/>
      <c r="G174" s="52"/>
      <c r="H174" s="53"/>
    </row>
    <row r="175" spans="1:8" ht="30" customHeight="1">
      <c r="A175" s="55" t="s">
        <v>234</v>
      </c>
      <c r="B175" s="51" t="s">
        <v>252</v>
      </c>
      <c r="C175" s="57" t="s">
        <v>7</v>
      </c>
      <c r="D175" s="62">
        <v>5718500</v>
      </c>
      <c r="E175" s="63">
        <v>2705600</v>
      </c>
      <c r="F175" s="68">
        <f t="shared" si="6"/>
        <v>211.35792430514488</v>
      </c>
      <c r="G175" s="52"/>
      <c r="H175" s="53"/>
    </row>
    <row r="176" spans="1:8" ht="30" customHeight="1" hidden="1">
      <c r="A176" s="55"/>
      <c r="B176" s="56" t="s">
        <v>14</v>
      </c>
      <c r="C176" s="65" t="s">
        <v>5</v>
      </c>
      <c r="D176" s="40"/>
      <c r="E176" s="39"/>
      <c r="F176" s="69" t="s">
        <v>6</v>
      </c>
      <c r="G176" s="52"/>
      <c r="H176" s="53"/>
    </row>
    <row r="177" spans="1:8" ht="30" customHeight="1" hidden="1">
      <c r="A177" s="55"/>
      <c r="B177" s="70" t="s">
        <v>135</v>
      </c>
      <c r="C177" s="65"/>
      <c r="D177" s="40"/>
      <c r="E177" s="39"/>
      <c r="F177" s="69"/>
      <c r="G177" s="52"/>
      <c r="H177" s="53"/>
    </row>
    <row r="178" spans="1:8" ht="30" customHeight="1" hidden="1">
      <c r="A178" s="55"/>
      <c r="B178" s="71" t="s">
        <v>185</v>
      </c>
      <c r="C178" s="57" t="s">
        <v>7</v>
      </c>
      <c r="D178" s="40"/>
      <c r="E178" s="39"/>
      <c r="F178" s="69" t="e">
        <f>D178/E178*100</f>
        <v>#DIV/0!</v>
      </c>
      <c r="G178" s="52"/>
      <c r="H178" s="53"/>
    </row>
    <row r="179" spans="1:8" ht="30" customHeight="1" hidden="1">
      <c r="A179" s="55"/>
      <c r="B179" s="71" t="s">
        <v>136</v>
      </c>
      <c r="C179" s="57" t="s">
        <v>7</v>
      </c>
      <c r="D179" s="40"/>
      <c r="E179" s="39"/>
      <c r="F179" s="69" t="e">
        <f aca="true" t="shared" si="7" ref="F179:F188">D179/E179*100</f>
        <v>#DIV/0!</v>
      </c>
      <c r="G179" s="52"/>
      <c r="H179" s="53"/>
    </row>
    <row r="180" spans="1:8" ht="30" customHeight="1" hidden="1">
      <c r="A180" s="55"/>
      <c r="B180" s="71" t="s">
        <v>137</v>
      </c>
      <c r="C180" s="57" t="s">
        <v>7</v>
      </c>
      <c r="D180" s="40"/>
      <c r="E180" s="39"/>
      <c r="F180" s="69" t="e">
        <f t="shared" si="7"/>
        <v>#DIV/0!</v>
      </c>
      <c r="G180" s="52"/>
      <c r="H180" s="53"/>
    </row>
    <row r="181" spans="1:8" ht="30" customHeight="1" hidden="1">
      <c r="A181" s="55"/>
      <c r="B181" s="56" t="s">
        <v>186</v>
      </c>
      <c r="C181" s="38" t="s">
        <v>7</v>
      </c>
      <c r="D181" s="46"/>
      <c r="E181" s="34"/>
      <c r="F181" s="69" t="e">
        <f t="shared" si="7"/>
        <v>#DIV/0!</v>
      </c>
      <c r="G181" s="52"/>
      <c r="H181" s="53"/>
    </row>
    <row r="182" spans="1:8" ht="30" customHeight="1" hidden="1">
      <c r="A182" s="55"/>
      <c r="B182" s="56" t="s">
        <v>187</v>
      </c>
      <c r="C182" s="38" t="s">
        <v>7</v>
      </c>
      <c r="D182" s="46"/>
      <c r="E182" s="34"/>
      <c r="F182" s="69" t="e">
        <f t="shared" si="7"/>
        <v>#DIV/0!</v>
      </c>
      <c r="G182" s="52"/>
      <c r="H182" s="53"/>
    </row>
    <row r="183" spans="1:8" ht="30" customHeight="1" hidden="1">
      <c r="A183" s="55"/>
      <c r="B183" s="56" t="s">
        <v>138</v>
      </c>
      <c r="C183" s="57" t="s">
        <v>7</v>
      </c>
      <c r="D183" s="40"/>
      <c r="E183" s="39"/>
      <c r="F183" s="69" t="e">
        <f t="shared" si="7"/>
        <v>#DIV/0!</v>
      </c>
      <c r="G183" s="52"/>
      <c r="H183" s="53"/>
    </row>
    <row r="184" spans="1:8" ht="30" customHeight="1" hidden="1">
      <c r="A184" s="55"/>
      <c r="B184" s="56" t="s">
        <v>188</v>
      </c>
      <c r="C184" s="57" t="s">
        <v>7</v>
      </c>
      <c r="D184" s="40"/>
      <c r="E184" s="39"/>
      <c r="F184" s="69" t="e">
        <f>D184/E184*100</f>
        <v>#DIV/0!</v>
      </c>
      <c r="G184" s="52"/>
      <c r="H184" s="53"/>
    </row>
    <row r="185" spans="1:8" ht="30" customHeight="1" hidden="1">
      <c r="A185" s="55"/>
      <c r="B185" s="56" t="s">
        <v>189</v>
      </c>
      <c r="C185" s="57" t="s">
        <v>7</v>
      </c>
      <c r="D185" s="40"/>
      <c r="E185" s="39"/>
      <c r="F185" s="69" t="e">
        <f t="shared" si="7"/>
        <v>#DIV/0!</v>
      </c>
      <c r="G185" s="52"/>
      <c r="H185" s="53"/>
    </row>
    <row r="186" spans="1:8" ht="30" customHeight="1" hidden="1">
      <c r="A186" s="55"/>
      <c r="B186" s="56" t="s">
        <v>190</v>
      </c>
      <c r="C186" s="57" t="s">
        <v>7</v>
      </c>
      <c r="D186" s="40"/>
      <c r="E186" s="39"/>
      <c r="F186" s="69" t="e">
        <f t="shared" si="7"/>
        <v>#DIV/0!</v>
      </c>
      <c r="G186" s="52"/>
      <c r="H186" s="53"/>
    </row>
    <row r="187" spans="1:8" ht="30" customHeight="1" hidden="1">
      <c r="A187" s="55"/>
      <c r="B187" s="56" t="s">
        <v>191</v>
      </c>
      <c r="C187" s="57" t="s">
        <v>7</v>
      </c>
      <c r="D187" s="40"/>
      <c r="E187" s="39"/>
      <c r="F187" s="69" t="e">
        <f t="shared" si="7"/>
        <v>#DIV/0!</v>
      </c>
      <c r="G187" s="52"/>
      <c r="H187" s="53"/>
    </row>
    <row r="188" spans="1:8" ht="30" customHeight="1" hidden="1">
      <c r="A188" s="55"/>
      <c r="B188" s="56" t="s">
        <v>192</v>
      </c>
      <c r="C188" s="57" t="s">
        <v>7</v>
      </c>
      <c r="D188" s="40"/>
      <c r="E188" s="39"/>
      <c r="F188" s="69" t="e">
        <f t="shared" si="7"/>
        <v>#DIV/0!</v>
      </c>
      <c r="G188" s="52"/>
      <c r="H188" s="53"/>
    </row>
    <row r="189" spans="1:8" ht="30" customHeight="1">
      <c r="A189" s="55"/>
      <c r="B189" s="107" t="s">
        <v>255</v>
      </c>
      <c r="C189" s="77"/>
      <c r="D189" s="82"/>
      <c r="E189" s="83"/>
      <c r="F189" s="89"/>
      <c r="G189" s="52"/>
      <c r="H189" s="53"/>
    </row>
    <row r="190" spans="1:8" ht="30" customHeight="1">
      <c r="A190" s="55" t="s">
        <v>235</v>
      </c>
      <c r="B190" s="99" t="s">
        <v>227</v>
      </c>
      <c r="C190" s="65" t="s">
        <v>7</v>
      </c>
      <c r="D190" s="114">
        <v>537672</v>
      </c>
      <c r="E190" s="114">
        <v>521797</v>
      </c>
      <c r="F190" s="105">
        <f aca="true" t="shared" si="8" ref="F190:F195">D190/E190*100</f>
        <v>103.04237088369615</v>
      </c>
      <c r="G190" s="52"/>
      <c r="H190" s="53"/>
    </row>
    <row r="191" spans="1:8" ht="17.25" customHeight="1">
      <c r="A191" s="55" t="s">
        <v>236</v>
      </c>
      <c r="B191" s="59" t="s">
        <v>84</v>
      </c>
      <c r="C191" s="100" t="s">
        <v>7</v>
      </c>
      <c r="D191" s="114">
        <v>584898</v>
      </c>
      <c r="E191" s="114">
        <v>537324</v>
      </c>
      <c r="F191" s="105">
        <f t="shared" si="8"/>
        <v>108.85387587377448</v>
      </c>
      <c r="G191" s="52"/>
      <c r="H191" s="53"/>
    </row>
    <row r="192" spans="1:8" ht="18.75" customHeight="1">
      <c r="A192" s="55" t="s">
        <v>237</v>
      </c>
      <c r="B192" s="59" t="s">
        <v>85</v>
      </c>
      <c r="C192" s="100" t="s">
        <v>7</v>
      </c>
      <c r="D192" s="114">
        <v>47226</v>
      </c>
      <c r="E192" s="114">
        <v>15527</v>
      </c>
      <c r="F192" s="105">
        <f t="shared" si="8"/>
        <v>304.15405422811875</v>
      </c>
      <c r="G192" s="52"/>
      <c r="H192" s="53"/>
    </row>
    <row r="193" spans="1:8" ht="18.75" customHeight="1">
      <c r="A193" s="55" t="s">
        <v>238</v>
      </c>
      <c r="B193" s="59" t="s">
        <v>86</v>
      </c>
      <c r="C193" s="100" t="s">
        <v>5</v>
      </c>
      <c r="D193" s="62">
        <v>20</v>
      </c>
      <c r="E193" s="62">
        <v>17.1</v>
      </c>
      <c r="F193" s="105">
        <f t="shared" si="8"/>
        <v>116.95906432748538</v>
      </c>
      <c r="G193" s="52"/>
      <c r="H193" s="53"/>
    </row>
    <row r="194" spans="1:8" ht="12.75" hidden="1">
      <c r="A194" s="92" t="s">
        <v>134</v>
      </c>
      <c r="B194" s="93" t="s">
        <v>193</v>
      </c>
      <c r="C194" s="97" t="s">
        <v>7</v>
      </c>
      <c r="D194" s="94">
        <v>536979</v>
      </c>
      <c r="E194" s="95">
        <v>691161</v>
      </c>
      <c r="F194" s="96">
        <f t="shared" si="8"/>
        <v>77.6923177088985</v>
      </c>
      <c r="G194" s="52"/>
      <c r="H194" s="53"/>
    </row>
    <row r="195" spans="1:8" ht="12.75" hidden="1">
      <c r="A195" s="92" t="s">
        <v>139</v>
      </c>
      <c r="B195" s="93" t="s">
        <v>194</v>
      </c>
      <c r="C195" s="97" t="s">
        <v>7</v>
      </c>
      <c r="D195" s="94">
        <v>789484</v>
      </c>
      <c r="E195" s="95">
        <v>608230</v>
      </c>
      <c r="F195" s="96">
        <f t="shared" si="8"/>
        <v>129.80024004077404</v>
      </c>
      <c r="G195" s="52"/>
      <c r="H195" s="53"/>
    </row>
    <row r="196" spans="1:8" ht="24.75" customHeight="1">
      <c r="A196" s="55"/>
      <c r="B196" s="107" t="s">
        <v>73</v>
      </c>
      <c r="C196" s="84"/>
      <c r="D196" s="90"/>
      <c r="E196" s="79"/>
      <c r="F196" s="83"/>
      <c r="G196" s="52"/>
      <c r="H196" s="53"/>
    </row>
    <row r="197" spans="1:8" ht="25.5">
      <c r="A197" s="55" t="s">
        <v>239</v>
      </c>
      <c r="B197" s="34" t="s">
        <v>253</v>
      </c>
      <c r="C197" s="98" t="s">
        <v>8</v>
      </c>
      <c r="D197" s="126">
        <v>38935</v>
      </c>
      <c r="E197" s="127">
        <v>38001</v>
      </c>
      <c r="F197" s="128">
        <f>D197/E197*100</f>
        <v>102.45783005710376</v>
      </c>
      <c r="G197" s="52"/>
      <c r="H197" s="53"/>
    </row>
    <row r="198" spans="1:8" ht="38.25">
      <c r="A198" s="55" t="s">
        <v>240</v>
      </c>
      <c r="B198" s="34" t="s">
        <v>250</v>
      </c>
      <c r="C198" s="38" t="s">
        <v>230</v>
      </c>
      <c r="D198" s="129">
        <v>1312</v>
      </c>
      <c r="E198" s="130">
        <v>231</v>
      </c>
      <c r="F198" s="68">
        <f>D198/E198*100</f>
        <v>567.965367965368</v>
      </c>
      <c r="G198" s="52"/>
      <c r="H198" s="53"/>
    </row>
    <row r="199" spans="1:8" ht="24">
      <c r="A199" s="55" t="s">
        <v>241</v>
      </c>
      <c r="B199" s="34" t="s">
        <v>251</v>
      </c>
      <c r="C199" s="98" t="s">
        <v>5</v>
      </c>
      <c r="D199" s="131">
        <v>2.4</v>
      </c>
      <c r="E199" s="68">
        <v>0.4</v>
      </c>
      <c r="F199" s="68">
        <f>D199/E199*100</f>
        <v>599.9999999999999</v>
      </c>
      <c r="G199" s="52"/>
      <c r="H199" s="53"/>
    </row>
    <row r="200" spans="1:6" ht="9" customHeight="1">
      <c r="A200" s="10"/>
      <c r="B200" s="108"/>
      <c r="C200" s="109"/>
      <c r="D200" s="110"/>
      <c r="E200" s="111"/>
      <c r="F200" s="12"/>
    </row>
    <row r="201" spans="1:6" ht="12.75">
      <c r="A201" s="13" t="s">
        <v>51</v>
      </c>
      <c r="B201" s="11"/>
      <c r="C201" s="14"/>
      <c r="D201" s="15"/>
      <c r="E201" s="11"/>
      <c r="F201" s="11"/>
    </row>
    <row r="202" spans="1:6" ht="12.75">
      <c r="A202" s="135" t="s">
        <v>140</v>
      </c>
      <c r="B202" s="135"/>
      <c r="C202" s="135"/>
      <c r="D202" s="135"/>
      <c r="E202" s="135"/>
      <c r="F202" s="135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"/>
      <c r="B204" s="16"/>
      <c r="C204" s="16"/>
      <c r="D204" s="16"/>
      <c r="E204" s="16"/>
      <c r="F204" s="16"/>
    </row>
    <row r="205" spans="2:6" s="21" customFormat="1" ht="12.75">
      <c r="B205" s="18"/>
      <c r="C205" s="19"/>
      <c r="D205" s="20"/>
      <c r="E205" s="18"/>
      <c r="F205" s="18"/>
    </row>
    <row r="206" spans="2:6" s="21" customFormat="1" ht="12.75">
      <c r="B206" s="18"/>
      <c r="C206" s="19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2:6" s="21" customFormat="1" ht="12.75"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</sheetData>
  <sheetProtection/>
  <mergeCells count="7">
    <mergeCell ref="A8:F8"/>
    <mergeCell ref="A9:F9"/>
    <mergeCell ref="A10:B10"/>
    <mergeCell ref="A202:F202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2021-03-24T06:53:54Z</cp:lastPrinted>
  <dcterms:created xsi:type="dcterms:W3CDTF">2004-12-27T07:54:16Z</dcterms:created>
  <dcterms:modified xsi:type="dcterms:W3CDTF">2021-04-13T07:33:38Z</dcterms:modified>
  <cp:category/>
  <cp:version/>
  <cp:contentType/>
  <cp:contentStatus/>
</cp:coreProperties>
</file>