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905" windowWidth="14805" windowHeight="8010"/>
  </bookViews>
  <sheets>
    <sheet name="Лист1" sheetId="1" r:id="rId1"/>
  </sheets>
  <definedNames>
    <definedName name="_xlnm.Print_Titles" localSheetId="0">Лист1!$5:$6</definedName>
    <definedName name="_xlnm.Print_Area" localSheetId="0">Лист1!$A$1:$T$61</definedName>
  </definedNames>
  <calcPr calcId="162913"/>
</workbook>
</file>

<file path=xl/calcChain.xml><?xml version="1.0" encoding="utf-8"?>
<calcChain xmlns="http://schemas.openxmlformats.org/spreadsheetml/2006/main">
  <c r="I59" i="1" l="1"/>
  <c r="J59" i="1"/>
  <c r="K59" i="1"/>
  <c r="L59" i="1"/>
  <c r="C59" i="1"/>
  <c r="J49" i="1"/>
  <c r="K49" i="1"/>
  <c r="L49" i="1"/>
  <c r="J45" i="1"/>
  <c r="K45" i="1"/>
  <c r="L45" i="1"/>
  <c r="J41" i="1"/>
  <c r="K41" i="1"/>
  <c r="L41" i="1"/>
  <c r="J38" i="1"/>
  <c r="K38" i="1"/>
  <c r="L38" i="1"/>
  <c r="J30" i="1"/>
  <c r="K30" i="1"/>
  <c r="L30" i="1"/>
  <c r="J18" i="1"/>
  <c r="K18" i="1"/>
  <c r="L18" i="1"/>
  <c r="J53" i="1"/>
  <c r="K53" i="1"/>
  <c r="L53" i="1"/>
  <c r="I53" i="1"/>
  <c r="C53" i="1"/>
  <c r="I49" i="1"/>
  <c r="C49" i="1"/>
  <c r="I45" i="1"/>
  <c r="C45" i="1"/>
  <c r="I41" i="1"/>
  <c r="C41" i="1"/>
  <c r="I38" i="1"/>
  <c r="C38" i="1"/>
  <c r="I30" i="1"/>
  <c r="C30" i="1"/>
  <c r="J26" i="1"/>
  <c r="K26" i="1"/>
  <c r="L26" i="1"/>
  <c r="I26" i="1"/>
  <c r="C26" i="1"/>
  <c r="I18" i="1"/>
  <c r="C18" i="1"/>
  <c r="I15" i="1"/>
  <c r="J15" i="1"/>
  <c r="K15" i="1"/>
  <c r="L15" i="1"/>
  <c r="C15" i="1"/>
  <c r="K54" i="1" l="1"/>
  <c r="K60" i="1" s="1"/>
  <c r="J54" i="1"/>
  <c r="I54" i="1"/>
  <c r="I60" i="1" s="1"/>
  <c r="C54" i="1"/>
  <c r="C60" i="1" s="1"/>
  <c r="L54" i="1"/>
  <c r="L60" i="1" s="1"/>
  <c r="J60" i="1"/>
</calcChain>
</file>

<file path=xl/sharedStrings.xml><?xml version="1.0" encoding="utf-8"?>
<sst xmlns="http://schemas.openxmlformats.org/spreadsheetml/2006/main" count="665" uniqueCount="171">
  <si>
    <t>№ п/п</t>
  </si>
  <si>
    <t xml:space="preserve">Характеристика зеленых насаждений </t>
  </si>
  <si>
    <t>Вид разрешенного использования земельного участка</t>
  </si>
  <si>
    <t>Особо охраняемые природные территории регионального и местного значения</t>
  </si>
  <si>
    <t>Кадастровый номер земельного участка  (при наличии)</t>
  </si>
  <si>
    <t>Общая площадь земельного участка, занятого озелененной территорией, га</t>
  </si>
  <si>
    <t>Убыло зеленых насаждений, шт.</t>
  </si>
  <si>
    <t>Высажено зеленых насаждений, шт.</t>
  </si>
  <si>
    <t>Средний возраст зеленых насаждений, лет (ориентировочно, периодом, по жизненным формам)</t>
  </si>
  <si>
    <t>Породный состав (указать породы всех растений, произрастающих на озелененной территории)</t>
  </si>
  <si>
    <t>Жизненная форма (деревья, кустарники, полукустарники, лианы и др.)</t>
  </si>
  <si>
    <t>Кол-во деревьев, шт.</t>
  </si>
  <si>
    <t>Кол-во кустарников, шт.</t>
  </si>
  <si>
    <t>Кол-во цветников, кв.м</t>
  </si>
  <si>
    <t>Кол-во газонов, кв.м</t>
  </si>
  <si>
    <t>Видовой состав (хвойные, лиственные, плодовые, цветущие)</t>
  </si>
  <si>
    <t>Информация       о выданных порубочных билетах          (с указанием даты и номера)</t>
  </si>
  <si>
    <t>Имущественные права</t>
  </si>
  <si>
    <t>Вид, наименование озеленённой территории (парк, сад, сквер, бульвар, аллея и др.)</t>
  </si>
  <si>
    <t>Место расположения земельного участка</t>
  </si>
  <si>
    <t xml:space="preserve">Природоохранный статус (при наличии) </t>
  </si>
  <si>
    <t>озеленённых территорий, расположенных в муниципальном образовании Тимашевский район</t>
  </si>
  <si>
    <t>РЕЕСТР</t>
  </si>
  <si>
    <t>Краснодарский край, Тимашевский район, Днепровское сельское поселение, ст. Днепровская, ул. Ленина, 59А</t>
  </si>
  <si>
    <t>Краснодарский край, Тимашевский район, Днепровское сельское поселение, ст. Днепровская, ул. Ленина, 70А</t>
  </si>
  <si>
    <t>Краснодарский край, Тимашевский район, Днепровское сельское поселение, ст. Днепровская, ул. Степанова, 51А</t>
  </si>
  <si>
    <t>Краснодарский край, Тимашевский район, Днепровское сельское поселение, х. Ленина, ул. Ленина, 10Б</t>
  </si>
  <si>
    <t>Краснодарский край, Тимашевский район, Днепровское сельское поселение, х. Ленина, ул. Ленина, 10Г</t>
  </si>
  <si>
    <t>Краснодарский край, Тимашевский район, Днепровское сельское поселение, х. Калинина ул. Мира 1А</t>
  </si>
  <si>
    <t>Краснодарский край, Тимашевский район, Дербентское сельское поселение, х. Танцура-Крамаренко, ул.Советская, 11 Б</t>
  </si>
  <si>
    <t>Краснодарский край, Тимашевский район,  сельское поселение Кубанец, хут.Беднягина, пер.Красный, 3</t>
  </si>
  <si>
    <t>Краснодарский край, Тимашевский район,   сельское поселение Кубанец, хут.Беднягина, пер.Юбилейный, 4В</t>
  </si>
  <si>
    <t>Краснодарский край, Тимашевский район, Медведовское с/п, хут. Ленинский,  ул. Центральная, 128Б</t>
  </si>
  <si>
    <t>Краснодарский край, Тимашевский район, Медведовское с/п, хут. Большевик, ул. Лазурная, 49Д</t>
  </si>
  <si>
    <t>Краснодарский край, Тимашевский район, ст-ца Медведовская, ул.Ленина, 81 А</t>
  </si>
  <si>
    <t>Краснодарский край, Тимашевский район, хут.Незаймановский, ул.Красная</t>
  </si>
  <si>
    <t>Краснодарский край, Тимашевский район, Новоленинское сельское поселение, хут.Ленинский, ул.Космонавтов, 1Г</t>
  </si>
  <si>
    <t>Краснодарский край, Тимашевский район, Новокорсунское сельское поселение, ст-ца Новокорсунская, ул.Ленина, 10 Д</t>
  </si>
  <si>
    <t>Краснодарский край, Тимашевский район, Новокорсунское сельское поселение, ст-ца Новокорсунская, ул.Красная, 2 А</t>
  </si>
  <si>
    <t>Краснодарский край, Тимашевский район, Поселковое сельское поселение, п.Советский, ул.Ленина, 19 И</t>
  </si>
  <si>
    <t>Краснодарский край, Тимашевский район, Поселковое сельское поселение, п.Комсомольский, ул.Мира, 73 А</t>
  </si>
  <si>
    <t>Краснодарский край, Тимашевский район, Роговское сельское поселение, ст-ца Роговская, ул.Ленина, 101 А</t>
  </si>
  <si>
    <t>Краснодарский край, Тимашевский район, Роговское сельское поселение, ст-ца Роговская, ул.Коммунистическая, 49</t>
  </si>
  <si>
    <t>Краснодарский край, Тимашевский район, Роговское сельское поселение, секция 27 контур 18</t>
  </si>
  <si>
    <t>23:31:0202006:300</t>
  </si>
  <si>
    <t>23:31:0202008:301</t>
  </si>
  <si>
    <t>23:31:0202003:159</t>
  </si>
  <si>
    <t>23:31:0207001:340</t>
  </si>
  <si>
    <t>23:31:0207001:339</t>
  </si>
  <si>
    <t>23:31:0204001:416</t>
  </si>
  <si>
    <t>23:31:0805013:453</t>
  </si>
  <si>
    <t>23:31:0902014:657</t>
  </si>
  <si>
    <t>23:31:0902014:658</t>
  </si>
  <si>
    <t>23:31:1002010:363</t>
  </si>
  <si>
    <t>23:31:1002038:290</t>
  </si>
  <si>
    <t>23:31:1005002:483</t>
  </si>
  <si>
    <t>23:31:1003001:1056</t>
  </si>
  <si>
    <t>23:31:1002038:296</t>
  </si>
  <si>
    <t>23:31:0402009:129</t>
  </si>
  <si>
    <t>23:31:0502014:175</t>
  </si>
  <si>
    <t>23:31:0502040:58</t>
  </si>
  <si>
    <t>23:31:0707001:386</t>
  </si>
  <si>
    <t>23:31:0109002:101</t>
  </si>
  <si>
    <t>23:31:0109015:22</t>
  </si>
  <si>
    <t>12.0 земельные участки (территории) общего пользования</t>
  </si>
  <si>
    <t>парк</t>
  </si>
  <si>
    <t>сквер</t>
  </si>
  <si>
    <t xml:space="preserve">аллея </t>
  </si>
  <si>
    <t xml:space="preserve">парк </t>
  </si>
  <si>
    <t>древесно-кустарниковая растительность</t>
  </si>
  <si>
    <t>собственность поселения</t>
  </si>
  <si>
    <t>деревья</t>
  </si>
  <si>
    <t>хвойные, лиственные</t>
  </si>
  <si>
    <t>береза, акация, катальпа, тополь, орех, клен, дуб, ива, сосна, туя</t>
  </si>
  <si>
    <t>береза, акация, липа, катальпа, ясень, рябина, тополь, клен, черемуха, ель голубая, туя</t>
  </si>
  <si>
    <t>клен, липа, ель, сосна, рябина, можжевельник, катальпа, боярышник, церцис, черёмуха, каштан, акация, тополь, ива, гибискус, туя</t>
  </si>
  <si>
    <t xml:space="preserve"> 3 - 35 </t>
  </si>
  <si>
    <t>береза</t>
  </si>
  <si>
    <t>лиственные</t>
  </si>
  <si>
    <t>Постоянно (бессрочное) пользование</t>
  </si>
  <si>
    <t>деревья, кустарники</t>
  </si>
  <si>
    <t>хвойные, лиственные, плодовые, цветущие</t>
  </si>
  <si>
    <t>ясень, клён, липа, береза, тополь белый, шелковица, туя, ель, сирень, можжевельник, барбарис</t>
  </si>
  <si>
    <t xml:space="preserve"> 2 - 35 </t>
  </si>
  <si>
    <t>ясень, акация, каркас сетчатый</t>
  </si>
  <si>
    <t>Клен, липа, ель, сосна, ясень, можжевельник, туя, самшит, бирюча, барбарис, черемуха, каштан</t>
  </si>
  <si>
    <t xml:space="preserve"> 16 - 42</t>
  </si>
  <si>
    <t>тополь, липа</t>
  </si>
  <si>
    <t>каштан, липа</t>
  </si>
  <si>
    <t>мемориальный комплекс</t>
  </si>
  <si>
    <t>клен, ель, сосна, ясень, туя</t>
  </si>
  <si>
    <t>16-38</t>
  </si>
  <si>
    <t>клен, липа, ясень</t>
  </si>
  <si>
    <t xml:space="preserve">памятник </t>
  </si>
  <si>
    <t>акация, липа, каштан, ясень, тополь, клен, сосна</t>
  </si>
  <si>
    <t xml:space="preserve">пляж  </t>
  </si>
  <si>
    <t>23:31:1002052:876</t>
  </si>
  <si>
    <t>лиственные, плодовые, цветущие</t>
  </si>
  <si>
    <t xml:space="preserve"> 3- 80</t>
  </si>
  <si>
    <t>хвойные, лиственные, цветущие</t>
  </si>
  <si>
    <t>лиственные, цветущие</t>
  </si>
  <si>
    <t>ель, ель голубая, береза, каштан, сирень</t>
  </si>
  <si>
    <t>каштан, орех, акация, шелковица</t>
  </si>
  <si>
    <t>каштан, акация, липа, береза</t>
  </si>
  <si>
    <t xml:space="preserve">  3.6.2 Парки культуры и отдыха</t>
  </si>
  <si>
    <t>Краснодарский край, г. Тимашевск, ул. Ленина, 144 А</t>
  </si>
  <si>
    <t>постояяное (бессрочное) пользование</t>
  </si>
  <si>
    <t>23:31:0313026:327</t>
  </si>
  <si>
    <t>деревья, кустарники, цветы</t>
  </si>
  <si>
    <t>березы, туя, клен, церцис, липа, сосна, ель, рябина</t>
  </si>
  <si>
    <t>-</t>
  </si>
  <si>
    <t xml:space="preserve">ясень, акация </t>
  </si>
  <si>
    <t>16-42</t>
  </si>
  <si>
    <t>платан, ель, туя, клен, липа, каштан, черный орех</t>
  </si>
  <si>
    <t>роща</t>
  </si>
  <si>
    <t>тутовник, орех</t>
  </si>
  <si>
    <t>лиственные, цветущие, плодовые</t>
  </si>
  <si>
    <t>Краснодарский край, Тимашевский район,ст-ца Медведовская,                                              ул. Пушкина, 3Г</t>
  </si>
  <si>
    <t>Краснодарский край, Тимашевский район, ст-ца Медведовская,                                           ул. Ленина, 77Б</t>
  </si>
  <si>
    <t xml:space="preserve">Краснодарский край, Тимашевский район, ст-ца Медведовская,                                                ул. Баррикадная, 2Г, </t>
  </si>
  <si>
    <t>акация, каштан, ясень, шелковица, абрикос, вишня, слива, сирень</t>
  </si>
  <si>
    <t>лиственные, хвойные, цветущие</t>
  </si>
  <si>
    <t>каштан, липа, сосна, сирень</t>
  </si>
  <si>
    <t>каштан, орех, акация</t>
  </si>
  <si>
    <t>Тимашевское городское поселение</t>
  </si>
  <si>
    <t>Дербентское сельское поселение</t>
  </si>
  <si>
    <t>Днепровское сельское поселение</t>
  </si>
  <si>
    <t>сельское поселение Кубанец</t>
  </si>
  <si>
    <t>Медведовское сельское поселение</t>
  </si>
  <si>
    <t>Новоленинское сельское поселение</t>
  </si>
  <si>
    <t>Новокорсунское сельское поселение</t>
  </si>
  <si>
    <t>Поселковое сельское поселение</t>
  </si>
  <si>
    <t>Роговское сельское поселение</t>
  </si>
  <si>
    <t>23:31:0312046:270</t>
  </si>
  <si>
    <t>туя, каштан, акация, ясень, ива</t>
  </si>
  <si>
    <t>Краснодарский край, г. Тимашевск, ул. Красная, 105 М</t>
  </si>
  <si>
    <t>Краснодарский край, г. Тимашевск, ул. Мельничная, 28 К</t>
  </si>
  <si>
    <t>23:31:0313026:192</t>
  </si>
  <si>
    <t>ясень, липа, ель, береза, акация, катальпа, черемуха, рябина, церцис, туи, платан, келейтерия, голубая ель, клен, каштан, туя коника</t>
  </si>
  <si>
    <t>Краснодарский край, г. Тимашевск, ул. Красная, 101 А</t>
  </si>
  <si>
    <t>23:31:0313026:188</t>
  </si>
  <si>
    <t>ель, липа, береза</t>
  </si>
  <si>
    <t>Краснодарский край, г. Тимашевск, ул. Красивая, 33</t>
  </si>
  <si>
    <t>курган</t>
  </si>
  <si>
    <t>23:31:0315006:265</t>
  </si>
  <si>
    <t>сосна, береза, липа, ель, голубая ель, келейтерия, клен, катальпа, туя, яблоня, сирень</t>
  </si>
  <si>
    <t>Краснодарский край, г. Тимашевск, ул. Парковая, 10 А</t>
  </si>
  <si>
    <t>23:31:0307022:23</t>
  </si>
  <si>
    <t>платан восточный, сафара японская, тюльпановое дерево, липа, клен фримана, клен остролистый, дуб красный, яблоня, береза, можжевельник скальный</t>
  </si>
  <si>
    <t>Краснодарский край, г. Тимашевск, ул. Красная, 8 А</t>
  </si>
  <si>
    <t>23:31:0311034:131</t>
  </si>
  <si>
    <t>каштан, клен, шелковица, ясень, ель, туя, акация, липа, береза, орех, катальпа, граб, тополь, сафара японская, сосна, платан</t>
  </si>
  <si>
    <t>х</t>
  </si>
  <si>
    <t>Итого по ООПТ</t>
  </si>
  <si>
    <t>Итого по поселениям</t>
  </si>
  <si>
    <t>Итого по муниципальному образованию                     Тимашевский район</t>
  </si>
  <si>
    <t>».</t>
  </si>
  <si>
    <t>Информация о выданных разрешениях  на пересадку  (с указанием даты и номера)</t>
  </si>
  <si>
    <t>Барбарис, клен, можжевельник, сосна, туя, бобовник, черемуха, пихта, тюльпановое дерево, магнолия, форзиция, гортензия, павловния</t>
  </si>
  <si>
    <t>23:31:0702002:1166</t>
  </si>
  <si>
    <t>12.0 земельные участки (территории) общего пользования, 3.6.2 Парки культуры и отдыха</t>
  </si>
  <si>
    <t>для размещения объектов рекреационного нахначения</t>
  </si>
  <si>
    <t xml:space="preserve"> липа, береза,  ива,  ясень, катальпа</t>
  </si>
  <si>
    <t>от 10.10.2021 № 7</t>
  </si>
  <si>
    <t>23:31:0101008:403</t>
  </si>
  <si>
    <t>12.0 Земельные участки (территории) общего пользования</t>
  </si>
  <si>
    <t>Краснодарский край, Тимашевский район, хут.Незаймановский, ул.Северная</t>
  </si>
  <si>
    <t>23:31:0601004:598</t>
  </si>
  <si>
    <t>лиственные, плодовые</t>
  </si>
  <si>
    <t>тутовник, дикая акация, ясень</t>
  </si>
  <si>
    <t>23:31:0000000:2416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</si>
</sst>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Fill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T61"/>
  <sheetViews>
    <sheetView tabSelected="1" view="pageBreakPreview" zoomScale="25" zoomScaleNormal="25" zoomScaleSheetLayoutView="25" zoomScalePageLayoutView="40" workbookViewId="0">
      <selection activeCell="A62" sqref="A62:XFD62"/>
    </sheetView>
  </sheetViews>
  <sheetFormatPr defaultRowHeight="15" x14ac:dyDescent="0.25"/>
  <cols>
    <col min="1" max="1" width="6.5703125" style="8" customWidth="1"/>
    <col min="2" max="2" width="36.140625" style="8" customWidth="1"/>
    <col min="3" max="3" width="20.28515625" style="8" customWidth="1"/>
    <col min="4" max="4" width="21.42578125" style="11" customWidth="1"/>
    <col min="5" max="5" width="18.85546875" style="8" customWidth="1"/>
    <col min="6" max="6" width="24.5703125" style="8" customWidth="1"/>
    <col min="7" max="7" width="25.140625" style="8" customWidth="1"/>
    <col min="8" max="8" width="23.85546875" style="8" customWidth="1"/>
    <col min="9" max="11" width="13.28515625" style="8" customWidth="1"/>
    <col min="12" max="12" width="20.7109375" style="8" customWidth="1"/>
    <col min="13" max="16" width="23.85546875" style="8" customWidth="1"/>
    <col min="17" max="19" width="14.7109375" style="8" customWidth="1"/>
    <col min="20" max="20" width="17.28515625" style="8" customWidth="1"/>
    <col min="21" max="16384" width="9.140625" style="8"/>
  </cols>
  <sheetData>
    <row r="1" spans="1:566" ht="13.5" customHeight="1" x14ac:dyDescent="0.25">
      <c r="A1" s="2"/>
      <c r="B1" s="2"/>
      <c r="C1" s="1"/>
      <c r="D1" s="1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566" ht="66.75" customHeight="1" x14ac:dyDescent="0.45">
      <c r="A2" s="54" t="s">
        <v>22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566" ht="34.5" x14ac:dyDescent="0.25">
      <c r="A3" s="53" t="s">
        <v>21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5" spans="1:566" ht="35.25" customHeight="1" x14ac:dyDescent="0.25">
      <c r="A5" s="51" t="s">
        <v>0</v>
      </c>
      <c r="B5" s="51" t="s">
        <v>19</v>
      </c>
      <c r="C5" s="51" t="s">
        <v>5</v>
      </c>
      <c r="D5" s="52" t="s">
        <v>2</v>
      </c>
      <c r="E5" s="51" t="s">
        <v>17</v>
      </c>
      <c r="F5" s="51" t="s">
        <v>18</v>
      </c>
      <c r="G5" s="51" t="s">
        <v>4</v>
      </c>
      <c r="H5" s="51" t="s">
        <v>1</v>
      </c>
      <c r="I5" s="51"/>
      <c r="J5" s="51"/>
      <c r="K5" s="51"/>
      <c r="L5" s="51"/>
      <c r="M5" s="51"/>
      <c r="N5" s="51"/>
      <c r="O5" s="51"/>
      <c r="P5" s="51"/>
      <c r="Q5" s="51" t="s">
        <v>6</v>
      </c>
      <c r="R5" s="51" t="s">
        <v>7</v>
      </c>
      <c r="S5" s="51" t="s">
        <v>16</v>
      </c>
      <c r="T5" s="55" t="s">
        <v>157</v>
      </c>
    </row>
    <row r="6" spans="1:566" ht="196.5" customHeight="1" x14ac:dyDescent="0.25">
      <c r="A6" s="51"/>
      <c r="B6" s="51"/>
      <c r="C6" s="51"/>
      <c r="D6" s="52"/>
      <c r="E6" s="51"/>
      <c r="F6" s="51"/>
      <c r="G6" s="51"/>
      <c r="H6" s="25" t="s">
        <v>10</v>
      </c>
      <c r="I6" s="25" t="s">
        <v>11</v>
      </c>
      <c r="J6" s="25" t="s">
        <v>12</v>
      </c>
      <c r="K6" s="25" t="s">
        <v>13</v>
      </c>
      <c r="L6" s="25" t="s">
        <v>14</v>
      </c>
      <c r="M6" s="25" t="s">
        <v>15</v>
      </c>
      <c r="N6" s="25" t="s">
        <v>9</v>
      </c>
      <c r="O6" s="25" t="s">
        <v>8</v>
      </c>
      <c r="P6" s="25" t="s">
        <v>20</v>
      </c>
      <c r="Q6" s="51"/>
      <c r="R6" s="51"/>
      <c r="S6" s="51"/>
      <c r="T6" s="56"/>
    </row>
    <row r="7" spans="1:566" s="24" customFormat="1" ht="30" x14ac:dyDescent="0.45">
      <c r="A7" s="48" t="s">
        <v>124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50"/>
      <c r="T7" s="38"/>
    </row>
    <row r="8" spans="1:566" s="24" customFormat="1" ht="78.75" x14ac:dyDescent="0.45">
      <c r="A8" s="16">
        <v>1</v>
      </c>
      <c r="B8" s="7" t="s">
        <v>105</v>
      </c>
      <c r="C8" s="19">
        <v>0.2</v>
      </c>
      <c r="D8" s="7" t="s">
        <v>64</v>
      </c>
      <c r="E8" s="18" t="s">
        <v>106</v>
      </c>
      <c r="F8" s="7" t="s">
        <v>66</v>
      </c>
      <c r="G8" s="19" t="s">
        <v>107</v>
      </c>
      <c r="H8" s="18" t="s">
        <v>108</v>
      </c>
      <c r="I8" s="18">
        <v>35</v>
      </c>
      <c r="J8" s="18">
        <v>31</v>
      </c>
      <c r="K8" s="18">
        <v>140.80000000000001</v>
      </c>
      <c r="L8" s="18">
        <v>1510.4</v>
      </c>
      <c r="M8" s="18" t="s">
        <v>72</v>
      </c>
      <c r="N8" s="18" t="s">
        <v>109</v>
      </c>
      <c r="O8" s="18">
        <v>10</v>
      </c>
      <c r="P8" s="18" t="s">
        <v>110</v>
      </c>
      <c r="Q8" s="18" t="s">
        <v>110</v>
      </c>
      <c r="R8" s="18" t="s">
        <v>110</v>
      </c>
      <c r="S8" s="18" t="s">
        <v>110</v>
      </c>
      <c r="T8" s="18" t="s">
        <v>110</v>
      </c>
    </row>
    <row r="9" spans="1:566" s="24" customFormat="1" ht="78.75" x14ac:dyDescent="0.45">
      <c r="A9" s="22">
        <v>2</v>
      </c>
      <c r="B9" s="7" t="s">
        <v>136</v>
      </c>
      <c r="C9" s="22">
        <v>0.5</v>
      </c>
      <c r="D9" s="7" t="s">
        <v>64</v>
      </c>
      <c r="E9" s="22" t="s">
        <v>70</v>
      </c>
      <c r="F9" s="22" t="s">
        <v>65</v>
      </c>
      <c r="G9" s="22" t="s">
        <v>133</v>
      </c>
      <c r="H9" s="22" t="s">
        <v>71</v>
      </c>
      <c r="I9" s="22">
        <v>68</v>
      </c>
      <c r="J9" s="22" t="s">
        <v>110</v>
      </c>
      <c r="K9" s="22" t="s">
        <v>110</v>
      </c>
      <c r="L9" s="22">
        <v>2489.3000000000002</v>
      </c>
      <c r="M9" s="18" t="s">
        <v>72</v>
      </c>
      <c r="N9" s="22" t="s">
        <v>134</v>
      </c>
      <c r="O9" s="22">
        <v>48</v>
      </c>
      <c r="P9" s="22" t="s">
        <v>110</v>
      </c>
      <c r="Q9" s="18" t="s">
        <v>110</v>
      </c>
      <c r="R9" s="18" t="s">
        <v>110</v>
      </c>
      <c r="S9" s="18" t="s">
        <v>110</v>
      </c>
      <c r="T9" s="18" t="s">
        <v>110</v>
      </c>
    </row>
    <row r="10" spans="1:566" s="24" customFormat="1" ht="132" customHeight="1" x14ac:dyDescent="0.45">
      <c r="A10" s="22">
        <v>3</v>
      </c>
      <c r="B10" s="7" t="s">
        <v>135</v>
      </c>
      <c r="C10" s="22">
        <v>2.2599999999999998</v>
      </c>
      <c r="D10" s="7" t="s">
        <v>64</v>
      </c>
      <c r="E10" s="22" t="s">
        <v>70</v>
      </c>
      <c r="F10" s="22" t="s">
        <v>66</v>
      </c>
      <c r="G10" s="22" t="s">
        <v>137</v>
      </c>
      <c r="H10" s="22" t="s">
        <v>71</v>
      </c>
      <c r="I10" s="22">
        <v>359</v>
      </c>
      <c r="J10" s="22" t="s">
        <v>110</v>
      </c>
      <c r="K10" s="22">
        <v>195.4</v>
      </c>
      <c r="L10" s="22">
        <v>22970.2</v>
      </c>
      <c r="M10" s="22" t="s">
        <v>72</v>
      </c>
      <c r="N10" s="22" t="s">
        <v>138</v>
      </c>
      <c r="O10" s="22">
        <v>45</v>
      </c>
      <c r="P10" s="22" t="s">
        <v>110</v>
      </c>
      <c r="Q10" s="18" t="s">
        <v>110</v>
      </c>
      <c r="R10" s="18" t="s">
        <v>110</v>
      </c>
      <c r="S10" s="18" t="s">
        <v>110</v>
      </c>
      <c r="T10" s="18" t="s">
        <v>110</v>
      </c>
    </row>
    <row r="11" spans="1:566" s="24" customFormat="1" ht="78.75" x14ac:dyDescent="0.45">
      <c r="A11" s="22">
        <v>4</v>
      </c>
      <c r="B11" s="7" t="s">
        <v>139</v>
      </c>
      <c r="C11" s="22">
        <v>0.19</v>
      </c>
      <c r="D11" s="7" t="s">
        <v>64</v>
      </c>
      <c r="E11" s="22" t="s">
        <v>70</v>
      </c>
      <c r="F11" s="22" t="s">
        <v>66</v>
      </c>
      <c r="G11" s="22" t="s">
        <v>140</v>
      </c>
      <c r="H11" s="22" t="s">
        <v>71</v>
      </c>
      <c r="I11" s="22">
        <v>33</v>
      </c>
      <c r="J11" s="22" t="s">
        <v>110</v>
      </c>
      <c r="K11" s="22">
        <v>36</v>
      </c>
      <c r="L11" s="22">
        <v>1326.7</v>
      </c>
      <c r="M11" s="22" t="s">
        <v>72</v>
      </c>
      <c r="N11" s="22" t="s">
        <v>141</v>
      </c>
      <c r="O11" s="22">
        <v>39</v>
      </c>
      <c r="P11" s="22" t="s">
        <v>110</v>
      </c>
      <c r="Q11" s="18" t="s">
        <v>110</v>
      </c>
      <c r="R11" s="18" t="s">
        <v>110</v>
      </c>
      <c r="S11" s="18" t="s">
        <v>110</v>
      </c>
      <c r="T11" s="18" t="s">
        <v>110</v>
      </c>
    </row>
    <row r="12" spans="1:566" s="9" customFormat="1" ht="78.75" x14ac:dyDescent="0.25">
      <c r="A12" s="22">
        <v>5</v>
      </c>
      <c r="B12" s="7" t="s">
        <v>142</v>
      </c>
      <c r="C12" s="22">
        <v>0.92</v>
      </c>
      <c r="D12" s="7" t="s">
        <v>64</v>
      </c>
      <c r="E12" s="22" t="s">
        <v>70</v>
      </c>
      <c r="F12" s="22" t="s">
        <v>143</v>
      </c>
      <c r="G12" s="22" t="s">
        <v>144</v>
      </c>
      <c r="H12" s="22" t="s">
        <v>71</v>
      </c>
      <c r="I12" s="22">
        <v>187</v>
      </c>
      <c r="J12" s="22" t="s">
        <v>110</v>
      </c>
      <c r="K12" s="22" t="s">
        <v>110</v>
      </c>
      <c r="L12" s="22">
        <v>9768.2999999999993</v>
      </c>
      <c r="M12" s="22" t="s">
        <v>72</v>
      </c>
      <c r="N12" s="22" t="s">
        <v>145</v>
      </c>
      <c r="O12" s="22">
        <v>27</v>
      </c>
      <c r="P12" s="22" t="s">
        <v>110</v>
      </c>
      <c r="Q12" s="18" t="s">
        <v>110</v>
      </c>
      <c r="R12" s="18" t="s">
        <v>110</v>
      </c>
      <c r="S12" s="18" t="s">
        <v>110</v>
      </c>
      <c r="T12" s="18" t="s">
        <v>110</v>
      </c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  <c r="TJ12" s="15"/>
      <c r="TK12" s="15"/>
      <c r="TL12" s="15"/>
      <c r="TM12" s="15"/>
      <c r="TN12" s="15"/>
      <c r="TO12" s="15"/>
      <c r="TP12" s="15"/>
      <c r="TQ12" s="15"/>
      <c r="TR12" s="15"/>
      <c r="TS12" s="15"/>
      <c r="TT12" s="15"/>
      <c r="TU12" s="15"/>
      <c r="TV12" s="15"/>
      <c r="TW12" s="15"/>
      <c r="TX12" s="15"/>
      <c r="TY12" s="15"/>
      <c r="TZ12" s="15"/>
      <c r="UA12" s="15"/>
      <c r="UB12" s="15"/>
      <c r="UC12" s="15"/>
      <c r="UD12" s="15"/>
      <c r="UE12" s="15"/>
      <c r="UF12" s="15"/>
      <c r="UG12" s="15"/>
      <c r="UH12" s="15"/>
      <c r="UI12" s="15"/>
      <c r="UJ12" s="15"/>
      <c r="UK12" s="15"/>
      <c r="UL12" s="15"/>
      <c r="UM12" s="15"/>
      <c r="UN12" s="15"/>
      <c r="UO12" s="15"/>
      <c r="UP12" s="15"/>
      <c r="UQ12" s="15"/>
      <c r="UR12" s="15"/>
      <c r="US12" s="15"/>
      <c r="UT12" s="15"/>
    </row>
    <row r="13" spans="1:566" s="9" customFormat="1" ht="191.25" customHeight="1" x14ac:dyDescent="0.25">
      <c r="A13" s="22">
        <v>6</v>
      </c>
      <c r="B13" s="7" t="s">
        <v>146</v>
      </c>
      <c r="C13" s="22">
        <v>3.14</v>
      </c>
      <c r="D13" s="7" t="s">
        <v>64</v>
      </c>
      <c r="E13" s="22" t="s">
        <v>70</v>
      </c>
      <c r="F13" s="22" t="s">
        <v>65</v>
      </c>
      <c r="G13" s="22" t="s">
        <v>147</v>
      </c>
      <c r="H13" s="22" t="s">
        <v>71</v>
      </c>
      <c r="I13" s="22">
        <v>314</v>
      </c>
      <c r="J13" s="22" t="s">
        <v>110</v>
      </c>
      <c r="K13" s="22">
        <v>150</v>
      </c>
      <c r="L13" s="22">
        <v>27600</v>
      </c>
      <c r="M13" s="22" t="s">
        <v>72</v>
      </c>
      <c r="N13" s="22" t="s">
        <v>148</v>
      </c>
      <c r="O13" s="22">
        <v>15</v>
      </c>
      <c r="P13" s="22" t="s">
        <v>110</v>
      </c>
      <c r="Q13" s="18" t="s">
        <v>110</v>
      </c>
      <c r="R13" s="18" t="s">
        <v>110</v>
      </c>
      <c r="S13" s="18" t="s">
        <v>110</v>
      </c>
      <c r="T13" s="18" t="s">
        <v>110</v>
      </c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</row>
    <row r="14" spans="1:566" s="9" customFormat="1" ht="126" x14ac:dyDescent="0.25">
      <c r="A14" s="22">
        <v>7</v>
      </c>
      <c r="B14" s="7" t="s">
        <v>149</v>
      </c>
      <c r="C14" s="22">
        <v>3.32</v>
      </c>
      <c r="D14" s="7" t="s">
        <v>64</v>
      </c>
      <c r="E14" s="22" t="s">
        <v>110</v>
      </c>
      <c r="F14" s="22" t="s">
        <v>65</v>
      </c>
      <c r="G14" s="22" t="s">
        <v>150</v>
      </c>
      <c r="H14" s="22" t="s">
        <v>71</v>
      </c>
      <c r="I14" s="22">
        <v>466</v>
      </c>
      <c r="J14" s="22" t="s">
        <v>110</v>
      </c>
      <c r="K14" s="22">
        <v>97.3</v>
      </c>
      <c r="L14" s="22">
        <v>28739.5</v>
      </c>
      <c r="M14" s="22" t="s">
        <v>72</v>
      </c>
      <c r="N14" s="22" t="s">
        <v>151</v>
      </c>
      <c r="O14" s="22">
        <v>48</v>
      </c>
      <c r="P14" s="22" t="s">
        <v>110</v>
      </c>
      <c r="Q14" s="18" t="s">
        <v>110</v>
      </c>
      <c r="R14" s="18" t="s">
        <v>110</v>
      </c>
      <c r="S14" s="18" t="s">
        <v>110</v>
      </c>
      <c r="T14" s="18" t="s">
        <v>110</v>
      </c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  <c r="TF14" s="15"/>
      <c r="TG14" s="15"/>
      <c r="TH14" s="15"/>
      <c r="TI14" s="15"/>
      <c r="TJ14" s="15"/>
      <c r="TK14" s="15"/>
      <c r="TL14" s="15"/>
      <c r="TM14" s="15"/>
      <c r="TN14" s="15"/>
      <c r="TO14" s="15"/>
      <c r="TP14" s="15"/>
      <c r="TQ14" s="15"/>
      <c r="TR14" s="15"/>
      <c r="TS14" s="15"/>
      <c r="TT14" s="15"/>
      <c r="TU14" s="15"/>
      <c r="TV14" s="15"/>
      <c r="TW14" s="15"/>
      <c r="TX14" s="15"/>
      <c r="TY14" s="15"/>
      <c r="TZ14" s="15"/>
      <c r="UA14" s="15"/>
      <c r="UB14" s="15"/>
      <c r="UC14" s="15"/>
      <c r="UD14" s="15"/>
      <c r="UE14" s="15"/>
      <c r="UF14" s="15"/>
      <c r="UG14" s="15"/>
      <c r="UH14" s="15"/>
      <c r="UI14" s="15"/>
      <c r="UJ14" s="15"/>
      <c r="UK14" s="15"/>
      <c r="UL14" s="15"/>
      <c r="UM14" s="15"/>
      <c r="UN14" s="15"/>
      <c r="UO14" s="15"/>
      <c r="UP14" s="15"/>
      <c r="UQ14" s="15"/>
      <c r="UR14" s="15"/>
      <c r="US14" s="15"/>
      <c r="UT14" s="15"/>
    </row>
    <row r="15" spans="1:566" s="29" customFormat="1" ht="18.75" x14ac:dyDescent="0.3">
      <c r="A15" s="27"/>
      <c r="B15" s="28"/>
      <c r="C15" s="27">
        <f>SUM(C8:C14)</f>
        <v>10.530000000000001</v>
      </c>
      <c r="D15" s="27" t="s">
        <v>152</v>
      </c>
      <c r="E15" s="27" t="s">
        <v>152</v>
      </c>
      <c r="F15" s="27" t="s">
        <v>152</v>
      </c>
      <c r="G15" s="27" t="s">
        <v>152</v>
      </c>
      <c r="H15" s="27" t="s">
        <v>152</v>
      </c>
      <c r="I15" s="27">
        <f t="shared" ref="I15:L15" si="0">SUM(I8:I14)</f>
        <v>1462</v>
      </c>
      <c r="J15" s="27">
        <f t="shared" si="0"/>
        <v>31</v>
      </c>
      <c r="K15" s="27">
        <f t="shared" si="0"/>
        <v>619.5</v>
      </c>
      <c r="L15" s="27">
        <f t="shared" si="0"/>
        <v>94404.4</v>
      </c>
      <c r="M15" s="27" t="s">
        <v>152</v>
      </c>
      <c r="N15" s="27" t="s">
        <v>152</v>
      </c>
      <c r="O15" s="27" t="s">
        <v>152</v>
      </c>
      <c r="P15" s="27" t="s">
        <v>152</v>
      </c>
      <c r="Q15" s="27" t="s">
        <v>152</v>
      </c>
      <c r="R15" s="27" t="s">
        <v>152</v>
      </c>
      <c r="S15" s="27" t="s">
        <v>152</v>
      </c>
      <c r="T15" s="18" t="s">
        <v>110</v>
      </c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  <c r="KH15" s="30"/>
      <c r="KI15" s="30"/>
      <c r="KJ15" s="30"/>
      <c r="KK15" s="30"/>
      <c r="KL15" s="30"/>
      <c r="KM15" s="30"/>
      <c r="KN15" s="30"/>
      <c r="KO15" s="30"/>
      <c r="KP15" s="30"/>
      <c r="KQ15" s="30"/>
      <c r="KR15" s="30"/>
      <c r="KS15" s="30"/>
      <c r="KT15" s="30"/>
      <c r="KU15" s="30"/>
      <c r="KV15" s="30"/>
      <c r="KW15" s="30"/>
      <c r="KX15" s="30"/>
      <c r="KY15" s="30"/>
      <c r="KZ15" s="30"/>
      <c r="LA15" s="30"/>
      <c r="LB15" s="30"/>
      <c r="LC15" s="30"/>
      <c r="LD15" s="30"/>
      <c r="LE15" s="30"/>
      <c r="LF15" s="30"/>
      <c r="LG15" s="30"/>
      <c r="LH15" s="30"/>
      <c r="LI15" s="30"/>
      <c r="LJ15" s="30"/>
      <c r="LK15" s="30"/>
      <c r="LL15" s="30"/>
      <c r="LM15" s="30"/>
      <c r="LN15" s="30"/>
      <c r="LO15" s="30"/>
      <c r="LP15" s="30"/>
      <c r="LQ15" s="30"/>
      <c r="LR15" s="30"/>
      <c r="LS15" s="30"/>
      <c r="LT15" s="30"/>
      <c r="LU15" s="30"/>
      <c r="LV15" s="30"/>
      <c r="LW15" s="30"/>
      <c r="LX15" s="30"/>
      <c r="LY15" s="30"/>
      <c r="LZ15" s="30"/>
      <c r="MA15" s="30"/>
      <c r="MB15" s="30"/>
      <c r="MC15" s="30"/>
      <c r="MD15" s="30"/>
      <c r="ME15" s="30"/>
      <c r="MF15" s="30"/>
      <c r="MG15" s="30"/>
      <c r="MH15" s="30"/>
      <c r="MI15" s="30"/>
      <c r="MJ15" s="30"/>
      <c r="MK15" s="30"/>
      <c r="ML15" s="30"/>
      <c r="MM15" s="30"/>
      <c r="MN15" s="30"/>
      <c r="MO15" s="30"/>
      <c r="MP15" s="30"/>
      <c r="MQ15" s="30"/>
      <c r="MR15" s="30"/>
      <c r="MS15" s="30"/>
      <c r="MT15" s="30"/>
      <c r="MU15" s="30"/>
      <c r="MV15" s="30"/>
      <c r="MW15" s="30"/>
      <c r="MX15" s="30"/>
      <c r="MY15" s="30"/>
      <c r="MZ15" s="30"/>
      <c r="NA15" s="30"/>
      <c r="NB15" s="30"/>
      <c r="NC15" s="30"/>
      <c r="ND15" s="30"/>
      <c r="NE15" s="30"/>
      <c r="NF15" s="30"/>
      <c r="NG15" s="30"/>
      <c r="NH15" s="30"/>
      <c r="NI15" s="30"/>
      <c r="NJ15" s="30"/>
      <c r="NK15" s="30"/>
      <c r="NL15" s="30"/>
      <c r="NM15" s="30"/>
      <c r="NN15" s="30"/>
      <c r="NO15" s="30"/>
      <c r="NP15" s="30"/>
      <c r="NQ15" s="30"/>
      <c r="NR15" s="30"/>
      <c r="NS15" s="30"/>
      <c r="NT15" s="30"/>
      <c r="NU15" s="30"/>
      <c r="NV15" s="30"/>
      <c r="NW15" s="30"/>
      <c r="NX15" s="30"/>
      <c r="NY15" s="30"/>
      <c r="NZ15" s="30"/>
      <c r="OA15" s="30"/>
      <c r="OB15" s="30"/>
      <c r="OC15" s="30"/>
      <c r="OD15" s="30"/>
      <c r="OE15" s="30"/>
      <c r="OF15" s="30"/>
      <c r="OG15" s="30"/>
      <c r="OH15" s="30"/>
      <c r="OI15" s="30"/>
      <c r="OJ15" s="30"/>
      <c r="OK15" s="30"/>
      <c r="OL15" s="30"/>
      <c r="OM15" s="30"/>
      <c r="ON15" s="30"/>
      <c r="OO15" s="30"/>
      <c r="OP15" s="30"/>
      <c r="OQ15" s="30"/>
      <c r="OR15" s="30"/>
      <c r="OS15" s="30"/>
      <c r="OT15" s="30"/>
      <c r="OU15" s="30"/>
      <c r="OV15" s="30"/>
      <c r="OW15" s="30"/>
      <c r="OX15" s="30"/>
      <c r="OY15" s="30"/>
      <c r="OZ15" s="30"/>
      <c r="PA15" s="30"/>
      <c r="PB15" s="30"/>
      <c r="PC15" s="30"/>
      <c r="PD15" s="30"/>
      <c r="PE15" s="30"/>
      <c r="PF15" s="30"/>
      <c r="PG15" s="30"/>
      <c r="PH15" s="30"/>
      <c r="PI15" s="30"/>
      <c r="PJ15" s="30"/>
      <c r="PK15" s="30"/>
      <c r="PL15" s="30"/>
      <c r="PM15" s="30"/>
      <c r="PN15" s="30"/>
      <c r="PO15" s="30"/>
      <c r="PP15" s="30"/>
      <c r="PQ15" s="30"/>
      <c r="PR15" s="30"/>
      <c r="PS15" s="30"/>
      <c r="PT15" s="30"/>
      <c r="PU15" s="30"/>
      <c r="PV15" s="30"/>
      <c r="PW15" s="30"/>
      <c r="PX15" s="30"/>
      <c r="PY15" s="30"/>
      <c r="PZ15" s="30"/>
      <c r="QA15" s="30"/>
      <c r="QB15" s="30"/>
      <c r="QC15" s="30"/>
      <c r="QD15" s="30"/>
      <c r="QE15" s="30"/>
      <c r="QF15" s="30"/>
      <c r="QG15" s="30"/>
      <c r="QH15" s="30"/>
      <c r="QI15" s="30"/>
      <c r="QJ15" s="30"/>
      <c r="QK15" s="30"/>
      <c r="QL15" s="30"/>
      <c r="QM15" s="30"/>
      <c r="QN15" s="30"/>
      <c r="QO15" s="30"/>
      <c r="QP15" s="30"/>
      <c r="QQ15" s="30"/>
      <c r="QR15" s="30"/>
      <c r="QS15" s="30"/>
      <c r="QT15" s="30"/>
      <c r="QU15" s="30"/>
      <c r="QV15" s="30"/>
      <c r="QW15" s="30"/>
      <c r="QX15" s="30"/>
      <c r="QY15" s="30"/>
      <c r="QZ15" s="30"/>
      <c r="RA15" s="30"/>
      <c r="RB15" s="30"/>
      <c r="RC15" s="30"/>
      <c r="RD15" s="30"/>
      <c r="RE15" s="30"/>
      <c r="RF15" s="30"/>
      <c r="RG15" s="30"/>
      <c r="RH15" s="30"/>
      <c r="RI15" s="30"/>
      <c r="RJ15" s="30"/>
      <c r="RK15" s="30"/>
      <c r="RL15" s="30"/>
      <c r="RM15" s="30"/>
      <c r="RN15" s="30"/>
      <c r="RO15" s="30"/>
      <c r="RP15" s="30"/>
      <c r="RQ15" s="30"/>
      <c r="RR15" s="30"/>
      <c r="RS15" s="30"/>
      <c r="RT15" s="30"/>
      <c r="RU15" s="30"/>
      <c r="RV15" s="30"/>
      <c r="RW15" s="30"/>
      <c r="RX15" s="30"/>
      <c r="RY15" s="30"/>
      <c r="RZ15" s="30"/>
      <c r="SA15" s="30"/>
      <c r="SB15" s="30"/>
      <c r="SC15" s="30"/>
      <c r="SD15" s="30"/>
      <c r="SE15" s="30"/>
      <c r="SF15" s="30"/>
      <c r="SG15" s="30"/>
      <c r="SH15" s="30"/>
      <c r="SI15" s="30"/>
      <c r="SJ15" s="30"/>
      <c r="SK15" s="30"/>
      <c r="SL15" s="30"/>
      <c r="SM15" s="30"/>
      <c r="SN15" s="30"/>
      <c r="SO15" s="30"/>
      <c r="SP15" s="30"/>
      <c r="SQ15" s="30"/>
      <c r="SR15" s="30"/>
      <c r="SS15" s="30"/>
      <c r="ST15" s="30"/>
      <c r="SU15" s="30"/>
      <c r="SV15" s="30"/>
      <c r="SW15" s="30"/>
      <c r="SX15" s="30"/>
      <c r="SY15" s="30"/>
      <c r="SZ15" s="30"/>
      <c r="TA15" s="30"/>
      <c r="TB15" s="30"/>
      <c r="TC15" s="30"/>
      <c r="TD15" s="30"/>
      <c r="TE15" s="30"/>
      <c r="TF15" s="30"/>
      <c r="TG15" s="30"/>
      <c r="TH15" s="30"/>
      <c r="TI15" s="30"/>
      <c r="TJ15" s="30"/>
      <c r="TK15" s="30"/>
      <c r="TL15" s="30"/>
      <c r="TM15" s="30"/>
      <c r="TN15" s="30"/>
      <c r="TO15" s="30"/>
      <c r="TP15" s="30"/>
      <c r="TQ15" s="30"/>
      <c r="TR15" s="30"/>
      <c r="TS15" s="30"/>
      <c r="TT15" s="30"/>
      <c r="TU15" s="30"/>
      <c r="TV15" s="30"/>
      <c r="TW15" s="30"/>
      <c r="TX15" s="30"/>
      <c r="TY15" s="30"/>
      <c r="TZ15" s="30"/>
      <c r="UA15" s="30"/>
      <c r="UB15" s="30"/>
      <c r="UC15" s="30"/>
      <c r="UD15" s="30"/>
      <c r="UE15" s="30"/>
      <c r="UF15" s="30"/>
      <c r="UG15" s="30"/>
      <c r="UH15" s="30"/>
      <c r="UI15" s="30"/>
      <c r="UJ15" s="30"/>
      <c r="UK15" s="30"/>
      <c r="UL15" s="30"/>
      <c r="UM15" s="30"/>
      <c r="UN15" s="30"/>
      <c r="UO15" s="30"/>
      <c r="UP15" s="30"/>
      <c r="UQ15" s="30"/>
      <c r="UR15" s="30"/>
      <c r="US15" s="30"/>
      <c r="UT15" s="30"/>
    </row>
    <row r="16" spans="1:566" s="9" customFormat="1" ht="33.75" customHeight="1" x14ac:dyDescent="0.25">
      <c r="A16" s="48" t="s">
        <v>125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50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  <c r="ST16" s="15"/>
      <c r="SU16" s="15"/>
      <c r="SV16" s="15"/>
      <c r="SW16" s="15"/>
      <c r="SX16" s="15"/>
      <c r="SY16" s="15"/>
      <c r="SZ16" s="15"/>
      <c r="TA16" s="15"/>
      <c r="TB16" s="15"/>
      <c r="TC16" s="15"/>
      <c r="TD16" s="15"/>
      <c r="TE16" s="15"/>
      <c r="TF16" s="15"/>
      <c r="TG16" s="15"/>
      <c r="TH16" s="15"/>
      <c r="TI16" s="15"/>
      <c r="TJ16" s="15"/>
      <c r="TK16" s="15"/>
      <c r="TL16" s="15"/>
      <c r="TM16" s="15"/>
      <c r="TN16" s="15"/>
      <c r="TO16" s="15"/>
      <c r="TP16" s="15"/>
      <c r="TQ16" s="15"/>
      <c r="TR16" s="15"/>
      <c r="TS16" s="15"/>
      <c r="TT16" s="15"/>
      <c r="TU16" s="15"/>
      <c r="TV16" s="15"/>
      <c r="TW16" s="15"/>
      <c r="TX16" s="15"/>
      <c r="TY16" s="15"/>
      <c r="TZ16" s="15"/>
      <c r="UA16" s="15"/>
      <c r="UB16" s="15"/>
      <c r="UC16" s="15"/>
      <c r="UD16" s="15"/>
      <c r="UE16" s="15"/>
      <c r="UF16" s="15"/>
      <c r="UG16" s="15"/>
      <c r="UH16" s="15"/>
      <c r="UI16" s="15"/>
      <c r="UJ16" s="15"/>
      <c r="UK16" s="15"/>
      <c r="UL16" s="15"/>
      <c r="UM16" s="15"/>
      <c r="UN16" s="15"/>
      <c r="UO16" s="15"/>
      <c r="UP16" s="15"/>
      <c r="UQ16" s="15"/>
      <c r="UR16" s="15"/>
      <c r="US16" s="15"/>
      <c r="UT16" s="15"/>
    </row>
    <row r="17" spans="1:566" s="9" customFormat="1" ht="78.75" x14ac:dyDescent="0.25">
      <c r="A17" s="22">
        <v>9</v>
      </c>
      <c r="B17" s="7" t="s">
        <v>29</v>
      </c>
      <c r="C17" s="41">
        <v>1.081</v>
      </c>
      <c r="D17" s="7" t="s">
        <v>64</v>
      </c>
      <c r="E17" s="18" t="s">
        <v>70</v>
      </c>
      <c r="F17" s="7" t="s">
        <v>65</v>
      </c>
      <c r="G17" s="19" t="s">
        <v>50</v>
      </c>
      <c r="H17" s="18" t="s">
        <v>71</v>
      </c>
      <c r="I17" s="18">
        <v>96</v>
      </c>
      <c r="J17" s="18" t="s">
        <v>110</v>
      </c>
      <c r="K17" s="18" t="s">
        <v>110</v>
      </c>
      <c r="L17" s="18" t="s">
        <v>110</v>
      </c>
      <c r="M17" s="18" t="s">
        <v>72</v>
      </c>
      <c r="N17" s="18" t="s">
        <v>94</v>
      </c>
      <c r="O17" s="20" t="s">
        <v>98</v>
      </c>
      <c r="P17" s="18" t="s">
        <v>110</v>
      </c>
      <c r="Q17" s="18" t="s">
        <v>110</v>
      </c>
      <c r="R17" s="18" t="s">
        <v>110</v>
      </c>
      <c r="S17" s="18" t="s">
        <v>110</v>
      </c>
      <c r="T17" s="18" t="s">
        <v>110</v>
      </c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  <c r="KH17" s="15"/>
      <c r="KI17" s="15"/>
      <c r="KJ17" s="15"/>
      <c r="KK17" s="15"/>
      <c r="KL17" s="15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  <c r="ML17" s="15"/>
      <c r="MM17" s="15"/>
      <c r="MN17" s="15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  <c r="NE17" s="15"/>
      <c r="NF17" s="15"/>
      <c r="NG17" s="15"/>
      <c r="NH17" s="15"/>
      <c r="NI17" s="15"/>
      <c r="NJ17" s="15"/>
      <c r="NK17" s="15"/>
      <c r="NL17" s="15"/>
      <c r="NM17" s="15"/>
      <c r="NN17" s="15"/>
      <c r="NO17" s="15"/>
      <c r="NP17" s="15"/>
      <c r="NQ17" s="15"/>
      <c r="NR17" s="15"/>
      <c r="NS17" s="15"/>
      <c r="NT17" s="15"/>
      <c r="NU17" s="15"/>
      <c r="NV17" s="15"/>
      <c r="NW17" s="15"/>
      <c r="NX17" s="15"/>
      <c r="NY17" s="15"/>
      <c r="NZ17" s="15"/>
      <c r="OA17" s="15"/>
      <c r="OB17" s="15"/>
      <c r="OC17" s="15"/>
      <c r="OD17" s="15"/>
      <c r="OE17" s="15"/>
      <c r="OF17" s="15"/>
      <c r="OG17" s="15"/>
      <c r="OH17" s="15"/>
      <c r="OI17" s="15"/>
      <c r="OJ17" s="15"/>
      <c r="OK17" s="15"/>
      <c r="OL17" s="15"/>
      <c r="OM17" s="15"/>
      <c r="ON17" s="15"/>
      <c r="OO17" s="15"/>
      <c r="OP17" s="15"/>
      <c r="OQ17" s="15"/>
      <c r="OR17" s="15"/>
      <c r="OS17" s="15"/>
      <c r="OT17" s="15"/>
      <c r="OU17" s="15"/>
      <c r="OV17" s="15"/>
      <c r="OW17" s="15"/>
      <c r="OX17" s="15"/>
      <c r="OY17" s="15"/>
      <c r="OZ17" s="15"/>
      <c r="PA17" s="15"/>
      <c r="PB17" s="15"/>
      <c r="PC17" s="15"/>
      <c r="PD17" s="15"/>
      <c r="PE17" s="15"/>
      <c r="PF17" s="15"/>
      <c r="PG17" s="15"/>
      <c r="PH17" s="15"/>
      <c r="PI17" s="15"/>
      <c r="PJ17" s="15"/>
      <c r="PK17" s="15"/>
      <c r="PL17" s="15"/>
      <c r="PM17" s="15"/>
      <c r="PN17" s="15"/>
      <c r="PO17" s="15"/>
      <c r="PP17" s="15"/>
      <c r="PQ17" s="15"/>
      <c r="PR17" s="15"/>
      <c r="PS17" s="15"/>
      <c r="PT17" s="15"/>
      <c r="PU17" s="15"/>
      <c r="PV17" s="15"/>
      <c r="PW17" s="15"/>
      <c r="PX17" s="15"/>
      <c r="PY17" s="15"/>
      <c r="PZ17" s="15"/>
      <c r="QA17" s="15"/>
      <c r="QB17" s="15"/>
      <c r="QC17" s="15"/>
      <c r="QD17" s="15"/>
      <c r="QE17" s="15"/>
      <c r="QF17" s="15"/>
      <c r="QG17" s="15"/>
      <c r="QH17" s="15"/>
      <c r="QI17" s="15"/>
      <c r="QJ17" s="15"/>
      <c r="QK17" s="15"/>
      <c r="QL17" s="15"/>
      <c r="QM17" s="15"/>
      <c r="QN17" s="15"/>
      <c r="QO17" s="15"/>
      <c r="QP17" s="15"/>
      <c r="QQ17" s="15"/>
      <c r="QR17" s="15"/>
      <c r="QS17" s="15"/>
      <c r="QT17" s="15"/>
      <c r="QU17" s="15"/>
      <c r="QV17" s="15"/>
      <c r="QW17" s="15"/>
      <c r="QX17" s="15"/>
      <c r="QY17" s="15"/>
      <c r="QZ17" s="15"/>
      <c r="RA17" s="15"/>
      <c r="RB17" s="15"/>
      <c r="RC17" s="15"/>
      <c r="RD17" s="15"/>
      <c r="RE17" s="15"/>
      <c r="RF17" s="15"/>
      <c r="RG17" s="15"/>
      <c r="RH17" s="15"/>
      <c r="RI17" s="15"/>
      <c r="RJ17" s="15"/>
      <c r="RK17" s="15"/>
      <c r="RL17" s="15"/>
      <c r="RM17" s="15"/>
      <c r="RN17" s="15"/>
      <c r="RO17" s="15"/>
      <c r="RP17" s="15"/>
      <c r="RQ17" s="15"/>
      <c r="RR17" s="15"/>
      <c r="RS17" s="15"/>
      <c r="RT17" s="15"/>
      <c r="RU17" s="15"/>
      <c r="RV17" s="15"/>
      <c r="RW17" s="15"/>
      <c r="RX17" s="15"/>
      <c r="RY17" s="15"/>
      <c r="RZ17" s="15"/>
      <c r="SA17" s="15"/>
      <c r="SB17" s="15"/>
      <c r="SC17" s="15"/>
      <c r="SD17" s="15"/>
      <c r="SE17" s="15"/>
      <c r="SF17" s="15"/>
      <c r="SG17" s="15"/>
      <c r="SH17" s="15"/>
      <c r="SI17" s="15"/>
      <c r="SJ17" s="15"/>
      <c r="SK17" s="15"/>
      <c r="SL17" s="15"/>
      <c r="SM17" s="15"/>
      <c r="SN17" s="15"/>
      <c r="SO17" s="15"/>
      <c r="SP17" s="15"/>
      <c r="SQ17" s="15"/>
      <c r="SR17" s="15"/>
      <c r="SS17" s="15"/>
      <c r="ST17" s="15"/>
      <c r="SU17" s="15"/>
      <c r="SV17" s="15"/>
      <c r="SW17" s="15"/>
      <c r="SX17" s="15"/>
      <c r="SY17" s="15"/>
      <c r="SZ17" s="15"/>
      <c r="TA17" s="15"/>
      <c r="TB17" s="15"/>
      <c r="TC17" s="15"/>
      <c r="TD17" s="15"/>
      <c r="TE17" s="15"/>
      <c r="TF17" s="15"/>
      <c r="TG17" s="15"/>
      <c r="TH17" s="15"/>
      <c r="TI17" s="15"/>
      <c r="TJ17" s="15"/>
      <c r="TK17" s="15"/>
      <c r="TL17" s="15"/>
      <c r="TM17" s="15"/>
      <c r="TN17" s="15"/>
      <c r="TO17" s="15"/>
      <c r="TP17" s="15"/>
      <c r="TQ17" s="15"/>
      <c r="TR17" s="15"/>
      <c r="TS17" s="15"/>
      <c r="TT17" s="15"/>
      <c r="TU17" s="15"/>
      <c r="TV17" s="15"/>
      <c r="TW17" s="15"/>
      <c r="TX17" s="15"/>
      <c r="TY17" s="15"/>
      <c r="TZ17" s="15"/>
      <c r="UA17" s="15"/>
      <c r="UB17" s="15"/>
      <c r="UC17" s="15"/>
      <c r="UD17" s="15"/>
      <c r="UE17" s="15"/>
      <c r="UF17" s="15"/>
      <c r="UG17" s="15"/>
      <c r="UH17" s="15"/>
      <c r="UI17" s="15"/>
      <c r="UJ17" s="15"/>
      <c r="UK17" s="15"/>
      <c r="UL17" s="15"/>
      <c r="UM17" s="15"/>
      <c r="UN17" s="15"/>
      <c r="UO17" s="15"/>
      <c r="UP17" s="15"/>
      <c r="UQ17" s="15"/>
      <c r="UR17" s="15"/>
      <c r="US17" s="15"/>
      <c r="UT17" s="15"/>
    </row>
    <row r="18" spans="1:566" s="9" customFormat="1" ht="18.75" x14ac:dyDescent="0.25">
      <c r="A18" s="27"/>
      <c r="B18" s="28"/>
      <c r="C18" s="45">
        <f>SUM(C17)</f>
        <v>1.081</v>
      </c>
      <c r="D18" s="27" t="s">
        <v>152</v>
      </c>
      <c r="E18" s="27" t="s">
        <v>152</v>
      </c>
      <c r="F18" s="27" t="s">
        <v>152</v>
      </c>
      <c r="G18" s="27" t="s">
        <v>152</v>
      </c>
      <c r="H18" s="27" t="s">
        <v>152</v>
      </c>
      <c r="I18" s="27">
        <f t="shared" ref="I18" si="1">SUM(I17)</f>
        <v>96</v>
      </c>
      <c r="J18" s="27">
        <f t="shared" ref="J18" si="2">SUM(J17)</f>
        <v>0</v>
      </c>
      <c r="K18" s="27">
        <f t="shared" ref="K18" si="3">SUM(K17)</f>
        <v>0</v>
      </c>
      <c r="L18" s="27">
        <f t="shared" ref="L18" si="4">SUM(L17)</f>
        <v>0</v>
      </c>
      <c r="M18" s="27" t="s">
        <v>152</v>
      </c>
      <c r="N18" s="27" t="s">
        <v>152</v>
      </c>
      <c r="O18" s="27" t="s">
        <v>152</v>
      </c>
      <c r="P18" s="27" t="s">
        <v>152</v>
      </c>
      <c r="Q18" s="27" t="s">
        <v>152</v>
      </c>
      <c r="R18" s="27" t="s">
        <v>152</v>
      </c>
      <c r="S18" s="27" t="s">
        <v>152</v>
      </c>
      <c r="T18" s="18" t="s">
        <v>110</v>
      </c>
      <c r="JT18" s="15"/>
      <c r="JU18" s="15"/>
      <c r="JV18" s="15"/>
      <c r="JW18" s="15"/>
      <c r="JX18" s="15"/>
      <c r="JY18" s="15"/>
      <c r="JZ18" s="15"/>
      <c r="KA18" s="15"/>
      <c r="KB18" s="15"/>
      <c r="KC18" s="15"/>
      <c r="KD18" s="15"/>
      <c r="KE18" s="15"/>
      <c r="KF18" s="15"/>
      <c r="KG18" s="15"/>
      <c r="KH18" s="15"/>
      <c r="KI18" s="15"/>
      <c r="KJ18" s="15"/>
      <c r="KK18" s="15"/>
      <c r="KL18" s="15"/>
      <c r="KM18" s="15"/>
      <c r="KN18" s="15"/>
      <c r="KO18" s="15"/>
      <c r="KP18" s="15"/>
      <c r="KQ18" s="15"/>
      <c r="KR18" s="15"/>
      <c r="KS18" s="15"/>
      <c r="KT18" s="15"/>
      <c r="KU18" s="15"/>
      <c r="KV18" s="15"/>
      <c r="KW18" s="15"/>
      <c r="KX18" s="15"/>
      <c r="KY18" s="15"/>
      <c r="KZ18" s="15"/>
      <c r="LA18" s="15"/>
      <c r="LB18" s="15"/>
      <c r="LC18" s="15"/>
      <c r="LD18" s="15"/>
      <c r="LE18" s="15"/>
      <c r="LF18" s="15"/>
      <c r="LG18" s="15"/>
      <c r="LH18" s="15"/>
      <c r="LI18" s="15"/>
      <c r="LJ18" s="15"/>
      <c r="LK18" s="15"/>
      <c r="LL18" s="15"/>
      <c r="LM18" s="15"/>
      <c r="LN18" s="15"/>
      <c r="LO18" s="15"/>
      <c r="LP18" s="15"/>
      <c r="LQ18" s="15"/>
      <c r="LR18" s="15"/>
      <c r="LS18" s="15"/>
      <c r="LT18" s="15"/>
      <c r="LU18" s="15"/>
      <c r="LV18" s="15"/>
      <c r="LW18" s="15"/>
      <c r="LX18" s="15"/>
      <c r="LY18" s="15"/>
      <c r="LZ18" s="15"/>
      <c r="MA18" s="15"/>
      <c r="MB18" s="15"/>
      <c r="MC18" s="15"/>
      <c r="MD18" s="15"/>
      <c r="ME18" s="15"/>
      <c r="MF18" s="15"/>
      <c r="MG18" s="15"/>
      <c r="MH18" s="15"/>
      <c r="MI18" s="15"/>
      <c r="MJ18" s="15"/>
      <c r="MK18" s="15"/>
      <c r="ML18" s="15"/>
      <c r="MM18" s="15"/>
      <c r="MN18" s="15"/>
      <c r="MO18" s="15"/>
      <c r="MP18" s="15"/>
      <c r="MQ18" s="15"/>
      <c r="MR18" s="15"/>
      <c r="MS18" s="15"/>
      <c r="MT18" s="15"/>
      <c r="MU18" s="15"/>
      <c r="MV18" s="15"/>
      <c r="MW18" s="15"/>
      <c r="MX18" s="15"/>
      <c r="MY18" s="15"/>
      <c r="MZ18" s="15"/>
      <c r="NA18" s="15"/>
      <c r="NB18" s="15"/>
      <c r="NC18" s="15"/>
      <c r="ND18" s="15"/>
      <c r="NE18" s="15"/>
      <c r="NF18" s="15"/>
      <c r="NG18" s="15"/>
      <c r="NH18" s="15"/>
      <c r="NI18" s="15"/>
      <c r="NJ18" s="15"/>
      <c r="NK18" s="15"/>
      <c r="NL18" s="15"/>
      <c r="NM18" s="15"/>
      <c r="NN18" s="15"/>
      <c r="NO18" s="15"/>
      <c r="NP18" s="15"/>
      <c r="NQ18" s="15"/>
      <c r="NR18" s="15"/>
      <c r="NS18" s="15"/>
      <c r="NT18" s="15"/>
      <c r="NU18" s="15"/>
      <c r="NV18" s="15"/>
      <c r="NW18" s="15"/>
      <c r="NX18" s="15"/>
      <c r="NY18" s="15"/>
      <c r="NZ18" s="15"/>
      <c r="OA18" s="15"/>
      <c r="OB18" s="15"/>
      <c r="OC18" s="15"/>
      <c r="OD18" s="15"/>
      <c r="OE18" s="15"/>
      <c r="OF18" s="15"/>
      <c r="OG18" s="15"/>
      <c r="OH18" s="15"/>
      <c r="OI18" s="15"/>
      <c r="OJ18" s="15"/>
      <c r="OK18" s="15"/>
      <c r="OL18" s="15"/>
      <c r="OM18" s="15"/>
      <c r="ON18" s="15"/>
      <c r="OO18" s="15"/>
      <c r="OP18" s="15"/>
      <c r="OQ18" s="15"/>
      <c r="OR18" s="15"/>
      <c r="OS18" s="15"/>
      <c r="OT18" s="15"/>
      <c r="OU18" s="15"/>
      <c r="OV18" s="15"/>
      <c r="OW18" s="15"/>
      <c r="OX18" s="15"/>
      <c r="OY18" s="15"/>
      <c r="OZ18" s="15"/>
      <c r="PA18" s="15"/>
      <c r="PB18" s="15"/>
      <c r="PC18" s="15"/>
      <c r="PD18" s="15"/>
      <c r="PE18" s="15"/>
      <c r="PF18" s="15"/>
      <c r="PG18" s="15"/>
      <c r="PH18" s="15"/>
      <c r="PI18" s="15"/>
      <c r="PJ18" s="15"/>
      <c r="PK18" s="15"/>
      <c r="PL18" s="15"/>
      <c r="PM18" s="15"/>
      <c r="PN18" s="15"/>
      <c r="PO18" s="15"/>
      <c r="PP18" s="15"/>
      <c r="PQ18" s="15"/>
      <c r="PR18" s="15"/>
      <c r="PS18" s="15"/>
      <c r="PT18" s="15"/>
      <c r="PU18" s="15"/>
      <c r="PV18" s="15"/>
      <c r="PW18" s="15"/>
      <c r="PX18" s="15"/>
      <c r="PY18" s="15"/>
      <c r="PZ18" s="15"/>
      <c r="QA18" s="15"/>
      <c r="QB18" s="15"/>
      <c r="QC18" s="15"/>
      <c r="QD18" s="15"/>
      <c r="QE18" s="15"/>
      <c r="QF18" s="15"/>
      <c r="QG18" s="15"/>
      <c r="QH18" s="15"/>
      <c r="QI18" s="15"/>
      <c r="QJ18" s="15"/>
      <c r="QK18" s="15"/>
      <c r="QL18" s="15"/>
      <c r="QM18" s="15"/>
      <c r="QN18" s="15"/>
      <c r="QO18" s="15"/>
      <c r="QP18" s="15"/>
      <c r="QQ18" s="15"/>
      <c r="QR18" s="15"/>
      <c r="QS18" s="15"/>
      <c r="QT18" s="15"/>
      <c r="QU18" s="15"/>
      <c r="QV18" s="15"/>
      <c r="QW18" s="15"/>
      <c r="QX18" s="15"/>
      <c r="QY18" s="15"/>
      <c r="QZ18" s="15"/>
      <c r="RA18" s="15"/>
      <c r="RB18" s="15"/>
      <c r="RC18" s="15"/>
      <c r="RD18" s="15"/>
      <c r="RE18" s="15"/>
      <c r="RF18" s="15"/>
      <c r="RG18" s="15"/>
      <c r="RH18" s="15"/>
      <c r="RI18" s="15"/>
      <c r="RJ18" s="15"/>
      <c r="RK18" s="15"/>
      <c r="RL18" s="15"/>
      <c r="RM18" s="15"/>
      <c r="RN18" s="15"/>
      <c r="RO18" s="15"/>
      <c r="RP18" s="15"/>
      <c r="RQ18" s="15"/>
      <c r="RR18" s="15"/>
      <c r="RS18" s="15"/>
      <c r="RT18" s="15"/>
      <c r="RU18" s="15"/>
      <c r="RV18" s="15"/>
      <c r="RW18" s="15"/>
      <c r="RX18" s="15"/>
      <c r="RY18" s="15"/>
      <c r="RZ18" s="15"/>
      <c r="SA18" s="15"/>
      <c r="SB18" s="15"/>
      <c r="SC18" s="15"/>
      <c r="SD18" s="15"/>
      <c r="SE18" s="15"/>
      <c r="SF18" s="15"/>
      <c r="SG18" s="15"/>
      <c r="SH18" s="15"/>
      <c r="SI18" s="15"/>
      <c r="SJ18" s="15"/>
      <c r="SK18" s="15"/>
      <c r="SL18" s="15"/>
      <c r="SM18" s="15"/>
      <c r="SN18" s="15"/>
      <c r="SO18" s="15"/>
      <c r="SP18" s="15"/>
      <c r="SQ18" s="15"/>
      <c r="SR18" s="15"/>
      <c r="SS18" s="15"/>
      <c r="ST18" s="15"/>
      <c r="SU18" s="15"/>
      <c r="SV18" s="15"/>
      <c r="SW18" s="15"/>
      <c r="SX18" s="15"/>
      <c r="SY18" s="15"/>
      <c r="SZ18" s="15"/>
      <c r="TA18" s="15"/>
      <c r="TB18" s="15"/>
      <c r="TC18" s="15"/>
      <c r="TD18" s="15"/>
      <c r="TE18" s="15"/>
      <c r="TF18" s="15"/>
      <c r="TG18" s="15"/>
      <c r="TH18" s="15"/>
      <c r="TI18" s="15"/>
      <c r="TJ18" s="15"/>
      <c r="TK18" s="15"/>
      <c r="TL18" s="15"/>
      <c r="TM18" s="15"/>
      <c r="TN18" s="15"/>
      <c r="TO18" s="15"/>
      <c r="TP18" s="15"/>
      <c r="TQ18" s="15"/>
      <c r="TR18" s="15"/>
      <c r="TS18" s="15"/>
      <c r="TT18" s="15"/>
      <c r="TU18" s="15"/>
      <c r="TV18" s="15"/>
      <c r="TW18" s="15"/>
      <c r="TX18" s="15"/>
      <c r="TY18" s="15"/>
      <c r="TZ18" s="15"/>
      <c r="UA18" s="15"/>
      <c r="UB18" s="15"/>
      <c r="UC18" s="15"/>
      <c r="UD18" s="15"/>
      <c r="UE18" s="15"/>
      <c r="UF18" s="15"/>
      <c r="UG18" s="15"/>
      <c r="UH18" s="15"/>
      <c r="UI18" s="15"/>
      <c r="UJ18" s="15"/>
      <c r="UK18" s="15"/>
      <c r="UL18" s="15"/>
      <c r="UM18" s="15"/>
      <c r="UN18" s="15"/>
      <c r="UO18" s="15"/>
      <c r="UP18" s="15"/>
      <c r="UQ18" s="15"/>
      <c r="UR18" s="15"/>
      <c r="US18" s="15"/>
      <c r="UT18" s="15"/>
    </row>
    <row r="19" spans="1:566" s="9" customFormat="1" ht="42" customHeight="1" x14ac:dyDescent="0.25">
      <c r="A19" s="48" t="s">
        <v>126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50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  <c r="NR19" s="15"/>
      <c r="NS19" s="15"/>
      <c r="NT19" s="15"/>
      <c r="NU19" s="15"/>
      <c r="NV19" s="15"/>
      <c r="NW19" s="15"/>
      <c r="NX19" s="15"/>
      <c r="NY19" s="15"/>
      <c r="NZ19" s="15"/>
      <c r="OA19" s="15"/>
      <c r="OB19" s="15"/>
      <c r="OC19" s="15"/>
      <c r="OD19" s="15"/>
      <c r="OE19" s="15"/>
      <c r="OF19" s="15"/>
      <c r="OG19" s="15"/>
      <c r="OH19" s="15"/>
      <c r="OI19" s="15"/>
      <c r="OJ19" s="15"/>
      <c r="OK19" s="15"/>
      <c r="OL19" s="15"/>
      <c r="OM19" s="15"/>
      <c r="ON19" s="15"/>
      <c r="OO19" s="15"/>
      <c r="OP19" s="15"/>
      <c r="OQ19" s="15"/>
      <c r="OR19" s="15"/>
      <c r="OS19" s="15"/>
      <c r="OT19" s="15"/>
      <c r="OU19" s="15"/>
      <c r="OV19" s="15"/>
      <c r="OW19" s="15"/>
      <c r="OX19" s="15"/>
      <c r="OY19" s="15"/>
      <c r="OZ19" s="15"/>
      <c r="PA19" s="15"/>
      <c r="PB19" s="15"/>
      <c r="PC19" s="15"/>
      <c r="PD19" s="15"/>
      <c r="PE19" s="15"/>
      <c r="PF19" s="15"/>
      <c r="PG19" s="15"/>
      <c r="PH19" s="15"/>
      <c r="PI19" s="15"/>
      <c r="PJ19" s="15"/>
      <c r="PK19" s="15"/>
      <c r="PL19" s="15"/>
      <c r="PM19" s="15"/>
      <c r="PN19" s="15"/>
      <c r="PO19" s="15"/>
      <c r="PP19" s="15"/>
      <c r="PQ19" s="15"/>
      <c r="PR19" s="15"/>
      <c r="PS19" s="15"/>
      <c r="PT19" s="15"/>
      <c r="PU19" s="15"/>
      <c r="PV19" s="15"/>
      <c r="PW19" s="15"/>
      <c r="PX19" s="15"/>
      <c r="PY19" s="15"/>
      <c r="PZ19" s="15"/>
      <c r="QA19" s="15"/>
      <c r="QB19" s="15"/>
      <c r="QC19" s="15"/>
      <c r="QD19" s="15"/>
      <c r="QE19" s="15"/>
      <c r="QF19" s="15"/>
      <c r="QG19" s="15"/>
      <c r="QH19" s="15"/>
      <c r="QI19" s="15"/>
      <c r="QJ19" s="15"/>
      <c r="QK19" s="15"/>
      <c r="QL19" s="15"/>
      <c r="QM19" s="15"/>
      <c r="QN19" s="15"/>
      <c r="QO19" s="15"/>
      <c r="QP19" s="15"/>
      <c r="QQ19" s="15"/>
      <c r="QR19" s="15"/>
      <c r="QS19" s="15"/>
      <c r="QT19" s="15"/>
      <c r="QU19" s="15"/>
      <c r="QV19" s="15"/>
      <c r="QW19" s="15"/>
      <c r="QX19" s="15"/>
      <c r="QY19" s="15"/>
      <c r="QZ19" s="15"/>
      <c r="RA19" s="15"/>
      <c r="RB19" s="15"/>
      <c r="RC19" s="15"/>
      <c r="RD19" s="15"/>
      <c r="RE19" s="15"/>
      <c r="RF19" s="15"/>
      <c r="RG19" s="15"/>
      <c r="RH19" s="15"/>
      <c r="RI19" s="15"/>
      <c r="RJ19" s="15"/>
      <c r="RK19" s="15"/>
      <c r="RL19" s="15"/>
      <c r="RM19" s="15"/>
      <c r="RN19" s="15"/>
      <c r="RO19" s="15"/>
      <c r="RP19" s="15"/>
      <c r="RQ19" s="15"/>
      <c r="RR19" s="15"/>
      <c r="RS19" s="15"/>
      <c r="RT19" s="15"/>
      <c r="RU19" s="15"/>
      <c r="RV19" s="15"/>
      <c r="RW19" s="15"/>
      <c r="RX19" s="15"/>
      <c r="RY19" s="15"/>
      <c r="RZ19" s="15"/>
      <c r="SA19" s="15"/>
      <c r="SB19" s="15"/>
      <c r="SC19" s="15"/>
      <c r="SD19" s="15"/>
      <c r="SE19" s="15"/>
      <c r="SF19" s="15"/>
      <c r="SG19" s="15"/>
      <c r="SH19" s="15"/>
      <c r="SI19" s="15"/>
      <c r="SJ19" s="15"/>
      <c r="SK19" s="15"/>
      <c r="SL19" s="15"/>
      <c r="SM19" s="15"/>
      <c r="SN19" s="15"/>
      <c r="SO19" s="15"/>
      <c r="SP19" s="15"/>
      <c r="SQ19" s="15"/>
      <c r="SR19" s="15"/>
      <c r="SS19" s="15"/>
      <c r="ST19" s="15"/>
      <c r="SU19" s="15"/>
      <c r="SV19" s="15"/>
      <c r="SW19" s="15"/>
      <c r="SX19" s="15"/>
      <c r="SY19" s="15"/>
      <c r="SZ19" s="15"/>
      <c r="TA19" s="15"/>
      <c r="TB19" s="15"/>
      <c r="TC19" s="15"/>
      <c r="TD19" s="15"/>
      <c r="TE19" s="15"/>
      <c r="TF19" s="15"/>
      <c r="TG19" s="15"/>
      <c r="TH19" s="15"/>
      <c r="TI19" s="15"/>
      <c r="TJ19" s="15"/>
      <c r="TK19" s="15"/>
      <c r="TL19" s="15"/>
      <c r="TM19" s="15"/>
      <c r="TN19" s="15"/>
      <c r="TO19" s="15"/>
      <c r="TP19" s="15"/>
      <c r="TQ19" s="15"/>
      <c r="TR19" s="15"/>
      <c r="TS19" s="15"/>
      <c r="TT19" s="15"/>
      <c r="TU19" s="15"/>
      <c r="TV19" s="15"/>
      <c r="TW19" s="15"/>
      <c r="TX19" s="15"/>
      <c r="TY19" s="15"/>
      <c r="TZ19" s="15"/>
      <c r="UA19" s="15"/>
      <c r="UB19" s="15"/>
      <c r="UC19" s="15"/>
      <c r="UD19" s="15"/>
      <c r="UE19" s="15"/>
      <c r="UF19" s="15"/>
      <c r="UG19" s="15"/>
      <c r="UH19" s="15"/>
      <c r="UI19" s="15"/>
      <c r="UJ19" s="15"/>
      <c r="UK19" s="15"/>
      <c r="UL19" s="15"/>
      <c r="UM19" s="15"/>
      <c r="UN19" s="15"/>
      <c r="UO19" s="15"/>
      <c r="UP19" s="15"/>
      <c r="UQ19" s="15"/>
      <c r="UR19" s="15"/>
      <c r="US19" s="15"/>
      <c r="UT19" s="15"/>
    </row>
    <row r="20" spans="1:566" s="15" customFormat="1" ht="94.5" x14ac:dyDescent="0.25">
      <c r="A20" s="16">
        <v>10</v>
      </c>
      <c r="B20" s="7" t="s">
        <v>23</v>
      </c>
      <c r="C20" s="41">
        <v>1.3767</v>
      </c>
      <c r="D20" s="7" t="s">
        <v>64</v>
      </c>
      <c r="E20" s="18" t="s">
        <v>70</v>
      </c>
      <c r="F20" s="7" t="s">
        <v>65</v>
      </c>
      <c r="G20" s="19" t="s">
        <v>44</v>
      </c>
      <c r="H20" s="18" t="s">
        <v>71</v>
      </c>
      <c r="I20" s="18">
        <v>90</v>
      </c>
      <c r="J20" s="18">
        <v>26</v>
      </c>
      <c r="K20" s="18">
        <v>222</v>
      </c>
      <c r="L20" s="18">
        <v>500</v>
      </c>
      <c r="M20" s="18" t="s">
        <v>72</v>
      </c>
      <c r="N20" s="18" t="s">
        <v>85</v>
      </c>
      <c r="O20" s="18" t="s">
        <v>86</v>
      </c>
      <c r="P20" s="18" t="s">
        <v>110</v>
      </c>
      <c r="Q20" s="18" t="s">
        <v>110</v>
      </c>
      <c r="R20" s="18" t="s">
        <v>110</v>
      </c>
      <c r="S20" s="18" t="s">
        <v>110</v>
      </c>
      <c r="T20" s="18" t="s">
        <v>110</v>
      </c>
    </row>
    <row r="21" spans="1:566" s="15" customFormat="1" ht="78.75" x14ac:dyDescent="0.25">
      <c r="A21" s="16">
        <v>11</v>
      </c>
      <c r="B21" s="7" t="s">
        <v>24</v>
      </c>
      <c r="C21" s="41">
        <v>0.35970000000000002</v>
      </c>
      <c r="D21" s="7" t="s">
        <v>64</v>
      </c>
      <c r="E21" s="18" t="s">
        <v>70</v>
      </c>
      <c r="F21" s="7" t="s">
        <v>89</v>
      </c>
      <c r="G21" s="19" t="s">
        <v>45</v>
      </c>
      <c r="H21" s="18" t="s">
        <v>71</v>
      </c>
      <c r="I21" s="18">
        <v>63</v>
      </c>
      <c r="J21" s="18" t="s">
        <v>110</v>
      </c>
      <c r="K21" s="18" t="s">
        <v>110</v>
      </c>
      <c r="L21" s="18" t="s">
        <v>110</v>
      </c>
      <c r="M21" s="18" t="s">
        <v>72</v>
      </c>
      <c r="N21" s="18" t="s">
        <v>90</v>
      </c>
      <c r="O21" s="18" t="s">
        <v>91</v>
      </c>
      <c r="P21" s="18" t="s">
        <v>110</v>
      </c>
      <c r="Q21" s="18" t="s">
        <v>110</v>
      </c>
      <c r="R21" s="18" t="s">
        <v>110</v>
      </c>
      <c r="S21" s="18" t="s">
        <v>110</v>
      </c>
      <c r="T21" s="18" t="s">
        <v>110</v>
      </c>
    </row>
    <row r="22" spans="1:566" s="15" customFormat="1" ht="78.75" x14ac:dyDescent="0.25">
      <c r="A22" s="17">
        <v>12</v>
      </c>
      <c r="B22" s="7" t="s">
        <v>25</v>
      </c>
      <c r="C22" s="41">
        <v>0.37580000000000002</v>
      </c>
      <c r="D22" s="7" t="s">
        <v>64</v>
      </c>
      <c r="E22" s="18" t="s">
        <v>70</v>
      </c>
      <c r="F22" s="7" t="s">
        <v>66</v>
      </c>
      <c r="G22" s="19" t="s">
        <v>46</v>
      </c>
      <c r="H22" s="18" t="s">
        <v>71</v>
      </c>
      <c r="I22" s="18">
        <v>27</v>
      </c>
      <c r="J22" s="18" t="s">
        <v>110</v>
      </c>
      <c r="K22" s="18" t="s">
        <v>110</v>
      </c>
      <c r="L22" s="18" t="s">
        <v>110</v>
      </c>
      <c r="M22" s="18" t="s">
        <v>78</v>
      </c>
      <c r="N22" s="18" t="s">
        <v>92</v>
      </c>
      <c r="O22" s="18">
        <v>36</v>
      </c>
      <c r="P22" s="18" t="s">
        <v>110</v>
      </c>
      <c r="Q22" s="18" t="s">
        <v>110</v>
      </c>
      <c r="R22" s="18" t="s">
        <v>110</v>
      </c>
      <c r="S22" s="18" t="s">
        <v>110</v>
      </c>
      <c r="T22" s="18" t="s">
        <v>110</v>
      </c>
    </row>
    <row r="23" spans="1:566" s="15" customFormat="1" ht="78.75" x14ac:dyDescent="0.25">
      <c r="A23" s="22">
        <v>13</v>
      </c>
      <c r="B23" s="7" t="s">
        <v>26</v>
      </c>
      <c r="C23" s="41">
        <v>0.95550000000000002</v>
      </c>
      <c r="D23" s="7" t="s">
        <v>64</v>
      </c>
      <c r="E23" s="18" t="s">
        <v>70</v>
      </c>
      <c r="F23" s="7" t="s">
        <v>65</v>
      </c>
      <c r="G23" s="19" t="s">
        <v>47</v>
      </c>
      <c r="H23" s="18" t="s">
        <v>71</v>
      </c>
      <c r="I23" s="18">
        <v>36</v>
      </c>
      <c r="J23" s="18" t="s">
        <v>110</v>
      </c>
      <c r="K23" s="18" t="s">
        <v>110</v>
      </c>
      <c r="L23" s="18" t="s">
        <v>110</v>
      </c>
      <c r="M23" s="18" t="s">
        <v>78</v>
      </c>
      <c r="N23" s="18" t="s">
        <v>87</v>
      </c>
      <c r="O23" s="18">
        <v>31</v>
      </c>
      <c r="P23" s="18" t="s">
        <v>110</v>
      </c>
      <c r="Q23" s="18" t="s">
        <v>110</v>
      </c>
      <c r="R23" s="18" t="s">
        <v>110</v>
      </c>
      <c r="S23" s="18" t="s">
        <v>110</v>
      </c>
      <c r="T23" s="18" t="s">
        <v>110</v>
      </c>
    </row>
    <row r="24" spans="1:566" s="15" customFormat="1" ht="78.75" x14ac:dyDescent="0.25">
      <c r="A24" s="22">
        <v>14</v>
      </c>
      <c r="B24" s="7" t="s">
        <v>27</v>
      </c>
      <c r="C24" s="41">
        <v>4.4499999999999998E-2</v>
      </c>
      <c r="D24" s="7" t="s">
        <v>64</v>
      </c>
      <c r="E24" s="18" t="s">
        <v>70</v>
      </c>
      <c r="F24" s="7" t="s">
        <v>93</v>
      </c>
      <c r="G24" s="19" t="s">
        <v>48</v>
      </c>
      <c r="H24" s="18" t="s">
        <v>71</v>
      </c>
      <c r="I24" s="18">
        <v>15</v>
      </c>
      <c r="J24" s="18" t="s">
        <v>110</v>
      </c>
      <c r="K24" s="18" t="s">
        <v>110</v>
      </c>
      <c r="L24" s="18" t="s">
        <v>110</v>
      </c>
      <c r="M24" s="18" t="s">
        <v>78</v>
      </c>
      <c r="N24" s="18" t="s">
        <v>87</v>
      </c>
      <c r="O24" s="18">
        <v>31</v>
      </c>
      <c r="P24" s="18" t="s">
        <v>110</v>
      </c>
      <c r="Q24" s="18" t="s">
        <v>110</v>
      </c>
      <c r="R24" s="18" t="s">
        <v>110</v>
      </c>
      <c r="S24" s="18" t="s">
        <v>110</v>
      </c>
      <c r="T24" s="18" t="s">
        <v>110</v>
      </c>
    </row>
    <row r="25" spans="1:566" s="15" customFormat="1" ht="78.75" x14ac:dyDescent="0.25">
      <c r="A25" s="22">
        <v>15</v>
      </c>
      <c r="B25" s="7" t="s">
        <v>28</v>
      </c>
      <c r="C25" s="41">
        <v>2.06E-2</v>
      </c>
      <c r="D25" s="7" t="s">
        <v>64</v>
      </c>
      <c r="E25" s="18" t="s">
        <v>70</v>
      </c>
      <c r="F25" s="7" t="s">
        <v>66</v>
      </c>
      <c r="G25" s="19" t="s">
        <v>49</v>
      </c>
      <c r="H25" s="18" t="s">
        <v>71</v>
      </c>
      <c r="I25" s="18">
        <v>18</v>
      </c>
      <c r="J25" s="18" t="s">
        <v>110</v>
      </c>
      <c r="K25" s="18" t="s">
        <v>110</v>
      </c>
      <c r="L25" s="18" t="s">
        <v>110</v>
      </c>
      <c r="M25" s="18" t="s">
        <v>78</v>
      </c>
      <c r="N25" s="18" t="s">
        <v>88</v>
      </c>
      <c r="O25" s="18">
        <v>28</v>
      </c>
      <c r="P25" s="18" t="s">
        <v>110</v>
      </c>
      <c r="Q25" s="18" t="s">
        <v>110</v>
      </c>
      <c r="R25" s="18" t="s">
        <v>110</v>
      </c>
      <c r="S25" s="18" t="s">
        <v>110</v>
      </c>
      <c r="T25" s="18" t="s">
        <v>110</v>
      </c>
    </row>
    <row r="26" spans="1:566" s="15" customFormat="1" ht="69" customHeight="1" x14ac:dyDescent="0.25">
      <c r="A26" s="22"/>
      <c r="B26" s="7"/>
      <c r="C26" s="42">
        <f>SUM(C20:C25)</f>
        <v>3.1328000000000005</v>
      </c>
      <c r="D26" s="28" t="s">
        <v>152</v>
      </c>
      <c r="E26" s="28" t="s">
        <v>152</v>
      </c>
      <c r="F26" s="28" t="s">
        <v>152</v>
      </c>
      <c r="G26" s="28" t="s">
        <v>152</v>
      </c>
      <c r="H26" s="28" t="s">
        <v>152</v>
      </c>
      <c r="I26" s="32">
        <f>SUM(I20:I25)</f>
        <v>249</v>
      </c>
      <c r="J26" s="32">
        <f t="shared" ref="J26:L26" si="5">SUM(J20:J25)</f>
        <v>26</v>
      </c>
      <c r="K26" s="32">
        <f t="shared" si="5"/>
        <v>222</v>
      </c>
      <c r="L26" s="32">
        <f t="shared" si="5"/>
        <v>500</v>
      </c>
      <c r="M26" s="28" t="s">
        <v>152</v>
      </c>
      <c r="N26" s="28" t="s">
        <v>152</v>
      </c>
      <c r="O26" s="28" t="s">
        <v>152</v>
      </c>
      <c r="P26" s="28" t="s">
        <v>152</v>
      </c>
      <c r="Q26" s="28" t="s">
        <v>152</v>
      </c>
      <c r="R26" s="28" t="s">
        <v>152</v>
      </c>
      <c r="S26" s="28" t="s">
        <v>152</v>
      </c>
      <c r="T26" s="18" t="s">
        <v>110</v>
      </c>
    </row>
    <row r="27" spans="1:566" s="9" customFormat="1" ht="54" customHeight="1" x14ac:dyDescent="0.25">
      <c r="A27" s="48" t="s">
        <v>127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50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  <c r="NR27" s="15"/>
      <c r="NS27" s="15"/>
      <c r="NT27" s="15"/>
      <c r="NU27" s="15"/>
      <c r="NV27" s="15"/>
      <c r="NW27" s="15"/>
      <c r="NX27" s="15"/>
      <c r="NY27" s="15"/>
      <c r="NZ27" s="15"/>
      <c r="OA27" s="15"/>
      <c r="OB27" s="15"/>
      <c r="OC27" s="15"/>
      <c r="OD27" s="15"/>
      <c r="OE27" s="15"/>
      <c r="OF27" s="15"/>
      <c r="OG27" s="15"/>
      <c r="OH27" s="15"/>
      <c r="OI27" s="15"/>
      <c r="OJ27" s="15"/>
      <c r="OK27" s="15"/>
      <c r="OL27" s="15"/>
      <c r="OM27" s="15"/>
      <c r="ON27" s="15"/>
      <c r="OO27" s="15"/>
      <c r="OP27" s="15"/>
      <c r="OQ27" s="15"/>
      <c r="OR27" s="15"/>
      <c r="OS27" s="15"/>
      <c r="OT27" s="15"/>
      <c r="OU27" s="15"/>
      <c r="OV27" s="15"/>
      <c r="OW27" s="15"/>
      <c r="OX27" s="15"/>
      <c r="OY27" s="15"/>
      <c r="OZ27" s="15"/>
      <c r="PA27" s="15"/>
      <c r="PB27" s="15"/>
      <c r="PC27" s="15"/>
      <c r="PD27" s="15"/>
      <c r="PE27" s="15"/>
      <c r="PF27" s="15"/>
      <c r="PG27" s="15"/>
      <c r="PH27" s="15"/>
      <c r="PI27" s="15"/>
      <c r="PJ27" s="15"/>
      <c r="PK27" s="15"/>
      <c r="PL27" s="15"/>
      <c r="PM27" s="15"/>
      <c r="PN27" s="15"/>
      <c r="PO27" s="15"/>
      <c r="PP27" s="15"/>
      <c r="PQ27" s="15"/>
      <c r="PR27" s="15"/>
      <c r="PS27" s="15"/>
      <c r="PT27" s="15"/>
      <c r="PU27" s="15"/>
      <c r="PV27" s="15"/>
      <c r="PW27" s="15"/>
      <c r="PX27" s="15"/>
      <c r="PY27" s="15"/>
      <c r="PZ27" s="15"/>
      <c r="QA27" s="15"/>
      <c r="QB27" s="15"/>
      <c r="QC27" s="15"/>
      <c r="QD27" s="15"/>
      <c r="QE27" s="15"/>
      <c r="QF27" s="15"/>
      <c r="QG27" s="15"/>
      <c r="QH27" s="15"/>
      <c r="QI27" s="15"/>
      <c r="QJ27" s="15"/>
      <c r="QK27" s="15"/>
      <c r="QL27" s="15"/>
      <c r="QM27" s="15"/>
      <c r="QN27" s="15"/>
      <c r="QO27" s="15"/>
      <c r="QP27" s="15"/>
      <c r="QQ27" s="15"/>
      <c r="QR27" s="15"/>
      <c r="QS27" s="15"/>
      <c r="QT27" s="15"/>
      <c r="QU27" s="15"/>
      <c r="QV27" s="15"/>
      <c r="QW27" s="15"/>
      <c r="QX27" s="15"/>
      <c r="QY27" s="15"/>
      <c r="QZ27" s="15"/>
      <c r="RA27" s="15"/>
      <c r="RB27" s="15"/>
      <c r="RC27" s="15"/>
      <c r="RD27" s="15"/>
      <c r="RE27" s="15"/>
      <c r="RF27" s="15"/>
      <c r="RG27" s="15"/>
      <c r="RH27" s="15"/>
      <c r="RI27" s="15"/>
      <c r="RJ27" s="15"/>
      <c r="RK27" s="15"/>
      <c r="RL27" s="15"/>
      <c r="RM27" s="15"/>
      <c r="RN27" s="15"/>
      <c r="RO27" s="15"/>
      <c r="RP27" s="15"/>
      <c r="RQ27" s="15"/>
      <c r="RR27" s="15"/>
      <c r="RS27" s="15"/>
      <c r="RT27" s="15"/>
      <c r="RU27" s="15"/>
      <c r="RV27" s="15"/>
      <c r="RW27" s="15"/>
      <c r="RX27" s="15"/>
      <c r="RY27" s="15"/>
      <c r="RZ27" s="15"/>
      <c r="SA27" s="15"/>
      <c r="SB27" s="15"/>
      <c r="SC27" s="15"/>
      <c r="SD27" s="15"/>
      <c r="SE27" s="15"/>
      <c r="SF27" s="15"/>
      <c r="SG27" s="15"/>
      <c r="SH27" s="15"/>
      <c r="SI27" s="15"/>
      <c r="SJ27" s="15"/>
      <c r="SK27" s="15"/>
      <c r="SL27" s="15"/>
      <c r="SM27" s="15"/>
      <c r="SN27" s="15"/>
      <c r="SO27" s="15"/>
      <c r="SP27" s="15"/>
      <c r="SQ27" s="15"/>
      <c r="SR27" s="15"/>
      <c r="SS27" s="15"/>
      <c r="ST27" s="15"/>
      <c r="SU27" s="15"/>
      <c r="SV27" s="15"/>
      <c r="SW27" s="15"/>
      <c r="SX27" s="15"/>
      <c r="SY27" s="15"/>
      <c r="SZ27" s="15"/>
      <c r="TA27" s="15"/>
      <c r="TB27" s="15"/>
      <c r="TC27" s="15"/>
      <c r="TD27" s="15"/>
      <c r="TE27" s="15"/>
      <c r="TF27" s="15"/>
      <c r="TG27" s="15"/>
      <c r="TH27" s="15"/>
      <c r="TI27" s="15"/>
      <c r="TJ27" s="15"/>
      <c r="TK27" s="15"/>
      <c r="TL27" s="15"/>
      <c r="TM27" s="15"/>
      <c r="TN27" s="15"/>
      <c r="TO27" s="15"/>
      <c r="TP27" s="15"/>
      <c r="TQ27" s="15"/>
      <c r="TR27" s="15"/>
      <c r="TS27" s="15"/>
      <c r="TT27" s="15"/>
      <c r="TU27" s="15"/>
      <c r="TV27" s="15"/>
      <c r="TW27" s="15"/>
      <c r="TX27" s="15"/>
      <c r="TY27" s="15"/>
      <c r="TZ27" s="15"/>
      <c r="UA27" s="15"/>
      <c r="UB27" s="15"/>
      <c r="UC27" s="15"/>
      <c r="UD27" s="15"/>
      <c r="UE27" s="15"/>
      <c r="UF27" s="15"/>
      <c r="UG27" s="15"/>
      <c r="UH27" s="15"/>
      <c r="UI27" s="15"/>
      <c r="UJ27" s="15"/>
      <c r="UK27" s="15"/>
      <c r="UL27" s="15"/>
      <c r="UM27" s="15"/>
      <c r="UN27" s="15"/>
      <c r="UO27" s="15"/>
      <c r="UP27" s="15"/>
      <c r="UQ27" s="15"/>
      <c r="UR27" s="15"/>
      <c r="US27" s="15"/>
      <c r="UT27" s="15"/>
    </row>
    <row r="28" spans="1:566" s="9" customFormat="1" ht="78.75" x14ac:dyDescent="0.25">
      <c r="A28" s="17">
        <v>16</v>
      </c>
      <c r="B28" s="7" t="s">
        <v>30</v>
      </c>
      <c r="C28" s="41">
        <v>1.5</v>
      </c>
      <c r="D28" s="7" t="s">
        <v>64</v>
      </c>
      <c r="E28" s="18" t="s">
        <v>70</v>
      </c>
      <c r="F28" s="7" t="s">
        <v>65</v>
      </c>
      <c r="G28" s="19" t="s">
        <v>51</v>
      </c>
      <c r="H28" s="18" t="s">
        <v>71</v>
      </c>
      <c r="I28" s="18">
        <v>282</v>
      </c>
      <c r="J28" s="18" t="s">
        <v>110</v>
      </c>
      <c r="K28" s="18" t="s">
        <v>110</v>
      </c>
      <c r="L28" s="18" t="s">
        <v>110</v>
      </c>
      <c r="M28" s="18" t="s">
        <v>72</v>
      </c>
      <c r="N28" s="18" t="s">
        <v>73</v>
      </c>
      <c r="O28" s="18">
        <v>50</v>
      </c>
      <c r="P28" s="18" t="s">
        <v>110</v>
      </c>
      <c r="Q28" s="18" t="s">
        <v>110</v>
      </c>
      <c r="R28" s="18" t="s">
        <v>110</v>
      </c>
      <c r="S28" s="18" t="s">
        <v>110</v>
      </c>
      <c r="T28" s="18" t="s">
        <v>110</v>
      </c>
    </row>
    <row r="29" spans="1:566" s="9" customFormat="1" ht="78.75" x14ac:dyDescent="0.25">
      <c r="A29" s="17">
        <v>17</v>
      </c>
      <c r="B29" s="7" t="s">
        <v>31</v>
      </c>
      <c r="C29" s="41">
        <v>1.569</v>
      </c>
      <c r="D29" s="7" t="s">
        <v>64</v>
      </c>
      <c r="E29" s="18" t="s">
        <v>70</v>
      </c>
      <c r="F29" s="7" t="s">
        <v>65</v>
      </c>
      <c r="G29" s="21" t="s">
        <v>52</v>
      </c>
      <c r="H29" s="18" t="s">
        <v>71</v>
      </c>
      <c r="I29" s="18">
        <v>98</v>
      </c>
      <c r="J29" s="18" t="s">
        <v>110</v>
      </c>
      <c r="K29" s="18">
        <v>40</v>
      </c>
      <c r="L29" s="18">
        <v>247</v>
      </c>
      <c r="M29" s="18" t="s">
        <v>72</v>
      </c>
      <c r="N29" s="18" t="s">
        <v>74</v>
      </c>
      <c r="O29" s="18">
        <v>40</v>
      </c>
      <c r="P29" s="18" t="s">
        <v>110</v>
      </c>
      <c r="Q29" s="18" t="s">
        <v>110</v>
      </c>
      <c r="R29" s="18" t="s">
        <v>110</v>
      </c>
      <c r="S29" s="18" t="s">
        <v>110</v>
      </c>
      <c r="T29" s="18" t="s">
        <v>110</v>
      </c>
    </row>
    <row r="30" spans="1:566" s="9" customFormat="1" ht="18.75" x14ac:dyDescent="0.25">
      <c r="A30" s="22"/>
      <c r="B30" s="7"/>
      <c r="C30" s="42">
        <f>SUM(C28:C29)</f>
        <v>3.069</v>
      </c>
      <c r="D30" s="28" t="s">
        <v>152</v>
      </c>
      <c r="E30" s="28" t="s">
        <v>152</v>
      </c>
      <c r="F30" s="28" t="s">
        <v>152</v>
      </c>
      <c r="G30" s="28" t="s">
        <v>152</v>
      </c>
      <c r="H30" s="28" t="s">
        <v>152</v>
      </c>
      <c r="I30" s="32">
        <f>SUM(I28:I29)</f>
        <v>380</v>
      </c>
      <c r="J30" s="32">
        <f t="shared" ref="J30:L30" si="6">SUM(J28:J29)</f>
        <v>0</v>
      </c>
      <c r="K30" s="32">
        <f t="shared" si="6"/>
        <v>40</v>
      </c>
      <c r="L30" s="32">
        <f t="shared" si="6"/>
        <v>247</v>
      </c>
      <c r="M30" s="18" t="s">
        <v>152</v>
      </c>
      <c r="N30" s="18" t="s">
        <v>152</v>
      </c>
      <c r="O30" s="18" t="s">
        <v>152</v>
      </c>
      <c r="P30" s="18" t="s">
        <v>152</v>
      </c>
      <c r="Q30" s="18" t="s">
        <v>152</v>
      </c>
      <c r="R30" s="18" t="s">
        <v>152</v>
      </c>
      <c r="S30" s="18" t="s">
        <v>152</v>
      </c>
      <c r="T30" s="18" t="s">
        <v>110</v>
      </c>
    </row>
    <row r="31" spans="1:566" s="9" customFormat="1" ht="45.75" customHeight="1" x14ac:dyDescent="0.25">
      <c r="A31" s="48" t="s">
        <v>128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50"/>
    </row>
    <row r="32" spans="1:566" s="9" customFormat="1" ht="63" x14ac:dyDescent="0.25">
      <c r="A32" s="17">
        <v>18</v>
      </c>
      <c r="B32" s="7" t="s">
        <v>117</v>
      </c>
      <c r="C32" s="43">
        <v>1.9480999999999999</v>
      </c>
      <c r="D32" s="18" t="s">
        <v>104</v>
      </c>
      <c r="E32" s="18" t="s">
        <v>70</v>
      </c>
      <c r="F32" s="7" t="s">
        <v>68</v>
      </c>
      <c r="G32" s="7" t="s">
        <v>53</v>
      </c>
      <c r="H32" s="18" t="s">
        <v>80</v>
      </c>
      <c r="I32" s="18">
        <v>116</v>
      </c>
      <c r="J32" s="18">
        <v>35</v>
      </c>
      <c r="K32" s="18" t="s">
        <v>110</v>
      </c>
      <c r="L32" s="18" t="s">
        <v>110</v>
      </c>
      <c r="M32" s="18" t="s">
        <v>99</v>
      </c>
      <c r="N32" s="18" t="s">
        <v>101</v>
      </c>
      <c r="O32" s="18">
        <v>25</v>
      </c>
      <c r="P32" s="18" t="s">
        <v>110</v>
      </c>
      <c r="Q32" s="18">
        <v>24</v>
      </c>
      <c r="R32" s="18" t="s">
        <v>110</v>
      </c>
      <c r="S32" s="18" t="s">
        <v>163</v>
      </c>
      <c r="T32" s="18" t="s">
        <v>110</v>
      </c>
    </row>
    <row r="33" spans="1:20" s="9" customFormat="1" ht="63" x14ac:dyDescent="0.25">
      <c r="A33" s="17">
        <v>19</v>
      </c>
      <c r="B33" s="7" t="s">
        <v>118</v>
      </c>
      <c r="C33" s="43">
        <v>1.3782000000000001</v>
      </c>
      <c r="D33" s="18" t="s">
        <v>104</v>
      </c>
      <c r="E33" s="18" t="s">
        <v>70</v>
      </c>
      <c r="F33" s="7" t="s">
        <v>65</v>
      </c>
      <c r="G33" s="7" t="s">
        <v>54</v>
      </c>
      <c r="H33" s="18" t="s">
        <v>71</v>
      </c>
      <c r="I33" s="18">
        <v>281</v>
      </c>
      <c r="J33" s="18" t="s">
        <v>110</v>
      </c>
      <c r="K33" s="18" t="s">
        <v>110</v>
      </c>
      <c r="L33" s="18" t="s">
        <v>110</v>
      </c>
      <c r="M33" s="18" t="s">
        <v>116</v>
      </c>
      <c r="N33" s="18" t="s">
        <v>102</v>
      </c>
      <c r="O33" s="18">
        <v>50</v>
      </c>
      <c r="P33" s="18" t="s">
        <v>110</v>
      </c>
      <c r="Q33" s="18" t="s">
        <v>110</v>
      </c>
      <c r="R33" s="18" t="s">
        <v>110</v>
      </c>
      <c r="S33" s="18" t="s">
        <v>110</v>
      </c>
      <c r="T33" s="18" t="s">
        <v>110</v>
      </c>
    </row>
    <row r="34" spans="1:20" s="9" customFormat="1" ht="78.75" x14ac:dyDescent="0.25">
      <c r="A34" s="17">
        <v>20</v>
      </c>
      <c r="B34" s="7" t="s">
        <v>119</v>
      </c>
      <c r="C34" s="43">
        <v>2.4180999999999999</v>
      </c>
      <c r="D34" s="7" t="s">
        <v>64</v>
      </c>
      <c r="E34" s="18" t="s">
        <v>70</v>
      </c>
      <c r="F34" s="7" t="s">
        <v>95</v>
      </c>
      <c r="G34" s="7" t="s">
        <v>96</v>
      </c>
      <c r="H34" s="19" t="s">
        <v>80</v>
      </c>
      <c r="I34" s="18">
        <v>60</v>
      </c>
      <c r="J34" s="18">
        <v>20</v>
      </c>
      <c r="K34" s="18" t="s">
        <v>110</v>
      </c>
      <c r="L34" s="18" t="s">
        <v>110</v>
      </c>
      <c r="M34" s="18" t="s">
        <v>97</v>
      </c>
      <c r="N34" s="19" t="s">
        <v>120</v>
      </c>
      <c r="O34" s="18">
        <v>20</v>
      </c>
      <c r="P34" s="18" t="s">
        <v>110</v>
      </c>
      <c r="Q34" s="18" t="s">
        <v>110</v>
      </c>
      <c r="R34" s="18" t="s">
        <v>110</v>
      </c>
      <c r="S34" s="18" t="s">
        <v>110</v>
      </c>
      <c r="T34" s="18" t="s">
        <v>110</v>
      </c>
    </row>
    <row r="35" spans="1:20" s="9" customFormat="1" ht="78.75" x14ac:dyDescent="0.25">
      <c r="A35" s="17">
        <v>21</v>
      </c>
      <c r="B35" s="7" t="s">
        <v>32</v>
      </c>
      <c r="C35" s="43">
        <v>0.48380000000000001</v>
      </c>
      <c r="D35" s="7" t="s">
        <v>64</v>
      </c>
      <c r="E35" s="18" t="s">
        <v>70</v>
      </c>
      <c r="F35" s="7" t="s">
        <v>65</v>
      </c>
      <c r="G35" s="7" t="s">
        <v>55</v>
      </c>
      <c r="H35" s="18" t="s">
        <v>71</v>
      </c>
      <c r="I35" s="18">
        <v>100</v>
      </c>
      <c r="J35" s="18" t="s">
        <v>110</v>
      </c>
      <c r="K35" s="18" t="s">
        <v>110</v>
      </c>
      <c r="L35" s="18" t="s">
        <v>110</v>
      </c>
      <c r="M35" s="18" t="s">
        <v>100</v>
      </c>
      <c r="N35" s="18" t="s">
        <v>103</v>
      </c>
      <c r="O35" s="18">
        <v>40</v>
      </c>
      <c r="P35" s="18" t="s">
        <v>110</v>
      </c>
      <c r="Q35" s="18" t="s">
        <v>110</v>
      </c>
      <c r="R35" s="18" t="s">
        <v>110</v>
      </c>
      <c r="S35" s="18" t="s">
        <v>110</v>
      </c>
      <c r="T35" s="18" t="s">
        <v>110</v>
      </c>
    </row>
    <row r="36" spans="1:20" s="9" customFormat="1" ht="78.75" x14ac:dyDescent="0.25">
      <c r="A36" s="17">
        <v>22</v>
      </c>
      <c r="B36" s="7" t="s">
        <v>33</v>
      </c>
      <c r="C36" s="43">
        <v>0.48359999999999997</v>
      </c>
      <c r="D36" s="7" t="s">
        <v>64</v>
      </c>
      <c r="E36" s="18" t="s">
        <v>70</v>
      </c>
      <c r="F36" s="7" t="s">
        <v>65</v>
      </c>
      <c r="G36" s="7" t="s">
        <v>56</v>
      </c>
      <c r="H36" s="19" t="s">
        <v>80</v>
      </c>
      <c r="I36" s="18">
        <v>220</v>
      </c>
      <c r="J36" s="18">
        <v>30</v>
      </c>
      <c r="K36" s="18" t="s">
        <v>110</v>
      </c>
      <c r="L36" s="18" t="s">
        <v>110</v>
      </c>
      <c r="M36" s="18" t="s">
        <v>121</v>
      </c>
      <c r="N36" s="19" t="s">
        <v>122</v>
      </c>
      <c r="O36" s="18">
        <v>50</v>
      </c>
      <c r="P36" s="18" t="s">
        <v>110</v>
      </c>
      <c r="Q36" s="18" t="s">
        <v>110</v>
      </c>
      <c r="R36" s="18" t="s">
        <v>110</v>
      </c>
      <c r="S36" s="18" t="s">
        <v>110</v>
      </c>
      <c r="T36" s="18" t="s">
        <v>110</v>
      </c>
    </row>
    <row r="37" spans="1:20" s="9" customFormat="1" ht="78.75" x14ac:dyDescent="0.25">
      <c r="A37" s="17">
        <v>23</v>
      </c>
      <c r="B37" s="7" t="s">
        <v>34</v>
      </c>
      <c r="C37" s="43">
        <v>1.5458000000000001</v>
      </c>
      <c r="D37" s="7" t="s">
        <v>64</v>
      </c>
      <c r="E37" s="18" t="s">
        <v>70</v>
      </c>
      <c r="F37" s="7" t="s">
        <v>66</v>
      </c>
      <c r="G37" s="7" t="s">
        <v>57</v>
      </c>
      <c r="H37" s="18" t="s">
        <v>71</v>
      </c>
      <c r="I37" s="18">
        <v>105</v>
      </c>
      <c r="J37" s="18" t="s">
        <v>110</v>
      </c>
      <c r="K37" s="18" t="s">
        <v>110</v>
      </c>
      <c r="L37" s="18" t="s">
        <v>110</v>
      </c>
      <c r="M37" s="18" t="s">
        <v>100</v>
      </c>
      <c r="N37" s="18" t="s">
        <v>123</v>
      </c>
      <c r="O37" s="18">
        <v>50</v>
      </c>
      <c r="P37" s="18" t="s">
        <v>110</v>
      </c>
      <c r="Q37" s="18" t="s">
        <v>110</v>
      </c>
      <c r="R37" s="18" t="s">
        <v>110</v>
      </c>
      <c r="S37" s="18" t="s">
        <v>110</v>
      </c>
      <c r="T37" s="18" t="s">
        <v>110</v>
      </c>
    </row>
    <row r="38" spans="1:20" s="9" customFormat="1" ht="18.75" x14ac:dyDescent="0.25">
      <c r="A38" s="27"/>
      <c r="B38" s="28"/>
      <c r="C38" s="44">
        <f>SUM(C32:C37)</f>
        <v>8.2576000000000001</v>
      </c>
      <c r="D38" s="28" t="s">
        <v>152</v>
      </c>
      <c r="E38" s="28" t="s">
        <v>152</v>
      </c>
      <c r="F38" s="28" t="s">
        <v>152</v>
      </c>
      <c r="G38" s="28" t="s">
        <v>152</v>
      </c>
      <c r="H38" s="28" t="s">
        <v>152</v>
      </c>
      <c r="I38" s="32">
        <f>SUM(I32:I37)</f>
        <v>882</v>
      </c>
      <c r="J38" s="32">
        <f t="shared" ref="J38:L38" si="7">SUM(J32:J37)</f>
        <v>85</v>
      </c>
      <c r="K38" s="32">
        <f t="shared" si="7"/>
        <v>0</v>
      </c>
      <c r="L38" s="32">
        <f t="shared" si="7"/>
        <v>0</v>
      </c>
      <c r="M38" s="32" t="s">
        <v>152</v>
      </c>
      <c r="N38" s="32" t="s">
        <v>152</v>
      </c>
      <c r="O38" s="32" t="s">
        <v>152</v>
      </c>
      <c r="P38" s="32" t="s">
        <v>152</v>
      </c>
      <c r="Q38" s="32" t="s">
        <v>152</v>
      </c>
      <c r="R38" s="32" t="s">
        <v>152</v>
      </c>
      <c r="S38" s="32" t="s">
        <v>152</v>
      </c>
      <c r="T38" s="18" t="s">
        <v>110</v>
      </c>
    </row>
    <row r="39" spans="1:20" s="9" customFormat="1" ht="40.5" customHeight="1" x14ac:dyDescent="0.25">
      <c r="A39" s="48" t="s">
        <v>129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50"/>
    </row>
    <row r="40" spans="1:20" s="9" customFormat="1" ht="123.75" customHeight="1" x14ac:dyDescent="0.25">
      <c r="A40" s="17">
        <v>24</v>
      </c>
      <c r="B40" s="7" t="s">
        <v>36</v>
      </c>
      <c r="C40" s="41">
        <v>0.67300000000000004</v>
      </c>
      <c r="D40" s="7" t="s">
        <v>64</v>
      </c>
      <c r="E40" s="18" t="s">
        <v>79</v>
      </c>
      <c r="F40" s="7" t="s">
        <v>66</v>
      </c>
      <c r="G40" s="19" t="s">
        <v>58</v>
      </c>
      <c r="H40" s="18" t="s">
        <v>80</v>
      </c>
      <c r="I40" s="18">
        <v>64</v>
      </c>
      <c r="J40" s="18">
        <v>73</v>
      </c>
      <c r="K40" s="18" t="s">
        <v>110</v>
      </c>
      <c r="L40" s="18">
        <v>3500</v>
      </c>
      <c r="M40" s="18" t="s">
        <v>99</v>
      </c>
      <c r="N40" s="18" t="s">
        <v>158</v>
      </c>
      <c r="O40" s="18">
        <v>5</v>
      </c>
      <c r="P40" s="18" t="s">
        <v>110</v>
      </c>
      <c r="Q40" s="18">
        <v>13</v>
      </c>
      <c r="R40" s="18">
        <v>150</v>
      </c>
      <c r="S40" s="18" t="s">
        <v>110</v>
      </c>
      <c r="T40" s="18" t="s">
        <v>110</v>
      </c>
    </row>
    <row r="41" spans="1:20" s="9" customFormat="1" ht="18.75" x14ac:dyDescent="0.25">
      <c r="A41" s="26"/>
      <c r="B41" s="28"/>
      <c r="C41" s="42">
        <f>SUM(C40)</f>
        <v>0.67300000000000004</v>
      </c>
      <c r="D41" s="28" t="s">
        <v>152</v>
      </c>
      <c r="E41" s="28" t="s">
        <v>152</v>
      </c>
      <c r="F41" s="28" t="s">
        <v>152</v>
      </c>
      <c r="G41" s="28" t="s">
        <v>152</v>
      </c>
      <c r="H41" s="28" t="s">
        <v>152</v>
      </c>
      <c r="I41" s="32">
        <f>SUM(I40)</f>
        <v>64</v>
      </c>
      <c r="J41" s="32">
        <f t="shared" ref="J41:L41" si="8">SUM(J40)</f>
        <v>73</v>
      </c>
      <c r="K41" s="32">
        <f t="shared" si="8"/>
        <v>0</v>
      </c>
      <c r="L41" s="32">
        <f t="shared" si="8"/>
        <v>3500</v>
      </c>
      <c r="M41" s="32" t="s">
        <v>152</v>
      </c>
      <c r="N41" s="32" t="s">
        <v>152</v>
      </c>
      <c r="O41" s="32" t="s">
        <v>152</v>
      </c>
      <c r="P41" s="32" t="s">
        <v>152</v>
      </c>
      <c r="Q41" s="32" t="s">
        <v>152</v>
      </c>
      <c r="R41" s="32" t="s">
        <v>152</v>
      </c>
      <c r="S41" s="32" t="s">
        <v>152</v>
      </c>
      <c r="T41" s="18" t="s">
        <v>110</v>
      </c>
    </row>
    <row r="42" spans="1:20" s="9" customFormat="1" ht="46.5" customHeight="1" x14ac:dyDescent="0.25">
      <c r="A42" s="48" t="s">
        <v>130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50"/>
    </row>
    <row r="43" spans="1:20" s="9" customFormat="1" ht="94.5" x14ac:dyDescent="0.25">
      <c r="A43" s="17">
        <v>25</v>
      </c>
      <c r="B43" s="7" t="s">
        <v>37</v>
      </c>
      <c r="C43" s="41">
        <v>0.80969999999999998</v>
      </c>
      <c r="D43" s="7" t="s">
        <v>161</v>
      </c>
      <c r="E43" s="18" t="s">
        <v>79</v>
      </c>
      <c r="F43" s="7" t="s">
        <v>66</v>
      </c>
      <c r="G43" s="19" t="s">
        <v>59</v>
      </c>
      <c r="H43" s="18" t="s">
        <v>71</v>
      </c>
      <c r="I43" s="18">
        <v>46</v>
      </c>
      <c r="J43" s="18" t="s">
        <v>110</v>
      </c>
      <c r="K43" s="18" t="s">
        <v>110</v>
      </c>
      <c r="L43" s="18" t="s">
        <v>110</v>
      </c>
      <c r="M43" s="18" t="s">
        <v>78</v>
      </c>
      <c r="N43" s="18" t="s">
        <v>162</v>
      </c>
      <c r="O43" s="18">
        <v>5</v>
      </c>
      <c r="P43" s="18" t="s">
        <v>110</v>
      </c>
      <c r="Q43" s="18">
        <v>12</v>
      </c>
      <c r="R43" s="18">
        <v>14</v>
      </c>
      <c r="S43" s="18" t="s">
        <v>110</v>
      </c>
      <c r="T43" s="18" t="s">
        <v>110</v>
      </c>
    </row>
    <row r="44" spans="1:20" s="9" customFormat="1" ht="94.5" x14ac:dyDescent="0.25">
      <c r="A44" s="17">
        <v>26</v>
      </c>
      <c r="B44" s="7" t="s">
        <v>38</v>
      </c>
      <c r="C44" s="41">
        <v>5.3600000000000002E-2</v>
      </c>
      <c r="D44" s="7" t="s">
        <v>64</v>
      </c>
      <c r="E44" s="18" t="s">
        <v>110</v>
      </c>
      <c r="F44" s="7" t="s">
        <v>67</v>
      </c>
      <c r="G44" s="19" t="s">
        <v>60</v>
      </c>
      <c r="H44" s="18" t="s">
        <v>71</v>
      </c>
      <c r="I44" s="18">
        <v>28</v>
      </c>
      <c r="J44" s="18" t="s">
        <v>110</v>
      </c>
      <c r="K44" s="18" t="s">
        <v>110</v>
      </c>
      <c r="L44" s="18" t="s">
        <v>110</v>
      </c>
      <c r="M44" s="18" t="s">
        <v>78</v>
      </c>
      <c r="N44" s="18" t="s">
        <v>77</v>
      </c>
      <c r="O44" s="18">
        <v>4</v>
      </c>
      <c r="P44" s="18" t="s">
        <v>110</v>
      </c>
      <c r="Q44" s="18" t="s">
        <v>110</v>
      </c>
      <c r="R44" s="18" t="s">
        <v>110</v>
      </c>
      <c r="S44" s="18" t="s">
        <v>110</v>
      </c>
      <c r="T44" s="18" t="s">
        <v>110</v>
      </c>
    </row>
    <row r="45" spans="1:20" s="9" customFormat="1" ht="18.75" x14ac:dyDescent="0.25">
      <c r="A45" s="27"/>
      <c r="B45" s="28"/>
      <c r="C45" s="42">
        <f>SUM(C43:C44)</f>
        <v>0.86329999999999996</v>
      </c>
      <c r="D45" s="28" t="s">
        <v>152</v>
      </c>
      <c r="E45" s="28" t="s">
        <v>152</v>
      </c>
      <c r="F45" s="28" t="s">
        <v>152</v>
      </c>
      <c r="G45" s="28" t="s">
        <v>152</v>
      </c>
      <c r="H45" s="28" t="s">
        <v>152</v>
      </c>
      <c r="I45" s="32">
        <f>SUM(I43:I44)</f>
        <v>74</v>
      </c>
      <c r="J45" s="32">
        <f t="shared" ref="J45:L45" si="9">SUM(J43:J44)</f>
        <v>0</v>
      </c>
      <c r="K45" s="32">
        <f t="shared" si="9"/>
        <v>0</v>
      </c>
      <c r="L45" s="32">
        <f t="shared" si="9"/>
        <v>0</v>
      </c>
      <c r="M45" s="32" t="s">
        <v>152</v>
      </c>
      <c r="N45" s="32" t="s">
        <v>152</v>
      </c>
      <c r="O45" s="32" t="s">
        <v>152</v>
      </c>
      <c r="P45" s="32" t="s">
        <v>152</v>
      </c>
      <c r="Q45" s="32" t="s">
        <v>152</v>
      </c>
      <c r="R45" s="32" t="s">
        <v>152</v>
      </c>
      <c r="S45" s="32" t="s">
        <v>152</v>
      </c>
      <c r="T45" s="18" t="s">
        <v>110</v>
      </c>
    </row>
    <row r="46" spans="1:20" s="9" customFormat="1" ht="42.75" customHeight="1" x14ac:dyDescent="0.25">
      <c r="A46" s="48" t="s">
        <v>131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50"/>
    </row>
    <row r="47" spans="1:20" s="9" customFormat="1" ht="138" customHeight="1" x14ac:dyDescent="0.25">
      <c r="A47" s="17">
        <v>29</v>
      </c>
      <c r="B47" s="7" t="s">
        <v>39</v>
      </c>
      <c r="C47" s="19">
        <v>4</v>
      </c>
      <c r="D47" s="7" t="s">
        <v>160</v>
      </c>
      <c r="E47" s="18" t="s">
        <v>70</v>
      </c>
      <c r="F47" s="7" t="s">
        <v>68</v>
      </c>
      <c r="G47" s="19" t="s">
        <v>159</v>
      </c>
      <c r="H47" s="18" t="s">
        <v>80</v>
      </c>
      <c r="I47" s="18">
        <v>460</v>
      </c>
      <c r="J47" s="18">
        <v>91</v>
      </c>
      <c r="K47" s="18">
        <v>370</v>
      </c>
      <c r="L47" s="18" t="s">
        <v>110</v>
      </c>
      <c r="M47" s="18" t="s">
        <v>81</v>
      </c>
      <c r="N47" s="18" t="s">
        <v>82</v>
      </c>
      <c r="O47" s="18" t="s">
        <v>83</v>
      </c>
      <c r="P47" s="18" t="s">
        <v>110</v>
      </c>
      <c r="Q47" s="18" t="s">
        <v>110</v>
      </c>
      <c r="R47" s="18" t="s">
        <v>110</v>
      </c>
      <c r="S47" s="18" t="s">
        <v>110</v>
      </c>
      <c r="T47" s="18" t="s">
        <v>110</v>
      </c>
    </row>
    <row r="48" spans="1:20" s="9" customFormat="1" ht="78.75" x14ac:dyDescent="0.25">
      <c r="A48" s="17">
        <v>28</v>
      </c>
      <c r="B48" s="7" t="s">
        <v>40</v>
      </c>
      <c r="C48" s="19">
        <v>1.5</v>
      </c>
      <c r="D48" s="7" t="s">
        <v>64</v>
      </c>
      <c r="E48" s="18" t="s">
        <v>70</v>
      </c>
      <c r="F48" s="7" t="s">
        <v>65</v>
      </c>
      <c r="G48" s="19" t="s">
        <v>61</v>
      </c>
      <c r="H48" s="18" t="s">
        <v>71</v>
      </c>
      <c r="I48" s="18">
        <v>389</v>
      </c>
      <c r="J48" s="18" t="s">
        <v>110</v>
      </c>
      <c r="K48" s="18" t="s">
        <v>110</v>
      </c>
      <c r="L48" s="18" t="s">
        <v>110</v>
      </c>
      <c r="M48" s="18" t="s">
        <v>78</v>
      </c>
      <c r="N48" s="18" t="s">
        <v>84</v>
      </c>
      <c r="O48" s="18">
        <v>50</v>
      </c>
      <c r="P48" s="18" t="s">
        <v>110</v>
      </c>
      <c r="Q48" s="18" t="s">
        <v>110</v>
      </c>
      <c r="R48" s="18" t="s">
        <v>110</v>
      </c>
      <c r="S48" s="18" t="s">
        <v>110</v>
      </c>
      <c r="T48" s="18" t="s">
        <v>110</v>
      </c>
    </row>
    <row r="49" spans="1:20" s="9" customFormat="1" ht="18.75" x14ac:dyDescent="0.25">
      <c r="A49" s="27"/>
      <c r="B49" s="28"/>
      <c r="C49" s="31">
        <f>SUM(C47:C48)</f>
        <v>5.5</v>
      </c>
      <c r="D49" s="28" t="s">
        <v>152</v>
      </c>
      <c r="E49" s="28" t="s">
        <v>152</v>
      </c>
      <c r="F49" s="28" t="s">
        <v>152</v>
      </c>
      <c r="G49" s="28" t="s">
        <v>152</v>
      </c>
      <c r="H49" s="28" t="s">
        <v>152</v>
      </c>
      <c r="I49" s="32">
        <f>SUM(I47:I48)</f>
        <v>849</v>
      </c>
      <c r="J49" s="32">
        <f t="shared" ref="J49:L49" si="10">SUM(J47:J48)</f>
        <v>91</v>
      </c>
      <c r="K49" s="32">
        <f t="shared" si="10"/>
        <v>370</v>
      </c>
      <c r="L49" s="32">
        <f t="shared" si="10"/>
        <v>0</v>
      </c>
      <c r="M49" s="32" t="s">
        <v>152</v>
      </c>
      <c r="N49" s="32" t="s">
        <v>152</v>
      </c>
      <c r="O49" s="32" t="s">
        <v>152</v>
      </c>
      <c r="P49" s="32" t="s">
        <v>152</v>
      </c>
      <c r="Q49" s="32" t="s">
        <v>152</v>
      </c>
      <c r="R49" s="32" t="s">
        <v>152</v>
      </c>
      <c r="S49" s="32" t="s">
        <v>152</v>
      </c>
      <c r="T49" s="18" t="s">
        <v>110</v>
      </c>
    </row>
    <row r="50" spans="1:20" s="9" customFormat="1" ht="48.75" customHeight="1" x14ac:dyDescent="0.25">
      <c r="A50" s="48" t="s">
        <v>132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50"/>
    </row>
    <row r="51" spans="1:20" s="9" customFormat="1" ht="78.75" x14ac:dyDescent="0.25">
      <c r="A51" s="17">
        <v>29</v>
      </c>
      <c r="B51" s="4" t="s">
        <v>41</v>
      </c>
      <c r="C51" s="46">
        <v>1.8905000000000001</v>
      </c>
      <c r="D51" s="7" t="s">
        <v>64</v>
      </c>
      <c r="E51" s="18" t="s">
        <v>70</v>
      </c>
      <c r="F51" s="4" t="s">
        <v>65</v>
      </c>
      <c r="G51" s="6" t="s">
        <v>62</v>
      </c>
      <c r="H51" s="3" t="s">
        <v>80</v>
      </c>
      <c r="I51" s="3">
        <v>152</v>
      </c>
      <c r="J51" s="3">
        <v>4</v>
      </c>
      <c r="K51" s="3">
        <v>30</v>
      </c>
      <c r="L51" s="3">
        <v>800</v>
      </c>
      <c r="M51" s="3" t="s">
        <v>72</v>
      </c>
      <c r="N51" s="3" t="s">
        <v>113</v>
      </c>
      <c r="O51" s="3" t="s">
        <v>112</v>
      </c>
      <c r="P51" s="18" t="s">
        <v>110</v>
      </c>
      <c r="Q51" s="18" t="s">
        <v>110</v>
      </c>
      <c r="R51" s="18" t="s">
        <v>110</v>
      </c>
      <c r="S51" s="18" t="s">
        <v>110</v>
      </c>
      <c r="T51" s="18" t="s">
        <v>110</v>
      </c>
    </row>
    <row r="52" spans="1:20" s="9" customFormat="1" ht="78.75" x14ac:dyDescent="0.25">
      <c r="A52" s="17">
        <v>30</v>
      </c>
      <c r="B52" s="4" t="s">
        <v>42</v>
      </c>
      <c r="C52" s="46">
        <v>1.9406000000000001</v>
      </c>
      <c r="D52" s="7" t="s">
        <v>64</v>
      </c>
      <c r="E52" s="3" t="s">
        <v>110</v>
      </c>
      <c r="F52" s="4" t="s">
        <v>114</v>
      </c>
      <c r="G52" s="6" t="s">
        <v>63</v>
      </c>
      <c r="H52" s="3" t="s">
        <v>71</v>
      </c>
      <c r="I52" s="3">
        <v>195</v>
      </c>
      <c r="J52" s="18" t="s">
        <v>110</v>
      </c>
      <c r="K52" s="18" t="s">
        <v>110</v>
      </c>
      <c r="L52" s="3">
        <v>1200</v>
      </c>
      <c r="M52" s="3" t="s">
        <v>78</v>
      </c>
      <c r="N52" s="3" t="s">
        <v>115</v>
      </c>
      <c r="O52" s="3">
        <v>45</v>
      </c>
      <c r="P52" s="18" t="s">
        <v>110</v>
      </c>
      <c r="Q52" s="18" t="s">
        <v>110</v>
      </c>
      <c r="R52" s="18" t="s">
        <v>110</v>
      </c>
      <c r="S52" s="18" t="s">
        <v>110</v>
      </c>
      <c r="T52" s="18" t="s">
        <v>110</v>
      </c>
    </row>
    <row r="53" spans="1:20" s="9" customFormat="1" ht="18.75" x14ac:dyDescent="0.25">
      <c r="A53" s="27"/>
      <c r="B53" s="33"/>
      <c r="C53" s="47">
        <f>SUM(C51:C52)</f>
        <v>3.8311000000000002</v>
      </c>
      <c r="D53" s="28"/>
      <c r="E53" s="27"/>
      <c r="F53" s="33"/>
      <c r="G53" s="35"/>
      <c r="H53" s="27"/>
      <c r="I53" s="27">
        <f>SUM(I51:I52)</f>
        <v>347</v>
      </c>
      <c r="J53" s="27">
        <f t="shared" ref="J53:L53" si="11">SUM(J51:J52)</f>
        <v>4</v>
      </c>
      <c r="K53" s="27">
        <f t="shared" si="11"/>
        <v>30</v>
      </c>
      <c r="L53" s="27">
        <f t="shared" si="11"/>
        <v>2000</v>
      </c>
      <c r="M53" s="27"/>
      <c r="N53" s="27"/>
      <c r="O53" s="27"/>
      <c r="P53" s="32"/>
      <c r="Q53" s="32"/>
      <c r="R53" s="32"/>
      <c r="S53" s="32"/>
      <c r="T53" s="18" t="s">
        <v>110</v>
      </c>
    </row>
    <row r="54" spans="1:20" s="9" customFormat="1" ht="51.75" customHeight="1" x14ac:dyDescent="0.25">
      <c r="A54" s="57" t="s">
        <v>154</v>
      </c>
      <c r="B54" s="58"/>
      <c r="C54" s="47">
        <f>SUM(C53,C49,C45,C38,C41,C30,C26,C18,C15)</f>
        <v>36.937799999999996</v>
      </c>
      <c r="D54" s="34" t="s">
        <v>152</v>
      </c>
      <c r="E54" s="34" t="s">
        <v>152</v>
      </c>
      <c r="F54" s="34" t="s">
        <v>152</v>
      </c>
      <c r="G54" s="34" t="s">
        <v>152</v>
      </c>
      <c r="H54" s="34" t="s">
        <v>152</v>
      </c>
      <c r="I54" s="34">
        <f t="shared" ref="I54:L54" si="12">SUM(I53,I49,I45,I38,I41,I30,I26,I18,I15)</f>
        <v>4403</v>
      </c>
      <c r="J54" s="34">
        <f t="shared" si="12"/>
        <v>310</v>
      </c>
      <c r="K54" s="34">
        <f t="shared" si="12"/>
        <v>1281.5</v>
      </c>
      <c r="L54" s="34">
        <f t="shared" si="12"/>
        <v>100651.4</v>
      </c>
      <c r="M54" s="34" t="s">
        <v>152</v>
      </c>
      <c r="N54" s="34" t="s">
        <v>152</v>
      </c>
      <c r="O54" s="34" t="s">
        <v>152</v>
      </c>
      <c r="P54" s="34" t="s">
        <v>152</v>
      </c>
      <c r="Q54" s="34" t="s">
        <v>152</v>
      </c>
      <c r="R54" s="34" t="s">
        <v>152</v>
      </c>
      <c r="S54" s="34" t="s">
        <v>152</v>
      </c>
      <c r="T54" s="18" t="s">
        <v>110</v>
      </c>
    </row>
    <row r="55" spans="1:20" s="14" customFormat="1" ht="45" customHeight="1" x14ac:dyDescent="0.45">
      <c r="A55" s="48" t="s">
        <v>3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50"/>
    </row>
    <row r="56" spans="1:20" ht="126" x14ac:dyDescent="0.25">
      <c r="A56" s="13">
        <v>1</v>
      </c>
      <c r="B56" s="4" t="s">
        <v>35</v>
      </c>
      <c r="C56" s="5">
        <v>2.54</v>
      </c>
      <c r="D56" s="18" t="s">
        <v>104</v>
      </c>
      <c r="E56" s="3" t="s">
        <v>70</v>
      </c>
      <c r="F56" s="7" t="s">
        <v>65</v>
      </c>
      <c r="G56" s="6" t="s">
        <v>170</v>
      </c>
      <c r="H56" s="3" t="s">
        <v>71</v>
      </c>
      <c r="I56" s="3">
        <v>259</v>
      </c>
      <c r="J56" s="18" t="s">
        <v>110</v>
      </c>
      <c r="K56" s="18" t="s">
        <v>110</v>
      </c>
      <c r="L56" s="3">
        <v>1250</v>
      </c>
      <c r="M56" s="18" t="s">
        <v>78</v>
      </c>
      <c r="N56" s="3" t="s">
        <v>75</v>
      </c>
      <c r="O56" s="12" t="s">
        <v>76</v>
      </c>
      <c r="P56" s="18" t="s">
        <v>110</v>
      </c>
      <c r="Q56" s="18" t="s">
        <v>110</v>
      </c>
      <c r="R56" s="18" t="s">
        <v>110</v>
      </c>
      <c r="S56" s="18" t="s">
        <v>110</v>
      </c>
      <c r="T56" s="18" t="s">
        <v>110</v>
      </c>
    </row>
    <row r="57" spans="1:20" ht="78.75" x14ac:dyDescent="0.25">
      <c r="A57" s="22">
        <v>2</v>
      </c>
      <c r="B57" s="4" t="s">
        <v>166</v>
      </c>
      <c r="C57" s="5">
        <v>3.2</v>
      </c>
      <c r="D57" s="6" t="s">
        <v>165</v>
      </c>
      <c r="E57" s="18" t="s">
        <v>79</v>
      </c>
      <c r="F57" s="7" t="s">
        <v>114</v>
      </c>
      <c r="G57" s="6" t="s">
        <v>167</v>
      </c>
      <c r="H57" s="22" t="s">
        <v>71</v>
      </c>
      <c r="I57" s="22">
        <v>320</v>
      </c>
      <c r="J57" s="18" t="s">
        <v>110</v>
      </c>
      <c r="K57" s="18" t="s">
        <v>110</v>
      </c>
      <c r="L57" s="18" t="s">
        <v>110</v>
      </c>
      <c r="M57" s="18" t="s">
        <v>168</v>
      </c>
      <c r="N57" s="22" t="s">
        <v>169</v>
      </c>
      <c r="O57" s="12">
        <v>22098</v>
      </c>
      <c r="P57" s="18" t="s">
        <v>110</v>
      </c>
      <c r="Q57" s="18" t="s">
        <v>110</v>
      </c>
      <c r="R57" s="18" t="s">
        <v>110</v>
      </c>
      <c r="S57" s="18" t="s">
        <v>110</v>
      </c>
      <c r="T57" s="18" t="s">
        <v>110</v>
      </c>
    </row>
    <row r="58" spans="1:20" ht="78.75" x14ac:dyDescent="0.25">
      <c r="A58" s="23">
        <v>3</v>
      </c>
      <c r="B58" s="4" t="s">
        <v>43</v>
      </c>
      <c r="C58" s="5">
        <v>3.9</v>
      </c>
      <c r="D58" s="6" t="s">
        <v>165</v>
      </c>
      <c r="E58" s="17" t="s">
        <v>70</v>
      </c>
      <c r="F58" s="7" t="s">
        <v>69</v>
      </c>
      <c r="G58" s="6" t="s">
        <v>164</v>
      </c>
      <c r="H58" s="3" t="s">
        <v>71</v>
      </c>
      <c r="I58" s="3">
        <v>375</v>
      </c>
      <c r="J58" s="18" t="s">
        <v>110</v>
      </c>
      <c r="K58" s="18" t="s">
        <v>110</v>
      </c>
      <c r="L58" s="18" t="s">
        <v>110</v>
      </c>
      <c r="M58" s="18" t="s">
        <v>78</v>
      </c>
      <c r="N58" s="3" t="s">
        <v>111</v>
      </c>
      <c r="O58" s="12" t="s">
        <v>112</v>
      </c>
      <c r="P58" s="18" t="s">
        <v>110</v>
      </c>
      <c r="Q58" s="18" t="s">
        <v>110</v>
      </c>
      <c r="R58" s="18" t="s">
        <v>110</v>
      </c>
      <c r="S58" s="18" t="s">
        <v>110</v>
      </c>
      <c r="T58" s="18" t="s">
        <v>110</v>
      </c>
    </row>
    <row r="59" spans="1:20" ht="86.25" customHeight="1" x14ac:dyDescent="0.25">
      <c r="A59" s="59" t="s">
        <v>153</v>
      </c>
      <c r="B59" s="60"/>
      <c r="C59" s="36">
        <f>SUM(C56:C58)</f>
        <v>9.64</v>
      </c>
      <c r="D59" s="36" t="s">
        <v>152</v>
      </c>
      <c r="E59" s="36" t="s">
        <v>152</v>
      </c>
      <c r="F59" s="36" t="s">
        <v>152</v>
      </c>
      <c r="G59" s="36" t="s">
        <v>152</v>
      </c>
      <c r="H59" s="36" t="s">
        <v>152</v>
      </c>
      <c r="I59" s="36">
        <f>SUM(I56:I58)</f>
        <v>954</v>
      </c>
      <c r="J59" s="36">
        <f>SUM(J56:J58)</f>
        <v>0</v>
      </c>
      <c r="K59" s="36">
        <f>SUM(K56:K58)</f>
        <v>0</v>
      </c>
      <c r="L59" s="36">
        <f>SUM(L56:L58)</f>
        <v>1250</v>
      </c>
      <c r="M59" s="36" t="s">
        <v>152</v>
      </c>
      <c r="N59" s="36" t="s">
        <v>152</v>
      </c>
      <c r="O59" s="36" t="s">
        <v>152</v>
      </c>
      <c r="P59" s="36" t="s">
        <v>152</v>
      </c>
      <c r="Q59" s="36" t="s">
        <v>152</v>
      </c>
      <c r="R59" s="36" t="s">
        <v>152</v>
      </c>
      <c r="S59" s="36" t="s">
        <v>152</v>
      </c>
      <c r="T59" s="36" t="s">
        <v>152</v>
      </c>
    </row>
    <row r="60" spans="1:20" ht="62.25" customHeight="1" x14ac:dyDescent="0.25">
      <c r="A60" s="59" t="s">
        <v>155</v>
      </c>
      <c r="B60" s="60"/>
      <c r="C60" s="40">
        <f>SUM(C59,C54)</f>
        <v>46.577799999999996</v>
      </c>
      <c r="D60" s="37" t="s">
        <v>152</v>
      </c>
      <c r="E60" s="37" t="s">
        <v>152</v>
      </c>
      <c r="F60" s="37" t="s">
        <v>152</v>
      </c>
      <c r="G60" s="37" t="s">
        <v>152</v>
      </c>
      <c r="H60" s="37" t="s">
        <v>152</v>
      </c>
      <c r="I60" s="39">
        <f>SUM(I59,I54)</f>
        <v>5357</v>
      </c>
      <c r="J60" s="39">
        <f>SUM(J59,J54)</f>
        <v>310</v>
      </c>
      <c r="K60" s="37">
        <f>SUM(K59,K54)</f>
        <v>1281.5</v>
      </c>
      <c r="L60" s="37">
        <f>SUM(L59,L54)</f>
        <v>101901.4</v>
      </c>
      <c r="M60" s="37" t="s">
        <v>152</v>
      </c>
      <c r="N60" s="37" t="s">
        <v>152</v>
      </c>
      <c r="O60" s="37" t="s">
        <v>152</v>
      </c>
      <c r="P60" s="37" t="s">
        <v>152</v>
      </c>
      <c r="Q60" s="37" t="s">
        <v>152</v>
      </c>
      <c r="R60" s="37" t="s">
        <v>152</v>
      </c>
      <c r="S60" s="37" t="s">
        <v>152</v>
      </c>
      <c r="T60" s="37" t="s">
        <v>152</v>
      </c>
    </row>
    <row r="61" spans="1:20" ht="40.5" customHeight="1" x14ac:dyDescent="0.25">
      <c r="S61" s="61" t="s">
        <v>156</v>
      </c>
      <c r="T61" s="61"/>
    </row>
  </sheetData>
  <mergeCells count="28">
    <mergeCell ref="A55:T55"/>
    <mergeCell ref="T5:T6"/>
    <mergeCell ref="A16:T16"/>
    <mergeCell ref="A19:T19"/>
    <mergeCell ref="A7:S7"/>
    <mergeCell ref="A54:B54"/>
    <mergeCell ref="A59:B59"/>
    <mergeCell ref="A60:B60"/>
    <mergeCell ref="A27:T27"/>
    <mergeCell ref="A31:T31"/>
    <mergeCell ref="A39:T39"/>
    <mergeCell ref="S61:T61"/>
    <mergeCell ref="A42:T42"/>
    <mergeCell ref="A46:T46"/>
    <mergeCell ref="A50:T50"/>
    <mergeCell ref="B5:B6"/>
    <mergeCell ref="F5:F6"/>
    <mergeCell ref="G5:G6"/>
    <mergeCell ref="C5:C6"/>
    <mergeCell ref="D5:D6"/>
    <mergeCell ref="E5:E6"/>
    <mergeCell ref="A3:S3"/>
    <mergeCell ref="A2:S2"/>
    <mergeCell ref="Q5:Q6"/>
    <mergeCell ref="R5:R6"/>
    <mergeCell ref="S5:S6"/>
    <mergeCell ref="H5:P5"/>
    <mergeCell ref="A5:A6"/>
  </mergeCells>
  <pageMargins left="0.31496062992125984" right="0.31496062992125984" top="0.98425196850393704" bottom="0.35433070866141736" header="0.31496062992125984" footer="0.31496062992125984"/>
  <pageSetup paperSize="9" scale="35" fitToHeight="0" orientation="landscape" r:id="rId1"/>
  <headerFooter differentFirst="1">
    <oddHeader>&amp;C&amp;14 &amp;P</oddHeader>
  </headerFooter>
  <rowBreaks count="3" manualBreakCount="3">
    <brk id="10" max="19" man="1"/>
    <brk id="26" max="19" man="1"/>
    <brk id="45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2022-06-24T11:39:09Z</dcterms:modified>
</cp:coreProperties>
</file>