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35" yWindow="0" windowWidth="14010" windowHeight="12555"/>
  </bookViews>
  <sheets>
    <sheet name="Лист1" sheetId="1" r:id="rId1"/>
  </sheets>
  <definedNames>
    <definedName name="_xlnm.Print_Area" localSheetId="0">Лист1!$A$1:$F$511</definedName>
  </definedNames>
  <calcPr calcId="145621" iterate="1"/>
</workbook>
</file>

<file path=xl/calcChain.xml><?xml version="1.0" encoding="utf-8"?>
<calcChain xmlns="http://schemas.openxmlformats.org/spreadsheetml/2006/main">
  <c r="E503" i="1" l="1"/>
  <c r="F450" i="1" l="1"/>
  <c r="E450" i="1"/>
  <c r="F453" i="1"/>
  <c r="E453" i="1"/>
  <c r="F203" i="1" l="1"/>
  <c r="E203" i="1"/>
  <c r="F206" i="1"/>
  <c r="E206" i="1"/>
  <c r="F207" i="1"/>
  <c r="E207" i="1"/>
  <c r="E205" i="1"/>
  <c r="E95" i="1" l="1"/>
  <c r="F280" i="1" l="1"/>
  <c r="F309" i="1"/>
  <c r="F310" i="1"/>
  <c r="F311" i="1"/>
  <c r="E309" i="1"/>
  <c r="E310" i="1"/>
  <c r="E311" i="1"/>
  <c r="E221" i="1"/>
  <c r="F228" i="1"/>
  <c r="F229" i="1"/>
  <c r="E228" i="1"/>
  <c r="E229" i="1"/>
  <c r="F484" i="1" l="1"/>
  <c r="E484" i="1"/>
  <c r="F235" i="1"/>
  <c r="F234" i="1" s="1"/>
  <c r="E235" i="1"/>
  <c r="E234" i="1" s="1"/>
  <c r="F287" i="1" l="1"/>
  <c r="E287" i="1"/>
  <c r="E30" i="1" l="1"/>
  <c r="E73" i="1" l="1"/>
  <c r="F73" i="1"/>
  <c r="F133" i="1" l="1"/>
  <c r="E128" i="1"/>
  <c r="E134" i="1"/>
  <c r="E133" i="1" s="1"/>
  <c r="F159" i="1" l="1"/>
  <c r="F157" i="1"/>
  <c r="E157" i="1"/>
  <c r="F283" i="1"/>
  <c r="E283" i="1"/>
  <c r="F156" i="1" l="1"/>
  <c r="F75" i="1"/>
  <c r="F72" i="1" s="1"/>
  <c r="E75" i="1"/>
  <c r="E72" i="1" s="1"/>
  <c r="F488" i="1" l="1"/>
  <c r="E488" i="1"/>
  <c r="F146" i="1"/>
  <c r="F145" i="1" s="1"/>
  <c r="E146" i="1"/>
  <c r="E145" i="1" s="1"/>
  <c r="F374" i="1"/>
  <c r="F373" i="1" s="1"/>
  <c r="E374" i="1"/>
  <c r="E373" i="1" s="1"/>
  <c r="F399" i="1" l="1"/>
  <c r="F398" i="1" s="1"/>
  <c r="E399" i="1"/>
  <c r="E398" i="1" s="1"/>
  <c r="F501" i="1"/>
  <c r="E501" i="1"/>
  <c r="F61" i="1"/>
  <c r="F191" i="1"/>
  <c r="E191" i="1"/>
  <c r="F68" i="1" l="1"/>
  <c r="E68" i="1"/>
  <c r="F66" i="1"/>
  <c r="E66" i="1"/>
  <c r="F58" i="1"/>
  <c r="E58" i="1"/>
  <c r="F204" i="1"/>
  <c r="E204" i="1"/>
  <c r="F155" i="1"/>
  <c r="F154" i="1" s="1"/>
  <c r="E159" i="1"/>
  <c r="F490" i="1"/>
  <c r="F492" i="1"/>
  <c r="E490" i="1"/>
  <c r="E492" i="1"/>
  <c r="F254" i="1"/>
  <c r="E254" i="1"/>
  <c r="E499" i="1"/>
  <c r="E497" i="1"/>
  <c r="F497" i="1"/>
  <c r="F499" i="1"/>
  <c r="E156" i="1" l="1"/>
  <c r="E155" i="1" s="1"/>
  <c r="E154" i="1" s="1"/>
  <c r="F285" i="1"/>
  <c r="F282" i="1" s="1"/>
  <c r="E285" i="1"/>
  <c r="E282" i="1" s="1"/>
  <c r="F444" i="1" l="1"/>
  <c r="E444" i="1"/>
  <c r="F418" i="1"/>
  <c r="F417" i="1" s="1"/>
  <c r="E418" i="1"/>
  <c r="E417" i="1" s="1"/>
  <c r="F411" i="1"/>
  <c r="F410" i="1" s="1"/>
  <c r="E411" i="1"/>
  <c r="E410" i="1" s="1"/>
  <c r="F421" i="1"/>
  <c r="F420" i="1" s="1"/>
  <c r="E421" i="1"/>
  <c r="E420" i="1" s="1"/>
  <c r="F414" i="1"/>
  <c r="F413" i="1" s="1"/>
  <c r="E414" i="1"/>
  <c r="E413" i="1" s="1"/>
  <c r="F407" i="1"/>
  <c r="F406" i="1" s="1"/>
  <c r="E407" i="1"/>
  <c r="E406" i="1" s="1"/>
  <c r="F403" i="1"/>
  <c r="F402" i="1" s="1"/>
  <c r="E403" i="1"/>
  <c r="E402" i="1" s="1"/>
  <c r="F137" i="1" l="1"/>
  <c r="E137" i="1"/>
  <c r="F307" i="1"/>
  <c r="E307" i="1"/>
  <c r="F303" i="1"/>
  <c r="E303" i="1"/>
  <c r="F474" i="1"/>
  <c r="E474" i="1"/>
  <c r="F479" i="1"/>
  <c r="F478" i="1" s="1"/>
  <c r="F477" i="1" s="1"/>
  <c r="E479" i="1"/>
  <c r="E478" i="1" s="1"/>
  <c r="E477" i="1" s="1"/>
  <c r="F386" i="1"/>
  <c r="F384" i="1"/>
  <c r="E386" i="1"/>
  <c r="E384" i="1"/>
  <c r="F334" i="1"/>
  <c r="E334" i="1"/>
  <c r="F361" i="1"/>
  <c r="F360" i="1" s="1"/>
  <c r="F358" i="1"/>
  <c r="F357" i="1" s="1"/>
  <c r="F355" i="1"/>
  <c r="F354" i="1" s="1"/>
  <c r="F352" i="1"/>
  <c r="F351" i="1" s="1"/>
  <c r="F278" i="1"/>
  <c r="F277" i="1" s="1"/>
  <c r="F275" i="1"/>
  <c r="F274" i="1" s="1"/>
  <c r="F273" i="1" s="1"/>
  <c r="F265" i="1"/>
  <c r="F264" i="1" s="1"/>
  <c r="E265" i="1"/>
  <c r="E264" i="1" s="1"/>
  <c r="F394" i="1"/>
  <c r="F392" i="1"/>
  <c r="E394" i="1"/>
  <c r="E392" i="1"/>
  <c r="E302" i="1" l="1"/>
  <c r="F302" i="1"/>
  <c r="F272" i="1"/>
  <c r="F391" i="1"/>
  <c r="F350" i="1"/>
  <c r="F349" i="1" s="1"/>
  <c r="E391" i="1"/>
  <c r="F429" i="1" l="1"/>
  <c r="E429" i="1"/>
  <c r="F32" i="1" l="1"/>
  <c r="E32" i="1"/>
  <c r="F49" i="1" l="1"/>
  <c r="E49" i="1"/>
  <c r="F201" i="1" l="1"/>
  <c r="F200" i="1" s="1"/>
  <c r="E201" i="1"/>
  <c r="E200" i="1" s="1"/>
  <c r="F93" i="1"/>
  <c r="E93" i="1"/>
  <c r="E61" i="1"/>
  <c r="E64" i="1"/>
  <c r="F377" i="1"/>
  <c r="F376" i="1" s="1"/>
  <c r="E377" i="1"/>
  <c r="E376" i="1" s="1"/>
  <c r="F455" i="1"/>
  <c r="F451" i="1"/>
  <c r="E455" i="1"/>
  <c r="E451" i="1"/>
  <c r="F371" i="1"/>
  <c r="E371" i="1"/>
  <c r="E370" i="1" s="1"/>
  <c r="E369" i="1" l="1"/>
  <c r="E368" i="1" s="1"/>
  <c r="F370" i="1"/>
  <c r="F369" i="1" s="1"/>
  <c r="F64" i="1"/>
  <c r="F368" i="1" l="1"/>
  <c r="F198" i="1" l="1"/>
  <c r="F195" i="1"/>
  <c r="E195" i="1"/>
  <c r="E194" i="1" s="1"/>
  <c r="F210" i="1"/>
  <c r="F189" i="1"/>
  <c r="F186" i="1"/>
  <c r="F185" i="1" s="1"/>
  <c r="E210" i="1"/>
  <c r="E209" i="1" s="1"/>
  <c r="E208" i="1" s="1"/>
  <c r="E198" i="1"/>
  <c r="E197" i="1" s="1"/>
  <c r="E189" i="1"/>
  <c r="E186" i="1"/>
  <c r="E185" i="1" s="1"/>
  <c r="F194" i="1" l="1"/>
  <c r="F197" i="1"/>
  <c r="F209" i="1"/>
  <c r="F188" i="1"/>
  <c r="E188" i="1"/>
  <c r="E184" i="1" s="1"/>
  <c r="F184" i="1" l="1"/>
  <c r="E183" i="1"/>
  <c r="F208" i="1"/>
  <c r="F183" i="1" l="1"/>
  <c r="F232" i="1"/>
  <c r="E232" i="1"/>
  <c r="E231" i="1" s="1"/>
  <c r="F231" i="1" l="1"/>
  <c r="E98" i="1" l="1"/>
  <c r="E278" i="1"/>
  <c r="E277" i="1" s="1"/>
  <c r="F217" i="1"/>
  <c r="E217" i="1"/>
  <c r="E495" i="1" l="1"/>
  <c r="E487" i="1" s="1"/>
  <c r="E483" i="1"/>
  <c r="E473" i="1"/>
  <c r="E471" i="1"/>
  <c r="E470" i="1" s="1"/>
  <c r="E467" i="1"/>
  <c r="E466" i="1" s="1"/>
  <c r="E464" i="1"/>
  <c r="E463" i="1" s="1"/>
  <c r="E459" i="1"/>
  <c r="E458" i="1" s="1"/>
  <c r="E448" i="1"/>
  <c r="E447" i="1" s="1"/>
  <c r="E441" i="1"/>
  <c r="E439" i="1"/>
  <c r="E434" i="1"/>
  <c r="E433" i="1" s="1"/>
  <c r="E428" i="1"/>
  <c r="E427" i="1" s="1"/>
  <c r="E425" i="1"/>
  <c r="E424" i="1" s="1"/>
  <c r="E423" i="1" s="1"/>
  <c r="E389" i="1"/>
  <c r="E388" i="1" s="1"/>
  <c r="E382" i="1"/>
  <c r="E366" i="1"/>
  <c r="E365" i="1" s="1"/>
  <c r="E364" i="1" s="1"/>
  <c r="E363" i="1" s="1"/>
  <c r="E361" i="1"/>
  <c r="E360" i="1" s="1"/>
  <c r="E358" i="1"/>
  <c r="E357" i="1" s="1"/>
  <c r="E355" i="1"/>
  <c r="E354" i="1" s="1"/>
  <c r="E352" i="1"/>
  <c r="E351" i="1" s="1"/>
  <c r="E347" i="1"/>
  <c r="E346" i="1" s="1"/>
  <c r="E345" i="1" s="1"/>
  <c r="E344" i="1" s="1"/>
  <c r="E342" i="1"/>
  <c r="E338" i="1"/>
  <c r="E330" i="1"/>
  <c r="E326" i="1"/>
  <c r="E323" i="1"/>
  <c r="E319" i="1"/>
  <c r="E318" i="1" s="1"/>
  <c r="E316" i="1"/>
  <c r="E315" i="1" s="1"/>
  <c r="E298" i="1"/>
  <c r="E297" i="1" s="1"/>
  <c r="E296" i="1" s="1"/>
  <c r="E294" i="1"/>
  <c r="E293" i="1" s="1"/>
  <c r="E290" i="1"/>
  <c r="E289" i="1" s="1"/>
  <c r="E281" i="1" s="1"/>
  <c r="E275" i="1"/>
  <c r="E274" i="1" s="1"/>
  <c r="E273" i="1" s="1"/>
  <c r="E272" i="1" s="1"/>
  <c r="E270" i="1"/>
  <c r="E269" i="1" s="1"/>
  <c r="E260" i="1"/>
  <c r="E258" i="1"/>
  <c r="E250" i="1"/>
  <c r="E249" i="1" s="1"/>
  <c r="E246" i="1"/>
  <c r="E245" i="1" s="1"/>
  <c r="E244" i="1" s="1"/>
  <c r="E242" i="1"/>
  <c r="E241" i="1" s="1"/>
  <c r="E239" i="1"/>
  <c r="E238" i="1" s="1"/>
  <c r="E226" i="1"/>
  <c r="E225" i="1" s="1"/>
  <c r="E223" i="1"/>
  <c r="E222" i="1" s="1"/>
  <c r="E216" i="1"/>
  <c r="E215" i="1" s="1"/>
  <c r="E214" i="1" s="1"/>
  <c r="E181" i="1"/>
  <c r="E180" i="1" s="1"/>
  <c r="E178" i="1"/>
  <c r="E177" i="1" s="1"/>
  <c r="E175" i="1"/>
  <c r="E173" i="1"/>
  <c r="E170" i="1"/>
  <c r="E169" i="1" s="1"/>
  <c r="E167" i="1"/>
  <c r="E166" i="1" s="1"/>
  <c r="E164" i="1"/>
  <c r="E163" i="1" s="1"/>
  <c r="E150" i="1"/>
  <c r="E149" i="1" s="1"/>
  <c r="E148" i="1" s="1"/>
  <c r="E143" i="1"/>
  <c r="E142" i="1" s="1"/>
  <c r="E136" i="1" s="1"/>
  <c r="E140" i="1"/>
  <c r="E138" i="1"/>
  <c r="E131" i="1"/>
  <c r="E130" i="1" s="1"/>
  <c r="E127" i="1"/>
  <c r="E126" i="1" s="1"/>
  <c r="E123" i="1"/>
  <c r="E121" i="1"/>
  <c r="E118" i="1"/>
  <c r="E115" i="1"/>
  <c r="E111" i="1"/>
  <c r="E110" i="1" s="1"/>
  <c r="E106" i="1"/>
  <c r="E105" i="1" s="1"/>
  <c r="E102" i="1"/>
  <c r="E92" i="1"/>
  <c r="E90" i="1"/>
  <c r="E89" i="1" s="1"/>
  <c r="E86" i="1"/>
  <c r="E84" i="1"/>
  <c r="E81" i="1"/>
  <c r="E79" i="1"/>
  <c r="E70" i="1"/>
  <c r="E60" i="1" s="1"/>
  <c r="E56" i="1"/>
  <c r="E55" i="1" s="1"/>
  <c r="E53" i="1"/>
  <c r="E51" i="1"/>
  <c r="E47" i="1"/>
  <c r="E45" i="1"/>
  <c r="E41" i="1"/>
  <c r="E39" i="1"/>
  <c r="E37" i="1"/>
  <c r="E34" i="1"/>
  <c r="E28" i="1"/>
  <c r="E27" i="1" l="1"/>
  <c r="E44" i="1"/>
  <c r="E43" i="1" s="1"/>
  <c r="E438" i="1"/>
  <c r="E432" i="1" s="1"/>
  <c r="E314" i="1"/>
  <c r="E26" i="1"/>
  <c r="E83" i="1"/>
  <c r="E337" i="1"/>
  <c r="E336" i="1" s="1"/>
  <c r="E469" i="1"/>
  <c r="E329" i="1"/>
  <c r="E328" i="1" s="1"/>
  <c r="E381" i="1"/>
  <c r="E380" i="1" s="1"/>
  <c r="E379" i="1" s="1"/>
  <c r="E172" i="1"/>
  <c r="E162" i="1" s="1"/>
  <c r="E161" i="1" s="1"/>
  <c r="E292" i="1"/>
  <c r="E280" i="1" s="1"/>
  <c r="E78" i="1"/>
  <c r="E482" i="1"/>
  <c r="E114" i="1"/>
  <c r="E120" i="1"/>
  <c r="E257" i="1"/>
  <c r="E256" i="1" s="1"/>
  <c r="E322" i="1"/>
  <c r="E321" i="1" s="1"/>
  <c r="E237" i="1"/>
  <c r="E263" i="1"/>
  <c r="E262" i="1" s="1"/>
  <c r="E248" i="1"/>
  <c r="E97" i="1"/>
  <c r="E88" i="1" s="1"/>
  <c r="E350" i="1"/>
  <c r="E349" i="1" s="1"/>
  <c r="E457" i="1"/>
  <c r="E220" i="1" l="1"/>
  <c r="E396" i="1"/>
  <c r="E77" i="1"/>
  <c r="E113" i="1"/>
  <c r="E313" i="1"/>
  <c r="E125" i="1"/>
  <c r="E397" i="1" l="1"/>
  <c r="E25" i="1"/>
  <c r="E23" i="1" s="1"/>
  <c r="F342" i="1" l="1"/>
  <c r="F47" i="1" l="1"/>
  <c r="F102" i="1" l="1"/>
  <c r="F250" i="1" l="1"/>
  <c r="F249" i="1" s="1"/>
  <c r="F143" i="1"/>
  <c r="F142" i="1" s="1"/>
  <c r="F136" i="1" s="1"/>
  <c r="F115" i="1"/>
  <c r="F323" i="1"/>
  <c r="F98" i="1" l="1"/>
  <c r="F366" i="1"/>
  <c r="F365" i="1" l="1"/>
  <c r="F248" i="1"/>
  <c r="F364" i="1" l="1"/>
  <c r="F121" i="1"/>
  <c r="F123" i="1"/>
  <c r="F363" i="1" l="1"/>
  <c r="F120" i="1"/>
  <c r="F242" i="1"/>
  <c r="F241" i="1" l="1"/>
  <c r="F178" i="1" l="1"/>
  <c r="F177" i="1" l="1"/>
  <c r="F81" i="1"/>
  <c r="F439" i="1" l="1"/>
  <c r="F382" i="1" l="1"/>
  <c r="F381" i="1" s="1"/>
  <c r="F389" i="1"/>
  <c r="F181" i="1"/>
  <c r="F86" i="1"/>
  <c r="F173" i="1"/>
  <c r="F180" i="1" l="1"/>
  <c r="F388" i="1"/>
  <c r="F380" i="1" l="1"/>
  <c r="F379" i="1" s="1"/>
  <c r="F97" i="1"/>
  <c r="F467" i="1"/>
  <c r="F466" i="1" l="1"/>
  <c r="F111" i="1"/>
  <c r="F495" i="1"/>
  <c r="F487" i="1" s="1"/>
  <c r="F483" i="1"/>
  <c r="F471" i="1"/>
  <c r="F464" i="1"/>
  <c r="F459" i="1"/>
  <c r="F448" i="1"/>
  <c r="F447" i="1" s="1"/>
  <c r="F441" i="1"/>
  <c r="F438" i="1" s="1"/>
  <c r="F434" i="1"/>
  <c r="F425" i="1"/>
  <c r="F347" i="1"/>
  <c r="F338" i="1"/>
  <c r="F337" i="1" s="1"/>
  <c r="F330" i="1"/>
  <c r="F329" i="1" s="1"/>
  <c r="F326" i="1"/>
  <c r="F336" i="1" l="1"/>
  <c r="F433" i="1"/>
  <c r="F346" i="1"/>
  <c r="F345" i="1" s="1"/>
  <c r="F322" i="1"/>
  <c r="F321" i="1" s="1"/>
  <c r="F470" i="1"/>
  <c r="F458" i="1"/>
  <c r="F463" i="1"/>
  <c r="F424" i="1"/>
  <c r="F428" i="1"/>
  <c r="F473" i="1"/>
  <c r="F432" i="1" l="1"/>
  <c r="F469" i="1"/>
  <c r="F457" i="1"/>
  <c r="F482" i="1"/>
  <c r="F328" i="1"/>
  <c r="F344" i="1"/>
  <c r="F427" i="1"/>
  <c r="F423" i="1"/>
  <c r="F319" i="1"/>
  <c r="F316" i="1"/>
  <c r="F298" i="1"/>
  <c r="F294" i="1"/>
  <c r="F293" i="1" s="1"/>
  <c r="F290" i="1"/>
  <c r="F270" i="1"/>
  <c r="F269" i="1" s="1"/>
  <c r="F260" i="1"/>
  <c r="F258" i="1"/>
  <c r="F246" i="1"/>
  <c r="F239" i="1"/>
  <c r="F226" i="1"/>
  <c r="F223" i="1"/>
  <c r="F216" i="1"/>
  <c r="F175" i="1"/>
  <c r="F170" i="1"/>
  <c r="F167" i="1"/>
  <c r="F164" i="1"/>
  <c r="F150" i="1"/>
  <c r="F140" i="1"/>
  <c r="F138" i="1"/>
  <c r="F131" i="1"/>
  <c r="F128" i="1"/>
  <c r="F118" i="1"/>
  <c r="F110" i="1"/>
  <c r="F106" i="1"/>
  <c r="F92" i="1"/>
  <c r="F90" i="1"/>
  <c r="F84" i="1"/>
  <c r="F83" i="1" s="1"/>
  <c r="F79" i="1"/>
  <c r="F70" i="1"/>
  <c r="F60" i="1" s="1"/>
  <c r="F396" i="1" l="1"/>
  <c r="F397" i="1" s="1"/>
  <c r="F163" i="1"/>
  <c r="F222" i="1"/>
  <c r="F245" i="1"/>
  <c r="F292" i="1"/>
  <c r="F318" i="1"/>
  <c r="F78" i="1"/>
  <c r="F225" i="1"/>
  <c r="F297" i="1"/>
  <c r="F296" i="1" s="1"/>
  <c r="F105" i="1"/>
  <c r="F130" i="1"/>
  <c r="F166" i="1"/>
  <c r="F114" i="1"/>
  <c r="F113" i="1" s="1"/>
  <c r="F89" i="1"/>
  <c r="F169" i="1"/>
  <c r="F127" i="1"/>
  <c r="F149" i="1"/>
  <c r="F172" i="1"/>
  <c r="F238" i="1"/>
  <c r="F289" i="1"/>
  <c r="F281" i="1" s="1"/>
  <c r="F315" i="1"/>
  <c r="F257" i="1"/>
  <c r="F215" i="1"/>
  <c r="F56" i="1"/>
  <c r="F55" i="1" s="1"/>
  <c r="F53" i="1"/>
  <c r="F51" i="1"/>
  <c r="F45" i="1"/>
  <c r="F41" i="1"/>
  <c r="F39" i="1"/>
  <c r="F37" i="1"/>
  <c r="F34" i="1"/>
  <c r="F28" i="1"/>
  <c r="F27" i="1" s="1"/>
  <c r="F221" i="1" l="1"/>
  <c r="F44" i="1"/>
  <c r="F43" i="1" s="1"/>
  <c r="F314" i="1"/>
  <c r="F126" i="1"/>
  <c r="F88" i="1"/>
  <c r="F77" i="1"/>
  <c r="F214" i="1"/>
  <c r="F256" i="1"/>
  <c r="F237" i="1"/>
  <c r="F162" i="1"/>
  <c r="F161" i="1" s="1"/>
  <c r="F148" i="1"/>
  <c r="F244" i="1"/>
  <c r="F263" i="1"/>
  <c r="F220" i="1" l="1"/>
  <c r="F313" i="1"/>
  <c r="F26" i="1"/>
  <c r="F125" i="1"/>
  <c r="F262" i="1"/>
  <c r="F25" i="1" l="1"/>
  <c r="F23" i="1" s="1"/>
</calcChain>
</file>

<file path=xl/sharedStrings.xml><?xml version="1.0" encoding="utf-8"?>
<sst xmlns="http://schemas.openxmlformats.org/spreadsheetml/2006/main" count="1032" uniqueCount="568">
  <si>
    <t>№ п/п</t>
  </si>
  <si>
    <t>Наименование</t>
  </si>
  <si>
    <t>ЦСР</t>
  </si>
  <si>
    <t>ВР</t>
  </si>
  <si>
    <t>Сумма</t>
  </si>
  <si>
    <t>ВСЕГО</t>
  </si>
  <si>
    <t>Муниципальная программа муниципального образования Тимашевский район "Развитие образования"</t>
  </si>
  <si>
    <t>Расходы на обеспечение деятельности (оказание услуг) муниципальных учреждений</t>
  </si>
  <si>
    <t>Предоставление субсидий бюджетным автономным учреждениям и иным некоммерческим организациям</t>
  </si>
  <si>
    <t>01 0 00 00000</t>
  </si>
  <si>
    <t>01 1 01 00590</t>
  </si>
  <si>
    <t>Капитальные вложения в объекты государственной (муниципальной) собственности</t>
  </si>
  <si>
    <t>01 1 01 60710</t>
  </si>
  <si>
    <t>Закупка товаров, работ и услуг для государственных (муниципальных) нужд</t>
  </si>
  <si>
    <t>01 1 01 60820</t>
  </si>
  <si>
    <t>01 1 01 60860</t>
  </si>
  <si>
    <t>01 1 01 62460</t>
  </si>
  <si>
    <t>Развитие системы дошкольного образования</t>
  </si>
  <si>
    <t>Развитие начального общего, основного, среднего (полного) общего образования</t>
  </si>
  <si>
    <t>01 2 00 00000</t>
  </si>
  <si>
    <t>01 2 01 00000</t>
  </si>
  <si>
    <t>01 2 01 00590</t>
  </si>
  <si>
    <t>01 2 01 60820</t>
  </si>
  <si>
    <t>01 2 01 60860</t>
  </si>
  <si>
    <t>01 2 02 00000</t>
  </si>
  <si>
    <t>01 1 01 00000</t>
  </si>
  <si>
    <t>01 2 02 62500</t>
  </si>
  <si>
    <t>01 2 03 00000</t>
  </si>
  <si>
    <t>01 2 03 10260</t>
  </si>
  <si>
    <t>01 2 03 62370</t>
  </si>
  <si>
    <t>01 3 00 00000</t>
  </si>
  <si>
    <t>01 3 01 00000</t>
  </si>
  <si>
    <t>01 3 01 00590</t>
  </si>
  <si>
    <t>01 3 01 60820</t>
  </si>
  <si>
    <t>01 3 02 00000</t>
  </si>
  <si>
    <t>01 3 02 10310</t>
  </si>
  <si>
    <t>01 3 02 60740</t>
  </si>
  <si>
    <t>01 4 00 00000</t>
  </si>
  <si>
    <t>01 4 01 00000</t>
  </si>
  <si>
    <t>01 4 01 00590</t>
  </si>
  <si>
    <t>01 4 03 00000</t>
  </si>
  <si>
    <t>01 4 03 00590</t>
  </si>
  <si>
    <t>01 4 04 00000</t>
  </si>
  <si>
    <t>01 4 04 00590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</si>
  <si>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</si>
  <si>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бюджетные ассигнования</t>
  </si>
  <si>
    <t>01 4 05 00000</t>
  </si>
  <si>
    <t>Расходы на обеспечение функций органов местного самоуправления</t>
  </si>
  <si>
    <t>01 4 05 00190</t>
  </si>
  <si>
    <t>Стипендии администрации Тимашевского района обучающимся гражданам, заключившим договор на целевое обучение в высших учебных организациях Краснодарского края</t>
  </si>
  <si>
    <t>01 4 06 40050</t>
  </si>
  <si>
    <t>Социальное обеспечение и иные выплаты населению</t>
  </si>
  <si>
    <t>Организация отдых учащихся образовательных организаций в каникулярное время</t>
  </si>
  <si>
    <t>01 5 00 00000</t>
  </si>
  <si>
    <t>01 5 01 00000</t>
  </si>
  <si>
    <t>Мероприятия по организации отдыха и оздоровления детей в каникулярное время</t>
  </si>
  <si>
    <t>Реализация мероприятий  государственной программы Краснодарского края "Дети Кубани"</t>
  </si>
  <si>
    <t>01 1 00 00000</t>
  </si>
  <si>
    <t>Муниципальная программа муниципального образования Тимашевский район "Развитие культуры"</t>
  </si>
  <si>
    <t>02 0 00 00000</t>
  </si>
  <si>
    <t>02 1 00 00000</t>
  </si>
  <si>
    <t>Культура Тимашевского района</t>
  </si>
  <si>
    <t>02 1 01 00000</t>
  </si>
  <si>
    <t>Реализация мероприятий по развитию культуры и искусства</t>
  </si>
  <si>
    <t>02 1 01 10300</t>
  </si>
  <si>
    <t>02 1 03 00000</t>
  </si>
  <si>
    <t>Совершенствование деятельности муниципальных учреждений, подведомственных отделу культуры администрации муниципального образования Тимашевский район</t>
  </si>
  <si>
    <t>02 2 00 00000</t>
  </si>
  <si>
    <t>02 2 01 00000</t>
  </si>
  <si>
    <t>Расходы на  обеспечение деятельности (оказание услуг) муниципальных учреждений</t>
  </si>
  <si>
    <t>02 2 01 00590</t>
  </si>
  <si>
    <t>02 2 01 60820</t>
  </si>
  <si>
    <t>Управление в сфере установленных функций</t>
  </si>
  <si>
    <t>02 4 00 00000</t>
  </si>
  <si>
    <t>02 4 01 00000</t>
  </si>
  <si>
    <t>02 4 01 00190</t>
  </si>
  <si>
    <t>Расходы на выплату персоналу  в целях  обеспечения выполнения функций государственными (муниципальными ) органами, казенными учреждениями, органами управления государственными внебюджетными фондами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</si>
  <si>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</si>
  <si>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04 0 00 00000</t>
  </si>
  <si>
    <t>Развитие мер социальной поддержки отдельных категорий граждан</t>
  </si>
  <si>
    <t>04 1 00 00000</t>
  </si>
  <si>
    <t>04 1 01 00000</t>
  </si>
  <si>
    <t>04 1 01 40030</t>
  </si>
  <si>
    <t>04 1 02 00000</t>
  </si>
  <si>
    <t>Поддержка социально ориентированных некоммерческих организаций</t>
  </si>
  <si>
    <t>04 1 02 10220</t>
  </si>
  <si>
    <t>04 1 03 00000</t>
  </si>
  <si>
    <t>Ежемесячные денежные выплаты пенсионерам муниципальной службы</t>
  </si>
  <si>
    <t>04 1 03 40010</t>
  </si>
  <si>
    <t>04 1 04 00000</t>
  </si>
  <si>
    <t>Ежемесячная денежная выплата за присвоение почетного звания "Почетный гражданин Тимашевского района"</t>
  </si>
  <si>
    <t>04 1 04 40040</t>
  </si>
  <si>
    <t>Муниципальная программа  муниципального образования Тимашевский район "Доступная среда"</t>
  </si>
  <si>
    <t>07 0 00 00000</t>
  </si>
  <si>
    <t>Отдельные мероприятия муниципальной программы</t>
  </si>
  <si>
    <t>07 1 00 00000</t>
  </si>
  <si>
    <t>07 1 01 00000</t>
  </si>
  <si>
    <t>Мероприятия по  обеспечению доступности маломобильных групп населения к социально значимым объектам муниципальной собственности</t>
  </si>
  <si>
    <t>07 1 01 10290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</si>
  <si>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</si>
  <si>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08 0 00 00000</t>
  </si>
  <si>
    <t>08 1 00 00000</t>
  </si>
  <si>
    <t>08 1 01 00000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</si>
  <si>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</si>
  <si>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08 1 01 10050</t>
  </si>
  <si>
    <t>08 1 03 00000</t>
  </si>
  <si>
    <t>Подготовка населения и организаций к действиям в чрезвычайной ситуации в мирное и военное время</t>
  </si>
  <si>
    <t>08 1 03 10060</t>
  </si>
  <si>
    <t>08 4 00 00000</t>
  </si>
  <si>
    <t>08 4 01 00000</t>
  </si>
  <si>
    <t>Мероприятия по профилактике терроризма и экстремизма</t>
  </si>
  <si>
    <t>08 4 01 10180</t>
  </si>
  <si>
    <t>Противодействие корупции в Тимашевском районе</t>
  </si>
  <si>
    <t>08 5 00 00000</t>
  </si>
  <si>
    <t>08 5 01 00000</t>
  </si>
  <si>
    <t>Проведение социологических исследований для осуществления  мониторинга восприятия уровня коррупции в Тимашевском районе</t>
  </si>
  <si>
    <t>08 5 01 10190</t>
  </si>
  <si>
    <t>08 6 00 00000</t>
  </si>
  <si>
    <t>08 7 00 00000</t>
  </si>
  <si>
    <t>08 7 01 00000</t>
  </si>
  <si>
    <t>Мероприятия по охране окружающей среды</t>
  </si>
  <si>
    <t>08 7 01 10110</t>
  </si>
  <si>
    <t>08 7 01 25010</t>
  </si>
  <si>
    <t>Межбюджетные трансферты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</si>
  <si>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</si>
  <si>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09 0 00 00000</t>
  </si>
  <si>
    <t>09 1 00 00000</t>
  </si>
  <si>
    <t>09 1 03 00000</t>
  </si>
  <si>
    <t>09 1 03 60910</t>
  </si>
  <si>
    <t>09 1 04 00000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</si>
  <si>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</si>
  <si>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09 1 04 61650</t>
  </si>
  <si>
    <t>10 0 00 00000</t>
  </si>
  <si>
    <t>10 1 00 00000</t>
  </si>
  <si>
    <t>Мероприятия по поддержке малого и среднего предпринимательства в муниципальном образовании Тимашевский район</t>
  </si>
  <si>
    <t>10 1 02 00000</t>
  </si>
  <si>
    <t>10 1 02 10100</t>
  </si>
  <si>
    <t>Мероприятия по формированию инвестиционной привлекательности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</si>
  <si>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</si>
  <si>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11 0 00 00000</t>
  </si>
  <si>
    <t>Архитектура</t>
  </si>
  <si>
    <t>11 1 00 00000</t>
  </si>
  <si>
    <t>11 1 04 00000</t>
  </si>
  <si>
    <t>11 1 04 00590</t>
  </si>
  <si>
    <t>11 2 00 00000</t>
  </si>
  <si>
    <t>11 2 01 00000</t>
  </si>
  <si>
    <t>11 2 01 10140</t>
  </si>
  <si>
    <t>11 3 00 00000</t>
  </si>
  <si>
    <t>11 3 01 00000</t>
  </si>
  <si>
    <t>11 3 01 00190</t>
  </si>
  <si>
    <t>Муниципальная программа муниципального образования Тимашевский район "Управление муниципальным имуществом"</t>
  </si>
  <si>
    <t>12 0 00 00000</t>
  </si>
  <si>
    <t>Мероприятия по управлению муниципальным имуществом</t>
  </si>
  <si>
    <t>12 1 00 00000</t>
  </si>
  <si>
    <t>12 1 02 00000</t>
  </si>
  <si>
    <t>Оценка недвижимости, признание прав и регулирование отношений по муниципальной собственности</t>
  </si>
  <si>
    <t>12 1 02 10010</t>
  </si>
  <si>
    <t>12 1 03 00000</t>
  </si>
  <si>
    <t>12 1 03 10010</t>
  </si>
  <si>
    <t>Обеспечение исполнения отдельных государственных полномочий Краснодарского края</t>
  </si>
  <si>
    <t>12 2 00 00000</t>
  </si>
  <si>
    <t>12 2 02 00000</t>
  </si>
  <si>
    <t>12 2 02 R0820</t>
  </si>
  <si>
    <t>12 3 00 00000</t>
  </si>
  <si>
    <t>12 3 01 00000</t>
  </si>
  <si>
    <t>12 3 01 00590</t>
  </si>
  <si>
    <t>Муниципальная программа муниципального образования Тимашевский район "Развитие архивного дела"</t>
  </si>
  <si>
    <t>13 0 00 00000</t>
  </si>
  <si>
    <t>Мероприятия муниципальной программы</t>
  </si>
  <si>
    <t>13 1 00 00000</t>
  </si>
  <si>
    <t>13 1 01 00000</t>
  </si>
  <si>
    <t>Обеспечение деятельности  высшего должностного лица муниципального образования</t>
  </si>
  <si>
    <t>50 0 00 00000</t>
  </si>
  <si>
    <t>50 1 00 00000</t>
  </si>
  <si>
    <t>50 1 00 00190</t>
  </si>
  <si>
    <t>Обеспечение деятельности представительного органа местного самоуправления</t>
  </si>
  <si>
    <t>51 1 00 00000</t>
  </si>
  <si>
    <t>Обеспечение функционирования Совета муниципального образования Тимашевский район</t>
  </si>
  <si>
    <t>51 1 00 00190</t>
  </si>
  <si>
    <t>Обеспечение деятельности администрации муниципального образования</t>
  </si>
  <si>
    <t>Обеспечение функционирования администрации муниципального образования Тимашевский район</t>
  </si>
  <si>
    <t>52 1 00 00000</t>
  </si>
  <si>
    <t>52 0 00 00000</t>
  </si>
  <si>
    <t>52 1 00 00190</t>
  </si>
  <si>
    <t>52 2 00 00000</t>
  </si>
  <si>
    <t>52 2 00 60870</t>
  </si>
  <si>
    <t>Финансовое обеспечение непредвиденных расходов</t>
  </si>
  <si>
    <t>52 3 00 00000</t>
  </si>
  <si>
    <t>Резервный фонд администрации Тимашевского района</t>
  </si>
  <si>
    <t>52 3 00 20590</t>
  </si>
  <si>
    <t>Управление муниципальными финансами</t>
  </si>
  <si>
    <t>70 0 00 00000</t>
  </si>
  <si>
    <t>Обеспечение деятельности финансового управления</t>
  </si>
  <si>
    <t>70 1 00 00000</t>
  </si>
  <si>
    <t>70 1 00 00190</t>
  </si>
  <si>
    <t>Управление муниципальным долгом муниципального образования Тимашевский район</t>
  </si>
  <si>
    <t>70 2 00 00000</t>
  </si>
  <si>
    <t>Процентные платежи по муниципальному долгу муниципального образования Тимашевский район</t>
  </si>
  <si>
    <t>70 2 00 10240</t>
  </si>
  <si>
    <t>Обслуживание государственного (муниципального) долга</t>
  </si>
  <si>
    <t>Поддержание устойчивого  исполнения местных бюджетов</t>
  </si>
  <si>
    <t>70 3 00 00000</t>
  </si>
  <si>
    <t>Обеспечение деятельности контрольно-счетной палаты муниципального образования Тимашевский район</t>
  </si>
  <si>
    <t>71 0 00 00000</t>
  </si>
  <si>
    <t>Руководитель Контрольно-счетной палаты муниципального образования Тимашевский район и его заместители</t>
  </si>
  <si>
    <t>71 1 00 0000</t>
  </si>
  <si>
    <t>71 1 00 00190</t>
  </si>
  <si>
    <t>Контрольно-счетная палата муниципального образования Тимашевский район</t>
  </si>
  <si>
    <t>71 2 00 00000</t>
  </si>
  <si>
    <t>71 2 00 00190</t>
  </si>
  <si>
    <t>99 0 00 00000</t>
  </si>
  <si>
    <t>Деятельность органов исплнительной власти Краснодарского края, связанная с мероприятиями, направленными на предупреждение и ликвидацию чрезвычайных ситуаций и их последствий, не относящиеся к публичным нормативным обязательствам</t>
  </si>
  <si>
    <t>99 2 00 00000</t>
  </si>
  <si>
    <t>99 2 00 60070</t>
  </si>
  <si>
    <t>Непрограммные расходы</t>
  </si>
  <si>
    <t>99 9 00 00000</t>
  </si>
  <si>
    <t>Мероприятия по обеспечению мобилизационной готовности экономики</t>
  </si>
  <si>
    <t>99 9 00 10040</t>
  </si>
  <si>
    <t>01 4 06 00000</t>
  </si>
  <si>
    <t>Создание условий для содержания детей в муниципальных дошкольных образовательных организациях</t>
  </si>
  <si>
    <t>Создание условий для обучения детей в муниципальных образовательных организациях</t>
  </si>
  <si>
    <t>Модернизация муниципальной системы общего образования</t>
  </si>
  <si>
    <t>Создание условий для проведения мероприятий в сфере общего образования</t>
  </si>
  <si>
    <t>Создание условий для обучения детей в образовательных организациях дополнительного образования детей</t>
  </si>
  <si>
    <t>Создание условий для проведения мероприятий в сфере дополнительного образования</t>
  </si>
  <si>
    <t>Финансовое обеспечение выполнения муниципального задания на оказание муниципальной  услуги на организацию отдыха детей</t>
  </si>
  <si>
    <t>Финансовое обеспечение выполнения  муниципального задания на оказание муниципальной услуги на методическую поддержку педагогических работников образовательных учреждений</t>
  </si>
  <si>
    <t>Финансовое обеспечение деятельности казенного учреждения по организации и осуществлению бухгалтерского учета</t>
  </si>
  <si>
    <t>Организация целевого обучения граждан в муниципальном образовании Тимашевский район</t>
  </si>
  <si>
    <t>Совершенствование системы организации детского оздоровительного отдыха в Тимашевском районе</t>
  </si>
  <si>
    <t>Меры муниципальной поддержки лиц, замещавших муниципальные должности и должности муниципальной службы муниципального образования Тимашевский район</t>
  </si>
  <si>
    <t>Реализация государственных полномочий по обеспечению деятельности отдела семьи и организация  оздоровления и занятости детей</t>
  </si>
  <si>
    <t>Реализация мероприятий государственной программы Краснодарского края "Дети Кубани" по  осуществлению организации подвоза детей-сирот к месту лечения и обратно</t>
  </si>
  <si>
    <t>Информирование населения о мерах предосторожности о террористических и экстремистских проявлениях</t>
  </si>
  <si>
    <t>Проведение мероприятий по обеспечению экологической безопасности населения</t>
  </si>
  <si>
    <t>Финансирование мероприятий по оказанию мер государственной поддержки на развитие малых форм хозяйствования</t>
  </si>
  <si>
    <t>Обеспечение подготовки презентационных материалов</t>
  </si>
  <si>
    <t>Обеспечение участия в выставочно-ярмарочных мероприятиях</t>
  </si>
  <si>
    <t>Актуализация, изготовление инвестиционных проектов,  бизнес-планов (ТЭО) и инвестиционно-привлекательных земельных участков</t>
  </si>
  <si>
    <t>Обеспечение доступа потенциальных инвесторов и соискателей инвестиций к информации об инвестиционных проектах и площадках</t>
  </si>
  <si>
    <t>Обеспечение деятельности подведомственных учреждений в сфере архитектуры</t>
  </si>
  <si>
    <t>Обеспечение деятельности отдела строительства администрации муниципального образования Тимашевский район</t>
  </si>
  <si>
    <t>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</t>
  </si>
  <si>
    <t>Проведение рыночной оценки объектов недвижимости</t>
  </si>
  <si>
    <t>Обеспечение жилыми помещениями  детей-сирот и детей, оставшихся без попечения родителей, и лиц из их числа</t>
  </si>
  <si>
    <t>Укрепление материально-технической базы архивохранилищ, создание условий по соблюдению нормативов хранения архивных документов</t>
  </si>
  <si>
    <t xml:space="preserve">Осуществление отдельных государственных полномочий по поддержке сельскохозяйственного производства в Краснодарском крае </t>
  </si>
  <si>
    <t>200</t>
  </si>
  <si>
    <t>500</t>
  </si>
  <si>
    <t>Предоставление субсидий  бюджетным, автономным учреждениям и иным некоммерческим организациям</t>
  </si>
  <si>
    <t>01 5 01 10250</t>
  </si>
  <si>
    <t>01 4 04 60860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</si>
  <si>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</si>
  <si>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04 1 04 10270</t>
  </si>
  <si>
    <t>Реализация отдельных мероприятий муниципальной программы «Социальная поддержка граждан Тимашевского района»</t>
  </si>
  <si>
    <t>04 1 06 00000</t>
  </si>
  <si>
    <t>04 1 06 10410</t>
  </si>
  <si>
    <t>Организация торжественных мероприятий для работников социальной сферы и активных членов социально ориентированных некоммерческих организаций</t>
  </si>
  <si>
    <t>13 1 01 10490</t>
  </si>
  <si>
    <t>Реализация мероприятий по укреплению материально-технической базы муниципального архива</t>
  </si>
  <si>
    <t>17 0 00 00000</t>
  </si>
  <si>
    <t>17 1 00 00000</t>
  </si>
  <si>
    <t>17 1 02 00000</t>
  </si>
  <si>
    <t>17 1 02 10340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</si>
  <si>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</si>
  <si>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Мероприятия праздничных дней и памятных дат, проводимые администрацией муниципального образования Тимашевский район</t>
  </si>
  <si>
    <t>17 1 03 00000</t>
  </si>
  <si>
    <t>17 1 03 10350</t>
  </si>
  <si>
    <t>Создание условий для обеспечения гражданского мира и национального согласия, укрепления единства многонационального народа, проживающего в Тимашевском районе</t>
  </si>
  <si>
    <t>Мероприятия по гармонизации межнациональных отношений и развитию национальных культур</t>
  </si>
  <si>
    <t>(тыс.рублей)</t>
  </si>
  <si>
    <t>52 2 00 51200</t>
  </si>
  <si>
    <t>04 1 05 00000</t>
  </si>
  <si>
    <t>300</t>
  </si>
  <si>
    <t>04 1 05 L4970</t>
  </si>
  <si>
    <t>Предоставление субсидий муниципальным бюджетным, автономным учреждениям и иным некоммерческим организациям</t>
  </si>
  <si>
    <t>Улучшение качества услуг, предоставляемых учреждениями культуры муниципального образования Тимашевский район</t>
  </si>
  <si>
    <t>02 2 03 00000</t>
  </si>
  <si>
    <t>Создание условий для свободного и оперативного доступа к информационным ресурсам и знаниям</t>
  </si>
  <si>
    <t>Сохранение и развитие конкурсно-фестивальной политики на территории муниципального образования Тимашевский район</t>
  </si>
  <si>
    <t>Укрепление творческого потенциала одаренных детей</t>
  </si>
  <si>
    <t>02 1 03 10250</t>
  </si>
  <si>
    <t>Формирование и определение основных мероприятий муниципальной политики в сфере культуры посредством планирования, организации, регулирования и контроля за деятельностью подведомственных учреждений культуры</t>
  </si>
  <si>
    <t>Обеспечение сохранности и поддержание в технически исправном состоянии зданий и сооружений, автомобильного транспорта, развитие и совершенствование материально-технической базы</t>
  </si>
  <si>
    <t>12 4 01 00590</t>
  </si>
  <si>
    <t>12 4 01 00000</t>
  </si>
  <si>
    <t>12 4 00 00000</t>
  </si>
  <si>
    <t>Обеспечение проведения на территории муниципального образования Тимашевский район единой политики в сфере размещения заказов на поставку товаров, выполнение работ и оказание услуг для заказчиков</t>
  </si>
  <si>
    <t>Обеспечение нужд заказчиков муниципального образования Тимашевский район в области осуществления закупок товаров, работ, услуг</t>
  </si>
  <si>
    <t xml:space="preserve">Осуществление функций строительного контроля в муниципальном образовании Тимашевский район </t>
  </si>
  <si>
    <t xml:space="preserve">Профилактика терроризма и экстремизма в муниципальном образовании Тимашевский район </t>
  </si>
  <si>
    <t>08 4 02 10180</t>
  </si>
  <si>
    <t>Освещение в СМИ материалов о способах и методах предостережения от террористических и экстремистских угроз</t>
  </si>
  <si>
    <t>08 4 02 00000</t>
  </si>
  <si>
    <t>Совершенствование  системы профилактики мер антикоррупционной направленности, выявление сфер муниципального управления, в наибольшей степени подверженных риску коррупции</t>
  </si>
  <si>
    <t>Построение и развитие аппаратно-программного комплекса "Безопасный город" на территории муниципального образования Тимашевский район</t>
  </si>
  <si>
    <t>08 6 02 00590</t>
  </si>
  <si>
    <t>08 6 02 00000</t>
  </si>
  <si>
    <t xml:space="preserve">Обеспечение экологической безопасности в муниципальном образовании Тимашевский район </t>
  </si>
  <si>
    <t>01 5 02 00000</t>
  </si>
  <si>
    <t>01 5 02 S0590</t>
  </si>
  <si>
    <t>Совершенствование организации детского оздоровительного отдыха в загородном лагере</t>
  </si>
  <si>
    <t>01 5 02 10250</t>
  </si>
  <si>
    <t>14 0 00 00000</t>
  </si>
  <si>
    <t>14 1 00 00000</t>
  </si>
  <si>
    <t>14 1 01 00000</t>
  </si>
  <si>
    <t>14 1 01 10200</t>
  </si>
  <si>
    <t>Муниципальная программа муниципального образования Тимашевский район "Создание условий для инвестиционной привлекательности в муниципальном образовании Тимашевский район"</t>
  </si>
  <si>
    <t>14 1 02 00000</t>
  </si>
  <si>
    <t>14 1 02 10200</t>
  </si>
  <si>
    <t>14 1 03 00000</t>
  </si>
  <si>
    <t>14 1 03 10200</t>
  </si>
  <si>
    <t>14 1 04 00000</t>
  </si>
  <si>
    <t>14 1 04 10200</t>
  </si>
  <si>
    <t>400</t>
  </si>
  <si>
    <t>Капитальные вложения в объекты недвижимого имущества государственной (муниципальной) собственности
недвижимого имущества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</si>
  <si>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</si>
  <si>
    <t>Обеспечение квалифицированными специалистами бюджетных учреждений образования, культуры, здравоохранения Тимашевского района путем улучшения их жилищных условий</t>
  </si>
  <si>
    <t>Финансовая поддержка (субсидия) на оплату (частичную оплату) первоначального взноса</t>
  </si>
  <si>
    <t>15 0 00 00000</t>
  </si>
  <si>
    <t>15 1 00 00000</t>
  </si>
  <si>
    <t>15 1 01 00000</t>
  </si>
  <si>
    <t>15 1 01 40070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</si>
  <si>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Тимашевского района"</t>
  </si>
  <si>
    <t>70 3 00 11030</t>
  </si>
  <si>
    <t>Выравнивание бюджетной обеспеченности поселений</t>
  </si>
  <si>
    <t>РАСПРЕДЕЛЕНИЕ</t>
  </si>
  <si>
    <t>Развитие системы дополнительного образования детей</t>
  </si>
  <si>
    <t>51 0 00 00000</t>
  </si>
  <si>
    <t>Реализация государственных полномочий по обеспечению  выплат на  детей-сирот и детей, оставшихся без попечения родителей, находящихся под опекой (попечительством) или переданных на воспитание в приемные семьи и обеспечение вознаграждения, причитающегося приемным родителям за оказание услуг по воспитанию приемных детей</t>
  </si>
  <si>
    <t>Реализация мероприятий государственной программы Краснодарского края "Дети Кубани" по осуществлению контроля за использованием детьми-сиротами предоставленных им жилых помещений</t>
  </si>
  <si>
    <t xml:space="preserve">Мероприятия по предупреждению и ликвидации чрезвычайных ситуаций, стихийных бедствий и их последствий и обеспечение мероприятий гражданской обороны в муниципальном образовании Тимашевский район </t>
  </si>
  <si>
    <t>Проведение мероприятий по регулированию численности безнадзорных животных и обеспечению надлежащего ветеринарно-санитарного благополучия на территории района</t>
  </si>
  <si>
    <t>Создание условий для функционирования органов местного самоуправления муниципального образования Тимашевский район</t>
  </si>
  <si>
    <t>Высшее должностное лицо муниципального образования Тимашевский район</t>
  </si>
  <si>
    <t>Реализация мероприятий муниципальной программы "Развитие образования"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</si>
  <si>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</si>
  <si>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Обеспечение деятельности прочих учреждений, относящихся к системе образования</t>
  </si>
  <si>
    <t>Повышение уровня доступности для инвалидов и других маломобильных групп населения учреждений культуры, спортавных объектов, образовательных учреждений, учреждений здравоохранения</t>
  </si>
  <si>
    <t>Обеспечение проведения торжественных приемов,праздничных дней и памятных дат,проводимых администрацией муниципального образования Тимашевский район</t>
  </si>
  <si>
    <t xml:space="preserve">                                                                       образования Тимашевский район</t>
  </si>
  <si>
    <t xml:space="preserve">                                                                       УТВЕРЖДЕНО</t>
  </si>
  <si>
    <t xml:space="preserve">                                                                       решением Совета муниципального </t>
  </si>
  <si>
    <t>Реализация мероприятий государственной программы Краснодарского края "Дети Кубани"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</si>
  <si>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100</t>
  </si>
  <si>
    <t>Мероприятия по переподготовке и повышению квалификации кадров</t>
  </si>
  <si>
    <t>12 2 02C0820</t>
  </si>
  <si>
    <t>Организация и проведение физкультурных и спортивных мероприятий по развитию детско-юношеских школ и клубов</t>
  </si>
  <si>
    <t>Непрограммные расходы органов исполнительной власти муниципального образования Тимашевский район</t>
  </si>
  <si>
    <t>Финансовое обеспечение деятельности  управления образования администрации муниципального образования Тимашевский район</t>
  </si>
  <si>
    <t>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</si>
  <si>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</si>
  <si>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12 4 01 10600</t>
  </si>
  <si>
    <t>Организация информационно-консультационной поддержки  и учебно-методической помощи субъектов малого и среднего предпринимательства</t>
  </si>
  <si>
    <t>Финансовая помощь социально ориентированных некоммерческих организаций в Тимашевском районе, осуществляющих деятельность, направленную на социальную поддержку отдельных категорий граждан, создание условий для вовлечения ветеранов в активную жизнь общества</t>
  </si>
  <si>
    <t>Меры муниципальной поддержки работников социальной сферы и активных членов социально ориентированных некоммерческих организаций</t>
  </si>
  <si>
    <t>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( 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муниципального образования Тимашевский район</t>
  </si>
  <si>
    <t>Обеспечение функционирования органа повседневного управления реагирования ТП РСЧС</t>
  </si>
  <si>
    <t>Реализация  мероприятий государственной программы Краснодарского края "Дети Кубани"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</t>
  </si>
  <si>
    <t>Условно утвержденные расходы</t>
  </si>
  <si>
    <t>10 1 03 10100</t>
  </si>
  <si>
    <t>10 1 03 00000</t>
  </si>
  <si>
    <t>Обеспечение взаимодействия субъектов малого и среднего предпринимательства с органами государственной власти, местного самоуправления и контролирующими организациями, а также организация работы по популяризации предпринимательской деятельности</t>
  </si>
  <si>
    <t>08 1 05 10050</t>
  </si>
  <si>
    <t xml:space="preserve">Подготовка и обучение всех категорий населения в области гражданской обороны, защиты от чрезвычайных ситуаций природного и техногенного характера
</t>
  </si>
  <si>
    <t>08 1 05 00000</t>
  </si>
  <si>
    <t>Оказание дополнительных мер социальной поддержки отдельным категориям граждан</t>
  </si>
  <si>
    <t>Единовременная социальная выплата отдельных  категорий граждан</t>
  </si>
  <si>
    <t>01 5 01 63110</t>
  </si>
  <si>
    <t>Муниципальная программа муниципального образования Тимашевский район "Развитие физической культуры и спорта"</t>
  </si>
  <si>
    <t>05 0 00 00000</t>
  </si>
  <si>
    <t>Развитие физической культуры и массового спорта</t>
  </si>
  <si>
    <t>05 1 00 00000</t>
  </si>
  <si>
    <t>Реализация муниципальных функций в области физической культуры и спорта муниципальных учреждений</t>
  </si>
  <si>
    <t>05 1 01 00000</t>
  </si>
  <si>
    <t>05 1 01 00590</t>
  </si>
  <si>
    <t>Физическое воспитание и обеспечение организации и проведения физкультурных мероприятий и массовых спортивных мероприятий</t>
  </si>
  <si>
    <t>05 1 02 00000</t>
  </si>
  <si>
    <t>Организация и проведения физкультурных и спортивных мероприятий по развитию детско-юношеских школ и клубов</t>
  </si>
  <si>
    <t>05 1 02 10310</t>
  </si>
  <si>
    <t>Мероприятия в области спорта и физической культуры</t>
  </si>
  <si>
    <t>05 1 02 10320</t>
  </si>
  <si>
    <t>Приобретение путевок для организации отдыха учащихся муниципальных учреждений физической культуры и спорта в каникулярное время</t>
  </si>
  <si>
    <t>05 1 03 00000</t>
  </si>
  <si>
    <t>05 1 03 10250</t>
  </si>
  <si>
    <t>Реализация мероприятий государственной программы по предоставлению социальной поддержки отдельным категориям работников (заслуженным и молодым тренерам) муниципальных физкультурно-спортивных организаций, осуществляющих подготовку спортивного резерва</t>
  </si>
  <si>
    <t>05 1 04 00000</t>
  </si>
  <si>
    <t>05 1 04 60740</t>
  </si>
  <si>
    <t>Управление реализацией муниципальной программы</t>
  </si>
  <si>
    <t>05 2 00 00000</t>
  </si>
  <si>
    <t>Обеспечение деятельности отдела по физической культуре и спорту администрации муниципального образования Тимашевский район</t>
  </si>
  <si>
    <t>05 2 01 00000</t>
  </si>
  <si>
    <t>05 2 01 00190</t>
  </si>
  <si>
    <t>16 0 00 00000</t>
  </si>
  <si>
    <t>16 1 00 00000</t>
  </si>
  <si>
    <t>16 1 01 00000</t>
  </si>
  <si>
    <t>16 1 01 10230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</si>
  <si>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</si>
  <si>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Обеспечение информационной безопасности в муниципальном образовании Тимашевский район</t>
  </si>
  <si>
    <t>Реализация мероприятий по информатизации муниципального образования Тимашевский район</t>
  </si>
  <si>
    <t>52 5 00 00000</t>
  </si>
  <si>
    <t>52 5 00 10020</t>
  </si>
  <si>
    <t>52 5 00 10500</t>
  </si>
  <si>
    <t>Реализация муниципальных функций,связанных с муниципальным управлением</t>
  </si>
  <si>
    <t>Содержание имущества и обслуживание казны муниципального образования Тимашевский район</t>
  </si>
  <si>
    <t>Оплата взносов на проведение  капитального ремонта  многоквартирных домов</t>
  </si>
  <si>
    <t>16 1 03 10210</t>
  </si>
  <si>
    <t>16 1 03 00000</t>
  </si>
  <si>
    <t>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</t>
  </si>
  <si>
    <t>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информации, телевидения,радио, сети "Интернет"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</si>
  <si>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</si>
  <si>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05 1 08 00000</t>
  </si>
  <si>
    <t>05 1 08 S2820</t>
  </si>
  <si>
    <t>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</si>
  <si>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</si>
  <si>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</si>
  <si>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</si>
  <si>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</si>
  <si>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</si>
  <si>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 xml:space="preserve"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
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</si>
  <si>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</si>
  <si>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</si>
  <si>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 xml:space="preserve">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</si>
  <si>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 </t>
  </si>
  <si>
    <t>Реализация мероприятий по обеспечению жильем молодых семей</t>
  </si>
  <si>
    <t>Обеспечение условий для развития физической культуры и массового спорта в части оплаты труда инструкторов по спорту</t>
  </si>
  <si>
    <t>Создание, хранение,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характера, обеспечение готовности к действиям органов управления, сил и средств, предназначенных и выделяемых для предупреждения и ликвидации чрезвычайных ситуаций</t>
  </si>
  <si>
    <t>2024 год</t>
  </si>
  <si>
    <t>Профессиональная переподготовка, повышение квалификации и мероприятия по профессиональному развитию муниципальных служащих, работников муниципальных учреждений и лиц, замещающих выборные муниципальные должности</t>
  </si>
  <si>
    <t xml:space="preserve">17 1 04 00000 </t>
  </si>
  <si>
    <t>Организация мероприятий по профессиональному развитию</t>
  </si>
  <si>
    <t xml:space="preserve">17 1 04 10390 </t>
  </si>
  <si>
    <t>17 1 04 10600</t>
  </si>
  <si>
    <t>12 3 01 10600</t>
  </si>
  <si>
    <t>Единовременная денежная выплата лицам, награжденным медалью «За выдающийся вклад в развитие Тимашевского района»</t>
  </si>
  <si>
    <t>17 1 02 40090</t>
  </si>
  <si>
    <t>Единовременная денежная выплата лицам, награжденным медалью «За доблестный труд на благо Тимашевского района»</t>
  </si>
  <si>
    <t>17 1 02 40100</t>
  </si>
  <si>
    <t>Обеспечение деятельности отдела финансового и ведомственного контроля администрации  муниципального образования Тимашевский район</t>
  </si>
  <si>
    <t>72 0 00 00000</t>
  </si>
  <si>
    <t>Обеспечение функционирования отдела финансового и ведомственного контроля</t>
  </si>
  <si>
    <t>72 1 00 0000</t>
  </si>
  <si>
    <t>72 1 00 00190</t>
  </si>
  <si>
    <t>Обеспечение деятельности муниципального казенного учреждения "Управление капитального строительства" муниципального образования Тимашевский район</t>
  </si>
  <si>
    <t>11 3 02 00000</t>
  </si>
  <si>
    <t>11 3 02 00590</t>
  </si>
  <si>
    <t>01 2 01 10120</t>
  </si>
  <si>
    <t>11 3 02 10600</t>
  </si>
  <si>
    <t>Капитальный ремонт и ремонт автомобильных дорог местного значения вне границ населенных пунктов муниципального образования Тимашевский район</t>
  </si>
  <si>
    <t xml:space="preserve">Осуществление комплекса мероприятий по капитальному ремонту и ремонту автомобильных дорог местного значения вне границ населенных пунктов </t>
  </si>
  <si>
    <t>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них, включая проектные работы</t>
  </si>
  <si>
    <t xml:space="preserve">Тимашевский район </t>
  </si>
  <si>
    <t xml:space="preserve">муниципального образования </t>
  </si>
  <si>
    <t>01 2 01 53032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</si>
  <si>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организаций)</t>
  </si>
  <si>
    <t>Осуществление отдельных государственных полномочий по обеспечению бесплатным двухразовым питанием детей 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</si>
  <si>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</si>
  <si>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</si>
  <si>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01 2 02 S3410</t>
  </si>
  <si>
    <t>52 2 00 69000</t>
  </si>
  <si>
    <t>Осуществление переданных полномочий Краснодарского края в области социальной политики</t>
  </si>
  <si>
    <t xml:space="preserve">Осуществление переданных полномочий Краснодарского края в области социальной политики
</t>
  </si>
  <si>
    <t>Обеспечение населения района необходимыми средствами первой помощи, средствами оповещения об угрозе или возникновения  чрезвычайных ситуаций природного и техногенного характера</t>
  </si>
  <si>
    <t>Корректировка документов территориального планирования сельских поселений Тимашевского района</t>
  </si>
  <si>
    <t>Подготовка изменений в генеральные планы муниципальных образований</t>
  </si>
  <si>
    <t>11 1 01 00000</t>
  </si>
  <si>
    <t>11 1 01 S2560</t>
  </si>
  <si>
    <t>Меры муниципальной поддержки граждан, удостоенных почетного звания или наград муниципального образования Тимашевский район</t>
  </si>
  <si>
    <t xml:space="preserve"> бюджетных ассигнований по целевым статьям (муниципальным программам муниципального образования Тимашевский район и непрограммным направлениям деятельности), группам видов расходов классификации расходов бюджетов на 2024 и 2025 годы</t>
  </si>
  <si>
    <t>2025 год</t>
  </si>
  <si>
    <t>99 9 00 10140</t>
  </si>
  <si>
    <t>99 9 00 10110</t>
  </si>
  <si>
    <t>08 6 02 10600</t>
  </si>
  <si>
    <t>99 9 00R0820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</si>
  <si>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</si>
  <si>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 9 00C0820</t>
  </si>
  <si>
    <t>01 1 01 10120</t>
  </si>
  <si>
    <t>03 0 00 00000</t>
  </si>
  <si>
    <t>03 1 00 00000</t>
  </si>
  <si>
    <t>Муниципальная программа муниципального образования Тимашевский район "Развитие здравоохранения"</t>
  </si>
  <si>
    <t>Организация оказания первичной медико-санитарной помощи</t>
  </si>
  <si>
    <t>05 1 10 10120</t>
  </si>
  <si>
    <t>Реконструкция МБУ УСК "Олимп" по адресу: г.Тимашевск, ул.Братьев Степановых, 2Б. Крытый плавательный бассейн</t>
  </si>
  <si>
    <t>05 1 10 00000</t>
  </si>
  <si>
    <t>01 2 03 63540</t>
  </si>
  <si>
    <t>01 2 03 S3550</t>
  </si>
  <si>
    <t>01 2 03 L3040</t>
  </si>
  <si>
    <t>99 9 00 60820</t>
  </si>
  <si>
    <t>02 2 03 L5190</t>
  </si>
  <si>
    <t>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</si>
  <si>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Реализация государственных полномочий по обеспечению денежных выплат на содержание детей-сирот, детей, оставшихся без попечения родителей, переданных на патронатное воспитание и обеспечение вознаграждения, патронатным воспитателям за оказание услуг по осуществлению патронатного воспитания</t>
  </si>
  <si>
    <t>19 0 00 00000</t>
  </si>
  <si>
    <t>Муниципальная программа муниципального образования Тимашевский район "Совершенствование социальной поддержки семьи и детей Тимашевского района</t>
  </si>
  <si>
    <t>19 1 00 00000</t>
  </si>
  <si>
    <t>19 1 01 00000</t>
  </si>
  <si>
    <t>19 1 01 69000</t>
  </si>
  <si>
    <t>19 1 02 00000</t>
  </si>
  <si>
    <t>19 1 02 69000</t>
  </si>
  <si>
    <t>19 1 03 00000</t>
  </si>
  <si>
    <t>19 1 03 69000</t>
  </si>
  <si>
    <t>19 1 04 00000</t>
  </si>
  <si>
    <t>19 1 04 69000</t>
  </si>
  <si>
    <t>19 1 05 00000</t>
  </si>
  <si>
    <t>19 1 05 69000</t>
  </si>
  <si>
    <t>19 1 06 00000</t>
  </si>
  <si>
    <t>19 1 06 69000</t>
  </si>
  <si>
    <t>19 1 07 00000</t>
  </si>
  <si>
    <t>19 1 07 69000</t>
  </si>
  <si>
    <t>Обеспечение в муниципальном образовании Тимашевский район функционирования информационной коммуникационной инфраструктуры и информационных систем</t>
  </si>
  <si>
    <t>16 1 02 00000</t>
  </si>
  <si>
    <t>16 1 02 10230</t>
  </si>
  <si>
    <t>02 2 А100000</t>
  </si>
  <si>
    <t>02 2 А155190</t>
  </si>
  <si>
    <t>Федеральный проект "Культурная среда"</t>
  </si>
  <si>
    <t>Государственная поддержка отрасли культуры</t>
  </si>
  <si>
    <t>99 9 00 L5190</t>
  </si>
  <si>
    <t>01 2 ЕВ 00000</t>
  </si>
  <si>
    <t>01 2 ЕВ 57860</t>
  </si>
  <si>
    <t>Федеральный проект "Патриотическое воспитание граждан Российской Федерации"</t>
  </si>
  <si>
    <t>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</si>
  <si>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 xml:space="preserve">                                                                      к решению Совета муниципального </t>
  </si>
  <si>
    <t xml:space="preserve">                                                                      образования Тимашевский район</t>
  </si>
  <si>
    <t xml:space="preserve">                                                                       «Приложение № 10</t>
  </si>
  <si>
    <t xml:space="preserve">                                                                       (в редакции решения Совета                                                           </t>
  </si>
  <si>
    <t xml:space="preserve">                                                                       муниципального образования                                                                    </t>
  </si>
  <si>
    <t xml:space="preserve">                                                                       Тимашевский район </t>
  </si>
  <si>
    <t xml:space="preserve">                                                                       от 14 декабря 2022 г. № 243</t>
  </si>
  <si>
    <t>».</t>
  </si>
  <si>
    <t>11 1 01 10480</t>
  </si>
  <si>
    <t>Мероприятия по подготовке градостроительной и землеустроительной документации на территории муниципального района</t>
  </si>
  <si>
    <t>03 1 N9 С3651</t>
  </si>
  <si>
    <t>Реализация региональных программ модернизации первичного звена здравоохранения (субвенции на 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крае)</t>
  </si>
  <si>
    <t>Федеральный проект "Модернизация первичного звена здравоохранения Российской Федерации"</t>
  </si>
  <si>
    <t>03 1 N9 00000</t>
  </si>
  <si>
    <t>03 1 N9 53651</t>
  </si>
  <si>
    <t>Проведение мероприятий по поддержке добровольческих (волонтерских) и некоммерческих организации (изготовление сувенирной продукции с символикой Тимашевского района)</t>
  </si>
  <si>
    <t>02 1 04 00000</t>
  </si>
  <si>
    <t>Осуществление  мониторинга по реализации регионального проекта "Творческие люди" на территории муниципального образования Тимашевский район</t>
  </si>
  <si>
    <t>02 1 04 10400</t>
  </si>
  <si>
    <t>01 2 ЕВ 51790</t>
  </si>
  <si>
    <t>Проведение мероприятий по обеспечению деятельности советников директора по воспитанию и взаимодействию с детскими обществен-ными объединениями в общеобразовательных организациях</t>
  </si>
  <si>
    <t>01 1 01 S0470</t>
  </si>
  <si>
    <t>Развитие общественной инфраструктуры муниципального значения</t>
  </si>
  <si>
    <t>Строительство, реконструкция и приобретение объектов социального и производственного комплексов, в том числе объектов общегражданского назначения, жилья, инфраструктуры, включая проектные и изыскательские работы</t>
  </si>
  <si>
    <t>11 1 01 S2570</t>
  </si>
  <si>
    <t>Подготовка изменений в правила землепользования и застройки муниципальных образований</t>
  </si>
  <si>
    <t>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</t>
  </si>
  <si>
    <t>08 1 06 00000</t>
  </si>
  <si>
    <t>08 1 06 10060</t>
  </si>
  <si>
    <t xml:space="preserve">Заместитель главы </t>
  </si>
  <si>
    <t>А.Н. Стешенко</t>
  </si>
  <si>
    <t xml:space="preserve">Софинансирование предоставления социальных выплат молодым семья в рамках мероприятия по обеспечению жильем молодых семей федерального проекта «Содействие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услуг» государственной программы Российской Федерации «Обеспечение доступным и комфортным жильем и коммунальными услугами граждан Российской Федерации» </t>
  </si>
  <si>
    <t>08 1 04 00000</t>
  </si>
  <si>
    <t>08 1 04 13250</t>
  </si>
  <si>
    <t>Обеспечение проведения мероприятий в области защиты населения и территорий от чрезвычайных ситуаций муниципального характера</t>
  </si>
  <si>
    <t>Разработка паспорта безопасности территории муниципального образования Тимашевский района</t>
  </si>
  <si>
    <t>Обеспечение безопасности дорожного движения на территории  муниципального образования Тимашевский район</t>
  </si>
  <si>
    <t>Проведение работ по организации и безопасности движения транспорта и пешеходов</t>
  </si>
  <si>
    <t>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</t>
  </si>
  <si>
    <t>11 4 00 00000</t>
  </si>
  <si>
    <t>11 4 02 00000</t>
  </si>
  <si>
    <t>11 4 02 10150</t>
  </si>
  <si>
    <t>05 1 10 S0470</t>
  </si>
  <si>
    <t>52 5 00 10030</t>
  </si>
  <si>
    <t>Прочие обязательства муниципального образования Тимашевский район</t>
  </si>
  <si>
    <t xml:space="preserve">                                                                      Приложение № 6</t>
  </si>
  <si>
    <t xml:space="preserve">                                                                      от 20.12.2023 № 323</t>
  </si>
  <si>
    <t xml:space="preserve">                                                                       от 20.12.2023 № 323)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</si>
</sst>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 Cyr"/>
      <charset val="204"/>
    </font>
    <font>
      <sz val="14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5" fillId="0" borderId="0"/>
    <xf numFmtId="164" fontId="15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49" fontId="7" fillId="2" borderId="0" xfId="1" applyNumberFormat="1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>
      <alignment vertical="top" wrapText="1"/>
    </xf>
    <xf numFmtId="49" fontId="9" fillId="2" borderId="0" xfId="0" applyNumberFormat="1" applyFont="1" applyFill="1" applyBorder="1" applyAlignment="1">
      <alignment vertical="top"/>
    </xf>
    <xf numFmtId="49" fontId="9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vertical="top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5" fontId="4" fillId="2" borderId="0" xfId="0" applyNumberFormat="1" applyFont="1" applyFill="1" applyBorder="1"/>
    <xf numFmtId="0" fontId="2" fillId="2" borderId="0" xfId="0" applyFont="1" applyFill="1" applyBorder="1"/>
    <xf numFmtId="165" fontId="4" fillId="2" borderId="0" xfId="0" applyNumberFormat="1" applyFont="1" applyFill="1" applyBorder="1" applyAlignment="1">
      <alignment vertical="top"/>
    </xf>
    <xf numFmtId="165" fontId="3" fillId="2" borderId="0" xfId="0" applyNumberFormat="1" applyFont="1" applyFill="1" applyBorder="1" applyAlignment="1">
      <alignment vertical="top"/>
    </xf>
    <xf numFmtId="165" fontId="7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vertical="top"/>
    </xf>
    <xf numFmtId="165" fontId="4" fillId="2" borderId="0" xfId="0" applyNumberFormat="1" applyFont="1" applyFill="1" applyBorder="1" applyAlignment="1">
      <alignment vertical="top" shrinkToFit="1"/>
    </xf>
    <xf numFmtId="165" fontId="3" fillId="2" borderId="0" xfId="0" applyNumberFormat="1" applyFont="1" applyFill="1" applyBorder="1" applyAlignment="1">
      <alignment vertical="top" wrapText="1"/>
    </xf>
    <xf numFmtId="165" fontId="4" fillId="2" borderId="0" xfId="0" applyNumberFormat="1" applyFont="1" applyFill="1" applyBorder="1" applyAlignment="1">
      <alignment vertical="top" wrapText="1"/>
    </xf>
    <xf numFmtId="166" fontId="7" fillId="2" borderId="0" xfId="0" applyNumberFormat="1" applyFont="1" applyFill="1" applyBorder="1" applyAlignment="1">
      <alignment vertical="top"/>
    </xf>
    <xf numFmtId="165" fontId="1" fillId="2" borderId="0" xfId="0" applyNumberFormat="1" applyFont="1" applyFill="1"/>
    <xf numFmtId="165" fontId="3" fillId="2" borderId="0" xfId="0" applyNumberFormat="1" applyFont="1" applyFill="1"/>
    <xf numFmtId="0" fontId="14" fillId="2" borderId="0" xfId="0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 shrinkToFit="1"/>
    </xf>
    <xf numFmtId="0" fontId="3" fillId="2" borderId="0" xfId="0" applyFont="1" applyFill="1" applyAlignment="1">
      <alignment vertical="top"/>
    </xf>
    <xf numFmtId="49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165" fontId="11" fillId="2" borderId="0" xfId="0" applyNumberFormat="1" applyFont="1" applyFill="1" applyBorder="1" applyAlignment="1">
      <alignment vertical="top"/>
    </xf>
    <xf numFmtId="165" fontId="7" fillId="2" borderId="0" xfId="0" applyNumberFormat="1" applyFont="1" applyFill="1" applyBorder="1" applyAlignment="1">
      <alignment vertical="top" wrapText="1"/>
    </xf>
    <xf numFmtId="49" fontId="9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right" vertical="top" wrapText="1"/>
    </xf>
    <xf numFmtId="0" fontId="7" fillId="2" borderId="0" xfId="0" applyFont="1" applyFill="1" applyBorder="1"/>
    <xf numFmtId="165" fontId="3" fillId="2" borderId="0" xfId="0" applyNumberFormat="1" applyFont="1" applyFill="1" applyBorder="1" applyAlignment="1">
      <alignment horizontal="right" vertical="top"/>
    </xf>
    <xf numFmtId="49" fontId="7" fillId="2" borderId="0" xfId="0" applyNumberFormat="1" applyFont="1" applyFill="1" applyBorder="1" applyAlignment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 vertical="top" wrapText="1" shrinkToFi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165" fontId="4" fillId="2" borderId="0" xfId="0" applyNumberFormat="1" applyFont="1" applyFill="1"/>
    <xf numFmtId="0" fontId="7" fillId="2" borderId="0" xfId="0" applyFont="1" applyFill="1" applyAlignment="1">
      <alignment wrapText="1"/>
    </xf>
    <xf numFmtId="0" fontId="4" fillId="2" borderId="0" xfId="0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top" shrinkToFit="1"/>
    </xf>
    <xf numFmtId="0" fontId="11" fillId="2" borderId="0" xfId="0" applyFont="1" applyFill="1" applyAlignment="1">
      <alignment vertical="top" wrapText="1"/>
    </xf>
    <xf numFmtId="49" fontId="11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horizontal="center" vertical="top" wrapText="1"/>
    </xf>
    <xf numFmtId="166" fontId="7" fillId="2" borderId="0" xfId="0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166" fontId="7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 wrapText="1" shrinkToFit="1"/>
    </xf>
    <xf numFmtId="49" fontId="8" fillId="2" borderId="0" xfId="0" applyNumberFormat="1" applyFont="1" applyFill="1" applyBorder="1" applyAlignment="1">
      <alignment vertical="top" wrapText="1"/>
    </xf>
    <xf numFmtId="0" fontId="0" fillId="2" borderId="0" xfId="0" applyFill="1"/>
    <xf numFmtId="0" fontId="7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vertical="top" wrapText="1" shrinkToFit="1"/>
    </xf>
    <xf numFmtId="0" fontId="17" fillId="2" borderId="0" xfId="0" applyFont="1" applyFill="1"/>
    <xf numFmtId="0" fontId="18" fillId="2" borderId="0" xfId="0" applyFont="1" applyFill="1" applyAlignment="1">
      <alignment wrapText="1"/>
    </xf>
    <xf numFmtId="0" fontId="5" fillId="2" borderId="0" xfId="0" applyFont="1" applyFill="1" applyBorder="1" applyAlignment="1">
      <alignment vertical="top" wrapText="1"/>
    </xf>
    <xf numFmtId="0" fontId="0" fillId="2" borderId="0" xfId="0" applyFill="1" applyAlignment="1"/>
    <xf numFmtId="0" fontId="1" fillId="2" borderId="0" xfId="0" applyFont="1" applyFill="1" applyAlignment="1"/>
    <xf numFmtId="0" fontId="2" fillId="2" borderId="0" xfId="0" applyFont="1" applyFill="1" applyAlignment="1">
      <alignment vertical="top"/>
    </xf>
    <xf numFmtId="0" fontId="16" fillId="2" borderId="0" xfId="0" applyFont="1" applyFill="1"/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165" fontId="2" fillId="2" borderId="0" xfId="0" applyNumberFormat="1" applyFont="1" applyFill="1"/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top" shrinkToFit="1"/>
    </xf>
    <xf numFmtId="0" fontId="4" fillId="2" borderId="0" xfId="0" applyFont="1" applyFill="1" applyAlignment="1">
      <alignment shrinkToFit="1"/>
    </xf>
    <xf numFmtId="165" fontId="7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 2" xfId="1"/>
    <cellStyle name="Финансовый 2" xfId="3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4"/>
  <sheetViews>
    <sheetView tabSelected="1" view="pageBreakPreview" zoomScale="150" zoomScaleNormal="131" zoomScaleSheetLayoutView="150" workbookViewId="0">
      <selection activeCell="B6" sqref="B6"/>
    </sheetView>
  </sheetViews>
  <sheetFormatPr defaultColWidth="9.140625" defaultRowHeight="15" x14ac:dyDescent="0.25"/>
  <cols>
    <col min="1" max="1" width="3.42578125" style="2" customWidth="1"/>
    <col min="2" max="2" width="45.85546875" style="2" customWidth="1"/>
    <col min="3" max="3" width="14.5703125" style="2" customWidth="1"/>
    <col min="4" max="4" width="4.42578125" style="97" customWidth="1"/>
    <col min="5" max="5" width="12.140625" style="97" customWidth="1"/>
    <col min="6" max="6" width="12.140625" style="2" customWidth="1"/>
    <col min="7" max="7" width="11.85546875" style="2" customWidth="1"/>
    <col min="8" max="8" width="12.7109375" style="94" customWidth="1"/>
    <col min="9" max="16384" width="9.140625" style="2"/>
  </cols>
  <sheetData>
    <row r="1" spans="2:5" ht="18" customHeight="1" x14ac:dyDescent="0.3">
      <c r="B1" s="93" t="s">
        <v>565</v>
      </c>
      <c r="C1" s="92"/>
      <c r="D1" s="92"/>
      <c r="E1" s="92"/>
    </row>
    <row r="2" spans="2:5" ht="18" customHeight="1" x14ac:dyDescent="0.3">
      <c r="B2" s="93" t="s">
        <v>520</v>
      </c>
      <c r="C2" s="92"/>
      <c r="D2" s="92"/>
      <c r="E2" s="92"/>
    </row>
    <row r="3" spans="2:5" ht="18" customHeight="1" x14ac:dyDescent="0.3">
      <c r="B3" s="93" t="s">
        <v>521</v>
      </c>
      <c r="C3" s="92"/>
      <c r="D3" s="92"/>
      <c r="E3" s="92"/>
    </row>
    <row r="4" spans="2:5" ht="18" customHeight="1" x14ac:dyDescent="0.3">
      <c r="B4" s="93" t="s">
        <v>566</v>
      </c>
      <c r="C4" s="92"/>
      <c r="D4" s="92"/>
      <c r="E4" s="92"/>
    </row>
    <row r="5" spans="2:5" ht="18" customHeight="1" x14ac:dyDescent="0.35">
      <c r="B5" s="93"/>
      <c r="C5" s="92"/>
      <c r="D5" s="92"/>
      <c r="E5" s="92"/>
    </row>
    <row r="6" spans="2:5" ht="18" customHeight="1" x14ac:dyDescent="0.3">
      <c r="B6" s="93" t="s">
        <v>522</v>
      </c>
      <c r="C6" s="92"/>
      <c r="D6" s="92"/>
      <c r="E6" s="92"/>
    </row>
    <row r="7" spans="2:5" ht="18" customHeight="1" x14ac:dyDescent="0.35">
      <c r="B7" s="93"/>
      <c r="C7" s="92"/>
      <c r="D7" s="92"/>
      <c r="E7" s="92"/>
    </row>
    <row r="8" spans="2:5" ht="18" customHeight="1" x14ac:dyDescent="0.3">
      <c r="B8" s="93" t="s">
        <v>341</v>
      </c>
      <c r="C8" s="92"/>
      <c r="D8" s="92"/>
      <c r="E8" s="92"/>
    </row>
    <row r="9" spans="2:5" ht="18" customHeight="1" x14ac:dyDescent="0.3">
      <c r="B9" s="93" t="s">
        <v>342</v>
      </c>
      <c r="C9" s="92"/>
      <c r="D9" s="92"/>
      <c r="E9" s="92"/>
    </row>
    <row r="10" spans="2:5" ht="18" customHeight="1" x14ac:dyDescent="0.3">
      <c r="B10" s="93" t="s">
        <v>340</v>
      </c>
      <c r="C10" s="92"/>
      <c r="D10" s="92"/>
      <c r="E10" s="92"/>
    </row>
    <row r="11" spans="2:5" ht="18" customHeight="1" x14ac:dyDescent="0.3">
      <c r="B11" s="93" t="s">
        <v>526</v>
      </c>
      <c r="C11" s="92"/>
      <c r="D11" s="92"/>
      <c r="E11" s="92"/>
    </row>
    <row r="12" spans="2:5" ht="18" customHeight="1" x14ac:dyDescent="0.3">
      <c r="B12" s="93" t="s">
        <v>523</v>
      </c>
      <c r="C12" s="92"/>
      <c r="D12" s="92"/>
      <c r="E12" s="92"/>
    </row>
    <row r="13" spans="2:5" ht="18" customHeight="1" x14ac:dyDescent="0.3">
      <c r="B13" s="93" t="s">
        <v>524</v>
      </c>
      <c r="C13" s="92"/>
      <c r="D13" s="92"/>
      <c r="E13" s="92"/>
    </row>
    <row r="14" spans="2:5" ht="18" customHeight="1" x14ac:dyDescent="0.3">
      <c r="B14" s="93" t="s">
        <v>525</v>
      </c>
      <c r="C14" s="92"/>
      <c r="D14" s="92"/>
      <c r="E14" s="92"/>
    </row>
    <row r="15" spans="2:5" ht="18" customHeight="1" x14ac:dyDescent="0.3">
      <c r="B15" s="95" t="s">
        <v>567</v>
      </c>
      <c r="C15" s="92"/>
      <c r="D15" s="92"/>
      <c r="E15" s="92"/>
    </row>
    <row r="16" spans="2:5" ht="21.6" customHeight="1" x14ac:dyDescent="0.35">
      <c r="B16" s="95"/>
      <c r="C16" s="92"/>
      <c r="D16" s="92"/>
      <c r="E16" s="92"/>
    </row>
    <row r="17" spans="1:10" ht="31.15" customHeight="1" x14ac:dyDescent="0.3">
      <c r="A17" s="108" t="s">
        <v>326</v>
      </c>
      <c r="B17" s="108"/>
      <c r="C17" s="108"/>
      <c r="D17" s="108"/>
      <c r="E17" s="108"/>
      <c r="F17" s="108"/>
    </row>
    <row r="18" spans="1:10" ht="72" customHeight="1" x14ac:dyDescent="0.3">
      <c r="A18" s="108" t="s">
        <v>468</v>
      </c>
      <c r="B18" s="108"/>
      <c r="C18" s="108"/>
      <c r="D18" s="108"/>
      <c r="E18" s="108"/>
      <c r="F18" s="108"/>
      <c r="G18" s="79"/>
      <c r="H18" s="96"/>
      <c r="I18" s="79"/>
      <c r="J18" s="79"/>
    </row>
    <row r="19" spans="1:10" ht="18.75" x14ac:dyDescent="0.3">
      <c r="F19" s="106" t="s">
        <v>270</v>
      </c>
    </row>
    <row r="20" spans="1:10" s="77" customFormat="1" ht="19.899999999999999" customHeight="1" x14ac:dyDescent="0.3">
      <c r="A20" s="113" t="s">
        <v>0</v>
      </c>
      <c r="B20" s="111" t="s">
        <v>1</v>
      </c>
      <c r="C20" s="111" t="s">
        <v>2</v>
      </c>
      <c r="D20" s="111" t="s">
        <v>3</v>
      </c>
      <c r="E20" s="109" t="s">
        <v>4</v>
      </c>
      <c r="F20" s="110"/>
      <c r="H20" s="76"/>
    </row>
    <row r="21" spans="1:10" s="77" customFormat="1" ht="36" customHeight="1" x14ac:dyDescent="0.3">
      <c r="A21" s="114"/>
      <c r="B21" s="112"/>
      <c r="C21" s="112"/>
      <c r="D21" s="112"/>
      <c r="E21" s="18" t="s">
        <v>427</v>
      </c>
      <c r="F21" s="18" t="s">
        <v>469</v>
      </c>
      <c r="H21" s="76"/>
    </row>
    <row r="22" spans="1:10" x14ac:dyDescent="0.25">
      <c r="A22" s="19">
        <v>1</v>
      </c>
      <c r="B22" s="19">
        <v>2</v>
      </c>
      <c r="C22" s="19">
        <v>3</v>
      </c>
      <c r="D22" s="19">
        <v>4</v>
      </c>
      <c r="E22" s="19">
        <v>5</v>
      </c>
      <c r="F22" s="19">
        <v>6</v>
      </c>
    </row>
    <row r="23" spans="1:10" s="98" customFormat="1" ht="15.75" x14ac:dyDescent="0.25">
      <c r="A23" s="70"/>
      <c r="B23" s="70" t="s">
        <v>5</v>
      </c>
      <c r="C23" s="70"/>
      <c r="D23" s="71"/>
      <c r="E23" s="20">
        <f>E25+E125+E161+E214+E220+E262+E272+E280+E313+E344+E349+E363+E379+E423+E427+E432+E457+E469+E482+E503+E183+E368+E477+E154+E396</f>
        <v>3112602.2000000011</v>
      </c>
      <c r="F23" s="20">
        <f>F25+F125+F161+F214+F220+F262+F272+F280+F313+F344+F349+F363+F379+F423+F427+F432+F457+F469+F482+F503+F183+F368+F477+F154+F396</f>
        <v>2480400.9999999995</v>
      </c>
      <c r="G23" s="61"/>
      <c r="H23" s="61"/>
    </row>
    <row r="24" spans="1:10" ht="15.75" x14ac:dyDescent="0.25">
      <c r="A24" s="21"/>
      <c r="B24" s="21"/>
      <c r="C24" s="21"/>
      <c r="D24" s="72"/>
      <c r="E24" s="21"/>
      <c r="F24" s="21"/>
      <c r="G24" s="61"/>
    </row>
    <row r="25" spans="1:10" s="99" customFormat="1" ht="63" x14ac:dyDescent="0.25">
      <c r="A25" s="59">
        <v>1</v>
      </c>
      <c r="B25" s="56" t="s">
        <v>6</v>
      </c>
      <c r="C25" s="73" t="s">
        <v>9</v>
      </c>
      <c r="D25" s="60"/>
      <c r="E25" s="22">
        <f>E26+E43+E77+E88+E113</f>
        <v>1905163.9000000001</v>
      </c>
      <c r="F25" s="22">
        <f>F26+F43+F77+F88+F113</f>
        <v>1633965.4999999998</v>
      </c>
      <c r="G25" s="61"/>
      <c r="H25" s="61"/>
    </row>
    <row r="26" spans="1:10" ht="15.75" x14ac:dyDescent="0.25">
      <c r="A26" s="3"/>
      <c r="B26" s="54" t="s">
        <v>17</v>
      </c>
      <c r="C26" s="74" t="s">
        <v>57</v>
      </c>
      <c r="D26" s="58"/>
      <c r="E26" s="23">
        <f>E27</f>
        <v>894510</v>
      </c>
      <c r="F26" s="23">
        <f>F27</f>
        <v>592202.9</v>
      </c>
      <c r="G26" s="61"/>
    </row>
    <row r="27" spans="1:10" ht="47.25" x14ac:dyDescent="0.25">
      <c r="A27" s="3"/>
      <c r="B27" s="54" t="s">
        <v>219</v>
      </c>
      <c r="C27" s="3" t="s">
        <v>25</v>
      </c>
      <c r="D27" s="58"/>
      <c r="E27" s="23">
        <f>E28+E34+E37+E39+E41+E32+E30</f>
        <v>894510</v>
      </c>
      <c r="F27" s="23">
        <f>F28+F34+F37+F39+F41+F32+F30</f>
        <v>592202.9</v>
      </c>
      <c r="G27" s="61"/>
    </row>
    <row r="28" spans="1:10" ht="37.5" customHeight="1" x14ac:dyDescent="0.25">
      <c r="A28" s="3"/>
      <c r="B28" s="54" t="s">
        <v>7</v>
      </c>
      <c r="C28" s="3" t="s">
        <v>10</v>
      </c>
      <c r="D28" s="58"/>
      <c r="E28" s="23">
        <f>E29</f>
        <v>192414.9</v>
      </c>
      <c r="F28" s="23">
        <f>F29</f>
        <v>209033.1</v>
      </c>
      <c r="G28" s="61"/>
    </row>
    <row r="29" spans="1:10" ht="47.25" x14ac:dyDescent="0.25">
      <c r="A29" s="3"/>
      <c r="B29" s="54" t="s">
        <v>8</v>
      </c>
      <c r="C29" s="3" t="s">
        <v>10</v>
      </c>
      <c r="D29" s="58">
        <v>600</v>
      </c>
      <c r="E29" s="23">
        <v>192414.9</v>
      </c>
      <c r="F29" s="23">
        <v>209033.1</v>
      </c>
      <c r="G29" s="61"/>
    </row>
    <row r="30" spans="1:10" ht="31.5" x14ac:dyDescent="0.25">
      <c r="A30" s="3"/>
      <c r="B30" s="34" t="s">
        <v>542</v>
      </c>
      <c r="C30" s="4" t="s">
        <v>541</v>
      </c>
      <c r="D30" s="33"/>
      <c r="E30" s="23">
        <f>E31</f>
        <v>318607.2</v>
      </c>
      <c r="F30" s="23">
        <v>0</v>
      </c>
      <c r="G30" s="61"/>
    </row>
    <row r="31" spans="1:10" ht="47.25" x14ac:dyDescent="0.25">
      <c r="A31" s="3"/>
      <c r="B31" s="34" t="s">
        <v>11</v>
      </c>
      <c r="C31" s="4" t="s">
        <v>541</v>
      </c>
      <c r="D31" s="33" t="s">
        <v>314</v>
      </c>
      <c r="E31" s="82">
        <v>318607.2</v>
      </c>
      <c r="F31" s="23">
        <v>0</v>
      </c>
      <c r="G31" s="61"/>
    </row>
    <row r="32" spans="1:10" ht="94.5" x14ac:dyDescent="0.25">
      <c r="A32" s="3"/>
      <c r="B32" s="53" t="s">
        <v>543</v>
      </c>
      <c r="C32" s="15" t="s">
        <v>476</v>
      </c>
      <c r="D32" s="33"/>
      <c r="E32" s="23">
        <f>E33</f>
        <v>400</v>
      </c>
      <c r="F32" s="23">
        <f>F33</f>
        <v>0</v>
      </c>
      <c r="G32" s="61"/>
    </row>
    <row r="33" spans="1:9" ht="47.25" x14ac:dyDescent="0.25">
      <c r="A33" s="3"/>
      <c r="B33" s="34" t="s">
        <v>11</v>
      </c>
      <c r="C33" s="15" t="s">
        <v>476</v>
      </c>
      <c r="D33" s="33" t="s">
        <v>314</v>
      </c>
      <c r="E33" s="23">
        <v>400</v>
      </c>
      <c r="F33" s="23">
        <v>0</v>
      </c>
      <c r="G33" s="61"/>
    </row>
    <row r="34" spans="1:9" ht="110.25" x14ac:dyDescent="0.25">
      <c r="A34" s="3"/>
      <c r="B34" s="54" t="s">
        <v>416</v>
      </c>
      <c r="C34" s="3" t="s">
        <v>12</v>
      </c>
      <c r="D34" s="58"/>
      <c r="E34" s="23">
        <f>E35+E36</f>
        <v>10305.4</v>
      </c>
      <c r="F34" s="23">
        <f>F35+F36</f>
        <v>10305.4</v>
      </c>
      <c r="G34" s="61"/>
    </row>
    <row r="35" spans="1:9" ht="31.5" x14ac:dyDescent="0.25">
      <c r="A35" s="3"/>
      <c r="B35" s="54" t="s">
        <v>13</v>
      </c>
      <c r="C35" s="3" t="s">
        <v>12</v>
      </c>
      <c r="D35" s="58">
        <v>200</v>
      </c>
      <c r="E35" s="23">
        <v>1</v>
      </c>
      <c r="F35" s="23">
        <v>1</v>
      </c>
      <c r="G35" s="61"/>
    </row>
    <row r="36" spans="1:9" ht="31.5" x14ac:dyDescent="0.25">
      <c r="A36" s="3"/>
      <c r="B36" s="54" t="s">
        <v>51</v>
      </c>
      <c r="C36" s="3" t="s">
        <v>12</v>
      </c>
      <c r="D36" s="58">
        <v>300</v>
      </c>
      <c r="E36" s="23">
        <v>10304.4</v>
      </c>
      <c r="F36" s="23">
        <v>10304.4</v>
      </c>
      <c r="G36" s="61"/>
      <c r="H36" s="35"/>
      <c r="I36" s="1"/>
    </row>
    <row r="37" spans="1:9" ht="173.25" x14ac:dyDescent="0.25">
      <c r="A37" s="3"/>
      <c r="B37" s="54" t="s">
        <v>410</v>
      </c>
      <c r="C37" s="3" t="s">
        <v>14</v>
      </c>
      <c r="D37" s="58"/>
      <c r="E37" s="23">
        <f>E38</f>
        <v>2045</v>
      </c>
      <c r="F37" s="23">
        <f>F38</f>
        <v>2126.9</v>
      </c>
      <c r="G37" s="61"/>
      <c r="H37" s="35"/>
      <c r="I37" s="1"/>
    </row>
    <row r="38" spans="1:9" ht="47.25" x14ac:dyDescent="0.25">
      <c r="A38" s="3"/>
      <c r="B38" s="54" t="s">
        <v>8</v>
      </c>
      <c r="C38" s="3" t="s">
        <v>14</v>
      </c>
      <c r="D38" s="58">
        <v>600</v>
      </c>
      <c r="E38" s="23">
        <v>2045</v>
      </c>
      <c r="F38" s="23">
        <v>2126.9</v>
      </c>
      <c r="G38" s="61"/>
      <c r="H38" s="35"/>
      <c r="I38" s="1"/>
    </row>
    <row r="39" spans="1:9" ht="110.25" x14ac:dyDescent="0.25">
      <c r="A39" s="3"/>
      <c r="B39" s="54" t="s">
        <v>418</v>
      </c>
      <c r="C39" s="3" t="s">
        <v>15</v>
      </c>
      <c r="D39" s="58"/>
      <c r="E39" s="23">
        <f>E40</f>
        <v>366236.9</v>
      </c>
      <c r="F39" s="23">
        <f>F40</f>
        <v>366236.9</v>
      </c>
      <c r="G39" s="61"/>
      <c r="H39" s="35"/>
      <c r="I39" s="1"/>
    </row>
    <row r="40" spans="1:9" ht="47.25" x14ac:dyDescent="0.25">
      <c r="A40" s="3"/>
      <c r="B40" s="54" t="s">
        <v>8</v>
      </c>
      <c r="C40" s="3" t="s">
        <v>15</v>
      </c>
      <c r="D40" s="58">
        <v>600</v>
      </c>
      <c r="E40" s="23">
        <v>366236.9</v>
      </c>
      <c r="F40" s="23">
        <v>366236.9</v>
      </c>
      <c r="G40" s="61"/>
      <c r="H40" s="35"/>
      <c r="I40" s="1"/>
    </row>
    <row r="41" spans="1:9" ht="78.75" x14ac:dyDescent="0.25">
      <c r="A41" s="3"/>
      <c r="B41" s="54" t="s">
        <v>420</v>
      </c>
      <c r="C41" s="3" t="s">
        <v>16</v>
      </c>
      <c r="D41" s="58"/>
      <c r="E41" s="23">
        <f>E42</f>
        <v>4500.6000000000004</v>
      </c>
      <c r="F41" s="23">
        <f>F42</f>
        <v>4500.6000000000004</v>
      </c>
      <c r="G41" s="61"/>
      <c r="H41" s="35"/>
      <c r="I41" s="1"/>
    </row>
    <row r="42" spans="1:9" ht="47.25" x14ac:dyDescent="0.25">
      <c r="A42" s="3"/>
      <c r="B42" s="54" t="s">
        <v>8</v>
      </c>
      <c r="C42" s="3" t="s">
        <v>16</v>
      </c>
      <c r="D42" s="58">
        <v>600</v>
      </c>
      <c r="E42" s="23">
        <v>4500.6000000000004</v>
      </c>
      <c r="F42" s="23">
        <v>4500.6000000000004</v>
      </c>
      <c r="G42" s="61"/>
      <c r="H42" s="35"/>
      <c r="I42" s="1"/>
    </row>
    <row r="43" spans="1:9" ht="31.5" x14ac:dyDescent="0.25">
      <c r="A43" s="3"/>
      <c r="B43" s="54" t="s">
        <v>18</v>
      </c>
      <c r="C43" s="3" t="s">
        <v>19</v>
      </c>
      <c r="D43" s="58"/>
      <c r="E43" s="23">
        <f>E44+E55+E60+E72</f>
        <v>805681.10000000009</v>
      </c>
      <c r="F43" s="23">
        <f>F44+F55+F60+F72</f>
        <v>836892.6</v>
      </c>
      <c r="G43" s="61"/>
      <c r="H43" s="35"/>
      <c r="I43" s="1"/>
    </row>
    <row r="44" spans="1:9" ht="47.25" x14ac:dyDescent="0.25">
      <c r="A44" s="3"/>
      <c r="B44" s="54" t="s">
        <v>220</v>
      </c>
      <c r="C44" s="3" t="s">
        <v>20</v>
      </c>
      <c r="D44" s="58"/>
      <c r="E44" s="23">
        <f>E45+E47+E49+E51+E53</f>
        <v>692279.20000000007</v>
      </c>
      <c r="F44" s="23">
        <f>F45+F47+F49+F51+F53</f>
        <v>721095.6</v>
      </c>
      <c r="G44" s="61"/>
      <c r="H44" s="35"/>
      <c r="I44" s="1"/>
    </row>
    <row r="45" spans="1:9" ht="47.25" x14ac:dyDescent="0.25">
      <c r="A45" s="3"/>
      <c r="B45" s="54" t="s">
        <v>7</v>
      </c>
      <c r="C45" s="3" t="s">
        <v>21</v>
      </c>
      <c r="D45" s="58"/>
      <c r="E45" s="23">
        <f>E46</f>
        <v>126122.8</v>
      </c>
      <c r="F45" s="23">
        <f>F46</f>
        <v>126122.8</v>
      </c>
      <c r="G45" s="61"/>
      <c r="H45" s="35"/>
      <c r="I45" s="1"/>
    </row>
    <row r="46" spans="1:9" ht="47.25" x14ac:dyDescent="0.25">
      <c r="A46" s="3"/>
      <c r="B46" s="54" t="s">
        <v>8</v>
      </c>
      <c r="C46" s="3" t="s">
        <v>21</v>
      </c>
      <c r="D46" s="58">
        <v>600</v>
      </c>
      <c r="E46" s="23">
        <v>126122.8</v>
      </c>
      <c r="F46" s="23">
        <v>126122.8</v>
      </c>
      <c r="G46" s="61"/>
      <c r="H46" s="35"/>
      <c r="I46" s="1"/>
    </row>
    <row r="47" spans="1:9" ht="94.5" x14ac:dyDescent="0.25">
      <c r="A47" s="3"/>
      <c r="B47" s="53" t="s">
        <v>543</v>
      </c>
      <c r="C47" s="3" t="s">
        <v>446</v>
      </c>
      <c r="D47" s="58"/>
      <c r="E47" s="23">
        <f>E48</f>
        <v>20373.900000000001</v>
      </c>
      <c r="F47" s="23">
        <f>F48</f>
        <v>49041.599999999999</v>
      </c>
      <c r="G47" s="61"/>
      <c r="H47" s="35"/>
      <c r="I47" s="1"/>
    </row>
    <row r="48" spans="1:9" ht="47.25" x14ac:dyDescent="0.25">
      <c r="A48" s="3"/>
      <c r="B48" s="54" t="s">
        <v>11</v>
      </c>
      <c r="C48" s="3" t="s">
        <v>446</v>
      </c>
      <c r="D48" s="58">
        <v>400</v>
      </c>
      <c r="E48" s="23">
        <v>20373.900000000001</v>
      </c>
      <c r="F48" s="23">
        <v>49041.599999999999</v>
      </c>
      <c r="G48" s="61"/>
      <c r="H48" s="35"/>
      <c r="I48" s="1"/>
    </row>
    <row r="49" spans="1:17" ht="173.25" x14ac:dyDescent="0.25">
      <c r="A49" s="3"/>
      <c r="B49" s="15" t="s">
        <v>454</v>
      </c>
      <c r="C49" s="3" t="s">
        <v>453</v>
      </c>
      <c r="D49" s="58"/>
      <c r="E49" s="23">
        <f>E50</f>
        <v>38435</v>
      </c>
      <c r="F49" s="23">
        <f>F50</f>
        <v>38435</v>
      </c>
      <c r="G49" s="61"/>
      <c r="H49" s="35"/>
      <c r="I49" s="1"/>
    </row>
    <row r="50" spans="1:17" ht="47.25" x14ac:dyDescent="0.25">
      <c r="A50" s="3"/>
      <c r="B50" s="15" t="s">
        <v>249</v>
      </c>
      <c r="C50" s="3" t="s">
        <v>453</v>
      </c>
      <c r="D50" s="58">
        <v>600</v>
      </c>
      <c r="E50" s="23">
        <v>38435</v>
      </c>
      <c r="F50" s="23">
        <v>38435</v>
      </c>
      <c r="G50" s="61"/>
      <c r="H50" s="35"/>
      <c r="I50" s="1"/>
    </row>
    <row r="51" spans="1:17" ht="173.25" x14ac:dyDescent="0.25">
      <c r="A51" s="3"/>
      <c r="B51" s="54" t="s">
        <v>410</v>
      </c>
      <c r="C51" s="3" t="s">
        <v>22</v>
      </c>
      <c r="D51" s="58"/>
      <c r="E51" s="23">
        <f>E52</f>
        <v>3718.6</v>
      </c>
      <c r="F51" s="23">
        <f>F52</f>
        <v>3867.3</v>
      </c>
      <c r="G51" s="61"/>
      <c r="H51" s="35"/>
      <c r="I51" s="1"/>
    </row>
    <row r="52" spans="1:17" ht="47.25" x14ac:dyDescent="0.25">
      <c r="A52" s="3"/>
      <c r="B52" s="54" t="s">
        <v>8</v>
      </c>
      <c r="C52" s="3" t="s">
        <v>22</v>
      </c>
      <c r="D52" s="58">
        <v>600</v>
      </c>
      <c r="E52" s="23">
        <v>3718.6</v>
      </c>
      <c r="F52" s="23">
        <v>3867.3</v>
      </c>
      <c r="G52" s="61"/>
      <c r="H52" s="35"/>
      <c r="I52" s="1"/>
    </row>
    <row r="53" spans="1:17" ht="96" customHeight="1" x14ac:dyDescent="0.25">
      <c r="A53" s="3"/>
      <c r="B53" s="54" t="s">
        <v>419</v>
      </c>
      <c r="C53" s="3" t="s">
        <v>23</v>
      </c>
      <c r="D53" s="58"/>
      <c r="E53" s="23">
        <f>E54</f>
        <v>503628.9</v>
      </c>
      <c r="F53" s="23">
        <f>F54</f>
        <v>503628.9</v>
      </c>
      <c r="G53" s="61"/>
      <c r="H53" s="35"/>
      <c r="I53" s="1"/>
    </row>
    <row r="54" spans="1:17" ht="47.25" x14ac:dyDescent="0.25">
      <c r="A54" s="3"/>
      <c r="B54" s="54" t="s">
        <v>8</v>
      </c>
      <c r="C54" s="3" t="s">
        <v>23</v>
      </c>
      <c r="D54" s="58">
        <v>600</v>
      </c>
      <c r="E54" s="23">
        <v>503628.9</v>
      </c>
      <c r="F54" s="23">
        <v>503628.9</v>
      </c>
      <c r="G54" s="61"/>
      <c r="H54" s="35"/>
      <c r="I54" s="1"/>
    </row>
    <row r="55" spans="1:17" ht="31.5" x14ac:dyDescent="0.25">
      <c r="A55" s="3"/>
      <c r="B55" s="9" t="s">
        <v>221</v>
      </c>
      <c r="C55" s="4" t="s">
        <v>24</v>
      </c>
      <c r="D55" s="58"/>
      <c r="E55" s="23">
        <f>E56+E58</f>
        <v>3288.9</v>
      </c>
      <c r="F55" s="23">
        <f>F56+F58</f>
        <v>7776.8</v>
      </c>
      <c r="G55" s="61"/>
      <c r="H55" s="35"/>
      <c r="I55" s="1"/>
    </row>
    <row r="56" spans="1:17" ht="220.5" x14ac:dyDescent="0.25">
      <c r="A56" s="3"/>
      <c r="B56" s="54" t="s">
        <v>421</v>
      </c>
      <c r="C56" s="3" t="s">
        <v>26</v>
      </c>
      <c r="D56" s="58"/>
      <c r="E56" s="23">
        <f>E57</f>
        <v>3288.9</v>
      </c>
      <c r="F56" s="23">
        <f>F57</f>
        <v>3317.3</v>
      </c>
      <c r="G56" s="61"/>
      <c r="H56" s="35"/>
      <c r="I56" s="1"/>
      <c r="Q56" s="100"/>
    </row>
    <row r="57" spans="1:17" ht="47.25" x14ac:dyDescent="0.25">
      <c r="A57" s="3"/>
      <c r="B57" s="54" t="s">
        <v>8</v>
      </c>
      <c r="C57" s="3" t="s">
        <v>26</v>
      </c>
      <c r="D57" s="58">
        <v>600</v>
      </c>
      <c r="E57" s="23">
        <v>3288.9</v>
      </c>
      <c r="F57" s="23">
        <v>3317.3</v>
      </c>
      <c r="G57" s="61"/>
      <c r="H57" s="35"/>
      <c r="I57" s="1"/>
    </row>
    <row r="58" spans="1:17" ht="173.25" x14ac:dyDescent="0.25">
      <c r="A58" s="3"/>
      <c r="B58" s="15" t="s">
        <v>457</v>
      </c>
      <c r="C58" s="15" t="s">
        <v>458</v>
      </c>
      <c r="D58" s="15"/>
      <c r="E58" s="82">
        <f>E59</f>
        <v>0</v>
      </c>
      <c r="F58" s="82">
        <f>F59</f>
        <v>4459.5</v>
      </c>
      <c r="G58" s="61"/>
      <c r="H58" s="35"/>
      <c r="I58" s="1"/>
    </row>
    <row r="59" spans="1:17" ht="47.25" x14ac:dyDescent="0.25">
      <c r="A59" s="3"/>
      <c r="B59" s="15" t="s">
        <v>249</v>
      </c>
      <c r="C59" s="15" t="s">
        <v>458</v>
      </c>
      <c r="D59" s="15">
        <v>600</v>
      </c>
      <c r="E59" s="82">
        <v>0</v>
      </c>
      <c r="F59" s="82">
        <v>4459.5</v>
      </c>
      <c r="G59" s="61"/>
      <c r="H59" s="35"/>
      <c r="I59" s="1"/>
    </row>
    <row r="60" spans="1:17" ht="31.5" x14ac:dyDescent="0.25">
      <c r="A60" s="3"/>
      <c r="B60" s="54" t="s">
        <v>222</v>
      </c>
      <c r="C60" s="3" t="s">
        <v>27</v>
      </c>
      <c r="D60" s="58"/>
      <c r="E60" s="23">
        <f>E61+E64+E66+E68+E70</f>
        <v>104651.80000000002</v>
      </c>
      <c r="F60" s="23">
        <f>F61+F64+F66+F68+F70</f>
        <v>102962</v>
      </c>
      <c r="G60" s="61"/>
      <c r="H60" s="35"/>
      <c r="I60" s="1"/>
    </row>
    <row r="61" spans="1:17" ht="31.5" x14ac:dyDescent="0.25">
      <c r="A61" s="3"/>
      <c r="B61" s="54" t="s">
        <v>335</v>
      </c>
      <c r="C61" s="3" t="s">
        <v>28</v>
      </c>
      <c r="D61" s="58"/>
      <c r="E61" s="23">
        <f>E63+E62</f>
        <v>21528.3</v>
      </c>
      <c r="F61" s="23">
        <f>F63+F62</f>
        <v>21124.6</v>
      </c>
      <c r="G61" s="61"/>
      <c r="H61" s="35"/>
      <c r="I61" s="1"/>
    </row>
    <row r="62" spans="1:17" ht="31.5" x14ac:dyDescent="0.25">
      <c r="A62" s="3"/>
      <c r="B62" s="54" t="s">
        <v>13</v>
      </c>
      <c r="C62" s="3" t="s">
        <v>28</v>
      </c>
      <c r="D62" s="58">
        <v>200</v>
      </c>
      <c r="E62" s="23">
        <v>0</v>
      </c>
      <c r="F62" s="23">
        <v>200</v>
      </c>
      <c r="G62" s="61"/>
      <c r="H62" s="35"/>
      <c r="I62" s="1"/>
    </row>
    <row r="63" spans="1:17" ht="47.25" x14ac:dyDescent="0.25">
      <c r="A63" s="3"/>
      <c r="B63" s="54" t="s">
        <v>8</v>
      </c>
      <c r="C63" s="3" t="s">
        <v>28</v>
      </c>
      <c r="D63" s="58">
        <v>600</v>
      </c>
      <c r="E63" s="23">
        <v>21528.3</v>
      </c>
      <c r="F63" s="23">
        <v>20924.599999999999</v>
      </c>
      <c r="G63" s="61"/>
      <c r="H63" s="35"/>
      <c r="I63" s="1"/>
    </row>
    <row r="64" spans="1:17" ht="78.75" x14ac:dyDescent="0.25">
      <c r="A64" s="3"/>
      <c r="B64" s="15" t="s">
        <v>423</v>
      </c>
      <c r="C64" s="15" t="s">
        <v>486</v>
      </c>
      <c r="D64" s="15"/>
      <c r="E64" s="23">
        <f>E65</f>
        <v>73951.8</v>
      </c>
      <c r="F64" s="23">
        <f>F65</f>
        <v>72796.899999999994</v>
      </c>
      <c r="G64" s="61"/>
      <c r="H64" s="35"/>
      <c r="I64" s="1"/>
    </row>
    <row r="65" spans="1:9" ht="47.25" x14ac:dyDescent="0.25">
      <c r="A65" s="3"/>
      <c r="B65" s="15" t="s">
        <v>249</v>
      </c>
      <c r="C65" s="15" t="s">
        <v>486</v>
      </c>
      <c r="D65" s="15">
        <v>600</v>
      </c>
      <c r="E65" s="23">
        <v>73951.8</v>
      </c>
      <c r="F65" s="23">
        <v>72796.899999999994</v>
      </c>
      <c r="G65" s="61"/>
      <c r="H65" s="35"/>
      <c r="I65" s="1"/>
    </row>
    <row r="66" spans="1:9" ht="78.75" x14ac:dyDescent="0.25">
      <c r="A66" s="3"/>
      <c r="B66" s="15" t="s">
        <v>456</v>
      </c>
      <c r="C66" s="15" t="s">
        <v>485</v>
      </c>
      <c r="D66" s="15"/>
      <c r="E66" s="82">
        <f>E67</f>
        <v>6455.3</v>
      </c>
      <c r="F66" s="82">
        <f>F67</f>
        <v>6258.4</v>
      </c>
      <c r="G66" s="61"/>
      <c r="H66" s="35"/>
      <c r="I66" s="1"/>
    </row>
    <row r="67" spans="1:9" ht="47.25" x14ac:dyDescent="0.25">
      <c r="A67" s="3"/>
      <c r="B67" s="15" t="s">
        <v>249</v>
      </c>
      <c r="C67" s="15" t="s">
        <v>485</v>
      </c>
      <c r="D67" s="15">
        <v>600</v>
      </c>
      <c r="E67" s="82">
        <v>6455.3</v>
      </c>
      <c r="F67" s="82">
        <v>6258.4</v>
      </c>
      <c r="G67" s="61"/>
      <c r="H67" s="35"/>
      <c r="I67" s="1"/>
    </row>
    <row r="68" spans="1:9" ht="141.75" x14ac:dyDescent="0.25">
      <c r="A68" s="3"/>
      <c r="B68" s="47" t="s">
        <v>455</v>
      </c>
      <c r="C68" s="15" t="s">
        <v>484</v>
      </c>
      <c r="D68" s="15"/>
      <c r="E68" s="82">
        <f>E69</f>
        <v>1644.3</v>
      </c>
      <c r="F68" s="82">
        <f>F69</f>
        <v>1710</v>
      </c>
      <c r="G68" s="61"/>
      <c r="H68" s="35"/>
      <c r="I68" s="1"/>
    </row>
    <row r="69" spans="1:9" ht="47.25" x14ac:dyDescent="0.25">
      <c r="A69" s="3"/>
      <c r="B69" s="15" t="s">
        <v>249</v>
      </c>
      <c r="C69" s="15" t="s">
        <v>484</v>
      </c>
      <c r="D69" s="15">
        <v>600</v>
      </c>
      <c r="E69" s="82">
        <v>1644.3</v>
      </c>
      <c r="F69" s="82">
        <v>1710</v>
      </c>
      <c r="G69" s="61"/>
      <c r="H69" s="35"/>
      <c r="I69" s="1"/>
    </row>
    <row r="70" spans="1:9" ht="78.75" x14ac:dyDescent="0.25">
      <c r="A70" s="3"/>
      <c r="B70" s="54" t="s">
        <v>336</v>
      </c>
      <c r="C70" s="3" t="s">
        <v>29</v>
      </c>
      <c r="D70" s="58"/>
      <c r="E70" s="23">
        <f>E71</f>
        <v>1072.0999999999999</v>
      </c>
      <c r="F70" s="23">
        <f>F71</f>
        <v>1072.0999999999999</v>
      </c>
      <c r="G70" s="61"/>
      <c r="H70" s="35"/>
      <c r="I70" s="1"/>
    </row>
    <row r="71" spans="1:9" ht="47.25" x14ac:dyDescent="0.25">
      <c r="A71" s="3"/>
      <c r="B71" s="54" t="s">
        <v>8</v>
      </c>
      <c r="C71" s="3" t="s">
        <v>29</v>
      </c>
      <c r="D71" s="58">
        <v>600</v>
      </c>
      <c r="E71" s="23">
        <v>1072.0999999999999</v>
      </c>
      <c r="F71" s="23">
        <v>1072.0999999999999</v>
      </c>
      <c r="G71" s="61"/>
      <c r="H71" s="35"/>
      <c r="I71" s="1"/>
    </row>
    <row r="72" spans="1:9" ht="47.25" x14ac:dyDescent="0.25">
      <c r="A72" s="3"/>
      <c r="B72" s="15" t="s">
        <v>518</v>
      </c>
      <c r="C72" s="15" t="s">
        <v>516</v>
      </c>
      <c r="D72" s="15"/>
      <c r="E72" s="82">
        <f>E75+E73</f>
        <v>5461.2</v>
      </c>
      <c r="F72" s="82">
        <f>F75+F73</f>
        <v>5058.2</v>
      </c>
      <c r="G72" s="61"/>
      <c r="H72" s="35"/>
      <c r="I72" s="1"/>
    </row>
    <row r="73" spans="1:9" ht="78.75" x14ac:dyDescent="0.25">
      <c r="A73" s="3"/>
      <c r="B73" s="15" t="s">
        <v>540</v>
      </c>
      <c r="C73" s="15" t="s">
        <v>539</v>
      </c>
      <c r="D73" s="15"/>
      <c r="E73" s="82">
        <f t="shared" ref="E73" si="0">E74</f>
        <v>5058.2</v>
      </c>
      <c r="F73" s="82">
        <f t="shared" ref="F73" si="1">F74</f>
        <v>5058.2</v>
      </c>
      <c r="G73" s="61"/>
      <c r="H73" s="35"/>
      <c r="I73" s="1"/>
    </row>
    <row r="74" spans="1:9" ht="47.25" x14ac:dyDescent="0.25">
      <c r="A74" s="3"/>
      <c r="B74" s="15" t="s">
        <v>249</v>
      </c>
      <c r="C74" s="15" t="s">
        <v>539</v>
      </c>
      <c r="D74" s="15">
        <v>600</v>
      </c>
      <c r="E74" s="82">
        <v>5058.2</v>
      </c>
      <c r="F74" s="82">
        <v>5058.2</v>
      </c>
      <c r="G74" s="61"/>
      <c r="H74" s="35"/>
      <c r="I74" s="1"/>
    </row>
    <row r="75" spans="1:9" ht="94.5" x14ac:dyDescent="0.25">
      <c r="A75" s="3"/>
      <c r="B75" s="15" t="s">
        <v>519</v>
      </c>
      <c r="C75" s="15" t="s">
        <v>517</v>
      </c>
      <c r="D75" s="15"/>
      <c r="E75" s="82">
        <f t="shared" ref="E75:F75" si="2">E76</f>
        <v>403</v>
      </c>
      <c r="F75" s="82">
        <f t="shared" si="2"/>
        <v>0</v>
      </c>
      <c r="G75" s="61"/>
      <c r="H75" s="35"/>
      <c r="I75" s="1"/>
    </row>
    <row r="76" spans="1:9" ht="47.25" x14ac:dyDescent="0.25">
      <c r="A76" s="3"/>
      <c r="B76" s="15" t="s">
        <v>249</v>
      </c>
      <c r="C76" s="15" t="s">
        <v>517</v>
      </c>
      <c r="D76" s="15">
        <v>600</v>
      </c>
      <c r="E76" s="82">
        <v>403</v>
      </c>
      <c r="F76" s="23">
        <v>0</v>
      </c>
      <c r="G76" s="61"/>
      <c r="H76" s="35"/>
      <c r="I76" s="1"/>
    </row>
    <row r="77" spans="1:9" ht="31.5" x14ac:dyDescent="0.25">
      <c r="A77" s="3"/>
      <c r="B77" s="54" t="s">
        <v>327</v>
      </c>
      <c r="C77" s="3" t="s">
        <v>30</v>
      </c>
      <c r="D77" s="58"/>
      <c r="E77" s="23">
        <f>E78+E83</f>
        <v>102361.2</v>
      </c>
      <c r="F77" s="23">
        <f>F78+F83</f>
        <v>102386.90000000001</v>
      </c>
      <c r="G77" s="61"/>
      <c r="H77" s="35"/>
      <c r="I77" s="1"/>
    </row>
    <row r="78" spans="1:9" ht="47.25" x14ac:dyDescent="0.25">
      <c r="A78" s="3"/>
      <c r="B78" s="54" t="s">
        <v>223</v>
      </c>
      <c r="C78" s="3" t="s">
        <v>31</v>
      </c>
      <c r="D78" s="58"/>
      <c r="E78" s="23">
        <f>E79+E81</f>
        <v>101967.5</v>
      </c>
      <c r="F78" s="23">
        <f>F79+F81</f>
        <v>101993.20000000001</v>
      </c>
      <c r="G78" s="61"/>
      <c r="H78" s="35"/>
      <c r="I78" s="1"/>
    </row>
    <row r="79" spans="1:9" ht="47.25" x14ac:dyDescent="0.25">
      <c r="A79" s="3"/>
      <c r="B79" s="54" t="s">
        <v>7</v>
      </c>
      <c r="C79" s="3" t="s">
        <v>32</v>
      </c>
      <c r="D79" s="58"/>
      <c r="E79" s="23">
        <f>E80</f>
        <v>101324.1</v>
      </c>
      <c r="F79" s="23">
        <f>F80</f>
        <v>101324.1</v>
      </c>
      <c r="G79" s="61"/>
      <c r="H79" s="35"/>
      <c r="I79" s="1"/>
    </row>
    <row r="80" spans="1:9" ht="47.25" x14ac:dyDescent="0.25">
      <c r="A80" s="3"/>
      <c r="B80" s="54" t="s">
        <v>8</v>
      </c>
      <c r="C80" s="3" t="s">
        <v>32</v>
      </c>
      <c r="D80" s="58">
        <v>600</v>
      </c>
      <c r="E80" s="23">
        <v>101324.1</v>
      </c>
      <c r="F80" s="23">
        <v>101324.1</v>
      </c>
      <c r="G80" s="61"/>
      <c r="H80" s="35"/>
      <c r="I80" s="1"/>
    </row>
    <row r="81" spans="1:9" ht="173.25" x14ac:dyDescent="0.25">
      <c r="A81" s="3"/>
      <c r="B81" s="54" t="s">
        <v>410</v>
      </c>
      <c r="C81" s="3" t="s">
        <v>33</v>
      </c>
      <c r="D81" s="58"/>
      <c r="E81" s="23">
        <f>E82</f>
        <v>643.4</v>
      </c>
      <c r="F81" s="23">
        <f>F82</f>
        <v>669.1</v>
      </c>
      <c r="G81" s="61"/>
      <c r="H81" s="35"/>
      <c r="I81" s="1"/>
    </row>
    <row r="82" spans="1:9" ht="47.25" x14ac:dyDescent="0.25">
      <c r="A82" s="3"/>
      <c r="B82" s="54" t="s">
        <v>8</v>
      </c>
      <c r="C82" s="3" t="s">
        <v>33</v>
      </c>
      <c r="D82" s="58">
        <v>600</v>
      </c>
      <c r="E82" s="23">
        <v>643.4</v>
      </c>
      <c r="F82" s="23">
        <v>669.1</v>
      </c>
      <c r="G82" s="61"/>
      <c r="H82" s="35"/>
      <c r="I82" s="1"/>
    </row>
    <row r="83" spans="1:9" ht="47.25" x14ac:dyDescent="0.25">
      <c r="A83" s="3"/>
      <c r="B83" s="54" t="s">
        <v>224</v>
      </c>
      <c r="C83" s="3" t="s">
        <v>34</v>
      </c>
      <c r="D83" s="58"/>
      <c r="E83" s="23">
        <f>E84+E86</f>
        <v>393.7</v>
      </c>
      <c r="F83" s="23">
        <f>F84+F86</f>
        <v>393.7</v>
      </c>
      <c r="G83" s="61"/>
      <c r="H83" s="35"/>
      <c r="I83" s="1"/>
    </row>
    <row r="84" spans="1:9" ht="47.25" x14ac:dyDescent="0.25">
      <c r="A84" s="3"/>
      <c r="B84" s="54" t="s">
        <v>347</v>
      </c>
      <c r="C84" s="3" t="s">
        <v>35</v>
      </c>
      <c r="D84" s="58"/>
      <c r="E84" s="23">
        <f>E85</f>
        <v>300</v>
      </c>
      <c r="F84" s="23">
        <f>F85</f>
        <v>300</v>
      </c>
      <c r="G84" s="61"/>
      <c r="H84" s="35"/>
      <c r="I84" s="1"/>
    </row>
    <row r="85" spans="1:9" ht="47.25" x14ac:dyDescent="0.25">
      <c r="A85" s="3"/>
      <c r="B85" s="54" t="s">
        <v>8</v>
      </c>
      <c r="C85" s="3" t="s">
        <v>35</v>
      </c>
      <c r="D85" s="58">
        <v>600</v>
      </c>
      <c r="E85" s="23">
        <v>300</v>
      </c>
      <c r="F85" s="23">
        <v>300</v>
      </c>
      <c r="G85" s="61"/>
      <c r="H85" s="35"/>
      <c r="I85" s="1"/>
    </row>
    <row r="86" spans="1:9" ht="157.9" customHeight="1" x14ac:dyDescent="0.25">
      <c r="A86" s="3"/>
      <c r="B86" s="54" t="s">
        <v>414</v>
      </c>
      <c r="C86" s="3" t="s">
        <v>36</v>
      </c>
      <c r="D86" s="58"/>
      <c r="E86" s="23">
        <f>E87</f>
        <v>93.7</v>
      </c>
      <c r="F86" s="23">
        <f>F87</f>
        <v>93.7</v>
      </c>
      <c r="G86" s="61"/>
      <c r="H86" s="35"/>
      <c r="I86" s="1"/>
    </row>
    <row r="87" spans="1:9" ht="47.25" x14ac:dyDescent="0.25">
      <c r="A87" s="3"/>
      <c r="B87" s="54" t="s">
        <v>8</v>
      </c>
      <c r="C87" s="3" t="s">
        <v>36</v>
      </c>
      <c r="D87" s="58">
        <v>600</v>
      </c>
      <c r="E87" s="23">
        <v>93.7</v>
      </c>
      <c r="F87" s="23">
        <v>93.7</v>
      </c>
      <c r="G87" s="61"/>
      <c r="H87" s="35"/>
      <c r="I87" s="1"/>
    </row>
    <row r="88" spans="1:9" ht="47.25" x14ac:dyDescent="0.25">
      <c r="A88" s="3"/>
      <c r="B88" s="54" t="s">
        <v>337</v>
      </c>
      <c r="C88" s="3" t="s">
        <v>37</v>
      </c>
      <c r="D88" s="58"/>
      <c r="E88" s="23">
        <f>E89+E92+E97+E105+E110</f>
        <v>90579.6</v>
      </c>
      <c r="F88" s="23">
        <f>F89+F92+F97+F105+F110</f>
        <v>89291.900000000009</v>
      </c>
      <c r="G88" s="61"/>
      <c r="H88" s="35"/>
      <c r="I88" s="1"/>
    </row>
    <row r="89" spans="1:9" ht="63" x14ac:dyDescent="0.25">
      <c r="A89" s="3"/>
      <c r="B89" s="54" t="s">
        <v>225</v>
      </c>
      <c r="C89" s="3" t="s">
        <v>38</v>
      </c>
      <c r="D89" s="58"/>
      <c r="E89" s="23">
        <f>E90</f>
        <v>5164.5</v>
      </c>
      <c r="F89" s="23">
        <f>F90</f>
        <v>5164.5</v>
      </c>
      <c r="G89" s="61"/>
      <c r="H89" s="35"/>
      <c r="I89" s="1"/>
    </row>
    <row r="90" spans="1:9" ht="47.25" x14ac:dyDescent="0.25">
      <c r="A90" s="3"/>
      <c r="B90" s="54" t="s">
        <v>7</v>
      </c>
      <c r="C90" s="3" t="s">
        <v>39</v>
      </c>
      <c r="D90" s="58"/>
      <c r="E90" s="23">
        <f>E91</f>
        <v>5164.5</v>
      </c>
      <c r="F90" s="23">
        <f>F91</f>
        <v>5164.5</v>
      </c>
      <c r="G90" s="61"/>
      <c r="H90" s="35"/>
      <c r="I90" s="1"/>
    </row>
    <row r="91" spans="1:9" ht="47.25" x14ac:dyDescent="0.25">
      <c r="A91" s="3"/>
      <c r="B91" s="54" t="s">
        <v>8</v>
      </c>
      <c r="C91" s="3" t="s">
        <v>39</v>
      </c>
      <c r="D91" s="58">
        <v>600</v>
      </c>
      <c r="E91" s="23">
        <v>5164.5</v>
      </c>
      <c r="F91" s="23">
        <v>5164.5</v>
      </c>
      <c r="G91" s="61"/>
      <c r="H91" s="35"/>
      <c r="I91" s="1"/>
    </row>
    <row r="92" spans="1:9" ht="78.75" x14ac:dyDescent="0.25">
      <c r="A92" s="3"/>
      <c r="B92" s="54" t="s">
        <v>226</v>
      </c>
      <c r="C92" s="3" t="s">
        <v>40</v>
      </c>
      <c r="D92" s="58"/>
      <c r="E92" s="23">
        <f>E93</f>
        <v>13810.6</v>
      </c>
      <c r="F92" s="23">
        <f>F93</f>
        <v>12522.900000000001</v>
      </c>
      <c r="G92" s="61"/>
    </row>
    <row r="93" spans="1:9" ht="47.25" x14ac:dyDescent="0.25">
      <c r="A93" s="3"/>
      <c r="B93" s="54" t="s">
        <v>7</v>
      </c>
      <c r="C93" s="3" t="s">
        <v>41</v>
      </c>
      <c r="D93" s="58"/>
      <c r="E93" s="23">
        <f>E94+E95+E96</f>
        <v>13810.6</v>
      </c>
      <c r="F93" s="23">
        <f>F94+F95+F96</f>
        <v>12522.900000000001</v>
      </c>
      <c r="G93" s="61"/>
    </row>
    <row r="94" spans="1:9" ht="94.5" x14ac:dyDescent="0.25">
      <c r="A94" s="3"/>
      <c r="B94" s="15" t="s">
        <v>252</v>
      </c>
      <c r="C94" s="3" t="s">
        <v>41</v>
      </c>
      <c r="D94" s="58">
        <v>100</v>
      </c>
      <c r="E94" s="23">
        <v>10627</v>
      </c>
      <c r="F94" s="23">
        <v>10627</v>
      </c>
      <c r="G94" s="61"/>
    </row>
    <row r="95" spans="1:9" ht="31.5" x14ac:dyDescent="0.25">
      <c r="A95" s="3"/>
      <c r="B95" s="38" t="s">
        <v>13</v>
      </c>
      <c r="C95" s="3" t="s">
        <v>41</v>
      </c>
      <c r="D95" s="58">
        <v>200</v>
      </c>
      <c r="E95" s="23">
        <f>1840.7+1287.7</f>
        <v>3128.4</v>
      </c>
      <c r="F95" s="23">
        <v>1840.7</v>
      </c>
      <c r="G95" s="61"/>
    </row>
    <row r="96" spans="1:9" ht="47.25" x14ac:dyDescent="0.25">
      <c r="A96" s="3"/>
      <c r="B96" s="15" t="s">
        <v>249</v>
      </c>
      <c r="C96" s="3" t="s">
        <v>41</v>
      </c>
      <c r="D96" s="58">
        <v>800</v>
      </c>
      <c r="E96" s="23">
        <v>55.2</v>
      </c>
      <c r="F96" s="23">
        <v>55.2</v>
      </c>
      <c r="G96" s="61"/>
    </row>
    <row r="97" spans="1:7" ht="47.25" x14ac:dyDescent="0.25">
      <c r="A97" s="3"/>
      <c r="B97" s="54" t="s">
        <v>227</v>
      </c>
      <c r="C97" s="3" t="s">
        <v>42</v>
      </c>
      <c r="D97" s="58"/>
      <c r="E97" s="23">
        <f>E98+E102</f>
        <v>59921.700000000004</v>
      </c>
      <c r="F97" s="23">
        <f>F98+F102</f>
        <v>59921.700000000004</v>
      </c>
      <c r="G97" s="61"/>
    </row>
    <row r="98" spans="1:7" ht="47.25" x14ac:dyDescent="0.25">
      <c r="A98" s="3"/>
      <c r="B98" s="54" t="s">
        <v>7</v>
      </c>
      <c r="C98" s="3" t="s">
        <v>43</v>
      </c>
      <c r="D98" s="58"/>
      <c r="E98" s="23">
        <f>E99+E100+E101</f>
        <v>53263.9</v>
      </c>
      <c r="F98" s="23">
        <f>F99+F100+F101</f>
        <v>53263.9</v>
      </c>
      <c r="G98" s="61"/>
    </row>
    <row r="99" spans="1:7" ht="94.5" x14ac:dyDescent="0.25">
      <c r="A99" s="3"/>
      <c r="B99" s="54" t="s">
        <v>44</v>
      </c>
      <c r="C99" s="3" t="s">
        <v>43</v>
      </c>
      <c r="D99" s="58">
        <v>100</v>
      </c>
      <c r="E99" s="23">
        <v>45400.4</v>
      </c>
      <c r="F99" s="23">
        <v>45400.4</v>
      </c>
      <c r="G99" s="61"/>
    </row>
    <row r="100" spans="1:7" ht="31.5" x14ac:dyDescent="0.25">
      <c r="A100" s="3"/>
      <c r="B100" s="54" t="s">
        <v>13</v>
      </c>
      <c r="C100" s="3" t="s">
        <v>43</v>
      </c>
      <c r="D100" s="58">
        <v>200</v>
      </c>
      <c r="E100" s="23">
        <v>7863.5</v>
      </c>
      <c r="F100" s="23">
        <v>7863.5</v>
      </c>
      <c r="G100" s="61"/>
    </row>
    <row r="101" spans="1:7" ht="15.75" x14ac:dyDescent="0.25">
      <c r="A101" s="3"/>
      <c r="B101" s="54" t="s">
        <v>45</v>
      </c>
      <c r="C101" s="3" t="s">
        <v>43</v>
      </c>
      <c r="D101" s="58">
        <v>800</v>
      </c>
      <c r="E101" s="23">
        <v>0</v>
      </c>
      <c r="F101" s="23">
        <v>0</v>
      </c>
      <c r="G101" s="61"/>
    </row>
    <row r="102" spans="1:7" ht="110.25" x14ac:dyDescent="0.25">
      <c r="A102" s="3"/>
      <c r="B102" s="4" t="s">
        <v>418</v>
      </c>
      <c r="C102" s="4" t="s">
        <v>251</v>
      </c>
      <c r="D102" s="69"/>
      <c r="E102" s="23">
        <f>E103+E104</f>
        <v>6657.8</v>
      </c>
      <c r="F102" s="23">
        <f>F103+F104</f>
        <v>6657.8</v>
      </c>
      <c r="G102" s="61"/>
    </row>
    <row r="103" spans="1:7" ht="94.5" x14ac:dyDescent="0.25">
      <c r="A103" s="3"/>
      <c r="B103" s="4" t="s">
        <v>252</v>
      </c>
      <c r="C103" s="4" t="s">
        <v>251</v>
      </c>
      <c r="D103" s="69">
        <v>100</v>
      </c>
      <c r="E103" s="23">
        <v>6189.7</v>
      </c>
      <c r="F103" s="23">
        <v>6189.7</v>
      </c>
      <c r="G103" s="61"/>
    </row>
    <row r="104" spans="1:7" ht="31.5" x14ac:dyDescent="0.25">
      <c r="A104" s="3"/>
      <c r="B104" s="4" t="s">
        <v>13</v>
      </c>
      <c r="C104" s="4" t="s">
        <v>251</v>
      </c>
      <c r="D104" s="69">
        <v>200</v>
      </c>
      <c r="E104" s="23">
        <v>468.1</v>
      </c>
      <c r="F104" s="23">
        <v>468.1</v>
      </c>
      <c r="G104" s="61"/>
    </row>
    <row r="105" spans="1:7" ht="63" x14ac:dyDescent="0.25">
      <c r="A105" s="3"/>
      <c r="B105" s="54" t="s">
        <v>349</v>
      </c>
      <c r="C105" s="3" t="s">
        <v>46</v>
      </c>
      <c r="D105" s="58"/>
      <c r="E105" s="23">
        <f>E106</f>
        <v>11460.8</v>
      </c>
      <c r="F105" s="23">
        <f>F106</f>
        <v>11460.8</v>
      </c>
      <c r="G105" s="61"/>
    </row>
    <row r="106" spans="1:7" ht="31.5" x14ac:dyDescent="0.25">
      <c r="A106" s="3"/>
      <c r="B106" s="54" t="s">
        <v>47</v>
      </c>
      <c r="C106" s="3" t="s">
        <v>48</v>
      </c>
      <c r="D106" s="58"/>
      <c r="E106" s="23">
        <f>E107+E108+E109</f>
        <v>11460.8</v>
      </c>
      <c r="F106" s="23">
        <f>F107+F108+F109</f>
        <v>11460.8</v>
      </c>
      <c r="G106" s="61"/>
    </row>
    <row r="107" spans="1:7" ht="94.5" x14ac:dyDescent="0.25">
      <c r="A107" s="3"/>
      <c r="B107" s="54" t="s">
        <v>44</v>
      </c>
      <c r="C107" s="3" t="s">
        <v>48</v>
      </c>
      <c r="D107" s="58">
        <v>100</v>
      </c>
      <c r="E107" s="23">
        <v>11037.5</v>
      </c>
      <c r="F107" s="23">
        <v>11037.5</v>
      </c>
      <c r="G107" s="61"/>
    </row>
    <row r="108" spans="1:7" ht="31.5" x14ac:dyDescent="0.25">
      <c r="A108" s="3"/>
      <c r="B108" s="54" t="s">
        <v>13</v>
      </c>
      <c r="C108" s="3" t="s">
        <v>48</v>
      </c>
      <c r="D108" s="58">
        <v>200</v>
      </c>
      <c r="E108" s="23">
        <v>420.3</v>
      </c>
      <c r="F108" s="23">
        <v>420.3</v>
      </c>
      <c r="G108" s="61"/>
    </row>
    <row r="109" spans="1:7" ht="15.75" x14ac:dyDescent="0.25">
      <c r="A109" s="3"/>
      <c r="B109" s="54" t="s">
        <v>45</v>
      </c>
      <c r="C109" s="3" t="s">
        <v>48</v>
      </c>
      <c r="D109" s="58">
        <v>800</v>
      </c>
      <c r="E109" s="23">
        <v>3</v>
      </c>
      <c r="F109" s="23">
        <v>3</v>
      </c>
      <c r="G109" s="61"/>
    </row>
    <row r="110" spans="1:7" ht="47.25" x14ac:dyDescent="0.25">
      <c r="A110" s="3"/>
      <c r="B110" s="54" t="s">
        <v>228</v>
      </c>
      <c r="C110" s="3" t="s">
        <v>218</v>
      </c>
      <c r="D110" s="58"/>
      <c r="E110" s="23">
        <f>E111</f>
        <v>222</v>
      </c>
      <c r="F110" s="23">
        <f>F111</f>
        <v>222</v>
      </c>
      <c r="G110" s="61"/>
    </row>
    <row r="111" spans="1:7" ht="78.75" x14ac:dyDescent="0.25">
      <c r="A111" s="3"/>
      <c r="B111" s="54" t="s">
        <v>49</v>
      </c>
      <c r="C111" s="3" t="s">
        <v>50</v>
      </c>
      <c r="D111" s="58"/>
      <c r="E111" s="23">
        <f>E112</f>
        <v>222</v>
      </c>
      <c r="F111" s="23">
        <f>F112</f>
        <v>222</v>
      </c>
      <c r="G111" s="61"/>
    </row>
    <row r="112" spans="1:7" ht="31.5" x14ac:dyDescent="0.25">
      <c r="A112" s="3"/>
      <c r="B112" s="54" t="s">
        <v>51</v>
      </c>
      <c r="C112" s="3" t="s">
        <v>50</v>
      </c>
      <c r="D112" s="58">
        <v>300</v>
      </c>
      <c r="E112" s="23">
        <v>222</v>
      </c>
      <c r="F112" s="23">
        <v>222</v>
      </c>
      <c r="G112" s="61"/>
    </row>
    <row r="113" spans="1:8" ht="34.15" customHeight="1" x14ac:dyDescent="0.25">
      <c r="A113" s="3"/>
      <c r="B113" s="54" t="s">
        <v>52</v>
      </c>
      <c r="C113" s="3" t="s">
        <v>53</v>
      </c>
      <c r="D113" s="58"/>
      <c r="E113" s="23">
        <f>E114+E120</f>
        <v>12032</v>
      </c>
      <c r="F113" s="23">
        <f>F114+F120</f>
        <v>13191.2</v>
      </c>
      <c r="G113" s="61"/>
    </row>
    <row r="114" spans="1:8" ht="47.25" x14ac:dyDescent="0.25">
      <c r="A114" s="3"/>
      <c r="B114" s="54" t="s">
        <v>229</v>
      </c>
      <c r="C114" s="3" t="s">
        <v>54</v>
      </c>
      <c r="D114" s="58"/>
      <c r="E114" s="23">
        <f>E118+E115</f>
        <v>2601.9</v>
      </c>
      <c r="F114" s="23">
        <f>F118+F115</f>
        <v>3761.1000000000004</v>
      </c>
      <c r="G114" s="61"/>
    </row>
    <row r="115" spans="1:8" ht="31.5" x14ac:dyDescent="0.25">
      <c r="A115" s="3"/>
      <c r="B115" s="5" t="s">
        <v>55</v>
      </c>
      <c r="C115" s="5" t="s">
        <v>250</v>
      </c>
      <c r="D115" s="69"/>
      <c r="E115" s="23">
        <f>E117+E116</f>
        <v>0</v>
      </c>
      <c r="F115" s="23">
        <f>F117+F116</f>
        <v>1054.7</v>
      </c>
      <c r="G115" s="61"/>
    </row>
    <row r="116" spans="1:8" ht="31.5" x14ac:dyDescent="0.25">
      <c r="A116" s="3"/>
      <c r="B116" s="54" t="s">
        <v>13</v>
      </c>
      <c r="C116" s="5" t="s">
        <v>250</v>
      </c>
      <c r="D116" s="69">
        <v>200</v>
      </c>
      <c r="E116" s="23">
        <v>0</v>
      </c>
      <c r="F116" s="23">
        <v>100</v>
      </c>
      <c r="G116" s="61"/>
    </row>
    <row r="117" spans="1:8" ht="47.25" x14ac:dyDescent="0.25">
      <c r="A117" s="3"/>
      <c r="B117" s="4" t="s">
        <v>249</v>
      </c>
      <c r="C117" s="5" t="s">
        <v>250</v>
      </c>
      <c r="D117" s="69">
        <v>600</v>
      </c>
      <c r="E117" s="23">
        <v>0</v>
      </c>
      <c r="F117" s="23">
        <v>954.7</v>
      </c>
      <c r="G117" s="61"/>
    </row>
    <row r="118" spans="1:8" ht="110.25" x14ac:dyDescent="0.25">
      <c r="A118" s="3"/>
      <c r="B118" s="54" t="s">
        <v>422</v>
      </c>
      <c r="C118" s="38" t="s">
        <v>368</v>
      </c>
      <c r="D118" s="58"/>
      <c r="E118" s="23">
        <f>E119</f>
        <v>2601.9</v>
      </c>
      <c r="F118" s="23">
        <f>F119</f>
        <v>2706.4</v>
      </c>
      <c r="G118" s="61"/>
    </row>
    <row r="119" spans="1:8" ht="47.25" x14ac:dyDescent="0.25">
      <c r="A119" s="3"/>
      <c r="B119" s="54" t="s">
        <v>8</v>
      </c>
      <c r="C119" s="38" t="s">
        <v>368</v>
      </c>
      <c r="D119" s="58">
        <v>600</v>
      </c>
      <c r="E119" s="23">
        <v>2601.9</v>
      </c>
      <c r="F119" s="23">
        <v>2706.4</v>
      </c>
      <c r="G119" s="61"/>
    </row>
    <row r="120" spans="1:8" ht="33.6" customHeight="1" x14ac:dyDescent="0.25">
      <c r="A120" s="3"/>
      <c r="B120" s="54" t="s">
        <v>301</v>
      </c>
      <c r="C120" s="3" t="s">
        <v>299</v>
      </c>
      <c r="D120" s="58"/>
      <c r="E120" s="23">
        <f>E121+E123</f>
        <v>9430.1</v>
      </c>
      <c r="F120" s="23">
        <f>F121+F123</f>
        <v>9430.1</v>
      </c>
      <c r="G120" s="61"/>
    </row>
    <row r="121" spans="1:8" ht="31.5" x14ac:dyDescent="0.25">
      <c r="A121" s="3"/>
      <c r="B121" s="5" t="s">
        <v>55</v>
      </c>
      <c r="C121" s="5" t="s">
        <v>302</v>
      </c>
      <c r="D121" s="58"/>
      <c r="E121" s="23">
        <f>E122</f>
        <v>6171.6</v>
      </c>
      <c r="F121" s="23">
        <f>F122</f>
        <v>6171.6</v>
      </c>
      <c r="G121" s="61"/>
    </row>
    <row r="122" spans="1:8" ht="47.25" x14ac:dyDescent="0.25">
      <c r="A122" s="3"/>
      <c r="B122" s="4" t="s">
        <v>249</v>
      </c>
      <c r="C122" s="5" t="s">
        <v>302</v>
      </c>
      <c r="D122" s="69">
        <v>600</v>
      </c>
      <c r="E122" s="23">
        <v>6171.6</v>
      </c>
      <c r="F122" s="23">
        <v>6171.6</v>
      </c>
      <c r="G122" s="61"/>
    </row>
    <row r="123" spans="1:8" ht="47.25" x14ac:dyDescent="0.25">
      <c r="A123" s="3"/>
      <c r="B123" s="54" t="s">
        <v>56</v>
      </c>
      <c r="C123" s="3" t="s">
        <v>300</v>
      </c>
      <c r="D123" s="58"/>
      <c r="E123" s="23">
        <f>E124</f>
        <v>3258.5</v>
      </c>
      <c r="F123" s="23">
        <f>F124</f>
        <v>3258.5</v>
      </c>
      <c r="G123" s="61"/>
    </row>
    <row r="124" spans="1:8" ht="47.25" x14ac:dyDescent="0.25">
      <c r="A124" s="3"/>
      <c r="B124" s="54" t="s">
        <v>8</v>
      </c>
      <c r="C124" s="3" t="s">
        <v>300</v>
      </c>
      <c r="D124" s="58">
        <v>600</v>
      </c>
      <c r="E124" s="23">
        <v>3258.5</v>
      </c>
      <c r="F124" s="23">
        <v>3258.5</v>
      </c>
      <c r="G124" s="61"/>
    </row>
    <row r="125" spans="1:8" s="99" customFormat="1" ht="63" x14ac:dyDescent="0.25">
      <c r="A125" s="59">
        <v>2</v>
      </c>
      <c r="B125" s="56" t="s">
        <v>58</v>
      </c>
      <c r="C125" s="59" t="s">
        <v>59</v>
      </c>
      <c r="D125" s="60"/>
      <c r="E125" s="22">
        <f>E126+E136+E148</f>
        <v>114342.5</v>
      </c>
      <c r="F125" s="22">
        <f>F126+F136+F148</f>
        <v>0</v>
      </c>
      <c r="G125" s="61"/>
      <c r="H125" s="101"/>
    </row>
    <row r="126" spans="1:8" ht="15.75" x14ac:dyDescent="0.25">
      <c r="A126" s="3"/>
      <c r="B126" s="54" t="s">
        <v>61</v>
      </c>
      <c r="C126" s="3" t="s">
        <v>60</v>
      </c>
      <c r="D126" s="58"/>
      <c r="E126" s="23">
        <f>E127+E130+E133</f>
        <v>1511.7</v>
      </c>
      <c r="F126" s="23">
        <f>F127+F130</f>
        <v>0</v>
      </c>
      <c r="G126" s="61"/>
    </row>
    <row r="127" spans="1:8" ht="63" x14ac:dyDescent="0.25">
      <c r="A127" s="3"/>
      <c r="B127" s="54" t="s">
        <v>279</v>
      </c>
      <c r="C127" s="3" t="s">
        <v>62</v>
      </c>
      <c r="D127" s="58"/>
      <c r="E127" s="23">
        <f>E128</f>
        <v>1311.7</v>
      </c>
      <c r="F127" s="23">
        <f>F128</f>
        <v>0</v>
      </c>
      <c r="G127" s="61"/>
    </row>
    <row r="128" spans="1:8" ht="31.5" x14ac:dyDescent="0.25">
      <c r="A128" s="3"/>
      <c r="B128" s="54" t="s">
        <v>63</v>
      </c>
      <c r="C128" s="3" t="s">
        <v>64</v>
      </c>
      <c r="D128" s="58"/>
      <c r="E128" s="23">
        <f>E129</f>
        <v>1311.7</v>
      </c>
      <c r="F128" s="23">
        <f>F129</f>
        <v>0</v>
      </c>
      <c r="G128" s="61"/>
    </row>
    <row r="129" spans="1:7" ht="31.5" x14ac:dyDescent="0.25">
      <c r="A129" s="3"/>
      <c r="B129" s="54" t="s">
        <v>13</v>
      </c>
      <c r="C129" s="3" t="s">
        <v>64</v>
      </c>
      <c r="D129" s="58">
        <v>200</v>
      </c>
      <c r="E129" s="23">
        <v>1311.7</v>
      </c>
      <c r="F129" s="23">
        <v>0</v>
      </c>
      <c r="G129" s="61"/>
    </row>
    <row r="130" spans="1:7" ht="31.5" x14ac:dyDescent="0.25">
      <c r="A130" s="3"/>
      <c r="B130" s="54" t="s">
        <v>280</v>
      </c>
      <c r="C130" s="3" t="s">
        <v>65</v>
      </c>
      <c r="D130" s="58"/>
      <c r="E130" s="23">
        <f>E131</f>
        <v>150</v>
      </c>
      <c r="F130" s="23">
        <f>F131</f>
        <v>0</v>
      </c>
      <c r="G130" s="61"/>
    </row>
    <row r="131" spans="1:7" ht="31.5" x14ac:dyDescent="0.25">
      <c r="A131" s="3"/>
      <c r="B131" s="54" t="s">
        <v>55</v>
      </c>
      <c r="C131" s="3" t="s">
        <v>281</v>
      </c>
      <c r="D131" s="58"/>
      <c r="E131" s="23">
        <f>E132</f>
        <v>150</v>
      </c>
      <c r="F131" s="23">
        <f>F132</f>
        <v>0</v>
      </c>
      <c r="G131" s="61"/>
    </row>
    <row r="132" spans="1:7" ht="31.5" x14ac:dyDescent="0.25">
      <c r="A132" s="3"/>
      <c r="B132" s="54" t="s">
        <v>13</v>
      </c>
      <c r="C132" s="3" t="s">
        <v>281</v>
      </c>
      <c r="D132" s="58">
        <v>200</v>
      </c>
      <c r="E132" s="23">
        <v>150</v>
      </c>
      <c r="F132" s="23">
        <v>0</v>
      </c>
      <c r="G132" s="61"/>
    </row>
    <row r="133" spans="1:7" ht="78.75" x14ac:dyDescent="0.25">
      <c r="A133" s="3"/>
      <c r="B133" s="15" t="s">
        <v>535</v>
      </c>
      <c r="C133" s="15" t="s">
        <v>536</v>
      </c>
      <c r="D133" s="15"/>
      <c r="E133" s="23">
        <f>E134</f>
        <v>50</v>
      </c>
      <c r="F133" s="23">
        <f>F134</f>
        <v>0</v>
      </c>
      <c r="G133" s="61"/>
    </row>
    <row r="134" spans="1:7" ht="78.75" x14ac:dyDescent="0.25">
      <c r="A134" s="3"/>
      <c r="B134" s="62" t="s">
        <v>537</v>
      </c>
      <c r="C134" s="15" t="s">
        <v>538</v>
      </c>
      <c r="D134" s="15"/>
      <c r="E134" s="23">
        <f>E135</f>
        <v>50</v>
      </c>
      <c r="F134" s="23">
        <v>0</v>
      </c>
      <c r="G134" s="61"/>
    </row>
    <row r="135" spans="1:7" ht="31.5" x14ac:dyDescent="0.25">
      <c r="A135" s="3"/>
      <c r="B135" s="15" t="s">
        <v>13</v>
      </c>
      <c r="C135" s="15" t="s">
        <v>538</v>
      </c>
      <c r="D135" s="15">
        <v>200</v>
      </c>
      <c r="E135" s="23">
        <v>50</v>
      </c>
      <c r="F135" s="23">
        <v>0</v>
      </c>
      <c r="G135" s="61"/>
    </row>
    <row r="136" spans="1:7" ht="78.75" x14ac:dyDescent="0.25">
      <c r="A136" s="3"/>
      <c r="B136" s="54" t="s">
        <v>66</v>
      </c>
      <c r="C136" s="3" t="s">
        <v>67</v>
      </c>
      <c r="D136" s="58"/>
      <c r="E136" s="23">
        <f>E137+E142+E145</f>
        <v>109593.7</v>
      </c>
      <c r="F136" s="23">
        <f>F137+F142+F145</f>
        <v>0</v>
      </c>
      <c r="G136" s="61"/>
    </row>
    <row r="137" spans="1:7" ht="47.25" x14ac:dyDescent="0.25">
      <c r="A137" s="3"/>
      <c r="B137" s="54" t="s">
        <v>276</v>
      </c>
      <c r="C137" s="3" t="s">
        <v>68</v>
      </c>
      <c r="D137" s="58"/>
      <c r="E137" s="23">
        <f>E139+E141</f>
        <v>103554.9</v>
      </c>
      <c r="F137" s="23">
        <f>F139+F141</f>
        <v>0</v>
      </c>
      <c r="G137" s="61"/>
    </row>
    <row r="138" spans="1:7" ht="47.25" x14ac:dyDescent="0.25">
      <c r="A138" s="3"/>
      <c r="B138" s="54" t="s">
        <v>69</v>
      </c>
      <c r="C138" s="3" t="s">
        <v>70</v>
      </c>
      <c r="D138" s="58"/>
      <c r="E138" s="23">
        <f>E139</f>
        <v>103450.7</v>
      </c>
      <c r="F138" s="23">
        <f>F139</f>
        <v>0</v>
      </c>
      <c r="G138" s="61"/>
    </row>
    <row r="139" spans="1:7" ht="47.25" x14ac:dyDescent="0.25">
      <c r="A139" s="3"/>
      <c r="B139" s="54" t="s">
        <v>8</v>
      </c>
      <c r="C139" s="3" t="s">
        <v>70</v>
      </c>
      <c r="D139" s="58">
        <v>600</v>
      </c>
      <c r="E139" s="23">
        <v>103450.7</v>
      </c>
      <c r="F139" s="23">
        <v>0</v>
      </c>
      <c r="G139" s="61"/>
    </row>
    <row r="140" spans="1:7" ht="173.25" x14ac:dyDescent="0.25">
      <c r="A140" s="3"/>
      <c r="B140" s="54" t="s">
        <v>410</v>
      </c>
      <c r="C140" s="3" t="s">
        <v>71</v>
      </c>
      <c r="D140" s="58"/>
      <c r="E140" s="44">
        <f>E141</f>
        <v>104.2</v>
      </c>
      <c r="F140" s="23">
        <f>F141</f>
        <v>0</v>
      </c>
      <c r="G140" s="61"/>
    </row>
    <row r="141" spans="1:7" ht="47.25" x14ac:dyDescent="0.25">
      <c r="A141" s="3"/>
      <c r="B141" s="54" t="s">
        <v>8</v>
      </c>
      <c r="C141" s="3" t="s">
        <v>71</v>
      </c>
      <c r="D141" s="58">
        <v>600</v>
      </c>
      <c r="E141" s="44">
        <v>104.2</v>
      </c>
      <c r="F141" s="23">
        <v>0</v>
      </c>
      <c r="G141" s="61"/>
    </row>
    <row r="142" spans="1:7" ht="47.25" x14ac:dyDescent="0.25">
      <c r="A142" s="3"/>
      <c r="B142" s="54" t="s">
        <v>278</v>
      </c>
      <c r="C142" s="3" t="s">
        <v>277</v>
      </c>
      <c r="D142" s="58"/>
      <c r="E142" s="23">
        <f>E143</f>
        <v>651.6</v>
      </c>
      <c r="F142" s="23">
        <f>F143</f>
        <v>0</v>
      </c>
      <c r="G142" s="61"/>
    </row>
    <row r="143" spans="1:7" ht="63" x14ac:dyDescent="0.25">
      <c r="A143" s="3"/>
      <c r="B143" s="4" t="s">
        <v>489</v>
      </c>
      <c r="C143" s="4" t="s">
        <v>488</v>
      </c>
      <c r="D143" s="4"/>
      <c r="E143" s="23">
        <f>E144</f>
        <v>651.6</v>
      </c>
      <c r="F143" s="23">
        <f>F144</f>
        <v>0</v>
      </c>
      <c r="G143" s="61"/>
    </row>
    <row r="144" spans="1:7" ht="47.25" x14ac:dyDescent="0.25">
      <c r="A144" s="3"/>
      <c r="B144" s="4" t="s">
        <v>275</v>
      </c>
      <c r="C144" s="4" t="s">
        <v>488</v>
      </c>
      <c r="D144" s="15">
        <v>600</v>
      </c>
      <c r="E144" s="23">
        <v>651.6</v>
      </c>
      <c r="F144" s="23">
        <v>0</v>
      </c>
      <c r="G144" s="61"/>
    </row>
    <row r="145" spans="1:7" ht="15.75" x14ac:dyDescent="0.25">
      <c r="A145" s="3"/>
      <c r="B145" s="4" t="s">
        <v>513</v>
      </c>
      <c r="C145" s="4" t="s">
        <v>511</v>
      </c>
      <c r="D145" s="15"/>
      <c r="E145" s="23">
        <f>E146</f>
        <v>5387.2</v>
      </c>
      <c r="F145" s="23">
        <f>F146</f>
        <v>0</v>
      </c>
      <c r="G145" s="61"/>
    </row>
    <row r="146" spans="1:7" ht="19.149999999999999" customHeight="1" x14ac:dyDescent="0.25">
      <c r="A146" s="3"/>
      <c r="B146" s="4" t="s">
        <v>514</v>
      </c>
      <c r="C146" s="4" t="s">
        <v>512</v>
      </c>
      <c r="D146" s="15"/>
      <c r="E146" s="23">
        <f>E147</f>
        <v>5387.2</v>
      </c>
      <c r="F146" s="23">
        <f>F147</f>
        <v>0</v>
      </c>
      <c r="G146" s="61"/>
    </row>
    <row r="147" spans="1:7" ht="47.25" x14ac:dyDescent="0.25">
      <c r="A147" s="3"/>
      <c r="B147" s="4" t="s">
        <v>249</v>
      </c>
      <c r="C147" s="4" t="s">
        <v>512</v>
      </c>
      <c r="D147" s="15">
        <v>600</v>
      </c>
      <c r="E147" s="23">
        <v>5387.2</v>
      </c>
      <c r="F147" s="23">
        <v>0</v>
      </c>
      <c r="G147" s="61"/>
    </row>
    <row r="148" spans="1:7" ht="31.5" x14ac:dyDescent="0.25">
      <c r="A148" s="3"/>
      <c r="B148" s="54" t="s">
        <v>72</v>
      </c>
      <c r="C148" s="3" t="s">
        <v>73</v>
      </c>
      <c r="D148" s="58"/>
      <c r="E148" s="23">
        <f>E149</f>
        <v>3237.0999999999995</v>
      </c>
      <c r="F148" s="23">
        <f>F149</f>
        <v>0</v>
      </c>
      <c r="G148" s="61"/>
    </row>
    <row r="149" spans="1:7" ht="94.5" x14ac:dyDescent="0.25">
      <c r="A149" s="3"/>
      <c r="B149" s="54" t="s">
        <v>282</v>
      </c>
      <c r="C149" s="3" t="s">
        <v>74</v>
      </c>
      <c r="D149" s="58"/>
      <c r="E149" s="23">
        <f>E150</f>
        <v>3237.0999999999995</v>
      </c>
      <c r="F149" s="23">
        <f>F150</f>
        <v>0</v>
      </c>
      <c r="G149" s="61"/>
    </row>
    <row r="150" spans="1:7" ht="31.5" x14ac:dyDescent="0.25">
      <c r="A150" s="3"/>
      <c r="B150" s="54" t="s">
        <v>47</v>
      </c>
      <c r="C150" s="3" t="s">
        <v>75</v>
      </c>
      <c r="D150" s="58"/>
      <c r="E150" s="23">
        <f>E151+E152+E153</f>
        <v>3237.0999999999995</v>
      </c>
      <c r="F150" s="23">
        <f>F151+F152+F153</f>
        <v>0</v>
      </c>
      <c r="G150" s="61"/>
    </row>
    <row r="151" spans="1:7" ht="94.5" x14ac:dyDescent="0.25">
      <c r="A151" s="3"/>
      <c r="B151" s="54" t="s">
        <v>76</v>
      </c>
      <c r="C151" s="3" t="s">
        <v>75</v>
      </c>
      <c r="D151" s="58">
        <v>100</v>
      </c>
      <c r="E151" s="23">
        <v>3081.2</v>
      </c>
      <c r="F151" s="23">
        <v>0</v>
      </c>
      <c r="G151" s="61"/>
    </row>
    <row r="152" spans="1:7" ht="31.5" x14ac:dyDescent="0.25">
      <c r="A152" s="3"/>
      <c r="B152" s="54" t="s">
        <v>13</v>
      </c>
      <c r="C152" s="3" t="s">
        <v>75</v>
      </c>
      <c r="D152" s="58">
        <v>200</v>
      </c>
      <c r="E152" s="23">
        <v>155.19999999999999</v>
      </c>
      <c r="F152" s="23">
        <v>0</v>
      </c>
      <c r="G152" s="61"/>
    </row>
    <row r="153" spans="1:7" ht="15.75" x14ac:dyDescent="0.25">
      <c r="A153" s="3"/>
      <c r="B153" s="54" t="s">
        <v>45</v>
      </c>
      <c r="C153" s="3" t="s">
        <v>75</v>
      </c>
      <c r="D153" s="58">
        <v>800</v>
      </c>
      <c r="E153" s="23">
        <v>0.7</v>
      </c>
      <c r="F153" s="23">
        <v>0</v>
      </c>
      <c r="G153" s="61"/>
    </row>
    <row r="154" spans="1:7" ht="63" x14ac:dyDescent="0.25">
      <c r="A154" s="59">
        <v>3</v>
      </c>
      <c r="B154" s="88" t="s">
        <v>479</v>
      </c>
      <c r="C154" s="49" t="s">
        <v>477</v>
      </c>
      <c r="D154" s="89"/>
      <c r="E154" s="22">
        <f t="shared" ref="E154:F159" si="3">E155</f>
        <v>750</v>
      </c>
      <c r="F154" s="22">
        <f t="shared" si="3"/>
        <v>13000</v>
      </c>
      <c r="G154" s="61"/>
    </row>
    <row r="155" spans="1:7" ht="15.75" x14ac:dyDescent="0.25">
      <c r="A155" s="3"/>
      <c r="B155" s="87" t="s">
        <v>480</v>
      </c>
      <c r="C155" s="15" t="s">
        <v>478</v>
      </c>
      <c r="D155" s="86"/>
      <c r="E155" s="23">
        <f t="shared" si="3"/>
        <v>750</v>
      </c>
      <c r="F155" s="23">
        <f t="shared" si="3"/>
        <v>13000</v>
      </c>
      <c r="G155" s="61"/>
    </row>
    <row r="156" spans="1:7" ht="47.25" x14ac:dyDescent="0.25">
      <c r="A156" s="3"/>
      <c r="B156" s="34" t="s">
        <v>532</v>
      </c>
      <c r="C156" s="15" t="s">
        <v>533</v>
      </c>
      <c r="D156" s="86"/>
      <c r="E156" s="23">
        <f>E159+E157</f>
        <v>750</v>
      </c>
      <c r="F156" s="23">
        <f>F159+F157</f>
        <v>13000</v>
      </c>
      <c r="G156" s="61"/>
    </row>
    <row r="157" spans="1:7" ht="283.5" x14ac:dyDescent="0.25">
      <c r="A157" s="3"/>
      <c r="B157" s="34" t="s">
        <v>531</v>
      </c>
      <c r="C157" s="15" t="s">
        <v>534</v>
      </c>
      <c r="D157" s="41"/>
      <c r="E157" s="23">
        <f>E158</f>
        <v>0</v>
      </c>
      <c r="F157" s="23">
        <f>F158</f>
        <v>10000</v>
      </c>
      <c r="G157" s="61"/>
    </row>
    <row r="158" spans="1:7" ht="47.25" x14ac:dyDescent="0.25">
      <c r="A158" s="3"/>
      <c r="B158" s="34" t="s">
        <v>11</v>
      </c>
      <c r="C158" s="15" t="s">
        <v>534</v>
      </c>
      <c r="D158" s="33" t="s">
        <v>314</v>
      </c>
      <c r="E158" s="23">
        <v>0</v>
      </c>
      <c r="F158" s="23">
        <v>10000</v>
      </c>
      <c r="G158" s="61"/>
    </row>
    <row r="159" spans="1:7" ht="283.5" x14ac:dyDescent="0.25">
      <c r="A159" s="3"/>
      <c r="B159" s="34" t="s">
        <v>531</v>
      </c>
      <c r="C159" s="15" t="s">
        <v>530</v>
      </c>
      <c r="D159" s="41"/>
      <c r="E159" s="23">
        <f t="shared" si="3"/>
        <v>750</v>
      </c>
      <c r="F159" s="23">
        <f t="shared" si="3"/>
        <v>3000</v>
      </c>
      <c r="G159" s="61"/>
    </row>
    <row r="160" spans="1:7" ht="47.25" x14ac:dyDescent="0.25">
      <c r="A160" s="3"/>
      <c r="B160" s="34" t="s">
        <v>11</v>
      </c>
      <c r="C160" s="15" t="s">
        <v>530</v>
      </c>
      <c r="D160" s="33" t="s">
        <v>314</v>
      </c>
      <c r="E160" s="23">
        <v>750</v>
      </c>
      <c r="F160" s="23">
        <v>3000</v>
      </c>
      <c r="G160" s="61"/>
    </row>
    <row r="161" spans="1:8" s="98" customFormat="1" ht="78.75" x14ac:dyDescent="0.25">
      <c r="A161" s="59">
        <v>4</v>
      </c>
      <c r="B161" s="56" t="s">
        <v>77</v>
      </c>
      <c r="C161" s="59" t="s">
        <v>78</v>
      </c>
      <c r="D161" s="60"/>
      <c r="E161" s="22">
        <f>E162</f>
        <v>11499.5</v>
      </c>
      <c r="F161" s="22">
        <f>F162</f>
        <v>10608</v>
      </c>
      <c r="G161" s="61"/>
      <c r="H161" s="102"/>
    </row>
    <row r="162" spans="1:8" s="1" customFormat="1" ht="31.5" x14ac:dyDescent="0.25">
      <c r="A162" s="3"/>
      <c r="B162" s="54" t="s">
        <v>79</v>
      </c>
      <c r="C162" s="3" t="s">
        <v>80</v>
      </c>
      <c r="D162" s="58"/>
      <c r="E162" s="23">
        <f>E163+E166+E169+E172+E180+E177</f>
        <v>11499.5</v>
      </c>
      <c r="F162" s="23">
        <f>F163+F166+F169+F172+F180+F177</f>
        <v>10608</v>
      </c>
      <c r="G162" s="61"/>
      <c r="H162" s="35"/>
    </row>
    <row r="163" spans="1:8" s="1" customFormat="1" ht="31.5" x14ac:dyDescent="0.25">
      <c r="A163" s="3"/>
      <c r="B163" s="54" t="s">
        <v>366</v>
      </c>
      <c r="C163" s="3" t="s">
        <v>81</v>
      </c>
      <c r="D163" s="58"/>
      <c r="E163" s="23">
        <f>E164</f>
        <v>300</v>
      </c>
      <c r="F163" s="23">
        <f>F164</f>
        <v>300</v>
      </c>
      <c r="G163" s="61"/>
      <c r="H163" s="35"/>
    </row>
    <row r="164" spans="1:8" s="1" customFormat="1" ht="31.5" x14ac:dyDescent="0.25">
      <c r="A164" s="3"/>
      <c r="B164" s="54" t="s">
        <v>367</v>
      </c>
      <c r="C164" s="3" t="s">
        <v>82</v>
      </c>
      <c r="D164" s="58"/>
      <c r="E164" s="23">
        <f>E165</f>
        <v>300</v>
      </c>
      <c r="F164" s="23">
        <f>F165</f>
        <v>300</v>
      </c>
      <c r="G164" s="61"/>
      <c r="H164" s="35"/>
    </row>
    <row r="165" spans="1:8" s="1" customFormat="1" ht="31.5" x14ac:dyDescent="0.25">
      <c r="A165" s="3"/>
      <c r="B165" s="54" t="s">
        <v>51</v>
      </c>
      <c r="C165" s="3" t="s">
        <v>82</v>
      </c>
      <c r="D165" s="58">
        <v>300</v>
      </c>
      <c r="E165" s="23">
        <v>300</v>
      </c>
      <c r="F165" s="23">
        <v>300</v>
      </c>
      <c r="G165" s="61"/>
      <c r="H165" s="35"/>
    </row>
    <row r="166" spans="1:8" s="1" customFormat="1" ht="126" x14ac:dyDescent="0.25">
      <c r="A166" s="3"/>
      <c r="B166" s="54" t="s">
        <v>354</v>
      </c>
      <c r="C166" s="3" t="s">
        <v>83</v>
      </c>
      <c r="D166" s="58"/>
      <c r="E166" s="23">
        <f>E167</f>
        <v>1300</v>
      </c>
      <c r="F166" s="23">
        <f>F167</f>
        <v>1300</v>
      </c>
      <c r="G166" s="61"/>
      <c r="H166" s="35"/>
    </row>
    <row r="167" spans="1:8" s="1" customFormat="1" ht="31.5" x14ac:dyDescent="0.25">
      <c r="A167" s="3"/>
      <c r="B167" s="54" t="s">
        <v>84</v>
      </c>
      <c r="C167" s="3" t="s">
        <v>85</v>
      </c>
      <c r="D167" s="58"/>
      <c r="E167" s="23">
        <f>E168</f>
        <v>1300</v>
      </c>
      <c r="F167" s="23">
        <f>F168</f>
        <v>1300</v>
      </c>
      <c r="G167" s="61"/>
      <c r="H167" s="35"/>
    </row>
    <row r="168" spans="1:8" s="1" customFormat="1" ht="47.25" x14ac:dyDescent="0.25">
      <c r="A168" s="3"/>
      <c r="B168" s="54" t="s">
        <v>8</v>
      </c>
      <c r="C168" s="3" t="s">
        <v>85</v>
      </c>
      <c r="D168" s="58">
        <v>600</v>
      </c>
      <c r="E168" s="23">
        <v>1300</v>
      </c>
      <c r="F168" s="23">
        <v>1300</v>
      </c>
      <c r="G168" s="61"/>
      <c r="H168" s="35"/>
    </row>
    <row r="169" spans="1:8" s="1" customFormat="1" ht="78.75" x14ac:dyDescent="0.25">
      <c r="A169" s="3"/>
      <c r="B169" s="54" t="s">
        <v>230</v>
      </c>
      <c r="C169" s="3" t="s">
        <v>86</v>
      </c>
      <c r="D169" s="58"/>
      <c r="E169" s="23">
        <f>E170</f>
        <v>4695.8</v>
      </c>
      <c r="F169" s="23">
        <f>F170</f>
        <v>4695.8</v>
      </c>
      <c r="G169" s="61"/>
      <c r="H169" s="35"/>
    </row>
    <row r="170" spans="1:8" s="1" customFormat="1" ht="31.5" x14ac:dyDescent="0.25">
      <c r="A170" s="3"/>
      <c r="B170" s="54" t="s">
        <v>87</v>
      </c>
      <c r="C170" s="3" t="s">
        <v>88</v>
      </c>
      <c r="D170" s="58"/>
      <c r="E170" s="23">
        <f>E171</f>
        <v>4695.8</v>
      </c>
      <c r="F170" s="23">
        <f>F171</f>
        <v>4695.8</v>
      </c>
      <c r="G170" s="61"/>
      <c r="H170" s="35"/>
    </row>
    <row r="171" spans="1:8" s="1" customFormat="1" ht="31.5" x14ac:dyDescent="0.25">
      <c r="A171" s="3"/>
      <c r="B171" s="54" t="s">
        <v>51</v>
      </c>
      <c r="C171" s="3" t="s">
        <v>88</v>
      </c>
      <c r="D171" s="58">
        <v>300</v>
      </c>
      <c r="E171" s="23">
        <v>4695.8</v>
      </c>
      <c r="F171" s="23">
        <v>4695.8</v>
      </c>
      <c r="G171" s="61"/>
      <c r="H171" s="35"/>
    </row>
    <row r="172" spans="1:8" s="1" customFormat="1" ht="63" x14ac:dyDescent="0.25">
      <c r="A172" s="3"/>
      <c r="B172" s="54" t="s">
        <v>467</v>
      </c>
      <c r="C172" s="3" t="s">
        <v>89</v>
      </c>
      <c r="D172" s="58"/>
      <c r="E172" s="23">
        <f>E175+E173</f>
        <v>443</v>
      </c>
      <c r="F172" s="23">
        <f>F175+F173</f>
        <v>443</v>
      </c>
      <c r="G172" s="61"/>
      <c r="H172" s="35"/>
    </row>
    <row r="173" spans="1:8" s="1" customFormat="1" ht="47.25" x14ac:dyDescent="0.25">
      <c r="A173" s="3"/>
      <c r="B173" s="54" t="s">
        <v>254</v>
      </c>
      <c r="C173" s="3" t="s">
        <v>253</v>
      </c>
      <c r="D173" s="58"/>
      <c r="E173" s="23">
        <f>E174</f>
        <v>3</v>
      </c>
      <c r="F173" s="23">
        <f>F174</f>
        <v>3</v>
      </c>
      <c r="G173" s="61"/>
      <c r="H173" s="35"/>
    </row>
    <row r="174" spans="1:8" s="1" customFormat="1" ht="31.5" x14ac:dyDescent="0.25">
      <c r="A174" s="3"/>
      <c r="B174" s="54" t="s">
        <v>13</v>
      </c>
      <c r="C174" s="3" t="s">
        <v>253</v>
      </c>
      <c r="D174" s="58">
        <v>200</v>
      </c>
      <c r="E174" s="23">
        <v>3</v>
      </c>
      <c r="F174" s="23">
        <v>3</v>
      </c>
      <c r="G174" s="61"/>
      <c r="H174" s="35"/>
    </row>
    <row r="175" spans="1:8" s="1" customFormat="1" ht="47.25" x14ac:dyDescent="0.25">
      <c r="A175" s="3"/>
      <c r="B175" s="54" t="s">
        <v>90</v>
      </c>
      <c r="C175" s="3" t="s">
        <v>91</v>
      </c>
      <c r="D175" s="58"/>
      <c r="E175" s="23">
        <f>E176</f>
        <v>440</v>
      </c>
      <c r="F175" s="23">
        <f>F176</f>
        <v>440</v>
      </c>
      <c r="G175" s="61"/>
      <c r="H175" s="35"/>
    </row>
    <row r="176" spans="1:8" s="1" customFormat="1" ht="31.5" x14ac:dyDescent="0.25">
      <c r="A176" s="3"/>
      <c r="B176" s="54" t="s">
        <v>51</v>
      </c>
      <c r="C176" s="3" t="s">
        <v>91</v>
      </c>
      <c r="D176" s="58">
        <v>300</v>
      </c>
      <c r="E176" s="23">
        <v>440</v>
      </c>
      <c r="F176" s="23">
        <v>440</v>
      </c>
      <c r="G176" s="61"/>
      <c r="H176" s="35"/>
    </row>
    <row r="177" spans="1:8" s="1" customFormat="1" ht="211.5" customHeight="1" x14ac:dyDescent="0.25">
      <c r="A177" s="6"/>
      <c r="B177" s="5" t="s">
        <v>551</v>
      </c>
      <c r="C177" s="4" t="s">
        <v>272</v>
      </c>
      <c r="D177" s="67"/>
      <c r="E177" s="68">
        <f>E178</f>
        <v>4160.7</v>
      </c>
      <c r="F177" s="68">
        <f>F178</f>
        <v>3269.2</v>
      </c>
      <c r="G177" s="61"/>
      <c r="H177" s="36"/>
    </row>
    <row r="178" spans="1:8" s="1" customFormat="1" ht="31.5" x14ac:dyDescent="0.25">
      <c r="A178" s="6"/>
      <c r="B178" s="5" t="s">
        <v>424</v>
      </c>
      <c r="C178" s="4" t="s">
        <v>274</v>
      </c>
      <c r="D178" s="67"/>
      <c r="E178" s="24">
        <f>E179</f>
        <v>4160.7</v>
      </c>
      <c r="F178" s="24">
        <f>F179</f>
        <v>3269.2</v>
      </c>
      <c r="G178" s="61"/>
      <c r="H178" s="36"/>
    </row>
    <row r="179" spans="1:8" s="1" customFormat="1" ht="31.5" x14ac:dyDescent="0.25">
      <c r="A179" s="6"/>
      <c r="B179" s="5" t="s">
        <v>51</v>
      </c>
      <c r="C179" s="4" t="s">
        <v>274</v>
      </c>
      <c r="D179" s="67" t="s">
        <v>273</v>
      </c>
      <c r="E179" s="24">
        <v>4160.7</v>
      </c>
      <c r="F179" s="24">
        <v>3269.2</v>
      </c>
      <c r="G179" s="61"/>
      <c r="H179" s="36"/>
    </row>
    <row r="180" spans="1:8" s="1" customFormat="1" ht="63" x14ac:dyDescent="0.25">
      <c r="A180" s="3"/>
      <c r="B180" s="4" t="s">
        <v>355</v>
      </c>
      <c r="C180" s="4" t="s">
        <v>255</v>
      </c>
      <c r="D180" s="14"/>
      <c r="E180" s="23">
        <f>E181</f>
        <v>600</v>
      </c>
      <c r="F180" s="23">
        <f>F181</f>
        <v>600</v>
      </c>
      <c r="G180" s="61"/>
      <c r="H180" s="35"/>
    </row>
    <row r="181" spans="1:8" s="1" customFormat="1" ht="64.900000000000006" customHeight="1" x14ac:dyDescent="0.25">
      <c r="A181" s="3"/>
      <c r="B181" s="4" t="s">
        <v>257</v>
      </c>
      <c r="C181" s="4" t="s">
        <v>256</v>
      </c>
      <c r="D181" s="14"/>
      <c r="E181" s="23">
        <f>E182</f>
        <v>600</v>
      </c>
      <c r="F181" s="23">
        <f>F182</f>
        <v>600</v>
      </c>
      <c r="G181" s="61"/>
      <c r="H181" s="35"/>
    </row>
    <row r="182" spans="1:8" s="1" customFormat="1" ht="31.5" x14ac:dyDescent="0.25">
      <c r="A182" s="3"/>
      <c r="B182" s="4" t="s">
        <v>13</v>
      </c>
      <c r="C182" s="4" t="s">
        <v>256</v>
      </c>
      <c r="D182" s="14" t="s">
        <v>247</v>
      </c>
      <c r="E182" s="23">
        <v>600</v>
      </c>
      <c r="F182" s="23">
        <v>600</v>
      </c>
      <c r="G182" s="61"/>
      <c r="H182" s="35"/>
    </row>
    <row r="183" spans="1:8" s="1" customFormat="1" ht="63" x14ac:dyDescent="0.25">
      <c r="A183" s="59">
        <v>5</v>
      </c>
      <c r="B183" s="56" t="s">
        <v>369</v>
      </c>
      <c r="C183" s="59" t="s">
        <v>370</v>
      </c>
      <c r="D183" s="60"/>
      <c r="E183" s="22">
        <f>E184+E208</f>
        <v>543529.80000000005</v>
      </c>
      <c r="F183" s="22">
        <f>F184+F208</f>
        <v>162079.4</v>
      </c>
      <c r="G183" s="61"/>
      <c r="H183" s="35"/>
    </row>
    <row r="184" spans="1:8" s="1" customFormat="1" ht="31.5" x14ac:dyDescent="0.25">
      <c r="A184" s="3"/>
      <c r="B184" s="54" t="s">
        <v>371</v>
      </c>
      <c r="C184" s="3" t="s">
        <v>372</v>
      </c>
      <c r="D184" s="58"/>
      <c r="E184" s="23">
        <f>E185+E188+E194+E197+E200+E203</f>
        <v>540420.80000000005</v>
      </c>
      <c r="F184" s="23">
        <f>F185+F188+F194+F197+F200+F203</f>
        <v>158970.4</v>
      </c>
      <c r="G184" s="61"/>
      <c r="H184" s="35"/>
    </row>
    <row r="185" spans="1:8" s="1" customFormat="1" ht="47.25" x14ac:dyDescent="0.25">
      <c r="A185" s="3"/>
      <c r="B185" s="54" t="s">
        <v>373</v>
      </c>
      <c r="C185" s="3" t="s">
        <v>374</v>
      </c>
      <c r="D185" s="58"/>
      <c r="E185" s="23">
        <f>E186</f>
        <v>96858.2</v>
      </c>
      <c r="F185" s="23">
        <f>F186</f>
        <v>96858.2</v>
      </c>
      <c r="G185" s="61"/>
      <c r="H185" s="35"/>
    </row>
    <row r="186" spans="1:8" s="1" customFormat="1" ht="47.25" x14ac:dyDescent="0.25">
      <c r="A186" s="3"/>
      <c r="B186" s="54" t="s">
        <v>7</v>
      </c>
      <c r="C186" s="3" t="s">
        <v>375</v>
      </c>
      <c r="D186" s="58"/>
      <c r="E186" s="23">
        <f>E187</f>
        <v>96858.2</v>
      </c>
      <c r="F186" s="23">
        <f>F187</f>
        <v>96858.2</v>
      </c>
      <c r="G186" s="61"/>
      <c r="H186" s="35"/>
    </row>
    <row r="187" spans="1:8" s="1" customFormat="1" ht="47.25" x14ac:dyDescent="0.25">
      <c r="A187" s="3"/>
      <c r="B187" s="54" t="s">
        <v>8</v>
      </c>
      <c r="C187" s="3" t="s">
        <v>375</v>
      </c>
      <c r="D187" s="58">
        <v>600</v>
      </c>
      <c r="E187" s="23">
        <v>96858.2</v>
      </c>
      <c r="F187" s="23">
        <v>96858.2</v>
      </c>
      <c r="G187" s="61"/>
      <c r="H187" s="35"/>
    </row>
    <row r="188" spans="1:8" s="1" customFormat="1" ht="63" x14ac:dyDescent="0.25">
      <c r="A188" s="3"/>
      <c r="B188" s="54" t="s">
        <v>376</v>
      </c>
      <c r="C188" s="3" t="s">
        <v>377</v>
      </c>
      <c r="D188" s="58"/>
      <c r="E188" s="23">
        <f>E189+E191</f>
        <v>3473.3</v>
      </c>
      <c r="F188" s="23">
        <f>F189+F191</f>
        <v>3473.3</v>
      </c>
      <c r="G188" s="61"/>
      <c r="H188" s="35"/>
    </row>
    <row r="189" spans="1:8" s="1" customFormat="1" ht="47.25" x14ac:dyDescent="0.25">
      <c r="A189" s="3"/>
      <c r="B189" s="54" t="s">
        <v>378</v>
      </c>
      <c r="C189" s="3" t="s">
        <v>379</v>
      </c>
      <c r="D189" s="58"/>
      <c r="E189" s="23">
        <f>E190</f>
        <v>1000</v>
      </c>
      <c r="F189" s="23">
        <f>F190</f>
        <v>1000</v>
      </c>
      <c r="G189" s="61"/>
      <c r="H189" s="35"/>
    </row>
    <row r="190" spans="1:8" s="1" customFormat="1" ht="47.25" x14ac:dyDescent="0.25">
      <c r="A190" s="3"/>
      <c r="B190" s="54" t="s">
        <v>8</v>
      </c>
      <c r="C190" s="3" t="s">
        <v>379</v>
      </c>
      <c r="D190" s="58">
        <v>600</v>
      </c>
      <c r="E190" s="23">
        <v>1000</v>
      </c>
      <c r="F190" s="23">
        <v>1000</v>
      </c>
      <c r="G190" s="61"/>
      <c r="H190" s="35"/>
    </row>
    <row r="191" spans="1:8" s="1" customFormat="1" ht="31.5" x14ac:dyDescent="0.25">
      <c r="A191" s="3"/>
      <c r="B191" s="54" t="s">
        <v>380</v>
      </c>
      <c r="C191" s="3" t="s">
        <v>381</v>
      </c>
      <c r="D191" s="58"/>
      <c r="E191" s="23">
        <f>E193+E192</f>
        <v>2473.3000000000002</v>
      </c>
      <c r="F191" s="23">
        <f>F193+F192</f>
        <v>2473.3000000000002</v>
      </c>
      <c r="G191" s="61"/>
      <c r="H191" s="35"/>
    </row>
    <row r="192" spans="1:8" s="1" customFormat="1" ht="94.5" x14ac:dyDescent="0.25">
      <c r="A192" s="3"/>
      <c r="B192" s="54" t="s">
        <v>44</v>
      </c>
      <c r="C192" s="3" t="s">
        <v>381</v>
      </c>
      <c r="D192" s="58">
        <v>100</v>
      </c>
      <c r="E192" s="23">
        <v>1500</v>
      </c>
      <c r="F192" s="23">
        <v>1500</v>
      </c>
      <c r="G192" s="61"/>
      <c r="H192" s="35"/>
    </row>
    <row r="193" spans="1:8" s="1" customFormat="1" ht="31.5" x14ac:dyDescent="0.25">
      <c r="A193" s="3"/>
      <c r="B193" s="54" t="s">
        <v>13</v>
      </c>
      <c r="C193" s="3" t="s">
        <v>381</v>
      </c>
      <c r="D193" s="58">
        <v>200</v>
      </c>
      <c r="E193" s="23">
        <v>973.3</v>
      </c>
      <c r="F193" s="23">
        <v>973.3</v>
      </c>
      <c r="G193" s="61"/>
      <c r="H193" s="35"/>
    </row>
    <row r="194" spans="1:8" s="1" customFormat="1" ht="63" x14ac:dyDescent="0.25">
      <c r="A194" s="3"/>
      <c r="B194" s="54" t="s">
        <v>382</v>
      </c>
      <c r="C194" s="3" t="s">
        <v>383</v>
      </c>
      <c r="D194" s="58"/>
      <c r="E194" s="23">
        <f>E195</f>
        <v>100</v>
      </c>
      <c r="F194" s="23">
        <f>F195</f>
        <v>100</v>
      </c>
      <c r="G194" s="61"/>
      <c r="H194" s="35"/>
    </row>
    <row r="195" spans="1:8" s="1" customFormat="1" ht="31.5" x14ac:dyDescent="0.25">
      <c r="A195" s="3"/>
      <c r="B195" s="54" t="s">
        <v>55</v>
      </c>
      <c r="C195" s="3" t="s">
        <v>384</v>
      </c>
      <c r="D195" s="58"/>
      <c r="E195" s="23">
        <f>E196</f>
        <v>100</v>
      </c>
      <c r="F195" s="23">
        <f>F196</f>
        <v>100</v>
      </c>
      <c r="G195" s="61"/>
      <c r="H195" s="35"/>
    </row>
    <row r="196" spans="1:8" s="1" customFormat="1" ht="31.5" x14ac:dyDescent="0.25">
      <c r="A196" s="3"/>
      <c r="B196" s="54" t="s">
        <v>13</v>
      </c>
      <c r="C196" s="3" t="s">
        <v>384</v>
      </c>
      <c r="D196" s="58">
        <v>200</v>
      </c>
      <c r="E196" s="23">
        <v>100</v>
      </c>
      <c r="F196" s="23">
        <v>100</v>
      </c>
      <c r="G196" s="61"/>
      <c r="H196" s="35"/>
    </row>
    <row r="197" spans="1:8" s="1" customFormat="1" ht="110.25" x14ac:dyDescent="0.25">
      <c r="A197" s="3"/>
      <c r="B197" s="54" t="s">
        <v>385</v>
      </c>
      <c r="C197" s="3" t="s">
        <v>386</v>
      </c>
      <c r="D197" s="58"/>
      <c r="E197" s="23">
        <f>E198</f>
        <v>218.8</v>
      </c>
      <c r="F197" s="23">
        <f>F198</f>
        <v>218.8</v>
      </c>
      <c r="G197" s="61"/>
      <c r="H197" s="35"/>
    </row>
    <row r="198" spans="1:8" s="1" customFormat="1" ht="157.9" customHeight="1" x14ac:dyDescent="0.25">
      <c r="A198" s="3"/>
      <c r="B198" s="54" t="s">
        <v>414</v>
      </c>
      <c r="C198" s="3" t="s">
        <v>387</v>
      </c>
      <c r="D198" s="58"/>
      <c r="E198" s="23">
        <f>E199</f>
        <v>218.8</v>
      </c>
      <c r="F198" s="23">
        <f>F199</f>
        <v>218.8</v>
      </c>
      <c r="G198" s="61"/>
      <c r="H198" s="35"/>
    </row>
    <row r="199" spans="1:8" s="1" customFormat="1" ht="47.25" x14ac:dyDescent="0.25">
      <c r="A199" s="3"/>
      <c r="B199" s="54" t="s">
        <v>8</v>
      </c>
      <c r="C199" s="3" t="s">
        <v>387</v>
      </c>
      <c r="D199" s="58">
        <v>600</v>
      </c>
      <c r="E199" s="23">
        <v>218.8</v>
      </c>
      <c r="F199" s="23">
        <v>218.8</v>
      </c>
      <c r="G199" s="61"/>
      <c r="H199" s="35"/>
    </row>
    <row r="200" spans="1:8" s="1" customFormat="1" ht="78.75" x14ac:dyDescent="0.25">
      <c r="A200" s="3"/>
      <c r="B200" s="4" t="s">
        <v>413</v>
      </c>
      <c r="C200" s="4" t="s">
        <v>411</v>
      </c>
      <c r="D200" s="15"/>
      <c r="E200" s="23">
        <f>E201</f>
        <v>1834.5</v>
      </c>
      <c r="F200" s="23">
        <f>F201</f>
        <v>1834.5</v>
      </c>
      <c r="G200" s="61"/>
      <c r="H200" s="35"/>
    </row>
    <row r="201" spans="1:8" s="1" customFormat="1" ht="47.25" x14ac:dyDescent="0.25">
      <c r="A201" s="3"/>
      <c r="B201" s="4" t="s">
        <v>425</v>
      </c>
      <c r="C201" s="4" t="s">
        <v>412</v>
      </c>
      <c r="D201" s="15"/>
      <c r="E201" s="23">
        <f>E202</f>
        <v>1834.5</v>
      </c>
      <c r="F201" s="23">
        <f>F202</f>
        <v>1834.5</v>
      </c>
      <c r="G201" s="61"/>
      <c r="H201" s="35"/>
    </row>
    <row r="202" spans="1:8" s="1" customFormat="1" ht="47.25" x14ac:dyDescent="0.25">
      <c r="A202" s="3"/>
      <c r="B202" s="4" t="s">
        <v>249</v>
      </c>
      <c r="C202" s="4" t="s">
        <v>412</v>
      </c>
      <c r="D202" s="15">
        <v>600</v>
      </c>
      <c r="E202" s="23">
        <v>1834.5</v>
      </c>
      <c r="F202" s="23">
        <v>1834.5</v>
      </c>
      <c r="G202" s="61"/>
      <c r="H202" s="35"/>
    </row>
    <row r="203" spans="1:8" s="1" customFormat="1" ht="63" x14ac:dyDescent="0.25">
      <c r="A203" s="3"/>
      <c r="B203" s="8" t="s">
        <v>482</v>
      </c>
      <c r="C203" s="4" t="s">
        <v>483</v>
      </c>
      <c r="D203" s="85"/>
      <c r="E203" s="23">
        <f>E204+E206</f>
        <v>437936</v>
      </c>
      <c r="F203" s="23">
        <f>F204+F206</f>
        <v>56485.599999999999</v>
      </c>
      <c r="G203" s="61"/>
      <c r="H203" s="35"/>
    </row>
    <row r="204" spans="1:8" s="1" customFormat="1" ht="94.5" x14ac:dyDescent="0.25">
      <c r="A204" s="3"/>
      <c r="B204" s="84" t="s">
        <v>543</v>
      </c>
      <c r="C204" s="4" t="s">
        <v>481</v>
      </c>
      <c r="D204" s="85"/>
      <c r="E204" s="23">
        <f>E205</f>
        <v>0</v>
      </c>
      <c r="F204" s="23">
        <f>F205</f>
        <v>4028.9</v>
      </c>
      <c r="G204" s="61"/>
      <c r="H204" s="35"/>
    </row>
    <row r="205" spans="1:8" s="1" customFormat="1" ht="47.25" x14ac:dyDescent="0.25">
      <c r="A205" s="3"/>
      <c r="B205" s="84" t="s">
        <v>11</v>
      </c>
      <c r="C205" s="4" t="s">
        <v>481</v>
      </c>
      <c r="D205" s="85" t="s">
        <v>314</v>
      </c>
      <c r="E205" s="23">
        <f>36030-36030</f>
        <v>0</v>
      </c>
      <c r="F205" s="23">
        <v>4028.9</v>
      </c>
      <c r="G205" s="61"/>
      <c r="H205" s="35"/>
    </row>
    <row r="206" spans="1:8" s="1" customFormat="1" ht="31.5" x14ac:dyDescent="0.25">
      <c r="A206" s="3"/>
      <c r="B206" s="34" t="s">
        <v>542</v>
      </c>
      <c r="C206" s="4" t="s">
        <v>562</v>
      </c>
      <c r="D206" s="85"/>
      <c r="E206" s="23">
        <f>E207</f>
        <v>437936</v>
      </c>
      <c r="F206" s="23">
        <f>F207</f>
        <v>52456.7</v>
      </c>
      <c r="G206" s="61"/>
      <c r="H206" s="35"/>
    </row>
    <row r="207" spans="1:8" s="1" customFormat="1" ht="47.25" x14ac:dyDescent="0.25">
      <c r="A207" s="3"/>
      <c r="B207" s="34" t="s">
        <v>11</v>
      </c>
      <c r="C207" s="4" t="s">
        <v>562</v>
      </c>
      <c r="D207" s="85" t="s">
        <v>314</v>
      </c>
      <c r="E207" s="23">
        <f>35999.9+401936.1</f>
        <v>437936</v>
      </c>
      <c r="F207" s="23">
        <f>304.5+52152.2</f>
        <v>52456.7</v>
      </c>
      <c r="G207" s="61"/>
      <c r="H207" s="35"/>
    </row>
    <row r="208" spans="1:8" s="1" customFormat="1" ht="31.5" x14ac:dyDescent="0.25">
      <c r="A208" s="3"/>
      <c r="B208" s="54" t="s">
        <v>388</v>
      </c>
      <c r="C208" s="3" t="s">
        <v>389</v>
      </c>
      <c r="D208" s="58"/>
      <c r="E208" s="23">
        <f>E209</f>
        <v>3109</v>
      </c>
      <c r="F208" s="23">
        <f>F209</f>
        <v>3109</v>
      </c>
      <c r="G208" s="61"/>
      <c r="H208" s="35"/>
    </row>
    <row r="209" spans="1:8" s="1" customFormat="1" ht="63" x14ac:dyDescent="0.25">
      <c r="A209" s="3"/>
      <c r="B209" s="54" t="s">
        <v>390</v>
      </c>
      <c r="C209" s="3" t="s">
        <v>391</v>
      </c>
      <c r="D209" s="58"/>
      <c r="E209" s="23">
        <f>E210</f>
        <v>3109</v>
      </c>
      <c r="F209" s="23">
        <f>F210</f>
        <v>3109</v>
      </c>
      <c r="G209" s="61"/>
      <c r="H209" s="35"/>
    </row>
    <row r="210" spans="1:8" s="1" customFormat="1" ht="31.5" x14ac:dyDescent="0.25">
      <c r="A210" s="3"/>
      <c r="B210" s="54" t="s">
        <v>47</v>
      </c>
      <c r="C210" s="3" t="s">
        <v>392</v>
      </c>
      <c r="D210" s="58"/>
      <c r="E210" s="23">
        <f>E211+E212+E213</f>
        <v>3109</v>
      </c>
      <c r="F210" s="23">
        <f>F211+F212+F213</f>
        <v>3109</v>
      </c>
      <c r="G210" s="61"/>
      <c r="H210" s="35"/>
    </row>
    <row r="211" spans="1:8" s="1" customFormat="1" ht="94.5" x14ac:dyDescent="0.25">
      <c r="A211" s="3"/>
      <c r="B211" s="54" t="s">
        <v>44</v>
      </c>
      <c r="C211" s="3" t="s">
        <v>392</v>
      </c>
      <c r="D211" s="58">
        <v>100</v>
      </c>
      <c r="E211" s="23">
        <v>3048.1</v>
      </c>
      <c r="F211" s="23">
        <v>3048.1</v>
      </c>
      <c r="G211" s="61"/>
      <c r="H211" s="35"/>
    </row>
    <row r="212" spans="1:8" s="1" customFormat="1" ht="31.5" x14ac:dyDescent="0.25">
      <c r="A212" s="3"/>
      <c r="B212" s="54" t="s">
        <v>13</v>
      </c>
      <c r="C212" s="3" t="s">
        <v>392</v>
      </c>
      <c r="D212" s="58">
        <v>200</v>
      </c>
      <c r="E212" s="23">
        <v>60.4</v>
      </c>
      <c r="F212" s="23">
        <v>60.4</v>
      </c>
      <c r="G212" s="61"/>
      <c r="H212" s="35"/>
    </row>
    <row r="213" spans="1:8" s="1" customFormat="1" ht="15.75" x14ac:dyDescent="0.25">
      <c r="A213" s="3"/>
      <c r="B213" s="54" t="s">
        <v>45</v>
      </c>
      <c r="C213" s="3" t="s">
        <v>392</v>
      </c>
      <c r="D213" s="58">
        <v>800</v>
      </c>
      <c r="E213" s="23">
        <v>0.5</v>
      </c>
      <c r="F213" s="23">
        <v>0.5</v>
      </c>
      <c r="G213" s="61"/>
      <c r="H213" s="35"/>
    </row>
    <row r="214" spans="1:8" s="98" customFormat="1" ht="47.25" x14ac:dyDescent="0.25">
      <c r="A214" s="59">
        <v>6</v>
      </c>
      <c r="B214" s="56" t="s">
        <v>92</v>
      </c>
      <c r="C214" s="59" t="s">
        <v>93</v>
      </c>
      <c r="D214" s="60"/>
      <c r="E214" s="22">
        <f t="shared" ref="E214:F216" si="4">E215</f>
        <v>205</v>
      </c>
      <c r="F214" s="22">
        <f t="shared" si="4"/>
        <v>0</v>
      </c>
      <c r="G214" s="61"/>
      <c r="H214" s="102"/>
    </row>
    <row r="215" spans="1:8" s="1" customFormat="1" ht="31.5" x14ac:dyDescent="0.25">
      <c r="A215" s="3"/>
      <c r="B215" s="54" t="s">
        <v>94</v>
      </c>
      <c r="C215" s="3" t="s">
        <v>95</v>
      </c>
      <c r="D215" s="58"/>
      <c r="E215" s="23">
        <f t="shared" si="4"/>
        <v>205</v>
      </c>
      <c r="F215" s="23">
        <f t="shared" si="4"/>
        <v>0</v>
      </c>
      <c r="G215" s="61"/>
      <c r="H215" s="35"/>
    </row>
    <row r="216" spans="1:8" s="1" customFormat="1" ht="78.75" x14ac:dyDescent="0.25">
      <c r="A216" s="3"/>
      <c r="B216" s="54" t="s">
        <v>338</v>
      </c>
      <c r="C216" s="3" t="s">
        <v>96</v>
      </c>
      <c r="D216" s="58"/>
      <c r="E216" s="23">
        <f t="shared" si="4"/>
        <v>205</v>
      </c>
      <c r="F216" s="23">
        <f t="shared" si="4"/>
        <v>0</v>
      </c>
      <c r="G216" s="61"/>
      <c r="H216" s="35"/>
    </row>
    <row r="217" spans="1:8" s="1" customFormat="1" ht="63" x14ac:dyDescent="0.25">
      <c r="A217" s="3"/>
      <c r="B217" s="54" t="s">
        <v>97</v>
      </c>
      <c r="C217" s="3" t="s">
        <v>98</v>
      </c>
      <c r="D217" s="58"/>
      <c r="E217" s="23">
        <f>E218+E219</f>
        <v>205</v>
      </c>
      <c r="F217" s="23">
        <f>F218+F219</f>
        <v>0</v>
      </c>
      <c r="G217" s="61"/>
      <c r="H217" s="35"/>
    </row>
    <row r="218" spans="1:8" s="1" customFormat="1" ht="47.25" x14ac:dyDescent="0.25">
      <c r="A218" s="3"/>
      <c r="B218" s="54" t="s">
        <v>8</v>
      </c>
      <c r="C218" s="3" t="s">
        <v>98</v>
      </c>
      <c r="D218" s="58">
        <v>600</v>
      </c>
      <c r="E218" s="23">
        <v>0</v>
      </c>
      <c r="F218" s="23">
        <v>0</v>
      </c>
      <c r="G218" s="61"/>
      <c r="H218" s="35"/>
    </row>
    <row r="219" spans="1:8" s="1" customFormat="1" ht="47.25" x14ac:dyDescent="0.25">
      <c r="A219" s="3"/>
      <c r="B219" s="4" t="s">
        <v>8</v>
      </c>
      <c r="C219" s="3" t="s">
        <v>98</v>
      </c>
      <c r="D219" s="58">
        <v>600</v>
      </c>
      <c r="E219" s="23">
        <v>205</v>
      </c>
      <c r="F219" s="23">
        <v>0</v>
      </c>
      <c r="G219" s="61"/>
      <c r="H219" s="35"/>
    </row>
    <row r="220" spans="1:8" s="98" customFormat="1" ht="78.75" x14ac:dyDescent="0.25">
      <c r="A220" s="59">
        <v>7</v>
      </c>
      <c r="B220" s="56" t="s">
        <v>99</v>
      </c>
      <c r="C220" s="59" t="s">
        <v>100</v>
      </c>
      <c r="D220" s="60"/>
      <c r="E220" s="22">
        <f>E221+E237+E244+E248+E256</f>
        <v>24317.3</v>
      </c>
      <c r="F220" s="22">
        <f>F221+F237+F244+F248+F256</f>
        <v>0</v>
      </c>
      <c r="G220" s="61"/>
      <c r="H220" s="102"/>
    </row>
    <row r="221" spans="1:8" s="1" customFormat="1" ht="94.5" x14ac:dyDescent="0.25">
      <c r="A221" s="3"/>
      <c r="B221" s="54" t="s">
        <v>331</v>
      </c>
      <c r="C221" s="3" t="s">
        <v>101</v>
      </c>
      <c r="D221" s="58"/>
      <c r="E221" s="23">
        <f>E222+E225+E231+E234+E228</f>
        <v>660.4</v>
      </c>
      <c r="F221" s="23">
        <f>F222+F225+F231+F234</f>
        <v>0</v>
      </c>
      <c r="G221" s="61"/>
      <c r="H221" s="35"/>
    </row>
    <row r="222" spans="1:8" s="1" customFormat="1" ht="157.5" x14ac:dyDescent="0.25">
      <c r="A222" s="3"/>
      <c r="B222" s="54" t="s">
        <v>426</v>
      </c>
      <c r="C222" s="3" t="s">
        <v>102</v>
      </c>
      <c r="D222" s="58"/>
      <c r="E222" s="23">
        <f>E223</f>
        <v>180</v>
      </c>
      <c r="F222" s="23">
        <f>F223</f>
        <v>0</v>
      </c>
      <c r="G222" s="61"/>
      <c r="H222" s="35"/>
    </row>
    <row r="223" spans="1:8" s="1" customFormat="1" ht="49.15" customHeight="1" x14ac:dyDescent="0.25">
      <c r="A223" s="3"/>
      <c r="B223" s="54" t="s">
        <v>103</v>
      </c>
      <c r="C223" s="3" t="s">
        <v>104</v>
      </c>
      <c r="D223" s="58"/>
      <c r="E223" s="23">
        <f>E224</f>
        <v>180</v>
      </c>
      <c r="F223" s="23">
        <f>F224</f>
        <v>0</v>
      </c>
      <c r="G223" s="61"/>
      <c r="H223" s="35"/>
    </row>
    <row r="224" spans="1:8" s="1" customFormat="1" ht="31.5" x14ac:dyDescent="0.25">
      <c r="A224" s="3"/>
      <c r="B224" s="54" t="s">
        <v>13</v>
      </c>
      <c r="C224" s="3" t="s">
        <v>104</v>
      </c>
      <c r="D224" s="58">
        <v>200</v>
      </c>
      <c r="E224" s="23">
        <v>180</v>
      </c>
      <c r="F224" s="23">
        <v>0</v>
      </c>
      <c r="G224" s="61"/>
      <c r="H224" s="35"/>
    </row>
    <row r="225" spans="1:8" s="1" customFormat="1" ht="78.75" x14ac:dyDescent="0.25">
      <c r="A225" s="3"/>
      <c r="B225" s="54" t="s">
        <v>462</v>
      </c>
      <c r="C225" s="3" t="s">
        <v>105</v>
      </c>
      <c r="D225" s="58"/>
      <c r="E225" s="23">
        <f>E226</f>
        <v>0</v>
      </c>
      <c r="F225" s="23">
        <f>F226</f>
        <v>0</v>
      </c>
      <c r="G225" s="61"/>
      <c r="H225" s="35"/>
    </row>
    <row r="226" spans="1:8" s="1" customFormat="1" ht="47.25" x14ac:dyDescent="0.25">
      <c r="A226" s="3"/>
      <c r="B226" s="54" t="s">
        <v>106</v>
      </c>
      <c r="C226" s="3" t="s">
        <v>107</v>
      </c>
      <c r="D226" s="58"/>
      <c r="E226" s="23">
        <f>E227</f>
        <v>0</v>
      </c>
      <c r="F226" s="23">
        <f>F227</f>
        <v>0</v>
      </c>
      <c r="G226" s="61"/>
      <c r="H226" s="35"/>
    </row>
    <row r="227" spans="1:8" s="1" customFormat="1" ht="31.5" x14ac:dyDescent="0.25">
      <c r="A227" s="3"/>
      <c r="B227" s="54" t="s">
        <v>13</v>
      </c>
      <c r="C227" s="3" t="s">
        <v>107</v>
      </c>
      <c r="D227" s="58">
        <v>200</v>
      </c>
      <c r="E227" s="23">
        <v>0</v>
      </c>
      <c r="F227" s="23">
        <v>0</v>
      </c>
      <c r="G227" s="61"/>
      <c r="H227" s="35"/>
    </row>
    <row r="228" spans="1:8" s="1" customFormat="1" ht="63" x14ac:dyDescent="0.25">
      <c r="A228" s="3"/>
      <c r="B228" s="15" t="s">
        <v>554</v>
      </c>
      <c r="C228" s="41" t="s">
        <v>552</v>
      </c>
      <c r="D228" s="41"/>
      <c r="E228" s="23">
        <f>E229</f>
        <v>420</v>
      </c>
      <c r="F228" s="23">
        <f>F229</f>
        <v>0</v>
      </c>
      <c r="G228" s="61"/>
      <c r="H228" s="35"/>
    </row>
    <row r="229" spans="1:8" s="1" customFormat="1" ht="47.25" x14ac:dyDescent="0.25">
      <c r="A229" s="3"/>
      <c r="B229" s="46" t="s">
        <v>555</v>
      </c>
      <c r="C229" s="41" t="s">
        <v>553</v>
      </c>
      <c r="D229" s="41"/>
      <c r="E229" s="23">
        <f>E230</f>
        <v>420</v>
      </c>
      <c r="F229" s="23">
        <f>F230</f>
        <v>0</v>
      </c>
      <c r="G229" s="61"/>
      <c r="H229" s="35"/>
    </row>
    <row r="230" spans="1:8" s="1" customFormat="1" ht="31.5" x14ac:dyDescent="0.25">
      <c r="A230" s="3"/>
      <c r="B230" s="15" t="s">
        <v>13</v>
      </c>
      <c r="C230" s="41" t="s">
        <v>553</v>
      </c>
      <c r="D230" s="41" t="s">
        <v>247</v>
      </c>
      <c r="E230" s="23">
        <v>420</v>
      </c>
      <c r="F230" s="23">
        <v>0</v>
      </c>
      <c r="G230" s="61"/>
      <c r="H230" s="35"/>
    </row>
    <row r="231" spans="1:8" s="1" customFormat="1" ht="64.900000000000006" customHeight="1" x14ac:dyDescent="0.25">
      <c r="A231" s="3"/>
      <c r="B231" s="15" t="s">
        <v>364</v>
      </c>
      <c r="C231" s="41" t="s">
        <v>365</v>
      </c>
      <c r="D231" s="11"/>
      <c r="E231" s="23">
        <f>E232</f>
        <v>10.4</v>
      </c>
      <c r="F231" s="23">
        <f>F232</f>
        <v>0</v>
      </c>
      <c r="G231" s="61"/>
      <c r="H231" s="35"/>
    </row>
    <row r="232" spans="1:8" s="1" customFormat="1" ht="49.9" customHeight="1" x14ac:dyDescent="0.25">
      <c r="A232" s="3"/>
      <c r="B232" s="46" t="s">
        <v>103</v>
      </c>
      <c r="C232" s="41" t="s">
        <v>363</v>
      </c>
      <c r="D232" s="41"/>
      <c r="E232" s="23">
        <f>E233</f>
        <v>10.4</v>
      </c>
      <c r="F232" s="23">
        <f>F233</f>
        <v>0</v>
      </c>
      <c r="G232" s="61"/>
      <c r="H232" s="35"/>
    </row>
    <row r="233" spans="1:8" s="1" customFormat="1" ht="31.5" x14ac:dyDescent="0.25">
      <c r="A233" s="3"/>
      <c r="B233" s="15" t="s">
        <v>13</v>
      </c>
      <c r="C233" s="41" t="s">
        <v>363</v>
      </c>
      <c r="D233" s="41" t="s">
        <v>247</v>
      </c>
      <c r="E233" s="23">
        <v>10.4</v>
      </c>
      <c r="F233" s="23">
        <v>0</v>
      </c>
      <c r="G233" s="61"/>
      <c r="H233" s="35"/>
    </row>
    <row r="234" spans="1:8" s="1" customFormat="1" ht="94.5" x14ac:dyDescent="0.25">
      <c r="A234" s="3"/>
      <c r="B234" s="15" t="s">
        <v>546</v>
      </c>
      <c r="C234" s="41" t="s">
        <v>547</v>
      </c>
      <c r="D234" s="41"/>
      <c r="E234" s="23">
        <f>E235</f>
        <v>50</v>
      </c>
      <c r="F234" s="23">
        <f>F235</f>
        <v>0</v>
      </c>
      <c r="G234" s="61"/>
      <c r="H234" s="35"/>
    </row>
    <row r="235" spans="1:8" s="1" customFormat="1" ht="47.25" x14ac:dyDescent="0.25">
      <c r="A235" s="3"/>
      <c r="B235" s="46" t="s">
        <v>106</v>
      </c>
      <c r="C235" s="41" t="s">
        <v>548</v>
      </c>
      <c r="D235" s="41"/>
      <c r="E235" s="23">
        <f>E236</f>
        <v>50</v>
      </c>
      <c r="F235" s="23">
        <f>F236</f>
        <v>0</v>
      </c>
      <c r="G235" s="61"/>
      <c r="H235" s="35"/>
    </row>
    <row r="236" spans="1:8" s="1" customFormat="1" ht="31.5" x14ac:dyDescent="0.25">
      <c r="A236" s="3"/>
      <c r="B236" s="15" t="s">
        <v>13</v>
      </c>
      <c r="C236" s="41" t="s">
        <v>548</v>
      </c>
      <c r="D236" s="41" t="s">
        <v>247</v>
      </c>
      <c r="E236" s="23">
        <v>50</v>
      </c>
      <c r="F236" s="23">
        <v>0</v>
      </c>
      <c r="G236" s="61"/>
      <c r="H236" s="35"/>
    </row>
    <row r="237" spans="1:8" s="1" customFormat="1" ht="47.25" x14ac:dyDescent="0.25">
      <c r="A237" s="3"/>
      <c r="B237" s="54" t="s">
        <v>290</v>
      </c>
      <c r="C237" s="3" t="s">
        <v>108</v>
      </c>
      <c r="D237" s="58"/>
      <c r="E237" s="23">
        <f>E238+E241</f>
        <v>92.4</v>
      </c>
      <c r="F237" s="23">
        <f>F238+F241</f>
        <v>0</v>
      </c>
      <c r="G237" s="61"/>
      <c r="H237" s="35"/>
    </row>
    <row r="238" spans="1:8" s="1" customFormat="1" ht="47.25" x14ac:dyDescent="0.25">
      <c r="A238" s="3"/>
      <c r="B238" s="54" t="s">
        <v>233</v>
      </c>
      <c r="C238" s="3" t="s">
        <v>109</v>
      </c>
      <c r="D238" s="58"/>
      <c r="E238" s="23">
        <f>E239</f>
        <v>72.400000000000006</v>
      </c>
      <c r="F238" s="23">
        <f>F239</f>
        <v>0</v>
      </c>
      <c r="G238" s="61"/>
      <c r="H238" s="35"/>
    </row>
    <row r="239" spans="1:8" s="1" customFormat="1" ht="31.5" x14ac:dyDescent="0.25">
      <c r="A239" s="3"/>
      <c r="B239" s="54" t="s">
        <v>110</v>
      </c>
      <c r="C239" s="3" t="s">
        <v>111</v>
      </c>
      <c r="D239" s="58"/>
      <c r="E239" s="23">
        <f>E240</f>
        <v>72.400000000000006</v>
      </c>
      <c r="F239" s="23">
        <f>F240</f>
        <v>0</v>
      </c>
      <c r="G239" s="61"/>
      <c r="H239" s="35"/>
    </row>
    <row r="240" spans="1:8" s="1" customFormat="1" ht="31.5" x14ac:dyDescent="0.25">
      <c r="A240" s="3"/>
      <c r="B240" s="54" t="s">
        <v>13</v>
      </c>
      <c r="C240" s="3" t="s">
        <v>111</v>
      </c>
      <c r="D240" s="58">
        <v>200</v>
      </c>
      <c r="E240" s="23">
        <v>72.400000000000006</v>
      </c>
      <c r="F240" s="23">
        <v>0</v>
      </c>
      <c r="G240" s="61"/>
      <c r="H240" s="35"/>
    </row>
    <row r="241" spans="1:8" s="1" customFormat="1" ht="47.25" x14ac:dyDescent="0.25">
      <c r="A241" s="3"/>
      <c r="B241" s="54" t="s">
        <v>292</v>
      </c>
      <c r="C241" s="3" t="s">
        <v>293</v>
      </c>
      <c r="D241" s="58"/>
      <c r="E241" s="23">
        <f>E242</f>
        <v>20</v>
      </c>
      <c r="F241" s="23">
        <f>F242</f>
        <v>0</v>
      </c>
      <c r="G241" s="61"/>
      <c r="H241" s="35"/>
    </row>
    <row r="242" spans="1:8" s="1" customFormat="1" ht="31.5" x14ac:dyDescent="0.25">
      <c r="A242" s="3"/>
      <c r="B242" s="54" t="s">
        <v>110</v>
      </c>
      <c r="C242" s="3" t="s">
        <v>291</v>
      </c>
      <c r="D242" s="58"/>
      <c r="E242" s="23">
        <f>E243</f>
        <v>20</v>
      </c>
      <c r="F242" s="23">
        <f>F243</f>
        <v>0</v>
      </c>
      <c r="G242" s="61"/>
      <c r="H242" s="35"/>
    </row>
    <row r="243" spans="1:8" s="1" customFormat="1" ht="31.5" x14ac:dyDescent="0.25">
      <c r="A243" s="3"/>
      <c r="B243" s="54" t="s">
        <v>13</v>
      </c>
      <c r="C243" s="3" t="s">
        <v>291</v>
      </c>
      <c r="D243" s="58">
        <v>200</v>
      </c>
      <c r="E243" s="23">
        <v>20</v>
      </c>
      <c r="F243" s="23">
        <v>0</v>
      </c>
      <c r="G243" s="61"/>
      <c r="H243" s="35"/>
    </row>
    <row r="244" spans="1:8" s="1" customFormat="1" ht="31.5" x14ac:dyDescent="0.25">
      <c r="A244" s="3"/>
      <c r="B244" s="54" t="s">
        <v>112</v>
      </c>
      <c r="C244" s="3" t="s">
        <v>113</v>
      </c>
      <c r="D244" s="58"/>
      <c r="E244" s="23">
        <f t="shared" ref="E244:F246" si="5">E245</f>
        <v>20</v>
      </c>
      <c r="F244" s="23">
        <f t="shared" si="5"/>
        <v>0</v>
      </c>
      <c r="G244" s="61"/>
      <c r="H244" s="35"/>
    </row>
    <row r="245" spans="1:8" s="1" customFormat="1" ht="78.75" x14ac:dyDescent="0.25">
      <c r="A245" s="3"/>
      <c r="B245" s="54" t="s">
        <v>294</v>
      </c>
      <c r="C245" s="3" t="s">
        <v>114</v>
      </c>
      <c r="D245" s="58"/>
      <c r="E245" s="23">
        <f t="shared" si="5"/>
        <v>20</v>
      </c>
      <c r="F245" s="23">
        <f t="shared" si="5"/>
        <v>0</v>
      </c>
      <c r="G245" s="61"/>
      <c r="H245" s="35"/>
    </row>
    <row r="246" spans="1:8" s="1" customFormat="1" ht="63" x14ac:dyDescent="0.25">
      <c r="A246" s="3"/>
      <c r="B246" s="54" t="s">
        <v>115</v>
      </c>
      <c r="C246" s="3" t="s">
        <v>116</v>
      </c>
      <c r="D246" s="58"/>
      <c r="E246" s="23">
        <f t="shared" si="5"/>
        <v>20</v>
      </c>
      <c r="F246" s="23">
        <f t="shared" si="5"/>
        <v>0</v>
      </c>
      <c r="G246" s="61"/>
      <c r="H246" s="35"/>
    </row>
    <row r="247" spans="1:8" s="1" customFormat="1" ht="31.5" x14ac:dyDescent="0.25">
      <c r="A247" s="3"/>
      <c r="B247" s="54" t="s">
        <v>13</v>
      </c>
      <c r="C247" s="3" t="s">
        <v>116</v>
      </c>
      <c r="D247" s="58">
        <v>200</v>
      </c>
      <c r="E247" s="23">
        <v>20</v>
      </c>
      <c r="F247" s="23">
        <v>0</v>
      </c>
      <c r="G247" s="61"/>
      <c r="H247" s="35"/>
    </row>
    <row r="248" spans="1:8" s="1" customFormat="1" ht="63" x14ac:dyDescent="0.25">
      <c r="A248" s="3"/>
      <c r="B248" s="54" t="s">
        <v>295</v>
      </c>
      <c r="C248" s="3" t="s">
        <v>117</v>
      </c>
      <c r="D248" s="58"/>
      <c r="E248" s="23">
        <f>E249</f>
        <v>18226.2</v>
      </c>
      <c r="F248" s="23">
        <f>F249</f>
        <v>0</v>
      </c>
      <c r="G248" s="61"/>
      <c r="H248" s="35"/>
    </row>
    <row r="249" spans="1:8" s="1" customFormat="1" ht="47.25" x14ac:dyDescent="0.25">
      <c r="A249" s="3"/>
      <c r="B249" s="54" t="s">
        <v>357</v>
      </c>
      <c r="C249" s="3" t="s">
        <v>297</v>
      </c>
      <c r="D249" s="58"/>
      <c r="E249" s="25">
        <f>E250+E254</f>
        <v>18226.2</v>
      </c>
      <c r="F249" s="25">
        <f>F250+F254</f>
        <v>0</v>
      </c>
      <c r="G249" s="61"/>
      <c r="H249" s="35"/>
    </row>
    <row r="250" spans="1:8" s="1" customFormat="1" ht="47.25" x14ac:dyDescent="0.25">
      <c r="A250" s="3"/>
      <c r="B250" s="54" t="s">
        <v>69</v>
      </c>
      <c r="C250" s="3" t="s">
        <v>296</v>
      </c>
      <c r="D250" s="58"/>
      <c r="E250" s="25">
        <f>E251+E252+E253</f>
        <v>18176.2</v>
      </c>
      <c r="F250" s="25">
        <f>F251+F252+F253</f>
        <v>0</v>
      </c>
      <c r="G250" s="61"/>
      <c r="H250" s="35"/>
    </row>
    <row r="251" spans="1:8" s="1" customFormat="1" ht="94.5" x14ac:dyDescent="0.25">
      <c r="A251" s="3"/>
      <c r="B251" s="54" t="s">
        <v>44</v>
      </c>
      <c r="C251" s="3" t="s">
        <v>296</v>
      </c>
      <c r="D251" s="58">
        <v>100</v>
      </c>
      <c r="E251" s="3">
        <v>17200.2</v>
      </c>
      <c r="F251" s="3">
        <v>0</v>
      </c>
      <c r="G251" s="61"/>
      <c r="H251" s="35"/>
    </row>
    <row r="252" spans="1:8" s="1" customFormat="1" ht="31.5" x14ac:dyDescent="0.25">
      <c r="A252" s="3"/>
      <c r="B252" s="54" t="s">
        <v>13</v>
      </c>
      <c r="C252" s="3" t="s">
        <v>296</v>
      </c>
      <c r="D252" s="58">
        <v>200</v>
      </c>
      <c r="E252" s="3">
        <v>956.1</v>
      </c>
      <c r="F252" s="3">
        <v>0</v>
      </c>
      <c r="G252" s="61"/>
      <c r="H252" s="35"/>
    </row>
    <row r="253" spans="1:8" s="1" customFormat="1" ht="15.75" x14ac:dyDescent="0.25">
      <c r="A253" s="3"/>
      <c r="B253" s="54" t="s">
        <v>45</v>
      </c>
      <c r="C253" s="3" t="s">
        <v>296</v>
      </c>
      <c r="D253" s="58">
        <v>800</v>
      </c>
      <c r="E253" s="23">
        <v>19.899999999999999</v>
      </c>
      <c r="F253" s="23">
        <v>0</v>
      </c>
      <c r="G253" s="61"/>
      <c r="H253" s="35"/>
    </row>
    <row r="254" spans="1:8" s="1" customFormat="1" ht="31.5" x14ac:dyDescent="0.25">
      <c r="A254" s="3"/>
      <c r="B254" s="34" t="s">
        <v>345</v>
      </c>
      <c r="C254" s="32" t="s">
        <v>472</v>
      </c>
      <c r="D254" s="33"/>
      <c r="E254" s="23">
        <f>E255</f>
        <v>50</v>
      </c>
      <c r="F254" s="23">
        <f>F255</f>
        <v>0</v>
      </c>
      <c r="G254" s="61"/>
      <c r="H254" s="35"/>
    </row>
    <row r="255" spans="1:8" s="1" customFormat="1" ht="31.5" x14ac:dyDescent="0.25">
      <c r="A255" s="3"/>
      <c r="B255" s="15" t="s">
        <v>13</v>
      </c>
      <c r="C255" s="32" t="s">
        <v>472</v>
      </c>
      <c r="D255" s="33" t="s">
        <v>247</v>
      </c>
      <c r="E255" s="23">
        <v>50</v>
      </c>
      <c r="F255" s="23">
        <v>0</v>
      </c>
      <c r="G255" s="61"/>
      <c r="H255" s="35"/>
    </row>
    <row r="256" spans="1:8" s="1" customFormat="1" ht="47.25" x14ac:dyDescent="0.25">
      <c r="A256" s="3"/>
      <c r="B256" s="54" t="s">
        <v>298</v>
      </c>
      <c r="C256" s="3" t="s">
        <v>118</v>
      </c>
      <c r="D256" s="58"/>
      <c r="E256" s="23">
        <f>E257</f>
        <v>5318.3</v>
      </c>
      <c r="F256" s="23">
        <f>F257</f>
        <v>0</v>
      </c>
      <c r="G256" s="61"/>
      <c r="H256" s="35"/>
    </row>
    <row r="257" spans="1:8" s="1" customFormat="1" ht="31.5" x14ac:dyDescent="0.25">
      <c r="A257" s="3"/>
      <c r="B257" s="54" t="s">
        <v>234</v>
      </c>
      <c r="C257" s="3" t="s">
        <v>119</v>
      </c>
      <c r="D257" s="58"/>
      <c r="E257" s="23">
        <f>E258+E260</f>
        <v>5318.3</v>
      </c>
      <c r="F257" s="23">
        <f>F258+F260</f>
        <v>0</v>
      </c>
      <c r="G257" s="61"/>
      <c r="H257" s="35"/>
    </row>
    <row r="258" spans="1:8" s="1" customFormat="1" ht="15.75" x14ac:dyDescent="0.25">
      <c r="A258" s="3"/>
      <c r="B258" s="54" t="s">
        <v>120</v>
      </c>
      <c r="C258" s="3" t="s">
        <v>121</v>
      </c>
      <c r="D258" s="58"/>
      <c r="E258" s="23">
        <f>E259</f>
        <v>5218.3</v>
      </c>
      <c r="F258" s="23">
        <f>F259</f>
        <v>0</v>
      </c>
      <c r="G258" s="61"/>
      <c r="H258" s="35"/>
    </row>
    <row r="259" spans="1:8" s="1" customFormat="1" ht="31.5" x14ac:dyDescent="0.25">
      <c r="A259" s="3"/>
      <c r="B259" s="54" t="s">
        <v>13</v>
      </c>
      <c r="C259" s="3" t="s">
        <v>121</v>
      </c>
      <c r="D259" s="58">
        <v>200</v>
      </c>
      <c r="E259" s="23">
        <v>5218.3</v>
      </c>
      <c r="F259" s="23">
        <v>0</v>
      </c>
      <c r="G259" s="61"/>
      <c r="H259" s="35"/>
    </row>
    <row r="260" spans="1:8" s="1" customFormat="1" ht="156.6" customHeight="1" x14ac:dyDescent="0.25">
      <c r="A260" s="3"/>
      <c r="B260" s="54" t="s">
        <v>356</v>
      </c>
      <c r="C260" s="3" t="s">
        <v>122</v>
      </c>
      <c r="D260" s="58"/>
      <c r="E260" s="23">
        <f>E261</f>
        <v>100</v>
      </c>
      <c r="F260" s="23">
        <f>F261</f>
        <v>0</v>
      </c>
      <c r="G260" s="61"/>
      <c r="H260" s="35"/>
    </row>
    <row r="261" spans="1:8" s="1" customFormat="1" ht="15.75" x14ac:dyDescent="0.25">
      <c r="A261" s="3"/>
      <c r="B261" s="54" t="s">
        <v>123</v>
      </c>
      <c r="C261" s="3" t="s">
        <v>122</v>
      </c>
      <c r="D261" s="58">
        <v>500</v>
      </c>
      <c r="E261" s="23">
        <v>100</v>
      </c>
      <c r="F261" s="23">
        <v>0</v>
      </c>
      <c r="G261" s="61"/>
      <c r="H261" s="35"/>
    </row>
    <row r="262" spans="1:8" s="98" customFormat="1" ht="78.75" x14ac:dyDescent="0.25">
      <c r="A262" s="59">
        <v>8</v>
      </c>
      <c r="B262" s="56" t="s">
        <v>124</v>
      </c>
      <c r="C262" s="59" t="s">
        <v>125</v>
      </c>
      <c r="D262" s="60"/>
      <c r="E262" s="39">
        <f>E263</f>
        <v>15913.6</v>
      </c>
      <c r="F262" s="39">
        <f>F263</f>
        <v>15253.9</v>
      </c>
      <c r="G262" s="61"/>
      <c r="H262" s="102"/>
    </row>
    <row r="263" spans="1:8" s="1" customFormat="1" ht="15.75" x14ac:dyDescent="0.25">
      <c r="A263" s="3"/>
      <c r="B263" s="54" t="s">
        <v>168</v>
      </c>
      <c r="C263" s="3" t="s">
        <v>126</v>
      </c>
      <c r="D263" s="58"/>
      <c r="E263" s="23">
        <f>E264+E269</f>
        <v>15913.6</v>
      </c>
      <c r="F263" s="23">
        <f>F264+F269</f>
        <v>15253.9</v>
      </c>
      <c r="G263" s="61"/>
      <c r="H263" s="35"/>
    </row>
    <row r="264" spans="1:8" s="1" customFormat="1" ht="47.25" x14ac:dyDescent="0.25">
      <c r="A264" s="3"/>
      <c r="B264" s="54" t="s">
        <v>235</v>
      </c>
      <c r="C264" s="3" t="s">
        <v>127</v>
      </c>
      <c r="D264" s="58"/>
      <c r="E264" s="23">
        <f>E265</f>
        <v>13274.6</v>
      </c>
      <c r="F264" s="23">
        <f>F265</f>
        <v>13274.6</v>
      </c>
      <c r="G264" s="61"/>
      <c r="H264" s="35"/>
    </row>
    <row r="265" spans="1:8" s="1" customFormat="1" ht="63" x14ac:dyDescent="0.25">
      <c r="A265" s="3"/>
      <c r="B265" s="54" t="s">
        <v>246</v>
      </c>
      <c r="C265" s="3" t="s">
        <v>128</v>
      </c>
      <c r="D265" s="58"/>
      <c r="E265" s="23">
        <f>E266+E267+E268</f>
        <v>13274.6</v>
      </c>
      <c r="F265" s="23">
        <f>F266+F267+F268</f>
        <v>13274.6</v>
      </c>
      <c r="G265" s="61"/>
      <c r="H265" s="35"/>
    </row>
    <row r="266" spans="1:8" s="1" customFormat="1" ht="94.5" x14ac:dyDescent="0.25">
      <c r="A266" s="3"/>
      <c r="B266" s="54" t="s">
        <v>44</v>
      </c>
      <c r="C266" s="3" t="s">
        <v>128</v>
      </c>
      <c r="D266" s="58">
        <v>100</v>
      </c>
      <c r="E266" s="23">
        <v>1336.6</v>
      </c>
      <c r="F266" s="23">
        <v>1336.6</v>
      </c>
      <c r="G266" s="61"/>
      <c r="H266" s="35"/>
    </row>
    <row r="267" spans="1:8" s="1" customFormat="1" ht="31.5" x14ac:dyDescent="0.25">
      <c r="A267" s="3"/>
      <c r="B267" s="54" t="s">
        <v>13</v>
      </c>
      <c r="C267" s="3" t="s">
        <v>128</v>
      </c>
      <c r="D267" s="58">
        <v>200</v>
      </c>
      <c r="E267" s="23">
        <v>162</v>
      </c>
      <c r="F267" s="23">
        <v>162</v>
      </c>
      <c r="G267" s="61"/>
      <c r="H267" s="35"/>
    </row>
    <row r="268" spans="1:8" s="1" customFormat="1" ht="15.75" x14ac:dyDescent="0.25">
      <c r="A268" s="3"/>
      <c r="B268" s="54" t="s">
        <v>45</v>
      </c>
      <c r="C268" s="3" t="s">
        <v>128</v>
      </c>
      <c r="D268" s="58">
        <v>800</v>
      </c>
      <c r="E268" s="23">
        <v>11776</v>
      </c>
      <c r="F268" s="23">
        <v>11776</v>
      </c>
      <c r="G268" s="61"/>
      <c r="H268" s="35"/>
    </row>
    <row r="269" spans="1:8" s="1" customFormat="1" ht="64.900000000000006" customHeight="1" x14ac:dyDescent="0.25">
      <c r="A269" s="3"/>
      <c r="B269" s="54" t="s">
        <v>332</v>
      </c>
      <c r="C269" s="3" t="s">
        <v>129</v>
      </c>
      <c r="D269" s="58"/>
      <c r="E269" s="23">
        <f>E270</f>
        <v>2639</v>
      </c>
      <c r="F269" s="23">
        <f>F270</f>
        <v>1979.3</v>
      </c>
      <c r="G269" s="61"/>
      <c r="H269" s="35"/>
    </row>
    <row r="270" spans="1:8" s="1" customFormat="1" ht="112.15" customHeight="1" x14ac:dyDescent="0.25">
      <c r="A270" s="3"/>
      <c r="B270" s="54" t="s">
        <v>130</v>
      </c>
      <c r="C270" s="3" t="s">
        <v>131</v>
      </c>
      <c r="D270" s="58"/>
      <c r="E270" s="23">
        <f>E271</f>
        <v>2639</v>
      </c>
      <c r="F270" s="23">
        <f>F271</f>
        <v>1979.3</v>
      </c>
      <c r="G270" s="61"/>
      <c r="H270" s="35"/>
    </row>
    <row r="271" spans="1:8" s="1" customFormat="1" ht="31.5" x14ac:dyDescent="0.25">
      <c r="A271" s="3"/>
      <c r="B271" s="54" t="s">
        <v>13</v>
      </c>
      <c r="C271" s="3" t="s">
        <v>131</v>
      </c>
      <c r="D271" s="58">
        <v>200</v>
      </c>
      <c r="E271" s="23">
        <v>2639</v>
      </c>
      <c r="F271" s="23">
        <v>1979.3</v>
      </c>
      <c r="G271" s="61"/>
      <c r="H271" s="35"/>
    </row>
    <row r="272" spans="1:8" s="104" customFormat="1" ht="94.5" x14ac:dyDescent="0.25">
      <c r="A272" s="63">
        <v>9</v>
      </c>
      <c r="B272" s="56" t="s">
        <v>323</v>
      </c>
      <c r="C272" s="63" t="s">
        <v>132</v>
      </c>
      <c r="D272" s="64"/>
      <c r="E272" s="26">
        <f>E273+E277</f>
        <v>720</v>
      </c>
      <c r="F272" s="26">
        <f>F273+F277</f>
        <v>0</v>
      </c>
      <c r="G272" s="61"/>
      <c r="H272" s="103"/>
    </row>
    <row r="273" spans="1:8" s="1" customFormat="1" ht="15.75" x14ac:dyDescent="0.25">
      <c r="A273" s="3"/>
      <c r="B273" s="9" t="s">
        <v>168</v>
      </c>
      <c r="C273" s="3" t="s">
        <v>133</v>
      </c>
      <c r="D273" s="58"/>
      <c r="E273" s="23">
        <f t="shared" ref="E273:F275" si="6">E274</f>
        <v>680</v>
      </c>
      <c r="F273" s="23">
        <f t="shared" si="6"/>
        <v>0</v>
      </c>
      <c r="G273" s="61"/>
      <c r="H273" s="35"/>
    </row>
    <row r="274" spans="1:8" s="1" customFormat="1" ht="63" x14ac:dyDescent="0.25">
      <c r="A274" s="3"/>
      <c r="B274" s="54" t="s">
        <v>353</v>
      </c>
      <c r="C274" s="3" t="s">
        <v>135</v>
      </c>
      <c r="D274" s="58"/>
      <c r="E274" s="23">
        <f t="shared" si="6"/>
        <v>680</v>
      </c>
      <c r="F274" s="23">
        <f t="shared" si="6"/>
        <v>0</v>
      </c>
      <c r="G274" s="61"/>
      <c r="H274" s="35"/>
    </row>
    <row r="275" spans="1:8" s="1" customFormat="1" ht="48.6" customHeight="1" x14ac:dyDescent="0.25">
      <c r="A275" s="3"/>
      <c r="B275" s="54" t="s">
        <v>134</v>
      </c>
      <c r="C275" s="3" t="s">
        <v>136</v>
      </c>
      <c r="D275" s="58"/>
      <c r="E275" s="23">
        <f t="shared" si="6"/>
        <v>680</v>
      </c>
      <c r="F275" s="23">
        <f t="shared" si="6"/>
        <v>0</v>
      </c>
      <c r="G275" s="61"/>
      <c r="H275" s="35"/>
    </row>
    <row r="276" spans="1:8" s="1" customFormat="1" ht="31.5" x14ac:dyDescent="0.25">
      <c r="A276" s="3"/>
      <c r="B276" s="54" t="s">
        <v>13</v>
      </c>
      <c r="C276" s="3" t="s">
        <v>136</v>
      </c>
      <c r="D276" s="58">
        <v>200</v>
      </c>
      <c r="E276" s="23">
        <v>680</v>
      </c>
      <c r="F276" s="23">
        <v>0</v>
      </c>
      <c r="G276" s="61"/>
      <c r="H276" s="35"/>
    </row>
    <row r="277" spans="1:8" s="1" customFormat="1" ht="110.25" x14ac:dyDescent="0.25">
      <c r="A277" s="3"/>
      <c r="B277" s="45" t="s">
        <v>362</v>
      </c>
      <c r="C277" s="15" t="s">
        <v>361</v>
      </c>
      <c r="D277" s="58"/>
      <c r="E277" s="23">
        <f>E278</f>
        <v>40</v>
      </c>
      <c r="F277" s="23">
        <f>F278</f>
        <v>0</v>
      </c>
      <c r="G277" s="61"/>
      <c r="H277" s="35"/>
    </row>
    <row r="278" spans="1:8" s="1" customFormat="1" ht="49.15" customHeight="1" x14ac:dyDescent="0.25">
      <c r="A278" s="3"/>
      <c r="B278" s="15" t="s">
        <v>134</v>
      </c>
      <c r="C278" s="15" t="s">
        <v>360</v>
      </c>
      <c r="D278" s="41"/>
      <c r="E278" s="23">
        <f>E279</f>
        <v>40</v>
      </c>
      <c r="F278" s="23">
        <f>F279</f>
        <v>0</v>
      </c>
      <c r="G278" s="61"/>
      <c r="H278" s="35"/>
    </row>
    <row r="279" spans="1:8" s="1" customFormat="1" ht="31.5" x14ac:dyDescent="0.25">
      <c r="A279" s="3"/>
      <c r="B279" s="15" t="s">
        <v>13</v>
      </c>
      <c r="C279" s="15" t="s">
        <v>360</v>
      </c>
      <c r="D279" s="41" t="s">
        <v>247</v>
      </c>
      <c r="E279" s="23">
        <v>40</v>
      </c>
      <c r="F279" s="23">
        <v>0</v>
      </c>
      <c r="G279" s="61"/>
      <c r="H279" s="35"/>
    </row>
    <row r="280" spans="1:8" s="98" customFormat="1" ht="63" x14ac:dyDescent="0.25">
      <c r="A280" s="59">
        <v>10</v>
      </c>
      <c r="B280" s="56" t="s">
        <v>138</v>
      </c>
      <c r="C280" s="59" t="s">
        <v>139</v>
      </c>
      <c r="D280" s="60"/>
      <c r="E280" s="22">
        <f>E281+E292+E296+E309</f>
        <v>41926.399999999994</v>
      </c>
      <c r="F280" s="22">
        <f>F281+F292+F296+F309</f>
        <v>0</v>
      </c>
      <c r="G280" s="61"/>
      <c r="H280" s="102"/>
    </row>
    <row r="281" spans="1:8" s="1" customFormat="1" ht="15.75" x14ac:dyDescent="0.25">
      <c r="A281" s="3"/>
      <c r="B281" s="54" t="s">
        <v>140</v>
      </c>
      <c r="C281" s="3" t="s">
        <v>141</v>
      </c>
      <c r="D281" s="58"/>
      <c r="E281" s="23">
        <f>E289+E282</f>
        <v>21883.199999999997</v>
      </c>
      <c r="F281" s="23">
        <f>F289+F282</f>
        <v>0</v>
      </c>
      <c r="G281" s="61"/>
      <c r="H281" s="35"/>
    </row>
    <row r="282" spans="1:8" s="1" customFormat="1" ht="47.25" x14ac:dyDescent="0.25">
      <c r="A282" s="3"/>
      <c r="B282" s="47" t="s">
        <v>463</v>
      </c>
      <c r="C282" s="15" t="s">
        <v>465</v>
      </c>
      <c r="D282" s="41"/>
      <c r="E282" s="23">
        <f>E285+E283+E287</f>
        <v>12487.599999999999</v>
      </c>
      <c r="F282" s="23">
        <f>F285+F283+F287</f>
        <v>0</v>
      </c>
      <c r="G282" s="61"/>
      <c r="H282" s="35"/>
    </row>
    <row r="283" spans="1:8" s="1" customFormat="1" ht="63" x14ac:dyDescent="0.25">
      <c r="A283" s="3"/>
      <c r="B283" s="47" t="s">
        <v>529</v>
      </c>
      <c r="C283" s="15" t="s">
        <v>528</v>
      </c>
      <c r="D283" s="41"/>
      <c r="E283" s="23">
        <f>E284</f>
        <v>599</v>
      </c>
      <c r="F283" s="23">
        <f>F284</f>
        <v>0</v>
      </c>
      <c r="G283" s="61"/>
      <c r="H283" s="35"/>
    </row>
    <row r="284" spans="1:8" s="1" customFormat="1" ht="31.5" x14ac:dyDescent="0.25">
      <c r="A284" s="3"/>
      <c r="B284" s="15" t="s">
        <v>13</v>
      </c>
      <c r="C284" s="15" t="s">
        <v>528</v>
      </c>
      <c r="D284" s="41" t="s">
        <v>247</v>
      </c>
      <c r="E284" s="23">
        <v>599</v>
      </c>
      <c r="F284" s="23">
        <v>0</v>
      </c>
      <c r="G284" s="61"/>
      <c r="H284" s="35"/>
    </row>
    <row r="285" spans="1:8" s="1" customFormat="1" ht="31.5" x14ac:dyDescent="0.25">
      <c r="A285" s="3"/>
      <c r="B285" s="47" t="s">
        <v>464</v>
      </c>
      <c r="C285" s="15" t="s">
        <v>466</v>
      </c>
      <c r="D285" s="41"/>
      <c r="E285" s="23">
        <f>E286</f>
        <v>4974.7</v>
      </c>
      <c r="F285" s="23">
        <f>F286</f>
        <v>0</v>
      </c>
      <c r="G285" s="61"/>
      <c r="H285" s="35"/>
    </row>
    <row r="286" spans="1:8" s="1" customFormat="1" ht="31.5" x14ac:dyDescent="0.25">
      <c r="A286" s="3"/>
      <c r="B286" s="15" t="s">
        <v>13</v>
      </c>
      <c r="C286" s="15" t="s">
        <v>466</v>
      </c>
      <c r="D286" s="41" t="s">
        <v>247</v>
      </c>
      <c r="E286" s="23">
        <v>4974.7</v>
      </c>
      <c r="F286" s="23">
        <v>0</v>
      </c>
      <c r="G286" s="61"/>
      <c r="H286" s="35"/>
    </row>
    <row r="287" spans="1:8" s="1" customFormat="1" ht="47.25" x14ac:dyDescent="0.25">
      <c r="A287" s="3"/>
      <c r="B287" s="15" t="s">
        <v>545</v>
      </c>
      <c r="C287" s="15" t="s">
        <v>544</v>
      </c>
      <c r="D287" s="41"/>
      <c r="E287" s="23">
        <f>E288</f>
        <v>6913.9</v>
      </c>
      <c r="F287" s="23">
        <f>F288</f>
        <v>0</v>
      </c>
      <c r="G287" s="61"/>
      <c r="H287" s="35"/>
    </row>
    <row r="288" spans="1:8" s="1" customFormat="1" ht="31.5" x14ac:dyDescent="0.25">
      <c r="A288" s="3"/>
      <c r="B288" s="15" t="s">
        <v>13</v>
      </c>
      <c r="C288" s="15" t="s">
        <v>544</v>
      </c>
      <c r="D288" s="41" t="s">
        <v>247</v>
      </c>
      <c r="E288" s="23">
        <v>6913.9</v>
      </c>
      <c r="F288" s="23">
        <v>0</v>
      </c>
      <c r="G288" s="61"/>
      <c r="H288" s="35"/>
    </row>
    <row r="289" spans="1:8" s="1" customFormat="1" ht="34.15" customHeight="1" x14ac:dyDescent="0.25">
      <c r="A289" s="3"/>
      <c r="B289" s="54" t="s">
        <v>240</v>
      </c>
      <c r="C289" s="3" t="s">
        <v>142</v>
      </c>
      <c r="D289" s="58"/>
      <c r="E289" s="23">
        <f t="shared" ref="E289:F290" si="7">E290</f>
        <v>9395.6</v>
      </c>
      <c r="F289" s="23">
        <f t="shared" si="7"/>
        <v>0</v>
      </c>
      <c r="G289" s="61"/>
      <c r="H289" s="35"/>
    </row>
    <row r="290" spans="1:8" s="1" customFormat="1" ht="47.25" x14ac:dyDescent="0.25">
      <c r="A290" s="3"/>
      <c r="B290" s="54" t="s">
        <v>7</v>
      </c>
      <c r="C290" s="3" t="s">
        <v>143</v>
      </c>
      <c r="D290" s="58"/>
      <c r="E290" s="23">
        <f t="shared" si="7"/>
        <v>9395.6</v>
      </c>
      <c r="F290" s="23">
        <f t="shared" si="7"/>
        <v>0</v>
      </c>
      <c r="G290" s="61"/>
      <c r="H290" s="35"/>
    </row>
    <row r="291" spans="1:8" s="1" customFormat="1" ht="47.25" x14ac:dyDescent="0.25">
      <c r="A291" s="3"/>
      <c r="B291" s="54" t="s">
        <v>8</v>
      </c>
      <c r="C291" s="3" t="s">
        <v>143</v>
      </c>
      <c r="D291" s="58">
        <v>600</v>
      </c>
      <c r="E291" s="23">
        <v>9395.6</v>
      </c>
      <c r="F291" s="23">
        <v>0</v>
      </c>
      <c r="G291" s="61"/>
      <c r="H291" s="35"/>
    </row>
    <row r="292" spans="1:8" s="1" customFormat="1" ht="78.75" x14ac:dyDescent="0.25">
      <c r="A292" s="3"/>
      <c r="B292" s="54" t="s">
        <v>448</v>
      </c>
      <c r="C292" s="3" t="s">
        <v>144</v>
      </c>
      <c r="D292" s="58"/>
      <c r="E292" s="23">
        <f t="shared" ref="E292:F294" si="8">E293</f>
        <v>676.1</v>
      </c>
      <c r="F292" s="23">
        <f t="shared" si="8"/>
        <v>0</v>
      </c>
      <c r="G292" s="61"/>
      <c r="H292" s="35"/>
    </row>
    <row r="293" spans="1:8" s="1" customFormat="1" ht="63" x14ac:dyDescent="0.25">
      <c r="A293" s="3"/>
      <c r="B293" s="54" t="s">
        <v>449</v>
      </c>
      <c r="C293" s="3" t="s">
        <v>145</v>
      </c>
      <c r="D293" s="58"/>
      <c r="E293" s="23">
        <f>E294</f>
        <v>676.1</v>
      </c>
      <c r="F293" s="23">
        <f>F294</f>
        <v>0</v>
      </c>
      <c r="G293" s="61"/>
      <c r="H293" s="35"/>
    </row>
    <row r="294" spans="1:8" s="1" customFormat="1" ht="94.5" x14ac:dyDescent="0.25">
      <c r="A294" s="3"/>
      <c r="B294" s="54" t="s">
        <v>450</v>
      </c>
      <c r="C294" s="3" t="s">
        <v>146</v>
      </c>
      <c r="D294" s="58"/>
      <c r="E294" s="23">
        <f t="shared" si="8"/>
        <v>676.1</v>
      </c>
      <c r="F294" s="23">
        <f t="shared" si="8"/>
        <v>0</v>
      </c>
      <c r="G294" s="61"/>
      <c r="H294" s="35"/>
    </row>
    <row r="295" spans="1:8" s="1" customFormat="1" ht="31.5" x14ac:dyDescent="0.25">
      <c r="A295" s="3"/>
      <c r="B295" s="54" t="s">
        <v>13</v>
      </c>
      <c r="C295" s="3" t="s">
        <v>146</v>
      </c>
      <c r="D295" s="58">
        <v>200</v>
      </c>
      <c r="E295" s="23">
        <v>676.1</v>
      </c>
      <c r="F295" s="23">
        <v>0</v>
      </c>
      <c r="G295" s="61"/>
      <c r="H295" s="35"/>
    </row>
    <row r="296" spans="1:8" s="1" customFormat="1" ht="47.25" x14ac:dyDescent="0.25">
      <c r="A296" s="3"/>
      <c r="B296" s="54" t="s">
        <v>289</v>
      </c>
      <c r="C296" s="3" t="s">
        <v>147</v>
      </c>
      <c r="D296" s="58"/>
      <c r="E296" s="23">
        <f>E297+E302</f>
        <v>18967.099999999999</v>
      </c>
      <c r="F296" s="23">
        <f>F297+F302</f>
        <v>0</v>
      </c>
      <c r="G296" s="61"/>
      <c r="H296" s="35"/>
    </row>
    <row r="297" spans="1:8" s="1" customFormat="1" ht="63" x14ac:dyDescent="0.25">
      <c r="A297" s="3"/>
      <c r="B297" s="54" t="s">
        <v>241</v>
      </c>
      <c r="C297" s="3" t="s">
        <v>148</v>
      </c>
      <c r="D297" s="58"/>
      <c r="E297" s="23">
        <f>E298</f>
        <v>2395.1</v>
      </c>
      <c r="F297" s="23">
        <f>F298</f>
        <v>0</v>
      </c>
      <c r="G297" s="61"/>
      <c r="H297" s="35"/>
    </row>
    <row r="298" spans="1:8" s="1" customFormat="1" ht="31.5" x14ac:dyDescent="0.25">
      <c r="A298" s="3"/>
      <c r="B298" s="54" t="s">
        <v>47</v>
      </c>
      <c r="C298" s="3" t="s">
        <v>149</v>
      </c>
      <c r="D298" s="58"/>
      <c r="E298" s="23">
        <f>E299+E300+E301</f>
        <v>2395.1</v>
      </c>
      <c r="F298" s="23">
        <f>F299+F300+F301</f>
        <v>0</v>
      </c>
      <c r="G298" s="61"/>
      <c r="H298" s="35"/>
    </row>
    <row r="299" spans="1:8" s="1" customFormat="1" ht="94.5" x14ac:dyDescent="0.25">
      <c r="A299" s="3"/>
      <c r="B299" s="54" t="s">
        <v>44</v>
      </c>
      <c r="C299" s="3" t="s">
        <v>149</v>
      </c>
      <c r="D299" s="58">
        <v>100</v>
      </c>
      <c r="E299" s="23">
        <v>2238.6</v>
      </c>
      <c r="F299" s="23">
        <v>0</v>
      </c>
      <c r="G299" s="61"/>
      <c r="H299" s="35"/>
    </row>
    <row r="300" spans="1:8" s="1" customFormat="1" ht="31.5" x14ac:dyDescent="0.25">
      <c r="A300" s="3"/>
      <c r="B300" s="54" t="s">
        <v>13</v>
      </c>
      <c r="C300" s="3" t="s">
        <v>149</v>
      </c>
      <c r="D300" s="58">
        <v>200</v>
      </c>
      <c r="E300" s="23">
        <v>149.5</v>
      </c>
      <c r="F300" s="23">
        <v>0</v>
      </c>
      <c r="G300" s="61"/>
      <c r="H300" s="35"/>
    </row>
    <row r="301" spans="1:8" s="1" customFormat="1" ht="15.75" x14ac:dyDescent="0.25">
      <c r="A301" s="3"/>
      <c r="B301" s="54" t="s">
        <v>45</v>
      </c>
      <c r="C301" s="3" t="s">
        <v>149</v>
      </c>
      <c r="D301" s="58">
        <v>800</v>
      </c>
      <c r="E301" s="23">
        <v>7</v>
      </c>
      <c r="F301" s="23">
        <v>0</v>
      </c>
      <c r="G301" s="61"/>
      <c r="H301" s="35"/>
    </row>
    <row r="302" spans="1:8" s="1" customFormat="1" ht="64.900000000000006" customHeight="1" x14ac:dyDescent="0.25">
      <c r="A302" s="3"/>
      <c r="B302" s="15" t="s">
        <v>443</v>
      </c>
      <c r="C302" s="38" t="s">
        <v>444</v>
      </c>
      <c r="D302" s="33"/>
      <c r="E302" s="23">
        <f>E303+E307</f>
        <v>16572</v>
      </c>
      <c r="F302" s="23">
        <f>F303+F307</f>
        <v>0</v>
      </c>
      <c r="G302" s="61"/>
      <c r="H302" s="35"/>
    </row>
    <row r="303" spans="1:8" s="1" customFormat="1" ht="47.25" x14ac:dyDescent="0.25">
      <c r="A303" s="3"/>
      <c r="B303" s="8" t="s">
        <v>7</v>
      </c>
      <c r="C303" s="38" t="s">
        <v>445</v>
      </c>
      <c r="D303" s="33"/>
      <c r="E303" s="23">
        <f>E304+E305+E306</f>
        <v>16542</v>
      </c>
      <c r="F303" s="23">
        <f>F304+F305+F306</f>
        <v>0</v>
      </c>
      <c r="G303" s="61"/>
      <c r="H303" s="35"/>
    </row>
    <row r="304" spans="1:8" s="1" customFormat="1" ht="94.5" x14ac:dyDescent="0.25">
      <c r="A304" s="3"/>
      <c r="B304" s="15" t="s">
        <v>252</v>
      </c>
      <c r="C304" s="38" t="s">
        <v>445</v>
      </c>
      <c r="D304" s="33" t="s">
        <v>344</v>
      </c>
      <c r="E304" s="23">
        <v>15587.7</v>
      </c>
      <c r="F304" s="23">
        <v>0</v>
      </c>
      <c r="G304" s="61"/>
      <c r="H304" s="35"/>
    </row>
    <row r="305" spans="1:8" s="1" customFormat="1" ht="31.5" x14ac:dyDescent="0.25">
      <c r="A305" s="3"/>
      <c r="B305" s="54" t="s">
        <v>13</v>
      </c>
      <c r="C305" s="3" t="s">
        <v>445</v>
      </c>
      <c r="D305" s="58">
        <v>200</v>
      </c>
      <c r="E305" s="23">
        <v>946.3</v>
      </c>
      <c r="F305" s="23">
        <v>0</v>
      </c>
      <c r="G305" s="61"/>
      <c r="H305" s="35"/>
    </row>
    <row r="306" spans="1:8" s="1" customFormat="1" ht="15.75" x14ac:dyDescent="0.25">
      <c r="A306" s="3"/>
      <c r="B306" s="54" t="s">
        <v>45</v>
      </c>
      <c r="C306" s="3" t="s">
        <v>445</v>
      </c>
      <c r="D306" s="58">
        <v>800</v>
      </c>
      <c r="E306" s="23">
        <v>8</v>
      </c>
      <c r="F306" s="23">
        <v>0</v>
      </c>
      <c r="G306" s="61"/>
      <c r="H306" s="35"/>
    </row>
    <row r="307" spans="1:8" s="1" customFormat="1" ht="31.5" x14ac:dyDescent="0.25">
      <c r="A307" s="3"/>
      <c r="B307" s="34" t="s">
        <v>345</v>
      </c>
      <c r="C307" s="38" t="s">
        <v>447</v>
      </c>
      <c r="D307" s="33"/>
      <c r="E307" s="23">
        <f>E308</f>
        <v>30</v>
      </c>
      <c r="F307" s="23">
        <f>F308</f>
        <v>0</v>
      </c>
      <c r="G307" s="61"/>
      <c r="H307" s="35"/>
    </row>
    <row r="308" spans="1:8" s="1" customFormat="1" ht="31.5" x14ac:dyDescent="0.25">
      <c r="A308" s="3"/>
      <c r="B308" s="15" t="s">
        <v>13</v>
      </c>
      <c r="C308" s="38" t="s">
        <v>447</v>
      </c>
      <c r="D308" s="33" t="s">
        <v>247</v>
      </c>
      <c r="E308" s="23">
        <v>30</v>
      </c>
      <c r="F308" s="23">
        <v>0</v>
      </c>
      <c r="G308" s="61"/>
      <c r="H308" s="35"/>
    </row>
    <row r="309" spans="1:8" s="1" customFormat="1" ht="47.25" x14ac:dyDescent="0.25">
      <c r="A309" s="3"/>
      <c r="B309" s="47" t="s">
        <v>556</v>
      </c>
      <c r="C309" s="41" t="s">
        <v>559</v>
      </c>
      <c r="D309" s="41"/>
      <c r="E309" s="23">
        <f t="shared" ref="E309:F311" si="9">E310</f>
        <v>400</v>
      </c>
      <c r="F309" s="23">
        <f t="shared" si="9"/>
        <v>0</v>
      </c>
      <c r="G309" s="61"/>
      <c r="H309" s="35"/>
    </row>
    <row r="310" spans="1:8" s="1" customFormat="1" ht="47.25" x14ac:dyDescent="0.25">
      <c r="A310" s="3"/>
      <c r="B310" s="47" t="s">
        <v>557</v>
      </c>
      <c r="C310" s="41" t="s">
        <v>560</v>
      </c>
      <c r="D310" s="41"/>
      <c r="E310" s="23">
        <f t="shared" si="9"/>
        <v>400</v>
      </c>
      <c r="F310" s="23">
        <f t="shared" si="9"/>
        <v>0</v>
      </c>
      <c r="G310" s="61"/>
      <c r="H310" s="35"/>
    </row>
    <row r="311" spans="1:8" s="1" customFormat="1" ht="63" x14ac:dyDescent="0.25">
      <c r="A311" s="3"/>
      <c r="B311" s="47" t="s">
        <v>558</v>
      </c>
      <c r="C311" s="41" t="s">
        <v>561</v>
      </c>
      <c r="D311" s="41"/>
      <c r="E311" s="23">
        <f t="shared" si="9"/>
        <v>400</v>
      </c>
      <c r="F311" s="23">
        <f t="shared" si="9"/>
        <v>0</v>
      </c>
      <c r="G311" s="61"/>
      <c r="H311" s="35"/>
    </row>
    <row r="312" spans="1:8" s="1" customFormat="1" ht="31.5" x14ac:dyDescent="0.25">
      <c r="A312" s="3"/>
      <c r="B312" s="15" t="s">
        <v>13</v>
      </c>
      <c r="C312" s="41" t="s">
        <v>561</v>
      </c>
      <c r="D312" s="41" t="s">
        <v>247</v>
      </c>
      <c r="E312" s="23">
        <v>400</v>
      </c>
      <c r="F312" s="23">
        <v>0</v>
      </c>
      <c r="G312" s="61"/>
      <c r="H312" s="35"/>
    </row>
    <row r="313" spans="1:8" s="98" customFormat="1" ht="63" x14ac:dyDescent="0.25">
      <c r="A313" s="59">
        <v>11</v>
      </c>
      <c r="B313" s="56" t="s">
        <v>150</v>
      </c>
      <c r="C313" s="59" t="s">
        <v>151</v>
      </c>
      <c r="D313" s="60"/>
      <c r="E313" s="22">
        <f>E314+E321+E328+E336</f>
        <v>122153.20000000001</v>
      </c>
      <c r="F313" s="22">
        <f>F314+F321+F328+F336</f>
        <v>0</v>
      </c>
      <c r="G313" s="61"/>
      <c r="H313" s="102"/>
    </row>
    <row r="314" spans="1:8" s="1" customFormat="1" ht="31.5" x14ac:dyDescent="0.25">
      <c r="A314" s="3"/>
      <c r="B314" s="54" t="s">
        <v>152</v>
      </c>
      <c r="C314" s="3" t="s">
        <v>153</v>
      </c>
      <c r="D314" s="58"/>
      <c r="E314" s="23">
        <f>E315+E318</f>
        <v>200</v>
      </c>
      <c r="F314" s="23">
        <f>F315+F318</f>
        <v>0</v>
      </c>
      <c r="G314" s="61"/>
      <c r="H314" s="35"/>
    </row>
    <row r="315" spans="1:8" s="1" customFormat="1" ht="78.75" x14ac:dyDescent="0.25">
      <c r="A315" s="3"/>
      <c r="B315" s="54" t="s">
        <v>242</v>
      </c>
      <c r="C315" s="3" t="s">
        <v>154</v>
      </c>
      <c r="D315" s="58"/>
      <c r="E315" s="23">
        <f>E316</f>
        <v>100</v>
      </c>
      <c r="F315" s="23">
        <f>F316</f>
        <v>0</v>
      </c>
      <c r="G315" s="61"/>
      <c r="H315" s="35"/>
    </row>
    <row r="316" spans="1:8" s="1" customFormat="1" ht="47.25" x14ac:dyDescent="0.25">
      <c r="A316" s="3"/>
      <c r="B316" s="54" t="s">
        <v>155</v>
      </c>
      <c r="C316" s="3" t="s">
        <v>156</v>
      </c>
      <c r="D316" s="58"/>
      <c r="E316" s="23">
        <f>E317</f>
        <v>100</v>
      </c>
      <c r="F316" s="23">
        <f>F317</f>
        <v>0</v>
      </c>
      <c r="G316" s="61"/>
      <c r="H316" s="35"/>
    </row>
    <row r="317" spans="1:8" s="1" customFormat="1" ht="31.5" x14ac:dyDescent="0.25">
      <c r="A317" s="3"/>
      <c r="B317" s="54" t="s">
        <v>13</v>
      </c>
      <c r="C317" s="3" t="s">
        <v>156</v>
      </c>
      <c r="D317" s="58">
        <v>200</v>
      </c>
      <c r="E317" s="23">
        <v>100</v>
      </c>
      <c r="F317" s="23">
        <v>0</v>
      </c>
      <c r="G317" s="61"/>
      <c r="H317" s="35"/>
    </row>
    <row r="318" spans="1:8" s="1" customFormat="1" ht="31.5" x14ac:dyDescent="0.25">
      <c r="A318" s="3"/>
      <c r="B318" s="54" t="s">
        <v>243</v>
      </c>
      <c r="C318" s="3" t="s">
        <v>157</v>
      </c>
      <c r="D318" s="58"/>
      <c r="E318" s="23">
        <f>E319</f>
        <v>100</v>
      </c>
      <c r="F318" s="23">
        <f>F319</f>
        <v>0</v>
      </c>
      <c r="G318" s="61"/>
      <c r="H318" s="35"/>
    </row>
    <row r="319" spans="1:8" s="1" customFormat="1" ht="47.25" x14ac:dyDescent="0.25">
      <c r="A319" s="3"/>
      <c r="B319" s="54" t="s">
        <v>155</v>
      </c>
      <c r="C319" s="3" t="s">
        <v>158</v>
      </c>
      <c r="D319" s="58"/>
      <c r="E319" s="23">
        <f>E320</f>
        <v>100</v>
      </c>
      <c r="F319" s="23">
        <f>F320</f>
        <v>0</v>
      </c>
      <c r="G319" s="61"/>
      <c r="H319" s="35"/>
    </row>
    <row r="320" spans="1:8" s="1" customFormat="1" ht="31.5" x14ac:dyDescent="0.25">
      <c r="A320" s="3"/>
      <c r="B320" s="54" t="s">
        <v>13</v>
      </c>
      <c r="C320" s="3" t="s">
        <v>158</v>
      </c>
      <c r="D320" s="58">
        <v>200</v>
      </c>
      <c r="E320" s="23">
        <v>100</v>
      </c>
      <c r="F320" s="23">
        <v>0</v>
      </c>
      <c r="G320" s="61"/>
      <c r="H320" s="35"/>
    </row>
    <row r="321" spans="1:8" s="1" customFormat="1" ht="34.15" customHeight="1" x14ac:dyDescent="0.25">
      <c r="A321" s="3"/>
      <c r="B321" s="54" t="s">
        <v>159</v>
      </c>
      <c r="C321" s="3" t="s">
        <v>160</v>
      </c>
      <c r="D321" s="58"/>
      <c r="E321" s="23">
        <f>E322</f>
        <v>75575.200000000012</v>
      </c>
      <c r="F321" s="23">
        <f>F322</f>
        <v>0</v>
      </c>
      <c r="G321" s="61"/>
      <c r="H321" s="35"/>
    </row>
    <row r="322" spans="1:8" s="1" customFormat="1" ht="47.25" x14ac:dyDescent="0.25">
      <c r="A322" s="3"/>
      <c r="B322" s="54" t="s">
        <v>244</v>
      </c>
      <c r="C322" s="3" t="s">
        <v>161</v>
      </c>
      <c r="D322" s="58"/>
      <c r="E322" s="23">
        <f>E326+E323</f>
        <v>75575.200000000012</v>
      </c>
      <c r="F322" s="23">
        <f>F326+F323</f>
        <v>0</v>
      </c>
      <c r="G322" s="61"/>
      <c r="H322" s="35"/>
    </row>
    <row r="323" spans="1:8" s="1" customFormat="1" ht="94.5" x14ac:dyDescent="0.25">
      <c r="A323" s="3"/>
      <c r="B323" s="17" t="s">
        <v>417</v>
      </c>
      <c r="C323" s="15" t="s">
        <v>346</v>
      </c>
      <c r="D323" s="16"/>
      <c r="E323" s="23">
        <f>E324+E325</f>
        <v>50407.8</v>
      </c>
      <c r="F323" s="23">
        <f>F324+F325</f>
        <v>0</v>
      </c>
      <c r="G323" s="61"/>
      <c r="H323" s="35"/>
    </row>
    <row r="324" spans="1:8" s="1" customFormat="1" ht="31.5" x14ac:dyDescent="0.25">
      <c r="A324" s="3"/>
      <c r="B324" s="17" t="s">
        <v>13</v>
      </c>
      <c r="C324" s="15" t="s">
        <v>346</v>
      </c>
      <c r="D324" s="16" t="s">
        <v>247</v>
      </c>
      <c r="E324" s="23">
        <v>73</v>
      </c>
      <c r="F324" s="23">
        <v>0</v>
      </c>
      <c r="G324" s="61"/>
      <c r="H324" s="35"/>
    </row>
    <row r="325" spans="1:8" s="1" customFormat="1" ht="63" x14ac:dyDescent="0.25">
      <c r="A325" s="3"/>
      <c r="B325" s="17" t="s">
        <v>315</v>
      </c>
      <c r="C325" s="15" t="s">
        <v>346</v>
      </c>
      <c r="D325" s="16" t="s">
        <v>314</v>
      </c>
      <c r="E325" s="23">
        <v>50334.8</v>
      </c>
      <c r="F325" s="23">
        <v>0</v>
      </c>
      <c r="G325" s="61"/>
      <c r="H325" s="35"/>
    </row>
    <row r="326" spans="1:8" ht="94.5" x14ac:dyDescent="0.25">
      <c r="A326" s="3"/>
      <c r="B326" s="54" t="s">
        <v>417</v>
      </c>
      <c r="C326" s="3" t="s">
        <v>162</v>
      </c>
      <c r="D326" s="58"/>
      <c r="E326" s="23">
        <f>E327</f>
        <v>25167.4</v>
      </c>
      <c r="F326" s="23">
        <f>F327</f>
        <v>0</v>
      </c>
      <c r="G326" s="61"/>
    </row>
    <row r="327" spans="1:8" ht="47.25" x14ac:dyDescent="0.25">
      <c r="A327" s="3"/>
      <c r="B327" s="54" t="s">
        <v>11</v>
      </c>
      <c r="C327" s="3" t="s">
        <v>162</v>
      </c>
      <c r="D327" s="58">
        <v>400</v>
      </c>
      <c r="E327" s="23">
        <v>25167.4</v>
      </c>
      <c r="F327" s="23">
        <v>0</v>
      </c>
      <c r="G327" s="61"/>
    </row>
    <row r="328" spans="1:8" ht="49.15" customHeight="1" x14ac:dyDescent="0.25">
      <c r="A328" s="3"/>
      <c r="B328" s="54" t="s">
        <v>333</v>
      </c>
      <c r="C328" s="3" t="s">
        <v>163</v>
      </c>
      <c r="D328" s="58"/>
      <c r="E328" s="23">
        <f>E329</f>
        <v>36039.199999999997</v>
      </c>
      <c r="F328" s="23">
        <f>F329</f>
        <v>0</v>
      </c>
      <c r="G328" s="61"/>
    </row>
    <row r="329" spans="1:8" ht="78.75" x14ac:dyDescent="0.25">
      <c r="A329" s="3"/>
      <c r="B329" s="54" t="s">
        <v>283</v>
      </c>
      <c r="C329" s="3" t="s">
        <v>164</v>
      </c>
      <c r="D329" s="58"/>
      <c r="E329" s="23">
        <f>E330+E335</f>
        <v>36039.199999999997</v>
      </c>
      <c r="F329" s="23">
        <f>F330+F335</f>
        <v>0</v>
      </c>
      <c r="G329" s="61"/>
    </row>
    <row r="330" spans="1:8" ht="47.25" x14ac:dyDescent="0.25">
      <c r="A330" s="3"/>
      <c r="B330" s="54" t="s">
        <v>7</v>
      </c>
      <c r="C330" s="3" t="s">
        <v>165</v>
      </c>
      <c r="D330" s="58"/>
      <c r="E330" s="23">
        <f>E331+E332+E333</f>
        <v>36014.199999999997</v>
      </c>
      <c r="F330" s="23">
        <f>F331+F332+F333</f>
        <v>0</v>
      </c>
      <c r="G330" s="61"/>
    </row>
    <row r="331" spans="1:8" ht="94.5" x14ac:dyDescent="0.25">
      <c r="A331" s="3"/>
      <c r="B331" s="54" t="s">
        <v>44</v>
      </c>
      <c r="C331" s="3" t="s">
        <v>165</v>
      </c>
      <c r="D331" s="58">
        <v>100</v>
      </c>
      <c r="E331" s="23">
        <v>22424.9</v>
      </c>
      <c r="F331" s="23">
        <v>0</v>
      </c>
      <c r="G331" s="61"/>
    </row>
    <row r="332" spans="1:8" ht="31.5" x14ac:dyDescent="0.25">
      <c r="A332" s="3"/>
      <c r="B332" s="54" t="s">
        <v>13</v>
      </c>
      <c r="C332" s="3" t="s">
        <v>165</v>
      </c>
      <c r="D332" s="58">
        <v>200</v>
      </c>
      <c r="E332" s="23">
        <v>13117.6</v>
      </c>
      <c r="F332" s="23">
        <v>0</v>
      </c>
      <c r="G332" s="61"/>
    </row>
    <row r="333" spans="1:8" ht="15.75" x14ac:dyDescent="0.25">
      <c r="A333" s="3"/>
      <c r="B333" s="54" t="s">
        <v>45</v>
      </c>
      <c r="C333" s="3" t="s">
        <v>165</v>
      </c>
      <c r="D333" s="58">
        <v>800</v>
      </c>
      <c r="E333" s="23">
        <v>471.7</v>
      </c>
      <c r="F333" s="23">
        <v>0</v>
      </c>
      <c r="G333" s="61"/>
    </row>
    <row r="334" spans="1:8" ht="31.5" x14ac:dyDescent="0.25">
      <c r="A334" s="3"/>
      <c r="B334" s="34" t="s">
        <v>345</v>
      </c>
      <c r="C334" s="32" t="s">
        <v>433</v>
      </c>
      <c r="D334" s="33"/>
      <c r="E334" s="23">
        <f>E335</f>
        <v>25</v>
      </c>
      <c r="F334" s="23">
        <f>F335</f>
        <v>0</v>
      </c>
      <c r="G334" s="61"/>
    </row>
    <row r="335" spans="1:8" ht="31.5" x14ac:dyDescent="0.25">
      <c r="A335" s="3"/>
      <c r="B335" s="15" t="s">
        <v>13</v>
      </c>
      <c r="C335" s="32" t="s">
        <v>433</v>
      </c>
      <c r="D335" s="33" t="s">
        <v>247</v>
      </c>
      <c r="E335" s="23">
        <v>25</v>
      </c>
      <c r="F335" s="23">
        <v>0</v>
      </c>
      <c r="G335" s="61"/>
    </row>
    <row r="336" spans="1:8" ht="78.75" x14ac:dyDescent="0.25">
      <c r="A336" s="3"/>
      <c r="B336" s="54" t="s">
        <v>287</v>
      </c>
      <c r="C336" s="3" t="s">
        <v>286</v>
      </c>
      <c r="D336" s="58"/>
      <c r="E336" s="23">
        <f>E337</f>
        <v>10338.800000000001</v>
      </c>
      <c r="F336" s="23">
        <f>F337</f>
        <v>0</v>
      </c>
      <c r="G336" s="61"/>
    </row>
    <row r="337" spans="1:8" ht="63" x14ac:dyDescent="0.25">
      <c r="A337" s="3"/>
      <c r="B337" s="54" t="s">
        <v>288</v>
      </c>
      <c r="C337" s="3" t="s">
        <v>285</v>
      </c>
      <c r="D337" s="58"/>
      <c r="E337" s="23">
        <f>E338+E342</f>
        <v>10338.800000000001</v>
      </c>
      <c r="F337" s="23">
        <f>F338+F342</f>
        <v>0</v>
      </c>
      <c r="G337" s="61"/>
    </row>
    <row r="338" spans="1:8" ht="47.25" x14ac:dyDescent="0.25">
      <c r="A338" s="3"/>
      <c r="B338" s="54" t="s">
        <v>7</v>
      </c>
      <c r="C338" s="3" t="s">
        <v>284</v>
      </c>
      <c r="D338" s="58"/>
      <c r="E338" s="23">
        <f>E339+E340+E341</f>
        <v>10288.800000000001</v>
      </c>
      <c r="F338" s="23">
        <f>F339+F340+F341</f>
        <v>0</v>
      </c>
      <c r="G338" s="61"/>
    </row>
    <row r="339" spans="1:8" ht="94.5" x14ac:dyDescent="0.25">
      <c r="A339" s="3"/>
      <c r="B339" s="54" t="s">
        <v>44</v>
      </c>
      <c r="C339" s="3" t="s">
        <v>284</v>
      </c>
      <c r="D339" s="58">
        <v>100</v>
      </c>
      <c r="E339" s="23">
        <v>9198.7000000000007</v>
      </c>
      <c r="F339" s="23">
        <v>0</v>
      </c>
      <c r="G339" s="61"/>
    </row>
    <row r="340" spans="1:8" ht="31.5" x14ac:dyDescent="0.25">
      <c r="A340" s="3"/>
      <c r="B340" s="54" t="s">
        <v>13</v>
      </c>
      <c r="C340" s="3" t="s">
        <v>284</v>
      </c>
      <c r="D340" s="58">
        <v>200</v>
      </c>
      <c r="E340" s="23">
        <v>1088.9000000000001</v>
      </c>
      <c r="F340" s="23">
        <v>0</v>
      </c>
      <c r="G340" s="61"/>
    </row>
    <row r="341" spans="1:8" ht="15.75" x14ac:dyDescent="0.25">
      <c r="A341" s="3"/>
      <c r="B341" s="54" t="s">
        <v>45</v>
      </c>
      <c r="C341" s="3" t="s">
        <v>284</v>
      </c>
      <c r="D341" s="58">
        <v>800</v>
      </c>
      <c r="E341" s="23">
        <v>1.2</v>
      </c>
      <c r="F341" s="23">
        <v>0</v>
      </c>
      <c r="G341" s="61"/>
    </row>
    <row r="342" spans="1:8" ht="31.5" x14ac:dyDescent="0.25">
      <c r="A342" s="3"/>
      <c r="B342" s="34" t="s">
        <v>345</v>
      </c>
      <c r="C342" s="32" t="s">
        <v>352</v>
      </c>
      <c r="D342" s="33"/>
      <c r="E342" s="23">
        <f>E343</f>
        <v>50</v>
      </c>
      <c r="F342" s="23">
        <f>F343</f>
        <v>0</v>
      </c>
      <c r="G342" s="61"/>
    </row>
    <row r="343" spans="1:8" ht="31.5" x14ac:dyDescent="0.25">
      <c r="A343" s="3"/>
      <c r="B343" s="15" t="s">
        <v>13</v>
      </c>
      <c r="C343" s="32" t="s">
        <v>352</v>
      </c>
      <c r="D343" s="33" t="s">
        <v>247</v>
      </c>
      <c r="E343" s="23">
        <v>50</v>
      </c>
      <c r="F343" s="23">
        <v>0</v>
      </c>
      <c r="G343" s="61"/>
    </row>
    <row r="344" spans="1:8" s="98" customFormat="1" ht="63" x14ac:dyDescent="0.25">
      <c r="A344" s="59">
        <v>12</v>
      </c>
      <c r="B344" s="56" t="s">
        <v>166</v>
      </c>
      <c r="C344" s="59" t="s">
        <v>167</v>
      </c>
      <c r="D344" s="60"/>
      <c r="E344" s="22">
        <f t="shared" ref="E344:F347" si="10">E345</f>
        <v>50</v>
      </c>
      <c r="F344" s="22">
        <f t="shared" si="10"/>
        <v>50</v>
      </c>
      <c r="G344" s="61"/>
      <c r="H344" s="102"/>
    </row>
    <row r="345" spans="1:8" s="1" customFormat="1" ht="15.75" x14ac:dyDescent="0.25">
      <c r="A345" s="54"/>
      <c r="B345" s="54" t="s">
        <v>168</v>
      </c>
      <c r="C345" s="54" t="s">
        <v>169</v>
      </c>
      <c r="D345" s="55"/>
      <c r="E345" s="27">
        <f t="shared" si="10"/>
        <v>50</v>
      </c>
      <c r="F345" s="27">
        <f t="shared" si="10"/>
        <v>50</v>
      </c>
      <c r="G345" s="61"/>
      <c r="H345" s="35"/>
    </row>
    <row r="346" spans="1:8" s="1" customFormat="1" ht="63" x14ac:dyDescent="0.25">
      <c r="A346" s="54"/>
      <c r="B346" s="54" t="s">
        <v>245</v>
      </c>
      <c r="C346" s="54" t="s">
        <v>170</v>
      </c>
      <c r="D346" s="55"/>
      <c r="E346" s="27">
        <f t="shared" si="10"/>
        <v>50</v>
      </c>
      <c r="F346" s="27">
        <f t="shared" si="10"/>
        <v>50</v>
      </c>
      <c r="G346" s="61"/>
      <c r="H346" s="35"/>
    </row>
    <row r="347" spans="1:8" s="1" customFormat="1" ht="47.25" x14ac:dyDescent="0.25">
      <c r="A347" s="54"/>
      <c r="B347" s="5" t="s">
        <v>259</v>
      </c>
      <c r="C347" s="54" t="s">
        <v>258</v>
      </c>
      <c r="D347" s="55"/>
      <c r="E347" s="27">
        <f t="shared" si="10"/>
        <v>50</v>
      </c>
      <c r="F347" s="27">
        <f t="shared" si="10"/>
        <v>50</v>
      </c>
      <c r="G347" s="61"/>
      <c r="H347" s="35"/>
    </row>
    <row r="348" spans="1:8" s="1" customFormat="1" ht="31.5" x14ac:dyDescent="0.25">
      <c r="A348" s="54"/>
      <c r="B348" s="54" t="s">
        <v>13</v>
      </c>
      <c r="C348" s="54" t="s">
        <v>258</v>
      </c>
      <c r="D348" s="55">
        <v>200</v>
      </c>
      <c r="E348" s="27">
        <v>50</v>
      </c>
      <c r="F348" s="27">
        <v>50</v>
      </c>
      <c r="G348" s="61"/>
      <c r="H348" s="35"/>
    </row>
    <row r="349" spans="1:8" s="1" customFormat="1" ht="94.5" x14ac:dyDescent="0.25">
      <c r="A349" s="56">
        <v>13</v>
      </c>
      <c r="B349" s="65" t="s">
        <v>307</v>
      </c>
      <c r="C349" s="12" t="s">
        <v>303</v>
      </c>
      <c r="D349" s="66"/>
      <c r="E349" s="28">
        <f>E350</f>
        <v>528</v>
      </c>
      <c r="F349" s="28">
        <f>F350</f>
        <v>0</v>
      </c>
      <c r="G349" s="61"/>
      <c r="H349" s="35"/>
    </row>
    <row r="350" spans="1:8" s="1" customFormat="1" ht="15.75" x14ac:dyDescent="0.25">
      <c r="A350" s="54"/>
      <c r="B350" s="9" t="s">
        <v>168</v>
      </c>
      <c r="C350" s="4" t="s">
        <v>304</v>
      </c>
      <c r="D350" s="10"/>
      <c r="E350" s="27">
        <f>E351+E354+E357+E360</f>
        <v>528</v>
      </c>
      <c r="F350" s="27">
        <f>F351+F354+F357+F360</f>
        <v>0</v>
      </c>
      <c r="G350" s="61"/>
      <c r="H350" s="35"/>
    </row>
    <row r="351" spans="1:8" s="1" customFormat="1" ht="31.5" x14ac:dyDescent="0.25">
      <c r="A351" s="54"/>
      <c r="B351" s="9" t="s">
        <v>236</v>
      </c>
      <c r="C351" s="4" t="s">
        <v>305</v>
      </c>
      <c r="D351" s="10"/>
      <c r="E351" s="27">
        <f>E352</f>
        <v>100</v>
      </c>
      <c r="F351" s="27">
        <f>F352</f>
        <v>0</v>
      </c>
      <c r="G351" s="61"/>
      <c r="H351" s="35"/>
    </row>
    <row r="352" spans="1:8" s="1" customFormat="1" ht="63" x14ac:dyDescent="0.25">
      <c r="A352" s="54"/>
      <c r="B352" s="9" t="s">
        <v>137</v>
      </c>
      <c r="C352" s="4" t="s">
        <v>306</v>
      </c>
      <c r="D352" s="10"/>
      <c r="E352" s="27">
        <f>E353</f>
        <v>100</v>
      </c>
      <c r="F352" s="27">
        <f>F353</f>
        <v>0</v>
      </c>
      <c r="G352" s="61"/>
      <c r="H352" s="35"/>
    </row>
    <row r="353" spans="1:8" s="1" customFormat="1" ht="31.5" x14ac:dyDescent="0.25">
      <c r="A353" s="54"/>
      <c r="B353" s="4" t="s">
        <v>13</v>
      </c>
      <c r="C353" s="4" t="s">
        <v>306</v>
      </c>
      <c r="D353" s="10" t="s">
        <v>247</v>
      </c>
      <c r="E353" s="27">
        <v>100</v>
      </c>
      <c r="F353" s="27">
        <v>0</v>
      </c>
      <c r="G353" s="61"/>
      <c r="H353" s="35"/>
    </row>
    <row r="354" spans="1:8" s="1" customFormat="1" ht="31.5" x14ac:dyDescent="0.25">
      <c r="A354" s="54"/>
      <c r="B354" s="54" t="s">
        <v>237</v>
      </c>
      <c r="C354" s="3" t="s">
        <v>308</v>
      </c>
      <c r="D354" s="58"/>
      <c r="E354" s="23">
        <f>E355</f>
        <v>170</v>
      </c>
      <c r="F354" s="23">
        <f>F355</f>
        <v>0</v>
      </c>
      <c r="G354" s="61"/>
      <c r="H354" s="35"/>
    </row>
    <row r="355" spans="1:8" s="1" customFormat="1" ht="63" x14ac:dyDescent="0.25">
      <c r="A355" s="54"/>
      <c r="B355" s="54" t="s">
        <v>137</v>
      </c>
      <c r="C355" s="3" t="s">
        <v>309</v>
      </c>
      <c r="D355" s="58"/>
      <c r="E355" s="23">
        <f>E356</f>
        <v>170</v>
      </c>
      <c r="F355" s="23">
        <f>F356</f>
        <v>0</v>
      </c>
      <c r="G355" s="61"/>
      <c r="H355" s="35"/>
    </row>
    <row r="356" spans="1:8" s="1" customFormat="1" ht="31.5" x14ac:dyDescent="0.25">
      <c r="A356" s="54"/>
      <c r="B356" s="54" t="s">
        <v>13</v>
      </c>
      <c r="C356" s="3" t="s">
        <v>309</v>
      </c>
      <c r="D356" s="58">
        <v>200</v>
      </c>
      <c r="E356" s="23">
        <v>170</v>
      </c>
      <c r="F356" s="23">
        <v>0</v>
      </c>
      <c r="G356" s="61"/>
      <c r="H356" s="35"/>
    </row>
    <row r="357" spans="1:8" s="1" customFormat="1" ht="63" x14ac:dyDescent="0.25">
      <c r="A357" s="54"/>
      <c r="B357" s="54" t="s">
        <v>238</v>
      </c>
      <c r="C357" s="3" t="s">
        <v>310</v>
      </c>
      <c r="D357" s="58"/>
      <c r="E357" s="23">
        <f>E358</f>
        <v>150</v>
      </c>
      <c r="F357" s="23">
        <f>F358</f>
        <v>0</v>
      </c>
      <c r="G357" s="61"/>
      <c r="H357" s="35"/>
    </row>
    <row r="358" spans="1:8" s="1" customFormat="1" ht="63" x14ac:dyDescent="0.25">
      <c r="A358" s="54"/>
      <c r="B358" s="54" t="s">
        <v>137</v>
      </c>
      <c r="C358" s="3" t="s">
        <v>311</v>
      </c>
      <c r="D358" s="58"/>
      <c r="E358" s="23">
        <f>E359</f>
        <v>150</v>
      </c>
      <c r="F358" s="23">
        <f>F359</f>
        <v>0</v>
      </c>
      <c r="G358" s="61"/>
      <c r="H358" s="35"/>
    </row>
    <row r="359" spans="1:8" s="1" customFormat="1" ht="31.5" x14ac:dyDescent="0.25">
      <c r="A359" s="54"/>
      <c r="B359" s="54" t="s">
        <v>13</v>
      </c>
      <c r="C359" s="3" t="s">
        <v>311</v>
      </c>
      <c r="D359" s="58">
        <v>200</v>
      </c>
      <c r="E359" s="23">
        <v>150</v>
      </c>
      <c r="F359" s="23">
        <v>0</v>
      </c>
      <c r="G359" s="61"/>
      <c r="H359" s="35"/>
    </row>
    <row r="360" spans="1:8" s="1" customFormat="1" ht="63" x14ac:dyDescent="0.25">
      <c r="A360" s="54"/>
      <c r="B360" s="54" t="s">
        <v>239</v>
      </c>
      <c r="C360" s="3" t="s">
        <v>312</v>
      </c>
      <c r="D360" s="58"/>
      <c r="E360" s="23">
        <f>E361</f>
        <v>108</v>
      </c>
      <c r="F360" s="23">
        <f>F361</f>
        <v>0</v>
      </c>
      <c r="G360" s="61"/>
      <c r="H360" s="35"/>
    </row>
    <row r="361" spans="1:8" s="1" customFormat="1" ht="63" x14ac:dyDescent="0.25">
      <c r="A361" s="54"/>
      <c r="B361" s="54" t="s">
        <v>137</v>
      </c>
      <c r="C361" s="3" t="s">
        <v>313</v>
      </c>
      <c r="D361" s="58"/>
      <c r="E361" s="23">
        <f>E362</f>
        <v>108</v>
      </c>
      <c r="F361" s="23">
        <f>F362</f>
        <v>0</v>
      </c>
      <c r="G361" s="61"/>
      <c r="H361" s="35"/>
    </row>
    <row r="362" spans="1:8" s="1" customFormat="1" ht="31.5" x14ac:dyDescent="0.25">
      <c r="A362" s="54"/>
      <c r="B362" s="54" t="s">
        <v>13</v>
      </c>
      <c r="C362" s="3" t="s">
        <v>313</v>
      </c>
      <c r="D362" s="58">
        <v>200</v>
      </c>
      <c r="E362" s="23">
        <v>108</v>
      </c>
      <c r="F362" s="23">
        <v>0</v>
      </c>
      <c r="G362" s="61"/>
      <c r="H362" s="35"/>
    </row>
    <row r="363" spans="1:8" s="1" customFormat="1" ht="127.9" customHeight="1" x14ac:dyDescent="0.25">
      <c r="A363" s="56">
        <v>14</v>
      </c>
      <c r="B363" s="7" t="s">
        <v>316</v>
      </c>
      <c r="C363" s="12" t="s">
        <v>319</v>
      </c>
      <c r="D363" s="36"/>
      <c r="E363" s="22">
        <f t="shared" ref="E363:F366" si="11">E364</f>
        <v>415.1</v>
      </c>
      <c r="F363" s="22">
        <f t="shared" si="11"/>
        <v>415.1</v>
      </c>
      <c r="G363" s="61"/>
      <c r="H363" s="35"/>
    </row>
    <row r="364" spans="1:8" s="1" customFormat="1" ht="15.75" x14ac:dyDescent="0.25">
      <c r="A364" s="54"/>
      <c r="B364" s="5" t="s">
        <v>168</v>
      </c>
      <c r="C364" s="4" t="s">
        <v>320</v>
      </c>
      <c r="D364" s="36"/>
      <c r="E364" s="23">
        <f t="shared" si="11"/>
        <v>415.1</v>
      </c>
      <c r="F364" s="23">
        <f t="shared" si="11"/>
        <v>415.1</v>
      </c>
      <c r="G364" s="61"/>
      <c r="H364" s="35"/>
    </row>
    <row r="365" spans="1:8" s="1" customFormat="1" ht="78.75" x14ac:dyDescent="0.25">
      <c r="A365" s="54"/>
      <c r="B365" s="5" t="s">
        <v>317</v>
      </c>
      <c r="C365" s="4" t="s">
        <v>321</v>
      </c>
      <c r="D365" s="36"/>
      <c r="E365" s="23">
        <f t="shared" si="11"/>
        <v>415.1</v>
      </c>
      <c r="F365" s="23">
        <f t="shared" si="11"/>
        <v>415.1</v>
      </c>
      <c r="G365" s="61"/>
      <c r="H365" s="35"/>
    </row>
    <row r="366" spans="1:8" s="1" customFormat="1" ht="47.25" x14ac:dyDescent="0.25">
      <c r="A366" s="54"/>
      <c r="B366" s="5" t="s">
        <v>318</v>
      </c>
      <c r="C366" s="4" t="s">
        <v>322</v>
      </c>
      <c r="D366" s="36"/>
      <c r="E366" s="23">
        <f t="shared" si="11"/>
        <v>415.1</v>
      </c>
      <c r="F366" s="23">
        <f t="shared" si="11"/>
        <v>415.1</v>
      </c>
      <c r="G366" s="61"/>
      <c r="H366" s="35"/>
    </row>
    <row r="367" spans="1:8" s="1" customFormat="1" ht="31.5" x14ac:dyDescent="0.25">
      <c r="A367" s="54"/>
      <c r="B367" s="5" t="s">
        <v>51</v>
      </c>
      <c r="C367" s="4" t="s">
        <v>322</v>
      </c>
      <c r="D367" s="36" t="s">
        <v>273</v>
      </c>
      <c r="E367" s="23">
        <v>415.1</v>
      </c>
      <c r="F367" s="23">
        <v>415.1</v>
      </c>
      <c r="G367" s="61"/>
      <c r="H367" s="35"/>
    </row>
    <row r="368" spans="1:8" s="1" customFormat="1" ht="78.75" x14ac:dyDescent="0.25">
      <c r="A368" s="56">
        <v>15</v>
      </c>
      <c r="B368" s="48" t="s">
        <v>397</v>
      </c>
      <c r="C368" s="49" t="s">
        <v>393</v>
      </c>
      <c r="D368" s="50"/>
      <c r="E368" s="22">
        <f>E369</f>
        <v>8226.8000000000011</v>
      </c>
      <c r="F368" s="22">
        <f>F369</f>
        <v>8226.8000000000011</v>
      </c>
      <c r="G368" s="61"/>
      <c r="H368" s="35"/>
    </row>
    <row r="369" spans="1:8" s="1" customFormat="1" ht="15.75" x14ac:dyDescent="0.25">
      <c r="A369" s="54"/>
      <c r="B369" s="47" t="s">
        <v>168</v>
      </c>
      <c r="C369" s="15" t="s">
        <v>394</v>
      </c>
      <c r="D369" s="33"/>
      <c r="E369" s="23">
        <f>E370+E376+E373</f>
        <v>8226.8000000000011</v>
      </c>
      <c r="F369" s="23">
        <f>F370+F376+F373</f>
        <v>8226.8000000000011</v>
      </c>
      <c r="G369" s="61"/>
      <c r="H369" s="35"/>
    </row>
    <row r="370" spans="1:8" s="1" customFormat="1" ht="47.25" x14ac:dyDescent="0.25">
      <c r="A370" s="54"/>
      <c r="B370" s="47" t="s">
        <v>398</v>
      </c>
      <c r="C370" s="15" t="s">
        <v>395</v>
      </c>
      <c r="D370" s="33"/>
      <c r="E370" s="23">
        <f>E371</f>
        <v>5176.1000000000004</v>
      </c>
      <c r="F370" s="23">
        <f>F371</f>
        <v>5176.1000000000004</v>
      </c>
      <c r="G370" s="61"/>
      <c r="H370" s="35"/>
    </row>
    <row r="371" spans="1:8" s="1" customFormat="1" ht="47.25" x14ac:dyDescent="0.25">
      <c r="A371" s="54"/>
      <c r="B371" s="47" t="s">
        <v>399</v>
      </c>
      <c r="C371" s="15" t="s">
        <v>396</v>
      </c>
      <c r="D371" s="33"/>
      <c r="E371" s="23">
        <f>E372</f>
        <v>5176.1000000000004</v>
      </c>
      <c r="F371" s="23">
        <f>F372</f>
        <v>5176.1000000000004</v>
      </c>
      <c r="G371" s="61"/>
      <c r="H371" s="35"/>
    </row>
    <row r="372" spans="1:8" s="1" customFormat="1" ht="31.5" x14ac:dyDescent="0.25">
      <c r="A372" s="54"/>
      <c r="B372" s="15" t="s">
        <v>13</v>
      </c>
      <c r="C372" s="15" t="s">
        <v>396</v>
      </c>
      <c r="D372" s="33" t="s">
        <v>247</v>
      </c>
      <c r="E372" s="23">
        <v>5176.1000000000004</v>
      </c>
      <c r="F372" s="23">
        <v>5176.1000000000004</v>
      </c>
      <c r="G372" s="61"/>
      <c r="H372" s="35"/>
    </row>
    <row r="373" spans="1:8" s="1" customFormat="1" ht="78.75" x14ac:dyDescent="0.25">
      <c r="A373" s="54"/>
      <c r="B373" s="15" t="s">
        <v>508</v>
      </c>
      <c r="C373" s="15" t="s">
        <v>509</v>
      </c>
      <c r="D373" s="33"/>
      <c r="E373" s="23">
        <f>E374</f>
        <v>1050.7</v>
      </c>
      <c r="F373" s="23">
        <f>F374</f>
        <v>1050.7</v>
      </c>
      <c r="G373" s="61"/>
      <c r="H373" s="35"/>
    </row>
    <row r="374" spans="1:8" s="1" customFormat="1" ht="47.25" x14ac:dyDescent="0.25">
      <c r="A374" s="54"/>
      <c r="B374" s="47" t="s">
        <v>399</v>
      </c>
      <c r="C374" s="15" t="s">
        <v>510</v>
      </c>
      <c r="D374" s="33"/>
      <c r="E374" s="23">
        <f>E375</f>
        <v>1050.7</v>
      </c>
      <c r="F374" s="23">
        <f>F375</f>
        <v>1050.7</v>
      </c>
      <c r="G374" s="61"/>
      <c r="H374" s="35"/>
    </row>
    <row r="375" spans="1:8" s="1" customFormat="1" ht="31.5" x14ac:dyDescent="0.25">
      <c r="A375" s="54"/>
      <c r="B375" s="15" t="s">
        <v>13</v>
      </c>
      <c r="C375" s="15" t="s">
        <v>510</v>
      </c>
      <c r="D375" s="33" t="s">
        <v>247</v>
      </c>
      <c r="E375" s="23">
        <v>1050.7</v>
      </c>
      <c r="F375" s="23">
        <v>1050.7</v>
      </c>
      <c r="G375" s="61"/>
      <c r="H375" s="35"/>
    </row>
    <row r="376" spans="1:8" s="1" customFormat="1" ht="94.5" x14ac:dyDescent="0.25">
      <c r="A376" s="54"/>
      <c r="B376" s="15" t="s">
        <v>408</v>
      </c>
      <c r="C376" s="38" t="s">
        <v>407</v>
      </c>
      <c r="D376" s="36"/>
      <c r="E376" s="23">
        <f>E377</f>
        <v>2000</v>
      </c>
      <c r="F376" s="23">
        <f>F377</f>
        <v>2000</v>
      </c>
      <c r="G376" s="61"/>
      <c r="H376" s="35"/>
    </row>
    <row r="377" spans="1:8" s="1" customFormat="1" ht="94.5" x14ac:dyDescent="0.25">
      <c r="A377" s="54"/>
      <c r="B377" s="15" t="s">
        <v>409</v>
      </c>
      <c r="C377" s="38" t="s">
        <v>406</v>
      </c>
      <c r="D377" s="51"/>
      <c r="E377" s="23">
        <f>E378</f>
        <v>2000</v>
      </c>
      <c r="F377" s="23">
        <f>F378</f>
        <v>2000</v>
      </c>
      <c r="G377" s="61"/>
      <c r="H377" s="35"/>
    </row>
    <row r="378" spans="1:8" s="1" customFormat="1" ht="31.5" x14ac:dyDescent="0.25">
      <c r="A378" s="54"/>
      <c r="B378" s="15" t="s">
        <v>13</v>
      </c>
      <c r="C378" s="38" t="s">
        <v>406</v>
      </c>
      <c r="D378" s="51" t="s">
        <v>247</v>
      </c>
      <c r="E378" s="23">
        <v>2000</v>
      </c>
      <c r="F378" s="23">
        <v>2000</v>
      </c>
      <c r="G378" s="61"/>
      <c r="H378" s="35"/>
    </row>
    <row r="379" spans="1:8" s="1" customFormat="1" ht="78.75" x14ac:dyDescent="0.25">
      <c r="A379" s="56">
        <v>16</v>
      </c>
      <c r="B379" s="7" t="s">
        <v>264</v>
      </c>
      <c r="C379" s="12" t="s">
        <v>260</v>
      </c>
      <c r="D379" s="13"/>
      <c r="E379" s="28">
        <f>E380</f>
        <v>2781.5</v>
      </c>
      <c r="F379" s="28">
        <f>F380</f>
        <v>0</v>
      </c>
      <c r="G379" s="61"/>
      <c r="H379" s="35"/>
    </row>
    <row r="380" spans="1:8" s="1" customFormat="1" ht="15.75" x14ac:dyDescent="0.25">
      <c r="A380" s="54"/>
      <c r="B380" s="5" t="s">
        <v>168</v>
      </c>
      <c r="C380" s="4" t="s">
        <v>261</v>
      </c>
      <c r="D380" s="14"/>
      <c r="E380" s="27">
        <f>E381+E388+E391</f>
        <v>2781.5</v>
      </c>
      <c r="F380" s="27">
        <f>F381+F388+F391</f>
        <v>0</v>
      </c>
      <c r="G380" s="61"/>
      <c r="H380" s="35"/>
    </row>
    <row r="381" spans="1:8" s="1" customFormat="1" ht="78.75" x14ac:dyDescent="0.25">
      <c r="A381" s="54"/>
      <c r="B381" s="4" t="s">
        <v>339</v>
      </c>
      <c r="C381" s="4" t="s">
        <v>262</v>
      </c>
      <c r="D381" s="14"/>
      <c r="E381" s="27">
        <f>E382+E384+E386</f>
        <v>2361.5</v>
      </c>
      <c r="F381" s="27">
        <f>F382+F384+F386</f>
        <v>0</v>
      </c>
      <c r="G381" s="61"/>
      <c r="H381" s="35"/>
    </row>
    <row r="382" spans="1:8" s="1" customFormat="1" ht="63" x14ac:dyDescent="0.25">
      <c r="A382" s="54"/>
      <c r="B382" s="4" t="s">
        <v>265</v>
      </c>
      <c r="C382" s="4" t="s">
        <v>263</v>
      </c>
      <c r="D382" s="14"/>
      <c r="E382" s="27">
        <f>E383</f>
        <v>1499.3</v>
      </c>
      <c r="F382" s="27">
        <f>F383</f>
        <v>0</v>
      </c>
      <c r="G382" s="61"/>
      <c r="H382" s="35"/>
    </row>
    <row r="383" spans="1:8" s="1" customFormat="1" ht="31.5" x14ac:dyDescent="0.25">
      <c r="A383" s="54"/>
      <c r="B383" s="4" t="s">
        <v>13</v>
      </c>
      <c r="C383" s="4" t="s">
        <v>263</v>
      </c>
      <c r="D383" s="14" t="s">
        <v>247</v>
      </c>
      <c r="E383" s="27">
        <v>1499.3</v>
      </c>
      <c r="F383" s="27">
        <v>0</v>
      </c>
      <c r="G383" s="61"/>
      <c r="H383" s="35"/>
    </row>
    <row r="384" spans="1:8" s="1" customFormat="1" ht="47.25" x14ac:dyDescent="0.25">
      <c r="A384" s="54"/>
      <c r="B384" s="62" t="s">
        <v>434</v>
      </c>
      <c r="C384" s="4" t="s">
        <v>435</v>
      </c>
      <c r="D384" s="14"/>
      <c r="E384" s="27">
        <f>E385</f>
        <v>287.39999999999998</v>
      </c>
      <c r="F384" s="27">
        <f>F385</f>
        <v>0</v>
      </c>
      <c r="G384" s="61"/>
      <c r="H384" s="35"/>
    </row>
    <row r="385" spans="1:8" s="1" customFormat="1" ht="31.5" x14ac:dyDescent="0.25">
      <c r="A385" s="54"/>
      <c r="B385" s="38" t="s">
        <v>51</v>
      </c>
      <c r="C385" s="4" t="s">
        <v>435</v>
      </c>
      <c r="D385" s="14" t="s">
        <v>273</v>
      </c>
      <c r="E385" s="27">
        <v>287.39999999999998</v>
      </c>
      <c r="F385" s="27">
        <v>0</v>
      </c>
      <c r="G385" s="61"/>
      <c r="H385" s="35"/>
    </row>
    <row r="386" spans="1:8" s="1" customFormat="1" ht="47.25" x14ac:dyDescent="0.25">
      <c r="A386" s="54"/>
      <c r="B386" s="62" t="s">
        <v>436</v>
      </c>
      <c r="C386" s="15" t="s">
        <v>437</v>
      </c>
      <c r="D386" s="16"/>
      <c r="E386" s="27">
        <f>E387</f>
        <v>574.79999999999995</v>
      </c>
      <c r="F386" s="27">
        <f>F387</f>
        <v>0</v>
      </c>
      <c r="G386" s="61"/>
      <c r="H386" s="35"/>
    </row>
    <row r="387" spans="1:8" s="1" customFormat="1" ht="31.5" x14ac:dyDescent="0.25">
      <c r="A387" s="54"/>
      <c r="B387" s="38" t="s">
        <v>51</v>
      </c>
      <c r="C387" s="15" t="s">
        <v>437</v>
      </c>
      <c r="D387" s="16" t="s">
        <v>273</v>
      </c>
      <c r="E387" s="27">
        <v>574.79999999999995</v>
      </c>
      <c r="F387" s="27">
        <v>0</v>
      </c>
      <c r="G387" s="61"/>
      <c r="H387" s="35"/>
    </row>
    <row r="388" spans="1:8" s="1" customFormat="1" ht="64.150000000000006" customHeight="1" x14ac:dyDescent="0.25">
      <c r="A388" s="54"/>
      <c r="B388" s="4" t="s">
        <v>268</v>
      </c>
      <c r="C388" s="4" t="s">
        <v>266</v>
      </c>
      <c r="D388" s="14"/>
      <c r="E388" s="29">
        <f>E389</f>
        <v>10</v>
      </c>
      <c r="F388" s="29">
        <f>F389</f>
        <v>0</v>
      </c>
      <c r="G388" s="61"/>
      <c r="H388" s="35"/>
    </row>
    <row r="389" spans="1:8" s="1" customFormat="1" ht="47.25" x14ac:dyDescent="0.25">
      <c r="A389" s="54"/>
      <c r="B389" s="4" t="s">
        <v>269</v>
      </c>
      <c r="C389" s="4" t="s">
        <v>267</v>
      </c>
      <c r="D389" s="14"/>
      <c r="E389" s="29">
        <f>E390</f>
        <v>10</v>
      </c>
      <c r="F389" s="29">
        <f>F390</f>
        <v>0</v>
      </c>
      <c r="G389" s="61"/>
      <c r="H389" s="35"/>
    </row>
    <row r="390" spans="1:8" s="1" customFormat="1" ht="31.5" x14ac:dyDescent="0.25">
      <c r="A390" s="54"/>
      <c r="B390" s="4" t="s">
        <v>13</v>
      </c>
      <c r="C390" s="4" t="s">
        <v>267</v>
      </c>
      <c r="D390" s="14" t="s">
        <v>247</v>
      </c>
      <c r="E390" s="29">
        <v>10</v>
      </c>
      <c r="F390" s="29">
        <v>0</v>
      </c>
      <c r="G390" s="61"/>
      <c r="H390" s="35"/>
    </row>
    <row r="391" spans="1:8" s="1" customFormat="1" ht="96" customHeight="1" x14ac:dyDescent="0.25">
      <c r="A391" s="54"/>
      <c r="B391" s="15" t="s">
        <v>428</v>
      </c>
      <c r="C391" s="41" t="s">
        <v>429</v>
      </c>
      <c r="D391" s="41"/>
      <c r="E391" s="29">
        <f>E392+E394</f>
        <v>410</v>
      </c>
      <c r="F391" s="29">
        <f>F392+F394</f>
        <v>0</v>
      </c>
      <c r="G391" s="61"/>
      <c r="H391" s="35"/>
    </row>
    <row r="392" spans="1:8" s="1" customFormat="1" ht="31.5" x14ac:dyDescent="0.25">
      <c r="A392" s="54"/>
      <c r="B392" s="15" t="s">
        <v>430</v>
      </c>
      <c r="C392" s="41" t="s">
        <v>431</v>
      </c>
      <c r="D392" s="41"/>
      <c r="E392" s="29">
        <f>E393</f>
        <v>80</v>
      </c>
      <c r="F392" s="29">
        <f>F393</f>
        <v>0</v>
      </c>
      <c r="G392" s="61"/>
      <c r="H392" s="35"/>
    </row>
    <row r="393" spans="1:8" s="1" customFormat="1" ht="31.5" x14ac:dyDescent="0.25">
      <c r="A393" s="54"/>
      <c r="B393" s="15" t="s">
        <v>13</v>
      </c>
      <c r="C393" s="41" t="s">
        <v>431</v>
      </c>
      <c r="D393" s="41" t="s">
        <v>247</v>
      </c>
      <c r="E393" s="29">
        <v>80</v>
      </c>
      <c r="F393" s="29">
        <v>0</v>
      </c>
      <c r="G393" s="61"/>
      <c r="H393" s="35"/>
    </row>
    <row r="394" spans="1:8" s="1" customFormat="1" ht="31.5" x14ac:dyDescent="0.25">
      <c r="A394" s="54"/>
      <c r="B394" s="15" t="s">
        <v>345</v>
      </c>
      <c r="C394" s="32" t="s">
        <v>432</v>
      </c>
      <c r="D394" s="33"/>
      <c r="E394" s="29">
        <f>E395</f>
        <v>330</v>
      </c>
      <c r="F394" s="29">
        <f>F395</f>
        <v>0</v>
      </c>
      <c r="G394" s="61"/>
      <c r="H394" s="35"/>
    </row>
    <row r="395" spans="1:8" s="1" customFormat="1" ht="31.5" x14ac:dyDescent="0.25">
      <c r="A395" s="54"/>
      <c r="B395" s="15" t="s">
        <v>13</v>
      </c>
      <c r="C395" s="32" t="s">
        <v>432</v>
      </c>
      <c r="D395" s="33" t="s">
        <v>247</v>
      </c>
      <c r="E395" s="29">
        <v>330</v>
      </c>
      <c r="F395" s="29">
        <v>0</v>
      </c>
      <c r="G395" s="61"/>
      <c r="H395" s="35"/>
    </row>
    <row r="396" spans="1:8" s="1" customFormat="1" ht="94.5" x14ac:dyDescent="0.25">
      <c r="A396" s="91">
        <v>17</v>
      </c>
      <c r="B396" s="56" t="s">
        <v>492</v>
      </c>
      <c r="C396" s="59" t="s">
        <v>491</v>
      </c>
      <c r="D396" s="60"/>
      <c r="E396" s="22">
        <f>E402+E406+E410+E413+E417+E420+E398</f>
        <v>120681.20000000001</v>
      </c>
      <c r="F396" s="22">
        <f>F402+F406+F410+F413+F417+F420+F398</f>
        <v>123156.2</v>
      </c>
      <c r="G396" s="61"/>
      <c r="H396" s="35"/>
    </row>
    <row r="397" spans="1:8" s="1" customFormat="1" ht="15.75" x14ac:dyDescent="0.25">
      <c r="A397" s="91"/>
      <c r="B397" s="5" t="s">
        <v>168</v>
      </c>
      <c r="C397" s="3" t="s">
        <v>493</v>
      </c>
      <c r="D397" s="60"/>
      <c r="E397" s="23">
        <f>E396</f>
        <v>120681.20000000001</v>
      </c>
      <c r="F397" s="23">
        <f>F396</f>
        <v>123156.2</v>
      </c>
      <c r="G397" s="61"/>
      <c r="H397" s="35"/>
    </row>
    <row r="398" spans="1:8" s="1" customFormat="1" ht="112.9" customHeight="1" x14ac:dyDescent="0.25">
      <c r="A398" s="54"/>
      <c r="B398" s="8" t="s">
        <v>490</v>
      </c>
      <c r="C398" s="37" t="s">
        <v>494</v>
      </c>
      <c r="D398" s="41"/>
      <c r="E398" s="23">
        <f>E399</f>
        <v>369.79999999999995</v>
      </c>
      <c r="F398" s="23">
        <f>F399</f>
        <v>376.7</v>
      </c>
      <c r="G398" s="61"/>
      <c r="H398" s="35"/>
    </row>
    <row r="399" spans="1:8" s="1" customFormat="1" ht="47.25" x14ac:dyDescent="0.25">
      <c r="A399" s="54"/>
      <c r="B399" s="90" t="s">
        <v>460</v>
      </c>
      <c r="C399" s="37" t="s">
        <v>495</v>
      </c>
      <c r="D399" s="41"/>
      <c r="E399" s="23">
        <f>E400+E401</f>
        <v>369.79999999999995</v>
      </c>
      <c r="F399" s="23">
        <f>F400+F401</f>
        <v>376.7</v>
      </c>
      <c r="G399" s="61"/>
      <c r="H399" s="35"/>
    </row>
    <row r="400" spans="1:8" s="1" customFormat="1" ht="31.5" x14ac:dyDescent="0.25">
      <c r="A400" s="54"/>
      <c r="B400" s="15" t="s">
        <v>13</v>
      </c>
      <c r="C400" s="37" t="s">
        <v>495</v>
      </c>
      <c r="D400" s="41" t="s">
        <v>247</v>
      </c>
      <c r="E400" s="82">
        <v>0.9</v>
      </c>
      <c r="F400" s="82">
        <v>0.9</v>
      </c>
      <c r="G400" s="61"/>
      <c r="H400" s="35"/>
    </row>
    <row r="401" spans="1:8" s="1" customFormat="1" ht="31.5" x14ac:dyDescent="0.25">
      <c r="A401" s="54"/>
      <c r="B401" s="38" t="s">
        <v>51</v>
      </c>
      <c r="C401" s="37" t="s">
        <v>495</v>
      </c>
      <c r="D401" s="41" t="s">
        <v>273</v>
      </c>
      <c r="E401" s="82">
        <v>368.9</v>
      </c>
      <c r="F401" s="82">
        <v>375.8</v>
      </c>
      <c r="G401" s="61"/>
      <c r="H401" s="35"/>
    </row>
    <row r="402" spans="1:8" s="1" customFormat="1" ht="141.75" x14ac:dyDescent="0.25">
      <c r="A402" s="54"/>
      <c r="B402" s="54" t="s">
        <v>329</v>
      </c>
      <c r="C402" s="3" t="s">
        <v>496</v>
      </c>
      <c r="D402" s="58"/>
      <c r="E402" s="23">
        <f>E403</f>
        <v>108542.70000000001</v>
      </c>
      <c r="F402" s="23">
        <f>F403</f>
        <v>111010.8</v>
      </c>
      <c r="G402" s="61"/>
      <c r="H402" s="35"/>
    </row>
    <row r="403" spans="1:8" s="1" customFormat="1" ht="47.25" x14ac:dyDescent="0.25">
      <c r="A403" s="54"/>
      <c r="B403" s="54" t="s">
        <v>460</v>
      </c>
      <c r="C403" s="3" t="s">
        <v>497</v>
      </c>
      <c r="D403" s="58"/>
      <c r="E403" s="23">
        <f>E405+E404</f>
        <v>108542.70000000001</v>
      </c>
      <c r="F403" s="23">
        <f>F405+F404</f>
        <v>111010.8</v>
      </c>
      <c r="G403" s="61"/>
      <c r="H403" s="35"/>
    </row>
    <row r="404" spans="1:8" s="1" customFormat="1" ht="31.5" x14ac:dyDescent="0.25">
      <c r="A404" s="54"/>
      <c r="B404" s="54" t="s">
        <v>13</v>
      </c>
      <c r="C404" s="3" t="s">
        <v>497</v>
      </c>
      <c r="D404" s="58">
        <v>200</v>
      </c>
      <c r="E404" s="82">
        <v>166.6</v>
      </c>
      <c r="F404" s="82">
        <v>170.3</v>
      </c>
      <c r="G404" s="61"/>
      <c r="H404" s="35"/>
    </row>
    <row r="405" spans="1:8" s="1" customFormat="1" ht="31.5" x14ac:dyDescent="0.25">
      <c r="A405" s="54"/>
      <c r="B405" s="54" t="s">
        <v>51</v>
      </c>
      <c r="C405" s="3" t="s">
        <v>497</v>
      </c>
      <c r="D405" s="58">
        <v>300</v>
      </c>
      <c r="E405" s="82">
        <v>108376.1</v>
      </c>
      <c r="F405" s="82">
        <v>110840.5</v>
      </c>
      <c r="G405" s="61"/>
      <c r="H405" s="35"/>
    </row>
    <row r="406" spans="1:8" s="1" customFormat="1" ht="63" x14ac:dyDescent="0.25">
      <c r="A406" s="54"/>
      <c r="B406" s="54" t="s">
        <v>231</v>
      </c>
      <c r="C406" s="3" t="s">
        <v>498</v>
      </c>
      <c r="D406" s="58"/>
      <c r="E406" s="23">
        <f>E407</f>
        <v>9895.7999999999993</v>
      </c>
      <c r="F406" s="23">
        <f>F407</f>
        <v>9895.7999999999993</v>
      </c>
      <c r="G406" s="61"/>
      <c r="H406" s="35"/>
    </row>
    <row r="407" spans="1:8" s="1" customFormat="1" ht="47.25" x14ac:dyDescent="0.25">
      <c r="A407" s="54"/>
      <c r="B407" s="54" t="s">
        <v>460</v>
      </c>
      <c r="C407" s="3" t="s">
        <v>499</v>
      </c>
      <c r="D407" s="58"/>
      <c r="E407" s="23">
        <f>E408+E409</f>
        <v>9895.7999999999993</v>
      </c>
      <c r="F407" s="23">
        <f>F408+F409</f>
        <v>9895.7999999999993</v>
      </c>
      <c r="G407" s="61"/>
      <c r="H407" s="35"/>
    </row>
    <row r="408" spans="1:8" s="1" customFormat="1" ht="94.5" x14ac:dyDescent="0.25">
      <c r="A408" s="54"/>
      <c r="B408" s="54" t="s">
        <v>44</v>
      </c>
      <c r="C408" s="3" t="s">
        <v>499</v>
      </c>
      <c r="D408" s="58">
        <v>100</v>
      </c>
      <c r="E408" s="23">
        <v>8941.7999999999993</v>
      </c>
      <c r="F408" s="23">
        <v>8941.7999999999993</v>
      </c>
      <c r="G408" s="61"/>
      <c r="H408" s="35"/>
    </row>
    <row r="409" spans="1:8" s="1" customFormat="1" ht="31.5" x14ac:dyDescent="0.25">
      <c r="A409" s="54"/>
      <c r="B409" s="54" t="s">
        <v>13</v>
      </c>
      <c r="C409" s="3" t="s">
        <v>499</v>
      </c>
      <c r="D409" s="58">
        <v>200</v>
      </c>
      <c r="E409" s="23">
        <v>954</v>
      </c>
      <c r="F409" s="23">
        <v>954</v>
      </c>
      <c r="G409" s="61"/>
      <c r="H409" s="35"/>
    </row>
    <row r="410" spans="1:8" s="1" customFormat="1" ht="189" x14ac:dyDescent="0.25">
      <c r="A410" s="54"/>
      <c r="B410" s="54" t="s">
        <v>343</v>
      </c>
      <c r="C410" s="3" t="s">
        <v>500</v>
      </c>
      <c r="D410" s="58"/>
      <c r="E410" s="23">
        <f>E411</f>
        <v>5.2</v>
      </c>
      <c r="F410" s="23">
        <f>F411</f>
        <v>5.2</v>
      </c>
      <c r="G410" s="61"/>
      <c r="H410" s="35"/>
    </row>
    <row r="411" spans="1:8" s="1" customFormat="1" ht="47.25" x14ac:dyDescent="0.25">
      <c r="A411" s="54"/>
      <c r="B411" s="54" t="s">
        <v>460</v>
      </c>
      <c r="C411" s="3" t="s">
        <v>501</v>
      </c>
      <c r="D411" s="58"/>
      <c r="E411" s="23">
        <f>E412</f>
        <v>5.2</v>
      </c>
      <c r="F411" s="23">
        <f>F412</f>
        <v>5.2</v>
      </c>
      <c r="G411" s="61"/>
      <c r="H411" s="35"/>
    </row>
    <row r="412" spans="1:8" s="1" customFormat="1" ht="31.5" x14ac:dyDescent="0.25">
      <c r="A412" s="54"/>
      <c r="B412" s="54" t="s">
        <v>51</v>
      </c>
      <c r="C412" s="3" t="s">
        <v>501</v>
      </c>
      <c r="D412" s="58">
        <v>300</v>
      </c>
      <c r="E412" s="23">
        <v>5.2</v>
      </c>
      <c r="F412" s="23">
        <v>5.2</v>
      </c>
      <c r="G412" s="61"/>
      <c r="H412" s="35"/>
    </row>
    <row r="413" spans="1:8" s="1" customFormat="1" ht="78.75" x14ac:dyDescent="0.25">
      <c r="A413" s="54"/>
      <c r="B413" s="54" t="s">
        <v>330</v>
      </c>
      <c r="C413" s="3" t="s">
        <v>502</v>
      </c>
      <c r="D413" s="58"/>
      <c r="E413" s="23">
        <f>E414</f>
        <v>1525.8</v>
      </c>
      <c r="F413" s="23">
        <f>F414</f>
        <v>1525.8</v>
      </c>
      <c r="G413" s="61"/>
      <c r="H413" s="35"/>
    </row>
    <row r="414" spans="1:8" s="1" customFormat="1" ht="47.25" x14ac:dyDescent="0.25">
      <c r="A414" s="54"/>
      <c r="B414" s="54" t="s">
        <v>460</v>
      </c>
      <c r="C414" s="3" t="s">
        <v>503</v>
      </c>
      <c r="D414" s="58"/>
      <c r="E414" s="23">
        <f>E415+E416</f>
        <v>1525.8</v>
      </c>
      <c r="F414" s="23">
        <f>F415+F416</f>
        <v>1525.8</v>
      </c>
      <c r="G414" s="61"/>
      <c r="H414" s="35"/>
    </row>
    <row r="415" spans="1:8" s="1" customFormat="1" ht="94.5" x14ac:dyDescent="0.25">
      <c r="A415" s="54"/>
      <c r="B415" s="54" t="s">
        <v>44</v>
      </c>
      <c r="C415" s="3" t="s">
        <v>503</v>
      </c>
      <c r="D415" s="58">
        <v>100</v>
      </c>
      <c r="E415" s="23">
        <v>1282.8</v>
      </c>
      <c r="F415" s="23">
        <v>1282.8</v>
      </c>
      <c r="G415" s="61"/>
      <c r="H415" s="35"/>
    </row>
    <row r="416" spans="1:8" s="1" customFormat="1" ht="31.5" x14ac:dyDescent="0.25">
      <c r="A416" s="54"/>
      <c r="B416" s="54" t="s">
        <v>13</v>
      </c>
      <c r="C416" s="3" t="s">
        <v>503</v>
      </c>
      <c r="D416" s="58">
        <v>200</v>
      </c>
      <c r="E416" s="23">
        <v>243</v>
      </c>
      <c r="F416" s="23">
        <v>243</v>
      </c>
      <c r="G416" s="61"/>
      <c r="H416" s="35"/>
    </row>
    <row r="417" spans="1:8" s="1" customFormat="1" ht="78.75" x14ac:dyDescent="0.25">
      <c r="A417" s="54"/>
      <c r="B417" s="54" t="s">
        <v>232</v>
      </c>
      <c r="C417" s="3" t="s">
        <v>504</v>
      </c>
      <c r="D417" s="58"/>
      <c r="E417" s="23">
        <f>E418</f>
        <v>275.89999999999998</v>
      </c>
      <c r="F417" s="23">
        <f>F418</f>
        <v>275.89999999999998</v>
      </c>
      <c r="G417" s="61"/>
      <c r="H417" s="35"/>
    </row>
    <row r="418" spans="1:8" s="1" customFormat="1" ht="47.25" x14ac:dyDescent="0.25">
      <c r="A418" s="54"/>
      <c r="B418" s="54" t="s">
        <v>460</v>
      </c>
      <c r="C418" s="3" t="s">
        <v>505</v>
      </c>
      <c r="D418" s="58"/>
      <c r="E418" s="23">
        <f>E419</f>
        <v>275.89999999999998</v>
      </c>
      <c r="F418" s="23">
        <f>F419</f>
        <v>275.89999999999998</v>
      </c>
      <c r="G418" s="61"/>
      <c r="H418" s="35"/>
    </row>
    <row r="419" spans="1:8" s="1" customFormat="1" ht="31.5" x14ac:dyDescent="0.25">
      <c r="A419" s="54"/>
      <c r="B419" s="54" t="s">
        <v>13</v>
      </c>
      <c r="C419" s="3" t="s">
        <v>505</v>
      </c>
      <c r="D419" s="58">
        <v>200</v>
      </c>
      <c r="E419" s="23">
        <v>275.89999999999998</v>
      </c>
      <c r="F419" s="23">
        <v>275.89999999999998</v>
      </c>
      <c r="G419" s="61"/>
      <c r="H419" s="35"/>
    </row>
    <row r="420" spans="1:8" s="1" customFormat="1" ht="96" customHeight="1" x14ac:dyDescent="0.25">
      <c r="A420" s="54"/>
      <c r="B420" s="38" t="s">
        <v>358</v>
      </c>
      <c r="C420" s="37" t="s">
        <v>506</v>
      </c>
      <c r="D420" s="58"/>
      <c r="E420" s="23">
        <f>E421</f>
        <v>66</v>
      </c>
      <c r="F420" s="23">
        <f>F421</f>
        <v>66</v>
      </c>
      <c r="G420" s="61"/>
      <c r="H420" s="35"/>
    </row>
    <row r="421" spans="1:8" s="1" customFormat="1" ht="47.45" customHeight="1" x14ac:dyDescent="0.25">
      <c r="A421" s="54"/>
      <c r="B421" s="54" t="s">
        <v>461</v>
      </c>
      <c r="C421" s="37" t="s">
        <v>507</v>
      </c>
      <c r="D421" s="33"/>
      <c r="E421" s="23">
        <f>E422</f>
        <v>66</v>
      </c>
      <c r="F421" s="23">
        <f>F422</f>
        <v>66</v>
      </c>
      <c r="G421" s="61"/>
      <c r="H421" s="35"/>
    </row>
    <row r="422" spans="1:8" s="1" customFormat="1" ht="31.5" x14ac:dyDescent="0.25">
      <c r="A422" s="54"/>
      <c r="B422" s="38" t="s">
        <v>51</v>
      </c>
      <c r="C422" s="37" t="s">
        <v>507</v>
      </c>
      <c r="D422" s="33" t="s">
        <v>273</v>
      </c>
      <c r="E422" s="23">
        <v>66</v>
      </c>
      <c r="F422" s="23">
        <v>66</v>
      </c>
      <c r="G422" s="61"/>
      <c r="H422" s="35"/>
    </row>
    <row r="423" spans="1:8" s="98" customFormat="1" ht="47.25" x14ac:dyDescent="0.25">
      <c r="A423" s="56">
        <v>18</v>
      </c>
      <c r="B423" s="56" t="s">
        <v>171</v>
      </c>
      <c r="C423" s="56" t="s">
        <v>172</v>
      </c>
      <c r="D423" s="57"/>
      <c r="E423" s="28">
        <f t="shared" ref="E423:F425" si="12">E424</f>
        <v>3420.7</v>
      </c>
      <c r="F423" s="28">
        <f t="shared" si="12"/>
        <v>3420.7</v>
      </c>
      <c r="G423" s="61"/>
      <c r="H423" s="102"/>
    </row>
    <row r="424" spans="1:8" s="1" customFormat="1" ht="31.5" x14ac:dyDescent="0.25">
      <c r="A424" s="54"/>
      <c r="B424" s="54" t="s">
        <v>334</v>
      </c>
      <c r="C424" s="54" t="s">
        <v>173</v>
      </c>
      <c r="D424" s="55"/>
      <c r="E424" s="27">
        <f t="shared" si="12"/>
        <v>3420.7</v>
      </c>
      <c r="F424" s="27">
        <f t="shared" si="12"/>
        <v>3420.7</v>
      </c>
      <c r="G424" s="61"/>
      <c r="H424" s="35"/>
    </row>
    <row r="425" spans="1:8" s="1" customFormat="1" ht="31.5" x14ac:dyDescent="0.25">
      <c r="A425" s="54"/>
      <c r="B425" s="54" t="s">
        <v>47</v>
      </c>
      <c r="C425" s="54" t="s">
        <v>174</v>
      </c>
      <c r="D425" s="55"/>
      <c r="E425" s="27">
        <f t="shared" si="12"/>
        <v>3420.7</v>
      </c>
      <c r="F425" s="27">
        <f t="shared" si="12"/>
        <v>3420.7</v>
      </c>
      <c r="G425" s="61"/>
      <c r="H425" s="35"/>
    </row>
    <row r="426" spans="1:8" s="1" customFormat="1" ht="94.5" x14ac:dyDescent="0.25">
      <c r="A426" s="54"/>
      <c r="B426" s="54" t="s">
        <v>44</v>
      </c>
      <c r="C426" s="54" t="s">
        <v>174</v>
      </c>
      <c r="D426" s="55">
        <v>100</v>
      </c>
      <c r="E426" s="27">
        <v>3420.7</v>
      </c>
      <c r="F426" s="27">
        <v>3420.7</v>
      </c>
      <c r="G426" s="61"/>
      <c r="H426" s="35"/>
    </row>
    <row r="427" spans="1:8" s="98" customFormat="1" ht="47.25" x14ac:dyDescent="0.25">
      <c r="A427" s="56">
        <v>19</v>
      </c>
      <c r="B427" s="56" t="s">
        <v>175</v>
      </c>
      <c r="C427" s="56" t="s">
        <v>328</v>
      </c>
      <c r="D427" s="57"/>
      <c r="E427" s="28">
        <f t="shared" ref="E427:F428" si="13">E428</f>
        <v>1794.8999999999999</v>
      </c>
      <c r="F427" s="28">
        <f t="shared" si="13"/>
        <v>1794.8999999999999</v>
      </c>
      <c r="G427" s="61"/>
      <c r="H427" s="102"/>
    </row>
    <row r="428" spans="1:8" s="1" customFormat="1" ht="47.25" x14ac:dyDescent="0.25">
      <c r="A428" s="54"/>
      <c r="B428" s="54" t="s">
        <v>177</v>
      </c>
      <c r="C428" s="54" t="s">
        <v>176</v>
      </c>
      <c r="D428" s="55"/>
      <c r="E428" s="27">
        <f t="shared" si="13"/>
        <v>1794.8999999999999</v>
      </c>
      <c r="F428" s="27">
        <f t="shared" si="13"/>
        <v>1794.8999999999999</v>
      </c>
      <c r="G428" s="61"/>
      <c r="H428" s="35"/>
    </row>
    <row r="429" spans="1:8" s="1" customFormat="1" ht="31.5" x14ac:dyDescent="0.25">
      <c r="A429" s="54"/>
      <c r="B429" s="54" t="s">
        <v>47</v>
      </c>
      <c r="C429" s="54" t="s">
        <v>178</v>
      </c>
      <c r="D429" s="55"/>
      <c r="E429" s="27">
        <f>E431+E430</f>
        <v>1794.8999999999999</v>
      </c>
      <c r="F429" s="27">
        <f>F431+F430</f>
        <v>1794.8999999999999</v>
      </c>
      <c r="G429" s="61"/>
      <c r="H429" s="35"/>
    </row>
    <row r="430" spans="1:8" s="1" customFormat="1" ht="94.5" x14ac:dyDescent="0.25">
      <c r="A430" s="54"/>
      <c r="B430" s="54" t="s">
        <v>44</v>
      </c>
      <c r="C430" s="54" t="s">
        <v>178</v>
      </c>
      <c r="D430" s="55">
        <v>100</v>
      </c>
      <c r="E430" s="27">
        <v>1773.6</v>
      </c>
      <c r="F430" s="27">
        <v>1773.6</v>
      </c>
      <c r="G430" s="61"/>
      <c r="H430" s="35"/>
    </row>
    <row r="431" spans="1:8" s="1" customFormat="1" ht="31.5" x14ac:dyDescent="0.25">
      <c r="A431" s="54"/>
      <c r="B431" s="54" t="s">
        <v>13</v>
      </c>
      <c r="C431" s="54" t="s">
        <v>178</v>
      </c>
      <c r="D431" s="55">
        <v>200</v>
      </c>
      <c r="E431" s="27">
        <v>21.3</v>
      </c>
      <c r="F431" s="27">
        <v>21.3</v>
      </c>
      <c r="G431" s="61"/>
      <c r="H431" s="35"/>
    </row>
    <row r="432" spans="1:8" s="98" customFormat="1" ht="33.6" customHeight="1" x14ac:dyDescent="0.25">
      <c r="A432" s="56">
        <v>20</v>
      </c>
      <c r="B432" s="56" t="s">
        <v>179</v>
      </c>
      <c r="C432" s="56" t="s">
        <v>182</v>
      </c>
      <c r="D432" s="57"/>
      <c r="E432" s="28">
        <f>E433+E438+E447+E450</f>
        <v>113509.6</v>
      </c>
      <c r="F432" s="28">
        <f>F433+F438+F447+F450</f>
        <v>112781.1</v>
      </c>
      <c r="G432" s="61"/>
      <c r="H432" s="102"/>
    </row>
    <row r="433" spans="1:8" s="1" customFormat="1" ht="47.25" x14ac:dyDescent="0.25">
      <c r="A433" s="54"/>
      <c r="B433" s="54" t="s">
        <v>180</v>
      </c>
      <c r="C433" s="54" t="s">
        <v>181</v>
      </c>
      <c r="D433" s="55"/>
      <c r="E433" s="40">
        <f>E434</f>
        <v>103729.3</v>
      </c>
      <c r="F433" s="40">
        <f>F434</f>
        <v>103729.3</v>
      </c>
      <c r="G433" s="61"/>
      <c r="H433" s="35"/>
    </row>
    <row r="434" spans="1:8" s="1" customFormat="1" ht="31.5" x14ac:dyDescent="0.25">
      <c r="A434" s="54"/>
      <c r="B434" s="54" t="s">
        <v>47</v>
      </c>
      <c r="C434" s="54" t="s">
        <v>183</v>
      </c>
      <c r="D434" s="55"/>
      <c r="E434" s="40">
        <f>E435+E436+E437</f>
        <v>103729.3</v>
      </c>
      <c r="F434" s="40">
        <f>F435+F436+F437</f>
        <v>103729.3</v>
      </c>
      <c r="G434" s="61"/>
      <c r="H434" s="35"/>
    </row>
    <row r="435" spans="1:8" s="1" customFormat="1" ht="94.5" x14ac:dyDescent="0.25">
      <c r="A435" s="54"/>
      <c r="B435" s="54" t="s">
        <v>44</v>
      </c>
      <c r="C435" s="54" t="s">
        <v>183</v>
      </c>
      <c r="D435" s="55">
        <v>100</v>
      </c>
      <c r="E435" s="40">
        <v>100044</v>
      </c>
      <c r="F435" s="40">
        <v>100044</v>
      </c>
      <c r="G435" s="61"/>
      <c r="H435" s="35"/>
    </row>
    <row r="436" spans="1:8" s="1" customFormat="1" ht="31.5" x14ac:dyDescent="0.25">
      <c r="A436" s="54"/>
      <c r="B436" s="54" t="s">
        <v>13</v>
      </c>
      <c r="C436" s="54" t="s">
        <v>183</v>
      </c>
      <c r="D436" s="55">
        <v>200</v>
      </c>
      <c r="E436" s="40">
        <v>3387.3</v>
      </c>
      <c r="F436" s="40">
        <v>3387.3</v>
      </c>
      <c r="G436" s="61"/>
      <c r="H436" s="35"/>
    </row>
    <row r="437" spans="1:8" s="1" customFormat="1" ht="15.75" x14ac:dyDescent="0.25">
      <c r="A437" s="54"/>
      <c r="B437" s="54" t="s">
        <v>45</v>
      </c>
      <c r="C437" s="54" t="s">
        <v>183</v>
      </c>
      <c r="D437" s="55">
        <v>800</v>
      </c>
      <c r="E437" s="40">
        <v>298</v>
      </c>
      <c r="F437" s="40">
        <v>298</v>
      </c>
      <c r="G437" s="61"/>
      <c r="H437" s="35"/>
    </row>
    <row r="438" spans="1:8" s="1" customFormat="1" ht="47.25" x14ac:dyDescent="0.25">
      <c r="A438" s="54"/>
      <c r="B438" s="54" t="s">
        <v>159</v>
      </c>
      <c r="C438" s="54" t="s">
        <v>184</v>
      </c>
      <c r="D438" s="55"/>
      <c r="E438" s="40">
        <f>E441+E439+E444</f>
        <v>4834.6000000000004</v>
      </c>
      <c r="F438" s="40">
        <f>F441+F439+F444</f>
        <v>4832.3</v>
      </c>
      <c r="G438" s="61"/>
      <c r="H438" s="35"/>
    </row>
    <row r="439" spans="1:8" s="1" customFormat="1" ht="78.75" x14ac:dyDescent="0.25">
      <c r="A439" s="54"/>
      <c r="B439" s="54" t="s">
        <v>351</v>
      </c>
      <c r="C439" s="54" t="s">
        <v>271</v>
      </c>
      <c r="D439" s="55"/>
      <c r="E439" s="40">
        <f>E440</f>
        <v>17.899999999999999</v>
      </c>
      <c r="F439" s="40">
        <f>F440</f>
        <v>15.6</v>
      </c>
      <c r="G439" s="61"/>
      <c r="H439" s="35"/>
    </row>
    <row r="440" spans="1:8" s="1" customFormat="1" ht="31.5" x14ac:dyDescent="0.25">
      <c r="A440" s="54"/>
      <c r="B440" s="54" t="s">
        <v>13</v>
      </c>
      <c r="C440" s="54" t="s">
        <v>271</v>
      </c>
      <c r="D440" s="55">
        <v>200</v>
      </c>
      <c r="E440" s="40">
        <v>17.899999999999999</v>
      </c>
      <c r="F440" s="40">
        <v>15.6</v>
      </c>
      <c r="G440" s="61"/>
      <c r="H440" s="35"/>
    </row>
    <row r="441" spans="1:8" s="1" customFormat="1" ht="174.6" customHeight="1" x14ac:dyDescent="0.25">
      <c r="A441" s="54"/>
      <c r="B441" s="54" t="s">
        <v>350</v>
      </c>
      <c r="C441" s="54" t="s">
        <v>185</v>
      </c>
      <c r="D441" s="55"/>
      <c r="E441" s="40">
        <f>E442+E443</f>
        <v>749.1</v>
      </c>
      <c r="F441" s="40">
        <f>F442+F443</f>
        <v>749.1</v>
      </c>
      <c r="G441" s="61"/>
      <c r="H441" s="35"/>
    </row>
    <row r="442" spans="1:8" s="1" customFormat="1" ht="94.5" x14ac:dyDescent="0.25">
      <c r="A442" s="54"/>
      <c r="B442" s="54" t="s">
        <v>44</v>
      </c>
      <c r="C442" s="54" t="s">
        <v>185</v>
      </c>
      <c r="D442" s="55">
        <v>100</v>
      </c>
      <c r="E442" s="40">
        <v>668.1</v>
      </c>
      <c r="F442" s="40">
        <v>668.1</v>
      </c>
      <c r="G442" s="61"/>
      <c r="H442" s="35"/>
    </row>
    <row r="443" spans="1:8" s="1" customFormat="1" ht="31.5" x14ac:dyDescent="0.25">
      <c r="A443" s="54"/>
      <c r="B443" s="54" t="s">
        <v>13</v>
      </c>
      <c r="C443" s="54" t="s">
        <v>185</v>
      </c>
      <c r="D443" s="55">
        <v>200</v>
      </c>
      <c r="E443" s="40">
        <v>81</v>
      </c>
      <c r="F443" s="40">
        <v>81</v>
      </c>
      <c r="G443" s="61"/>
      <c r="H443" s="35"/>
    </row>
    <row r="444" spans="1:8" s="1" customFormat="1" ht="50.45" customHeight="1" x14ac:dyDescent="0.25">
      <c r="A444" s="54"/>
      <c r="B444" s="54" t="s">
        <v>461</v>
      </c>
      <c r="C444" s="54" t="s">
        <v>459</v>
      </c>
      <c r="D444" s="55"/>
      <c r="E444" s="40">
        <f>E445+E446</f>
        <v>4067.6</v>
      </c>
      <c r="F444" s="40">
        <f>F445+F446</f>
        <v>4067.6</v>
      </c>
      <c r="G444" s="61"/>
      <c r="H444" s="35"/>
    </row>
    <row r="445" spans="1:8" s="1" customFormat="1" ht="94.5" x14ac:dyDescent="0.25">
      <c r="A445" s="54"/>
      <c r="B445" s="54" t="s">
        <v>44</v>
      </c>
      <c r="C445" s="54" t="s">
        <v>459</v>
      </c>
      <c r="D445" s="55">
        <v>100</v>
      </c>
      <c r="E445" s="40">
        <v>3761.6</v>
      </c>
      <c r="F445" s="40">
        <v>3761.6</v>
      </c>
      <c r="G445" s="61"/>
      <c r="H445" s="35"/>
    </row>
    <row r="446" spans="1:8" s="1" customFormat="1" ht="31.5" x14ac:dyDescent="0.25">
      <c r="A446" s="54"/>
      <c r="B446" s="54" t="s">
        <v>13</v>
      </c>
      <c r="C446" s="54" t="s">
        <v>459</v>
      </c>
      <c r="D446" s="55">
        <v>200</v>
      </c>
      <c r="E446" s="40">
        <v>306</v>
      </c>
      <c r="F446" s="40">
        <v>306</v>
      </c>
      <c r="G446" s="61"/>
      <c r="H446" s="35"/>
    </row>
    <row r="447" spans="1:8" s="1" customFormat="1" ht="31.5" x14ac:dyDescent="0.25">
      <c r="A447" s="54"/>
      <c r="B447" s="54" t="s">
        <v>186</v>
      </c>
      <c r="C447" s="54" t="s">
        <v>187</v>
      </c>
      <c r="D447" s="55"/>
      <c r="E447" s="40">
        <f>E448</f>
        <v>200</v>
      </c>
      <c r="F447" s="40">
        <f>F448</f>
        <v>200</v>
      </c>
      <c r="G447" s="61"/>
      <c r="H447" s="35"/>
    </row>
    <row r="448" spans="1:8" s="1" customFormat="1" ht="31.5" x14ac:dyDescent="0.25">
      <c r="A448" s="54"/>
      <c r="B448" s="54" t="s">
        <v>188</v>
      </c>
      <c r="C448" s="54" t="s">
        <v>189</v>
      </c>
      <c r="D448" s="55"/>
      <c r="E448" s="40">
        <f>E449</f>
        <v>200</v>
      </c>
      <c r="F448" s="40">
        <f>F449</f>
        <v>200</v>
      </c>
      <c r="G448" s="61"/>
      <c r="H448" s="35"/>
    </row>
    <row r="449" spans="1:8" s="1" customFormat="1" ht="15.75" x14ac:dyDescent="0.25">
      <c r="A449" s="54"/>
      <c r="B449" s="54" t="s">
        <v>45</v>
      </c>
      <c r="C449" s="54" t="s">
        <v>189</v>
      </c>
      <c r="D449" s="55">
        <v>800</v>
      </c>
      <c r="E449" s="40">
        <v>200</v>
      </c>
      <c r="F449" s="40">
        <v>200</v>
      </c>
      <c r="G449" s="61"/>
      <c r="H449" s="35"/>
    </row>
    <row r="450" spans="1:8" s="1" customFormat="1" ht="47.25" x14ac:dyDescent="0.25">
      <c r="A450" s="54"/>
      <c r="B450" s="47" t="s">
        <v>403</v>
      </c>
      <c r="C450" s="41" t="s">
        <v>400</v>
      </c>
      <c r="D450" s="33"/>
      <c r="E450" s="40">
        <f>E451+E455+E453</f>
        <v>4745.7</v>
      </c>
      <c r="F450" s="40">
        <f>F451+F455+F453</f>
        <v>4019.5</v>
      </c>
      <c r="G450" s="61"/>
      <c r="H450" s="35"/>
    </row>
    <row r="451" spans="1:8" s="1" customFormat="1" ht="47.25" x14ac:dyDescent="0.25">
      <c r="A451" s="54"/>
      <c r="B451" s="47" t="s">
        <v>404</v>
      </c>
      <c r="C451" s="41" t="s">
        <v>401</v>
      </c>
      <c r="D451" s="33"/>
      <c r="E451" s="40">
        <f>E452</f>
        <v>3847.7</v>
      </c>
      <c r="F451" s="40">
        <f>F452</f>
        <v>3847.7</v>
      </c>
      <c r="G451" s="61"/>
      <c r="H451" s="35"/>
    </row>
    <row r="452" spans="1:8" s="1" customFormat="1" ht="31.5" x14ac:dyDescent="0.25">
      <c r="A452" s="54"/>
      <c r="B452" s="15" t="s">
        <v>13</v>
      </c>
      <c r="C452" s="41" t="s">
        <v>401</v>
      </c>
      <c r="D452" s="41" t="s">
        <v>247</v>
      </c>
      <c r="E452" s="40">
        <v>3847.7</v>
      </c>
      <c r="F452" s="40">
        <v>3847.7</v>
      </c>
      <c r="G452" s="61"/>
      <c r="H452" s="35"/>
    </row>
    <row r="453" spans="1:8" s="1" customFormat="1" ht="31.5" x14ac:dyDescent="0.25">
      <c r="A453" s="54"/>
      <c r="B453" s="15" t="s">
        <v>564</v>
      </c>
      <c r="C453" s="41" t="s">
        <v>563</v>
      </c>
      <c r="D453" s="41"/>
      <c r="E453" s="40">
        <f>E454</f>
        <v>726.2</v>
      </c>
      <c r="F453" s="40">
        <f>F454</f>
        <v>0</v>
      </c>
      <c r="G453" s="61"/>
      <c r="H453" s="35"/>
    </row>
    <row r="454" spans="1:8" s="1" customFormat="1" ht="31.5" x14ac:dyDescent="0.25">
      <c r="A454" s="54"/>
      <c r="B454" s="15" t="s">
        <v>13</v>
      </c>
      <c r="C454" s="41" t="s">
        <v>563</v>
      </c>
      <c r="D454" s="41" t="s">
        <v>247</v>
      </c>
      <c r="E454" s="40">
        <v>726.2</v>
      </c>
      <c r="F454" s="40">
        <v>0</v>
      </c>
      <c r="G454" s="61"/>
      <c r="H454" s="35"/>
    </row>
    <row r="455" spans="1:8" s="1" customFormat="1" ht="47.25" x14ac:dyDescent="0.25">
      <c r="A455" s="54"/>
      <c r="B455" s="15" t="s">
        <v>405</v>
      </c>
      <c r="C455" s="41" t="s">
        <v>402</v>
      </c>
      <c r="D455" s="33"/>
      <c r="E455" s="40">
        <f>E456</f>
        <v>171.8</v>
      </c>
      <c r="F455" s="40">
        <f>F456</f>
        <v>171.8</v>
      </c>
      <c r="G455" s="61"/>
      <c r="H455" s="35"/>
    </row>
    <row r="456" spans="1:8" s="1" customFormat="1" ht="31.5" x14ac:dyDescent="0.25">
      <c r="A456" s="54"/>
      <c r="B456" s="15" t="s">
        <v>13</v>
      </c>
      <c r="C456" s="41" t="s">
        <v>402</v>
      </c>
      <c r="D456" s="41" t="s">
        <v>247</v>
      </c>
      <c r="E456" s="40">
        <v>171.8</v>
      </c>
      <c r="F456" s="40">
        <v>171.8</v>
      </c>
      <c r="G456" s="61"/>
      <c r="H456" s="35"/>
    </row>
    <row r="457" spans="1:8" s="98" customFormat="1" ht="31.5" x14ac:dyDescent="0.25">
      <c r="A457" s="56">
        <v>21</v>
      </c>
      <c r="B457" s="56" t="s">
        <v>190</v>
      </c>
      <c r="C457" s="56" t="s">
        <v>191</v>
      </c>
      <c r="D457" s="57"/>
      <c r="E457" s="28">
        <f>E458+E463+E466</f>
        <v>24748.9</v>
      </c>
      <c r="F457" s="28">
        <f>F458+F463+F466</f>
        <v>24769.5</v>
      </c>
      <c r="G457" s="61"/>
      <c r="H457" s="102"/>
    </row>
    <row r="458" spans="1:8" s="1" customFormat="1" ht="31.5" x14ac:dyDescent="0.25">
      <c r="A458" s="54"/>
      <c r="B458" s="54" t="s">
        <v>192</v>
      </c>
      <c r="C458" s="54" t="s">
        <v>193</v>
      </c>
      <c r="D458" s="55"/>
      <c r="E458" s="27">
        <f>E459</f>
        <v>22330</v>
      </c>
      <c r="F458" s="27">
        <f>F459</f>
        <v>22350.5</v>
      </c>
      <c r="G458" s="61"/>
      <c r="H458" s="35"/>
    </row>
    <row r="459" spans="1:8" s="1" customFormat="1" ht="31.5" x14ac:dyDescent="0.25">
      <c r="A459" s="54"/>
      <c r="B459" s="54" t="s">
        <v>47</v>
      </c>
      <c r="C459" s="54" t="s">
        <v>194</v>
      </c>
      <c r="D459" s="55"/>
      <c r="E459" s="27">
        <f>E460+E461+E462</f>
        <v>22330</v>
      </c>
      <c r="F459" s="27">
        <f>F460+F461+F462</f>
        <v>22350.5</v>
      </c>
      <c r="G459" s="61"/>
      <c r="H459" s="35"/>
    </row>
    <row r="460" spans="1:8" s="1" customFormat="1" ht="94.5" x14ac:dyDescent="0.25">
      <c r="A460" s="54"/>
      <c r="B460" s="54" t="s">
        <v>44</v>
      </c>
      <c r="C460" s="54" t="s">
        <v>194</v>
      </c>
      <c r="D460" s="55">
        <v>100</v>
      </c>
      <c r="E460" s="27">
        <v>20351.5</v>
      </c>
      <c r="F460" s="27">
        <v>20351.5</v>
      </c>
      <c r="G460" s="61"/>
      <c r="H460" s="35"/>
    </row>
    <row r="461" spans="1:8" s="1" customFormat="1" ht="31.5" x14ac:dyDescent="0.25">
      <c r="A461" s="54"/>
      <c r="B461" s="54" t="s">
        <v>13</v>
      </c>
      <c r="C461" s="54" t="s">
        <v>194</v>
      </c>
      <c r="D461" s="55">
        <v>200</v>
      </c>
      <c r="E461" s="27">
        <v>1978.5</v>
      </c>
      <c r="F461" s="27">
        <v>1999</v>
      </c>
      <c r="G461" s="61"/>
      <c r="H461" s="35"/>
    </row>
    <row r="462" spans="1:8" s="1" customFormat="1" ht="15.75" x14ac:dyDescent="0.25">
      <c r="A462" s="54"/>
      <c r="B462" s="54" t="s">
        <v>45</v>
      </c>
      <c r="C462" s="54" t="s">
        <v>194</v>
      </c>
      <c r="D462" s="55">
        <v>800</v>
      </c>
      <c r="E462" s="27">
        <v>0</v>
      </c>
      <c r="F462" s="27">
        <v>0</v>
      </c>
      <c r="G462" s="61"/>
      <c r="H462" s="35"/>
    </row>
    <row r="463" spans="1:8" s="1" customFormat="1" ht="47.25" x14ac:dyDescent="0.25">
      <c r="A463" s="54"/>
      <c r="B463" s="54" t="s">
        <v>195</v>
      </c>
      <c r="C463" s="54" t="s">
        <v>196</v>
      </c>
      <c r="D463" s="55"/>
      <c r="E463" s="27">
        <f>E464</f>
        <v>69</v>
      </c>
      <c r="F463" s="27">
        <f>F464</f>
        <v>69</v>
      </c>
      <c r="G463" s="61"/>
      <c r="H463" s="35"/>
    </row>
    <row r="464" spans="1:8" s="1" customFormat="1" ht="47.25" x14ac:dyDescent="0.25">
      <c r="A464" s="54"/>
      <c r="B464" s="54" t="s">
        <v>197</v>
      </c>
      <c r="C464" s="54" t="s">
        <v>198</v>
      </c>
      <c r="D464" s="55"/>
      <c r="E464" s="27">
        <f>E465</f>
        <v>69</v>
      </c>
      <c r="F464" s="27">
        <f>F465</f>
        <v>69</v>
      </c>
      <c r="G464" s="61"/>
      <c r="H464" s="35"/>
    </row>
    <row r="465" spans="1:8" s="1" customFormat="1" ht="31.5" x14ac:dyDescent="0.25">
      <c r="A465" s="54"/>
      <c r="B465" s="54" t="s">
        <v>199</v>
      </c>
      <c r="C465" s="54" t="s">
        <v>198</v>
      </c>
      <c r="D465" s="55">
        <v>700</v>
      </c>
      <c r="E465" s="27">
        <v>69</v>
      </c>
      <c r="F465" s="27">
        <v>69</v>
      </c>
      <c r="G465" s="61"/>
      <c r="H465" s="35"/>
    </row>
    <row r="466" spans="1:8" s="1" customFormat="1" ht="31.5" x14ac:dyDescent="0.25">
      <c r="A466" s="54"/>
      <c r="B466" s="54" t="s">
        <v>200</v>
      </c>
      <c r="C466" s="54" t="s">
        <v>201</v>
      </c>
      <c r="D466" s="55"/>
      <c r="E466" s="27">
        <f>E467</f>
        <v>2349.9</v>
      </c>
      <c r="F466" s="27">
        <f>F467</f>
        <v>2350</v>
      </c>
      <c r="G466" s="61"/>
      <c r="H466" s="35"/>
    </row>
    <row r="467" spans="1:8" s="1" customFormat="1" ht="31.5" x14ac:dyDescent="0.25">
      <c r="A467" s="3"/>
      <c r="B467" s="8" t="s">
        <v>325</v>
      </c>
      <c r="C467" s="4" t="s">
        <v>324</v>
      </c>
      <c r="D467" s="11"/>
      <c r="E467" s="23">
        <f>E468</f>
        <v>2349.9</v>
      </c>
      <c r="F467" s="23">
        <f>F468</f>
        <v>2350</v>
      </c>
      <c r="G467" s="61"/>
      <c r="H467" s="35"/>
    </row>
    <row r="468" spans="1:8" s="1" customFormat="1" ht="15.75" x14ac:dyDescent="0.25">
      <c r="A468" s="3"/>
      <c r="B468" s="4" t="s">
        <v>123</v>
      </c>
      <c r="C468" s="4" t="s">
        <v>324</v>
      </c>
      <c r="D468" s="11" t="s">
        <v>248</v>
      </c>
      <c r="E468" s="23">
        <v>2349.9</v>
      </c>
      <c r="F468" s="23">
        <v>2350</v>
      </c>
      <c r="G468" s="61"/>
      <c r="H468" s="35"/>
    </row>
    <row r="469" spans="1:8" s="98" customFormat="1" ht="47.25" x14ac:dyDescent="0.25">
      <c r="A469" s="59">
        <v>22</v>
      </c>
      <c r="B469" s="56" t="s">
        <v>202</v>
      </c>
      <c r="C469" s="59" t="s">
        <v>203</v>
      </c>
      <c r="D469" s="60"/>
      <c r="E469" s="22">
        <f>E470+E473</f>
        <v>6163</v>
      </c>
      <c r="F469" s="22">
        <f>F470+F473</f>
        <v>6163</v>
      </c>
      <c r="G469" s="61"/>
      <c r="H469" s="102"/>
    </row>
    <row r="470" spans="1:8" s="1" customFormat="1" ht="47.25" x14ac:dyDescent="0.25">
      <c r="A470" s="3"/>
      <c r="B470" s="54" t="s">
        <v>204</v>
      </c>
      <c r="C470" s="3" t="s">
        <v>205</v>
      </c>
      <c r="D470" s="58"/>
      <c r="E470" s="23">
        <f>E471</f>
        <v>3161.3</v>
      </c>
      <c r="F470" s="23">
        <f>F471</f>
        <v>3161.3</v>
      </c>
      <c r="G470" s="61"/>
      <c r="H470" s="35"/>
    </row>
    <row r="471" spans="1:8" s="1" customFormat="1" ht="31.5" x14ac:dyDescent="0.25">
      <c r="A471" s="3"/>
      <c r="B471" s="54" t="s">
        <v>47</v>
      </c>
      <c r="C471" s="3" t="s">
        <v>206</v>
      </c>
      <c r="D471" s="58"/>
      <c r="E471" s="23">
        <f>E472</f>
        <v>3161.3</v>
      </c>
      <c r="F471" s="23">
        <f>F472</f>
        <v>3161.3</v>
      </c>
      <c r="G471" s="61"/>
      <c r="H471" s="35"/>
    </row>
    <row r="472" spans="1:8" s="1" customFormat="1" ht="94.5" x14ac:dyDescent="0.25">
      <c r="A472" s="3"/>
      <c r="B472" s="54" t="s">
        <v>44</v>
      </c>
      <c r="C472" s="3" t="s">
        <v>206</v>
      </c>
      <c r="D472" s="58">
        <v>100</v>
      </c>
      <c r="E472" s="23">
        <v>3161.3</v>
      </c>
      <c r="F472" s="23">
        <v>3161.3</v>
      </c>
      <c r="G472" s="61"/>
      <c r="H472" s="35"/>
    </row>
    <row r="473" spans="1:8" s="1" customFormat="1" ht="47.25" x14ac:dyDescent="0.25">
      <c r="A473" s="3"/>
      <c r="B473" s="54" t="s">
        <v>207</v>
      </c>
      <c r="C473" s="3" t="s">
        <v>208</v>
      </c>
      <c r="D473" s="58"/>
      <c r="E473" s="23">
        <f>E474</f>
        <v>3001.7000000000003</v>
      </c>
      <c r="F473" s="23">
        <f>F474</f>
        <v>3001.7000000000003</v>
      </c>
      <c r="G473" s="61"/>
      <c r="H473" s="35"/>
    </row>
    <row r="474" spans="1:8" s="1" customFormat="1" ht="31.5" x14ac:dyDescent="0.25">
      <c r="A474" s="3"/>
      <c r="B474" s="54" t="s">
        <v>47</v>
      </c>
      <c r="C474" s="3" t="s">
        <v>209</v>
      </c>
      <c r="D474" s="58"/>
      <c r="E474" s="23">
        <f>E475+E476</f>
        <v>3001.7000000000003</v>
      </c>
      <c r="F474" s="23">
        <f>F475+F476</f>
        <v>3001.7000000000003</v>
      </c>
      <c r="G474" s="61"/>
      <c r="H474" s="35"/>
    </row>
    <row r="475" spans="1:8" s="1" customFormat="1" ht="94.5" x14ac:dyDescent="0.25">
      <c r="A475" s="3"/>
      <c r="B475" s="54" t="s">
        <v>44</v>
      </c>
      <c r="C475" s="3" t="s">
        <v>209</v>
      </c>
      <c r="D475" s="58">
        <v>100</v>
      </c>
      <c r="E475" s="23">
        <v>2726.9</v>
      </c>
      <c r="F475" s="23">
        <v>2726.9</v>
      </c>
      <c r="G475" s="61"/>
      <c r="H475" s="35"/>
    </row>
    <row r="476" spans="1:8" s="1" customFormat="1" ht="31.5" x14ac:dyDescent="0.25">
      <c r="A476" s="3"/>
      <c r="B476" s="54" t="s">
        <v>13</v>
      </c>
      <c r="C476" s="3" t="s">
        <v>209</v>
      </c>
      <c r="D476" s="58">
        <v>200</v>
      </c>
      <c r="E476" s="23">
        <v>274.8</v>
      </c>
      <c r="F476" s="23">
        <v>274.8</v>
      </c>
      <c r="G476" s="61"/>
      <c r="H476" s="35"/>
    </row>
    <row r="477" spans="1:8" s="1" customFormat="1" ht="63" x14ac:dyDescent="0.25">
      <c r="A477" s="59">
        <v>23</v>
      </c>
      <c r="B477" s="56" t="s">
        <v>438</v>
      </c>
      <c r="C477" s="59" t="s">
        <v>439</v>
      </c>
      <c r="D477" s="60"/>
      <c r="E477" s="22">
        <f>E478</f>
        <v>3423.2</v>
      </c>
      <c r="F477" s="22">
        <f>F478</f>
        <v>3423.2</v>
      </c>
      <c r="G477" s="61"/>
      <c r="H477" s="35"/>
    </row>
    <row r="478" spans="1:8" s="1" customFormat="1" ht="31.5" x14ac:dyDescent="0.25">
      <c r="A478" s="3"/>
      <c r="B478" s="54" t="s">
        <v>440</v>
      </c>
      <c r="C478" s="3" t="s">
        <v>441</v>
      </c>
      <c r="D478" s="58"/>
      <c r="E478" s="23">
        <f>E479</f>
        <v>3423.2</v>
      </c>
      <c r="F478" s="23">
        <f>F479</f>
        <v>3423.2</v>
      </c>
      <c r="G478" s="61"/>
      <c r="H478" s="35"/>
    </row>
    <row r="479" spans="1:8" s="1" customFormat="1" ht="31.5" x14ac:dyDescent="0.25">
      <c r="A479" s="3"/>
      <c r="B479" s="54" t="s">
        <v>47</v>
      </c>
      <c r="C479" s="3" t="s">
        <v>442</v>
      </c>
      <c r="D479" s="58"/>
      <c r="E479" s="23">
        <f>E480+E481</f>
        <v>3423.2</v>
      </c>
      <c r="F479" s="23">
        <f>F480+F481</f>
        <v>3423.2</v>
      </c>
      <c r="G479" s="61"/>
      <c r="H479" s="35"/>
    </row>
    <row r="480" spans="1:8" s="1" customFormat="1" ht="94.5" x14ac:dyDescent="0.25">
      <c r="A480" s="3"/>
      <c r="B480" s="54" t="s">
        <v>44</v>
      </c>
      <c r="C480" s="3" t="s">
        <v>442</v>
      </c>
      <c r="D480" s="58">
        <v>100</v>
      </c>
      <c r="E480" s="23">
        <v>3180.7</v>
      </c>
      <c r="F480" s="23">
        <v>3180.7</v>
      </c>
      <c r="G480" s="61"/>
      <c r="H480" s="35"/>
    </row>
    <row r="481" spans="1:8" s="1" customFormat="1" ht="31.5" x14ac:dyDescent="0.25">
      <c r="A481" s="3"/>
      <c r="B481" s="54" t="s">
        <v>13</v>
      </c>
      <c r="C481" s="3" t="s">
        <v>442</v>
      </c>
      <c r="D481" s="58">
        <v>200</v>
      </c>
      <c r="E481" s="23">
        <v>242.5</v>
      </c>
      <c r="F481" s="23">
        <v>242.5</v>
      </c>
      <c r="G481" s="61"/>
      <c r="H481" s="35"/>
    </row>
    <row r="482" spans="1:8" s="98" customFormat="1" ht="47.25" x14ac:dyDescent="0.25">
      <c r="A482" s="59">
        <v>24</v>
      </c>
      <c r="B482" s="56" t="s">
        <v>348</v>
      </c>
      <c r="C482" s="59" t="s">
        <v>210</v>
      </c>
      <c r="D482" s="60"/>
      <c r="E482" s="22">
        <f>E483+E487</f>
        <v>93</v>
      </c>
      <c r="F482" s="22">
        <f>F483+F487</f>
        <v>82734.199999999983</v>
      </c>
      <c r="G482" s="61"/>
      <c r="H482" s="102"/>
    </row>
    <row r="483" spans="1:8" s="1" customFormat="1" ht="96.6" customHeight="1" x14ac:dyDescent="0.25">
      <c r="A483" s="3"/>
      <c r="B483" s="54" t="s">
        <v>211</v>
      </c>
      <c r="C483" s="3" t="s">
        <v>212</v>
      </c>
      <c r="D483" s="58"/>
      <c r="E483" s="23">
        <f>E484</f>
        <v>63</v>
      </c>
      <c r="F483" s="23">
        <f>F484</f>
        <v>63</v>
      </c>
      <c r="G483" s="61"/>
      <c r="H483" s="35"/>
    </row>
    <row r="484" spans="1:8" s="1" customFormat="1" ht="78.75" x14ac:dyDescent="0.25">
      <c r="A484" s="3"/>
      <c r="B484" s="54" t="s">
        <v>415</v>
      </c>
      <c r="C484" s="3" t="s">
        <v>213</v>
      </c>
      <c r="D484" s="58"/>
      <c r="E484" s="23">
        <f>E485+E486</f>
        <v>63</v>
      </c>
      <c r="F484" s="23">
        <f>F485+F486</f>
        <v>63</v>
      </c>
      <c r="G484" s="61"/>
      <c r="H484" s="35"/>
    </row>
    <row r="485" spans="1:8" s="1" customFormat="1" ht="94.5" x14ac:dyDescent="0.25">
      <c r="A485" s="3"/>
      <c r="B485" s="54" t="s">
        <v>44</v>
      </c>
      <c r="C485" s="3" t="s">
        <v>213</v>
      </c>
      <c r="D485" s="58">
        <v>100</v>
      </c>
      <c r="E485" s="23">
        <v>0</v>
      </c>
      <c r="F485" s="23">
        <v>0</v>
      </c>
      <c r="G485" s="61"/>
      <c r="H485" s="35"/>
    </row>
    <row r="486" spans="1:8" s="1" customFormat="1" ht="31.5" x14ac:dyDescent="0.25">
      <c r="A486" s="3"/>
      <c r="B486" s="54" t="s">
        <v>13</v>
      </c>
      <c r="C486" s="3" t="s">
        <v>213</v>
      </c>
      <c r="D486" s="58">
        <v>200</v>
      </c>
      <c r="E486" s="23">
        <v>63</v>
      </c>
      <c r="F486" s="23">
        <v>63</v>
      </c>
      <c r="G486" s="61"/>
      <c r="H486" s="35"/>
    </row>
    <row r="487" spans="1:8" s="1" customFormat="1" ht="15.75" x14ac:dyDescent="0.25">
      <c r="A487" s="3"/>
      <c r="B487" s="54" t="s">
        <v>214</v>
      </c>
      <c r="C487" s="3" t="s">
        <v>215</v>
      </c>
      <c r="D487" s="58"/>
      <c r="E487" s="23">
        <f>E495+E497+E499+E492+E490+E501+E488</f>
        <v>30</v>
      </c>
      <c r="F487" s="23">
        <f>F495+F497+F499+F492+F490+F501+F488</f>
        <v>82671.199999999983</v>
      </c>
      <c r="G487" s="61"/>
      <c r="H487" s="35"/>
    </row>
    <row r="488" spans="1:8" s="1" customFormat="1" ht="63" x14ac:dyDescent="0.25">
      <c r="A488" s="3"/>
      <c r="B488" s="4" t="s">
        <v>489</v>
      </c>
      <c r="C488" s="4" t="s">
        <v>515</v>
      </c>
      <c r="D488" s="4"/>
      <c r="E488" s="23">
        <f>E489</f>
        <v>0</v>
      </c>
      <c r="F488" s="23">
        <f>F489</f>
        <v>581.9</v>
      </c>
      <c r="G488" s="61"/>
      <c r="H488" s="35"/>
    </row>
    <row r="489" spans="1:8" s="1" customFormat="1" ht="47.25" x14ac:dyDescent="0.25">
      <c r="A489" s="3"/>
      <c r="B489" s="4" t="s">
        <v>275</v>
      </c>
      <c r="C489" s="4" t="s">
        <v>515</v>
      </c>
      <c r="D489" s="15">
        <v>600</v>
      </c>
      <c r="E489" s="23">
        <v>0</v>
      </c>
      <c r="F489" s="23">
        <v>581.9</v>
      </c>
      <c r="G489" s="61"/>
      <c r="H489" s="35"/>
    </row>
    <row r="490" spans="1:8" s="1" customFormat="1" ht="65.45" customHeight="1" x14ac:dyDescent="0.25">
      <c r="A490" s="3"/>
      <c r="B490" s="38" t="s">
        <v>474</v>
      </c>
      <c r="C490" s="15" t="s">
        <v>473</v>
      </c>
      <c r="D490" s="16"/>
      <c r="E490" s="23">
        <f>E491</f>
        <v>0</v>
      </c>
      <c r="F490" s="23">
        <f>F491</f>
        <v>25167.4</v>
      </c>
      <c r="G490" s="61"/>
      <c r="H490" s="35"/>
    </row>
    <row r="491" spans="1:8" s="1" customFormat="1" ht="63" x14ac:dyDescent="0.25">
      <c r="A491" s="3"/>
      <c r="B491" s="17" t="s">
        <v>315</v>
      </c>
      <c r="C491" s="15" t="s">
        <v>473</v>
      </c>
      <c r="D491" s="16" t="s">
        <v>314</v>
      </c>
      <c r="E491" s="23">
        <v>0</v>
      </c>
      <c r="F491" s="23">
        <v>25167.4</v>
      </c>
      <c r="G491" s="61"/>
      <c r="H491" s="35"/>
    </row>
    <row r="492" spans="1:8" s="1" customFormat="1" ht="64.150000000000006" customHeight="1" x14ac:dyDescent="0.25">
      <c r="A492" s="3"/>
      <c r="B492" s="17" t="s">
        <v>474</v>
      </c>
      <c r="C492" s="15" t="s">
        <v>475</v>
      </c>
      <c r="D492" s="16"/>
      <c r="E492" s="23">
        <f>E493+E494</f>
        <v>0</v>
      </c>
      <c r="F492" s="23">
        <f>F493+F494</f>
        <v>50407.8</v>
      </c>
      <c r="G492" s="61"/>
      <c r="H492" s="35"/>
    </row>
    <row r="493" spans="1:8" s="1" customFormat="1" ht="31.5" x14ac:dyDescent="0.25">
      <c r="A493" s="3"/>
      <c r="B493" s="17" t="s">
        <v>13</v>
      </c>
      <c r="C493" s="15" t="s">
        <v>475</v>
      </c>
      <c r="D493" s="16" t="s">
        <v>247</v>
      </c>
      <c r="E493" s="23">
        <v>0</v>
      </c>
      <c r="F493" s="23">
        <v>73</v>
      </c>
      <c r="G493" s="61"/>
      <c r="H493" s="35"/>
    </row>
    <row r="494" spans="1:8" s="1" customFormat="1" ht="63" x14ac:dyDescent="0.25">
      <c r="A494" s="3"/>
      <c r="B494" s="17" t="s">
        <v>315</v>
      </c>
      <c r="C494" s="15" t="s">
        <v>475</v>
      </c>
      <c r="D494" s="16" t="s">
        <v>314</v>
      </c>
      <c r="E494" s="23">
        <v>0</v>
      </c>
      <c r="F494" s="23">
        <v>50334.8</v>
      </c>
      <c r="G494" s="61"/>
      <c r="H494" s="35"/>
    </row>
    <row r="495" spans="1:8" s="1" customFormat="1" ht="31.5" x14ac:dyDescent="0.25">
      <c r="A495" s="3"/>
      <c r="B495" s="54" t="s">
        <v>216</v>
      </c>
      <c r="C495" s="3" t="s">
        <v>217</v>
      </c>
      <c r="D495" s="58"/>
      <c r="E495" s="23">
        <f>E496</f>
        <v>30</v>
      </c>
      <c r="F495" s="23">
        <f>F496</f>
        <v>30</v>
      </c>
      <c r="G495" s="61"/>
      <c r="H495" s="35"/>
    </row>
    <row r="496" spans="1:8" s="1" customFormat="1" ht="31.5" x14ac:dyDescent="0.25">
      <c r="A496" s="3"/>
      <c r="B496" s="54" t="s">
        <v>13</v>
      </c>
      <c r="C496" s="3" t="s">
        <v>217</v>
      </c>
      <c r="D496" s="58">
        <v>200</v>
      </c>
      <c r="E496" s="23">
        <v>30</v>
      </c>
      <c r="F496" s="23">
        <v>30</v>
      </c>
      <c r="G496" s="61"/>
      <c r="H496" s="35"/>
    </row>
    <row r="497" spans="1:8" s="1" customFormat="1" ht="94.5" x14ac:dyDescent="0.25">
      <c r="A497" s="3"/>
      <c r="B497" s="47" t="s">
        <v>450</v>
      </c>
      <c r="C497" s="41" t="s">
        <v>470</v>
      </c>
      <c r="D497" s="41"/>
      <c r="E497" s="23">
        <f>E498</f>
        <v>0</v>
      </c>
      <c r="F497" s="23">
        <f>F498</f>
        <v>1157.4000000000001</v>
      </c>
      <c r="G497" s="61"/>
      <c r="H497" s="35"/>
    </row>
    <row r="498" spans="1:8" s="1" customFormat="1" ht="31.5" x14ac:dyDescent="0.25">
      <c r="A498" s="3"/>
      <c r="B498" s="15" t="s">
        <v>13</v>
      </c>
      <c r="C498" s="41" t="s">
        <v>470</v>
      </c>
      <c r="D498" s="41" t="s">
        <v>247</v>
      </c>
      <c r="E498" s="23">
        <v>0</v>
      </c>
      <c r="F498" s="23">
        <v>1157.4000000000001</v>
      </c>
      <c r="G498" s="61"/>
      <c r="H498" s="35"/>
    </row>
    <row r="499" spans="1:8" s="1" customFormat="1" ht="15.75" x14ac:dyDescent="0.25">
      <c r="A499" s="3"/>
      <c r="B499" s="47" t="s">
        <v>120</v>
      </c>
      <c r="C499" s="15" t="s">
        <v>471</v>
      </c>
      <c r="D499" s="41"/>
      <c r="E499" s="23">
        <f>E500</f>
        <v>0</v>
      </c>
      <c r="F499" s="23">
        <f>F500</f>
        <v>5218.3</v>
      </c>
      <c r="G499" s="61"/>
      <c r="H499" s="35"/>
    </row>
    <row r="500" spans="1:8" s="1" customFormat="1" ht="31.5" x14ac:dyDescent="0.25">
      <c r="A500" s="3"/>
      <c r="B500" s="15" t="s">
        <v>13</v>
      </c>
      <c r="C500" s="15" t="s">
        <v>471</v>
      </c>
      <c r="D500" s="41" t="s">
        <v>247</v>
      </c>
      <c r="E500" s="23">
        <v>0</v>
      </c>
      <c r="F500" s="23">
        <v>5218.3</v>
      </c>
      <c r="G500" s="61"/>
      <c r="H500" s="35"/>
    </row>
    <row r="501" spans="1:8" s="1" customFormat="1" ht="173.25" x14ac:dyDescent="0.25">
      <c r="A501" s="3"/>
      <c r="B501" s="15" t="s">
        <v>410</v>
      </c>
      <c r="C501" s="15" t="s">
        <v>487</v>
      </c>
      <c r="D501" s="15"/>
      <c r="E501" s="23">
        <f>E502</f>
        <v>0</v>
      </c>
      <c r="F501" s="23">
        <f>F502</f>
        <v>108.4</v>
      </c>
      <c r="G501" s="61"/>
      <c r="H501" s="35"/>
    </row>
    <row r="502" spans="1:8" s="1" customFormat="1" ht="47.25" x14ac:dyDescent="0.25">
      <c r="A502" s="3"/>
      <c r="B502" s="15" t="s">
        <v>249</v>
      </c>
      <c r="C502" s="15" t="s">
        <v>487</v>
      </c>
      <c r="D502" s="15">
        <v>600</v>
      </c>
      <c r="E502" s="23">
        <v>0</v>
      </c>
      <c r="F502" s="23">
        <v>108.4</v>
      </c>
      <c r="G502" s="61"/>
      <c r="H502" s="35"/>
    </row>
    <row r="503" spans="1:8" s="1" customFormat="1" ht="15.75" x14ac:dyDescent="0.25">
      <c r="A503" s="3">
        <v>25</v>
      </c>
      <c r="B503" s="43" t="s">
        <v>359</v>
      </c>
      <c r="C503" s="42"/>
      <c r="D503" s="42"/>
      <c r="E503" s="105">
        <f>46971.3-726.2</f>
        <v>46245.100000000006</v>
      </c>
      <c r="F503" s="105">
        <v>278559.5</v>
      </c>
      <c r="G503" s="61"/>
      <c r="H503" s="35"/>
    </row>
    <row r="504" spans="1:8" s="1" customFormat="1" ht="25.9" customHeight="1" x14ac:dyDescent="0.25">
      <c r="A504" s="3"/>
      <c r="F504" s="52" t="s">
        <v>527</v>
      </c>
      <c r="H504" s="35"/>
    </row>
    <row r="505" spans="1:8" s="1" customFormat="1" ht="20.45" hidden="1" customHeight="1" x14ac:dyDescent="0.25">
      <c r="A505" s="3"/>
      <c r="H505" s="35"/>
    </row>
    <row r="506" spans="1:8" s="1" customFormat="1" ht="16.149999999999999" hidden="1" customHeight="1" x14ac:dyDescent="0.3">
      <c r="A506" s="3"/>
      <c r="B506" s="32"/>
      <c r="D506" s="75"/>
      <c r="E506" s="75"/>
      <c r="F506" s="106"/>
      <c r="H506" s="35"/>
    </row>
    <row r="507" spans="1:8" s="1" customFormat="1" ht="16.149999999999999" hidden="1" customHeight="1" x14ac:dyDescent="0.3">
      <c r="A507" s="3"/>
      <c r="B507" s="32"/>
      <c r="D507" s="75"/>
      <c r="E507" s="75"/>
      <c r="F507" s="106"/>
      <c r="H507" s="35"/>
    </row>
    <row r="508" spans="1:8" s="1" customFormat="1" ht="16.149999999999999" customHeight="1" x14ac:dyDescent="0.3">
      <c r="A508" s="83"/>
      <c r="B508" s="32"/>
      <c r="D508" s="75"/>
      <c r="E508" s="75"/>
      <c r="F508" s="106"/>
      <c r="H508" s="35"/>
    </row>
    <row r="509" spans="1:8" s="1" customFormat="1" ht="17.25" customHeight="1" x14ac:dyDescent="0.3">
      <c r="A509" s="76" t="s">
        <v>549</v>
      </c>
      <c r="B509" s="77"/>
      <c r="C509" s="77"/>
      <c r="D509" s="78"/>
      <c r="E509" s="78"/>
      <c r="F509" s="30"/>
      <c r="H509" s="35"/>
    </row>
    <row r="510" spans="1:8" s="1" customFormat="1" ht="18.75" customHeight="1" x14ac:dyDescent="0.3">
      <c r="A510" s="76" t="s">
        <v>452</v>
      </c>
      <c r="B510" s="77"/>
      <c r="C510" s="77"/>
      <c r="D510" s="78"/>
      <c r="E510" s="78"/>
      <c r="F510" s="30"/>
      <c r="H510" s="35"/>
    </row>
    <row r="511" spans="1:8" s="1" customFormat="1" ht="18.75" x14ac:dyDescent="0.3">
      <c r="A511" s="76" t="s">
        <v>451</v>
      </c>
      <c r="B511" s="79"/>
      <c r="C511" s="107" t="s">
        <v>550</v>
      </c>
      <c r="D511" s="107"/>
      <c r="E511" s="107"/>
      <c r="F511" s="107"/>
      <c r="H511" s="35"/>
    </row>
    <row r="512" spans="1:8" s="1" customFormat="1" ht="15.75" x14ac:dyDescent="0.25">
      <c r="A512" s="35"/>
      <c r="B512" s="80"/>
      <c r="D512" s="81"/>
      <c r="E512" s="81"/>
      <c r="F512" s="31"/>
      <c r="H512" s="35"/>
    </row>
    <row r="513" spans="1:8" s="1" customFormat="1" ht="15.75" x14ac:dyDescent="0.25">
      <c r="A513" s="35"/>
      <c r="B513" s="80"/>
      <c r="D513" s="81"/>
      <c r="E513" s="81"/>
      <c r="H513" s="35"/>
    </row>
    <row r="514" spans="1:8" s="1" customFormat="1" ht="15.75" x14ac:dyDescent="0.25">
      <c r="A514" s="35"/>
      <c r="B514" s="80"/>
      <c r="D514" s="81"/>
      <c r="E514" s="81"/>
      <c r="F514" s="31"/>
      <c r="H514" s="35"/>
    </row>
    <row r="515" spans="1:8" s="1" customFormat="1" ht="15.75" x14ac:dyDescent="0.25">
      <c r="A515" s="35"/>
      <c r="B515" s="80"/>
      <c r="D515" s="81"/>
      <c r="E515" s="81"/>
      <c r="F515" s="31"/>
      <c r="H515" s="35"/>
    </row>
    <row r="516" spans="1:8" s="1" customFormat="1" ht="15.75" x14ac:dyDescent="0.25">
      <c r="A516" s="35"/>
      <c r="B516" s="80"/>
      <c r="D516" s="81"/>
      <c r="E516" s="81"/>
      <c r="F516" s="31"/>
      <c r="H516" s="35"/>
    </row>
    <row r="517" spans="1:8" s="1" customFormat="1" ht="15.75" x14ac:dyDescent="0.25">
      <c r="A517" s="35"/>
      <c r="B517" s="80"/>
      <c r="D517" s="81"/>
      <c r="E517" s="81"/>
      <c r="F517" s="31"/>
      <c r="H517" s="35"/>
    </row>
    <row r="518" spans="1:8" s="1" customFormat="1" ht="15.75" x14ac:dyDescent="0.25">
      <c r="A518" s="35"/>
      <c r="B518" s="80"/>
      <c r="D518" s="81"/>
      <c r="E518" s="81"/>
      <c r="F518" s="31"/>
      <c r="H518" s="35"/>
    </row>
    <row r="519" spans="1:8" s="1" customFormat="1" ht="15.75" x14ac:dyDescent="0.25">
      <c r="A519" s="35"/>
      <c r="B519" s="80"/>
      <c r="D519" s="81"/>
      <c r="E519" s="81"/>
      <c r="F519" s="31"/>
      <c r="H519" s="35"/>
    </row>
    <row r="520" spans="1:8" s="1" customFormat="1" ht="15.75" x14ac:dyDescent="0.25">
      <c r="A520" s="35"/>
      <c r="B520" s="80"/>
      <c r="D520" s="81"/>
      <c r="E520" s="81"/>
      <c r="F520" s="31"/>
      <c r="H520" s="35"/>
    </row>
    <row r="521" spans="1:8" s="1" customFormat="1" ht="15.75" x14ac:dyDescent="0.25">
      <c r="A521" s="35"/>
      <c r="B521" s="80"/>
      <c r="D521" s="81"/>
      <c r="E521" s="81"/>
      <c r="F521" s="31"/>
      <c r="H521" s="35"/>
    </row>
    <row r="522" spans="1:8" s="1" customFormat="1" ht="15.75" x14ac:dyDescent="0.25">
      <c r="A522" s="35"/>
      <c r="B522" s="80"/>
      <c r="D522" s="81"/>
      <c r="E522" s="81"/>
      <c r="F522" s="31"/>
      <c r="H522" s="35"/>
    </row>
    <row r="523" spans="1:8" s="1" customFormat="1" ht="15.75" x14ac:dyDescent="0.25">
      <c r="A523" s="35"/>
      <c r="B523" s="80"/>
      <c r="D523" s="81"/>
      <c r="E523" s="81"/>
      <c r="F523" s="31"/>
      <c r="H523" s="35"/>
    </row>
    <row r="524" spans="1:8" s="1" customFormat="1" ht="15.75" x14ac:dyDescent="0.25">
      <c r="A524" s="35"/>
      <c r="B524" s="80"/>
      <c r="D524" s="81"/>
      <c r="E524" s="81"/>
      <c r="F524" s="31"/>
      <c r="H524" s="35"/>
    </row>
    <row r="525" spans="1:8" s="1" customFormat="1" ht="15.75" x14ac:dyDescent="0.25">
      <c r="A525" s="35"/>
      <c r="B525" s="80"/>
      <c r="D525" s="81"/>
      <c r="E525" s="81"/>
      <c r="F525" s="31"/>
      <c r="H525" s="35"/>
    </row>
    <row r="526" spans="1:8" s="1" customFormat="1" ht="15.75" x14ac:dyDescent="0.25">
      <c r="A526" s="35"/>
      <c r="B526" s="80"/>
      <c r="D526" s="81"/>
      <c r="E526" s="81"/>
      <c r="F526" s="31"/>
      <c r="H526" s="35"/>
    </row>
    <row r="527" spans="1:8" s="1" customFormat="1" ht="15.75" x14ac:dyDescent="0.25">
      <c r="A527" s="35"/>
      <c r="B527" s="80"/>
      <c r="D527" s="81"/>
      <c r="E527" s="81"/>
      <c r="F527" s="31"/>
      <c r="H527" s="35"/>
    </row>
    <row r="528" spans="1:8" s="1" customFormat="1" ht="15.75" x14ac:dyDescent="0.25">
      <c r="A528" s="35"/>
      <c r="B528" s="80"/>
      <c r="D528" s="81"/>
      <c r="E528" s="81"/>
      <c r="F528" s="31"/>
      <c r="H528" s="35"/>
    </row>
    <row r="529" spans="1:8" s="1" customFormat="1" ht="15.75" x14ac:dyDescent="0.25">
      <c r="A529" s="35"/>
      <c r="D529" s="81"/>
      <c r="E529" s="81"/>
      <c r="F529" s="31"/>
      <c r="H529" s="35"/>
    </row>
    <row r="530" spans="1:8" s="1" customFormat="1" ht="15.75" x14ac:dyDescent="0.25">
      <c r="A530" s="35"/>
      <c r="D530" s="81"/>
      <c r="E530" s="81"/>
      <c r="F530" s="31"/>
      <c r="H530" s="35"/>
    </row>
    <row r="531" spans="1:8" s="1" customFormat="1" ht="15.75" x14ac:dyDescent="0.25">
      <c r="A531" s="35"/>
      <c r="D531" s="81"/>
      <c r="E531" s="81"/>
      <c r="F531" s="31"/>
      <c r="H531" s="35"/>
    </row>
    <row r="532" spans="1:8" s="1" customFormat="1" ht="15.75" x14ac:dyDescent="0.25">
      <c r="A532" s="35"/>
      <c r="D532" s="81"/>
      <c r="E532" s="81"/>
      <c r="F532" s="31"/>
      <c r="H532" s="35"/>
    </row>
    <row r="533" spans="1:8" s="1" customFormat="1" ht="15.75" x14ac:dyDescent="0.25">
      <c r="A533" s="35"/>
      <c r="D533" s="81"/>
      <c r="E533" s="81"/>
      <c r="H533" s="35"/>
    </row>
    <row r="534" spans="1:8" s="1" customFormat="1" ht="15.75" x14ac:dyDescent="0.25">
      <c r="A534" s="35"/>
      <c r="D534" s="81"/>
      <c r="E534" s="81"/>
      <c r="H534" s="35"/>
    </row>
    <row r="535" spans="1:8" s="1" customFormat="1" ht="15.75" x14ac:dyDescent="0.25">
      <c r="A535" s="35"/>
      <c r="D535" s="81"/>
      <c r="E535" s="81"/>
      <c r="H535" s="35"/>
    </row>
    <row r="536" spans="1:8" s="1" customFormat="1" ht="15.75" x14ac:dyDescent="0.25">
      <c r="A536" s="35"/>
      <c r="D536" s="81"/>
      <c r="E536" s="81"/>
      <c r="H536" s="35"/>
    </row>
    <row r="537" spans="1:8" s="1" customFormat="1" ht="15.75" x14ac:dyDescent="0.25">
      <c r="A537" s="35"/>
      <c r="D537" s="81"/>
      <c r="E537" s="81"/>
      <c r="H537" s="35"/>
    </row>
    <row r="538" spans="1:8" s="1" customFormat="1" ht="15.75" x14ac:dyDescent="0.25">
      <c r="A538" s="35"/>
      <c r="D538" s="81"/>
      <c r="E538" s="81"/>
      <c r="H538" s="35"/>
    </row>
    <row r="539" spans="1:8" s="1" customFormat="1" ht="15.75" x14ac:dyDescent="0.25">
      <c r="A539" s="35"/>
      <c r="D539" s="81"/>
      <c r="E539" s="81"/>
      <c r="H539" s="35"/>
    </row>
    <row r="540" spans="1:8" s="1" customFormat="1" ht="15.75" x14ac:dyDescent="0.25">
      <c r="A540" s="35"/>
      <c r="D540" s="81"/>
      <c r="E540" s="81"/>
      <c r="H540" s="35"/>
    </row>
    <row r="541" spans="1:8" s="1" customFormat="1" ht="15.75" x14ac:dyDescent="0.25">
      <c r="A541" s="35"/>
      <c r="D541" s="81"/>
      <c r="E541" s="81"/>
      <c r="H541" s="35"/>
    </row>
    <row r="542" spans="1:8" s="1" customFormat="1" ht="15.75" x14ac:dyDescent="0.25">
      <c r="A542" s="35"/>
      <c r="D542" s="81"/>
      <c r="E542" s="81"/>
      <c r="H542" s="35"/>
    </row>
    <row r="543" spans="1:8" s="1" customFormat="1" ht="15.75" x14ac:dyDescent="0.25">
      <c r="A543" s="35"/>
      <c r="D543" s="81"/>
      <c r="E543" s="81"/>
      <c r="H543" s="35"/>
    </row>
    <row r="544" spans="1:8" s="1" customFormat="1" ht="15.75" x14ac:dyDescent="0.25">
      <c r="A544" s="35"/>
      <c r="D544" s="81"/>
      <c r="E544" s="81"/>
      <c r="H544" s="35"/>
    </row>
    <row r="545" spans="1:8" s="1" customFormat="1" ht="15.75" x14ac:dyDescent="0.25">
      <c r="A545" s="35"/>
      <c r="D545" s="81"/>
      <c r="E545" s="81"/>
      <c r="H545" s="35"/>
    </row>
    <row r="546" spans="1:8" s="1" customFormat="1" ht="15.75" x14ac:dyDescent="0.25">
      <c r="A546" s="35"/>
      <c r="D546" s="81"/>
      <c r="E546" s="81"/>
      <c r="H546" s="35"/>
    </row>
    <row r="547" spans="1:8" s="1" customFormat="1" ht="15.75" x14ac:dyDescent="0.25">
      <c r="A547" s="35"/>
      <c r="D547" s="81"/>
      <c r="E547" s="81"/>
      <c r="H547" s="35"/>
    </row>
    <row r="548" spans="1:8" s="1" customFormat="1" ht="15.75" x14ac:dyDescent="0.25">
      <c r="A548" s="35"/>
      <c r="D548" s="81"/>
      <c r="E548" s="81"/>
      <c r="H548" s="35"/>
    </row>
    <row r="549" spans="1:8" s="1" customFormat="1" ht="15.75" x14ac:dyDescent="0.25">
      <c r="A549" s="35"/>
      <c r="D549" s="81"/>
      <c r="E549" s="81"/>
      <c r="H549" s="35"/>
    </row>
    <row r="550" spans="1:8" s="1" customFormat="1" ht="15.75" x14ac:dyDescent="0.25">
      <c r="A550" s="35"/>
      <c r="D550" s="81"/>
      <c r="E550" s="81"/>
      <c r="H550" s="35"/>
    </row>
    <row r="551" spans="1:8" s="1" customFormat="1" ht="15.75" x14ac:dyDescent="0.25">
      <c r="A551" s="35"/>
      <c r="D551" s="81"/>
      <c r="E551" s="81"/>
      <c r="H551" s="35"/>
    </row>
    <row r="552" spans="1:8" s="1" customFormat="1" ht="15.75" x14ac:dyDescent="0.25">
      <c r="A552" s="35"/>
      <c r="D552" s="81"/>
      <c r="E552" s="81"/>
      <c r="H552" s="35"/>
    </row>
    <row r="553" spans="1:8" s="1" customFormat="1" ht="15.75" x14ac:dyDescent="0.25">
      <c r="A553" s="35"/>
      <c r="D553" s="81"/>
      <c r="E553" s="81"/>
      <c r="H553" s="35"/>
    </row>
    <row r="554" spans="1:8" s="1" customFormat="1" ht="15.75" x14ac:dyDescent="0.25">
      <c r="A554" s="35"/>
      <c r="D554" s="81"/>
      <c r="E554" s="81"/>
      <c r="H554" s="35"/>
    </row>
    <row r="555" spans="1:8" s="1" customFormat="1" ht="15.75" x14ac:dyDescent="0.25">
      <c r="A555" s="35"/>
      <c r="D555" s="81"/>
      <c r="E555" s="81"/>
      <c r="H555" s="35"/>
    </row>
    <row r="556" spans="1:8" s="1" customFormat="1" ht="15.75" x14ac:dyDescent="0.25">
      <c r="A556" s="35"/>
      <c r="D556" s="81"/>
      <c r="E556" s="81"/>
      <c r="H556" s="35"/>
    </row>
    <row r="557" spans="1:8" s="1" customFormat="1" ht="15.75" x14ac:dyDescent="0.25">
      <c r="A557" s="35"/>
      <c r="D557" s="81"/>
      <c r="E557" s="81"/>
      <c r="H557" s="35"/>
    </row>
    <row r="558" spans="1:8" s="1" customFormat="1" ht="15.75" x14ac:dyDescent="0.25">
      <c r="D558" s="81"/>
      <c r="E558" s="81"/>
      <c r="H558" s="35"/>
    </row>
    <row r="559" spans="1:8" s="1" customFormat="1" ht="15.75" x14ac:dyDescent="0.25">
      <c r="D559" s="81"/>
      <c r="E559" s="81"/>
      <c r="H559" s="35"/>
    </row>
    <row r="560" spans="1:8" s="1" customFormat="1" ht="15.75" x14ac:dyDescent="0.25">
      <c r="D560" s="81"/>
      <c r="E560" s="81"/>
      <c r="H560" s="35"/>
    </row>
    <row r="561" spans="4:8" s="1" customFormat="1" ht="15.75" x14ac:dyDescent="0.25">
      <c r="D561" s="81"/>
      <c r="E561" s="81"/>
      <c r="H561" s="35"/>
    </row>
    <row r="562" spans="4:8" s="1" customFormat="1" ht="15.75" x14ac:dyDescent="0.25">
      <c r="D562" s="81"/>
      <c r="E562" s="81"/>
      <c r="H562" s="35"/>
    </row>
    <row r="563" spans="4:8" s="1" customFormat="1" ht="15.75" x14ac:dyDescent="0.25">
      <c r="D563" s="81"/>
      <c r="E563" s="81"/>
      <c r="H563" s="35"/>
    </row>
    <row r="564" spans="4:8" s="1" customFormat="1" ht="15.75" x14ac:dyDescent="0.25">
      <c r="D564" s="81"/>
      <c r="E564" s="81"/>
      <c r="H564" s="35"/>
    </row>
    <row r="565" spans="4:8" s="1" customFormat="1" ht="15.75" x14ac:dyDescent="0.25">
      <c r="D565" s="81"/>
      <c r="E565" s="81"/>
      <c r="H565" s="35"/>
    </row>
    <row r="566" spans="4:8" s="1" customFormat="1" ht="15.75" x14ac:dyDescent="0.25">
      <c r="D566" s="81"/>
      <c r="E566" s="81"/>
      <c r="H566" s="35"/>
    </row>
    <row r="567" spans="4:8" s="1" customFormat="1" ht="15.75" x14ac:dyDescent="0.25">
      <c r="D567" s="81"/>
      <c r="E567" s="81"/>
      <c r="H567" s="35"/>
    </row>
    <row r="568" spans="4:8" s="1" customFormat="1" ht="15.75" x14ac:dyDescent="0.25">
      <c r="D568" s="81"/>
      <c r="E568" s="81"/>
      <c r="H568" s="35"/>
    </row>
    <row r="569" spans="4:8" s="1" customFormat="1" ht="15.75" x14ac:dyDescent="0.25">
      <c r="D569" s="81"/>
      <c r="E569" s="81"/>
      <c r="H569" s="35"/>
    </row>
    <row r="570" spans="4:8" s="1" customFormat="1" ht="15.75" x14ac:dyDescent="0.25">
      <c r="D570" s="81"/>
      <c r="E570" s="81"/>
      <c r="H570" s="35"/>
    </row>
    <row r="571" spans="4:8" s="1" customFormat="1" ht="15.75" x14ac:dyDescent="0.25">
      <c r="D571" s="81"/>
      <c r="E571" s="81"/>
      <c r="H571" s="35"/>
    </row>
    <row r="572" spans="4:8" s="1" customFormat="1" ht="15.75" x14ac:dyDescent="0.25">
      <c r="D572" s="81"/>
      <c r="E572" s="81"/>
      <c r="H572" s="35"/>
    </row>
    <row r="573" spans="4:8" s="1" customFormat="1" ht="15.75" x14ac:dyDescent="0.25">
      <c r="D573" s="81"/>
      <c r="E573" s="81"/>
      <c r="H573" s="35"/>
    </row>
    <row r="574" spans="4:8" s="1" customFormat="1" ht="15.75" x14ac:dyDescent="0.25">
      <c r="D574" s="81"/>
      <c r="E574" s="81"/>
      <c r="H574" s="35"/>
    </row>
    <row r="575" spans="4:8" s="1" customFormat="1" ht="15.75" x14ac:dyDescent="0.25">
      <c r="D575" s="81"/>
      <c r="E575" s="81"/>
      <c r="H575" s="35"/>
    </row>
    <row r="576" spans="4:8" s="1" customFormat="1" ht="15.75" x14ac:dyDescent="0.25">
      <c r="D576" s="81"/>
      <c r="E576" s="81"/>
      <c r="H576" s="35"/>
    </row>
    <row r="577" spans="4:8" s="1" customFormat="1" ht="15.75" x14ac:dyDescent="0.25">
      <c r="D577" s="81"/>
      <c r="E577" s="81"/>
      <c r="H577" s="35"/>
    </row>
    <row r="578" spans="4:8" s="1" customFormat="1" ht="15.75" x14ac:dyDescent="0.25">
      <c r="D578" s="81"/>
      <c r="E578" s="81"/>
      <c r="H578" s="35"/>
    </row>
    <row r="579" spans="4:8" s="1" customFormat="1" ht="15.75" x14ac:dyDescent="0.25">
      <c r="D579" s="81"/>
      <c r="E579" s="81"/>
      <c r="H579" s="35"/>
    </row>
    <row r="580" spans="4:8" s="1" customFormat="1" ht="15.75" x14ac:dyDescent="0.25">
      <c r="D580" s="81"/>
      <c r="E580" s="81"/>
      <c r="H580" s="35"/>
    </row>
    <row r="581" spans="4:8" s="1" customFormat="1" ht="15.75" x14ac:dyDescent="0.25">
      <c r="D581" s="81"/>
      <c r="E581" s="81"/>
      <c r="H581" s="35"/>
    </row>
    <row r="582" spans="4:8" s="1" customFormat="1" ht="15.75" x14ac:dyDescent="0.25">
      <c r="D582" s="81"/>
      <c r="E582" s="81"/>
      <c r="H582" s="35"/>
    </row>
    <row r="583" spans="4:8" s="1" customFormat="1" ht="15.75" x14ac:dyDescent="0.25">
      <c r="D583" s="81"/>
      <c r="E583" s="81"/>
      <c r="H583" s="35"/>
    </row>
    <row r="584" spans="4:8" s="1" customFormat="1" ht="15.75" x14ac:dyDescent="0.25">
      <c r="D584" s="81"/>
      <c r="E584" s="81"/>
      <c r="H584" s="35"/>
    </row>
    <row r="585" spans="4:8" s="1" customFormat="1" ht="15.75" x14ac:dyDescent="0.25">
      <c r="D585" s="81"/>
      <c r="E585" s="81"/>
      <c r="H585" s="35"/>
    </row>
    <row r="586" spans="4:8" s="1" customFormat="1" ht="15.75" x14ac:dyDescent="0.25">
      <c r="D586" s="81"/>
      <c r="E586" s="81"/>
      <c r="H586" s="35"/>
    </row>
    <row r="587" spans="4:8" s="1" customFormat="1" ht="15.75" x14ac:dyDescent="0.25">
      <c r="D587" s="81"/>
      <c r="E587" s="81"/>
      <c r="H587" s="35"/>
    </row>
    <row r="588" spans="4:8" s="1" customFormat="1" ht="15.75" x14ac:dyDescent="0.25">
      <c r="D588" s="81"/>
      <c r="E588" s="81"/>
      <c r="H588" s="35"/>
    </row>
    <row r="589" spans="4:8" s="1" customFormat="1" ht="15.75" x14ac:dyDescent="0.25">
      <c r="D589" s="81"/>
      <c r="E589" s="81"/>
      <c r="H589" s="35"/>
    </row>
    <row r="590" spans="4:8" s="1" customFormat="1" ht="15.75" x14ac:dyDescent="0.25">
      <c r="D590" s="81"/>
      <c r="E590" s="81"/>
      <c r="H590" s="35"/>
    </row>
    <row r="591" spans="4:8" s="1" customFormat="1" ht="15.75" x14ac:dyDescent="0.25">
      <c r="D591" s="81"/>
      <c r="E591" s="81"/>
      <c r="H591" s="35"/>
    </row>
    <row r="592" spans="4:8" s="1" customFormat="1" ht="15.75" x14ac:dyDescent="0.25">
      <c r="D592" s="81"/>
      <c r="E592" s="81"/>
      <c r="H592" s="35"/>
    </row>
    <row r="593" spans="4:8" s="1" customFormat="1" ht="15.75" x14ac:dyDescent="0.25">
      <c r="D593" s="81"/>
      <c r="E593" s="81"/>
      <c r="H593" s="35"/>
    </row>
    <row r="594" spans="4:8" s="1" customFormat="1" ht="15.75" x14ac:dyDescent="0.25">
      <c r="D594" s="81"/>
      <c r="E594" s="81"/>
      <c r="H594" s="35"/>
    </row>
    <row r="595" spans="4:8" s="1" customFormat="1" ht="15.75" x14ac:dyDescent="0.25">
      <c r="D595" s="81"/>
      <c r="E595" s="81"/>
      <c r="H595" s="35"/>
    </row>
    <row r="596" spans="4:8" s="1" customFormat="1" ht="15.75" x14ac:dyDescent="0.25">
      <c r="D596" s="81"/>
      <c r="E596" s="81"/>
      <c r="H596" s="35"/>
    </row>
    <row r="597" spans="4:8" s="1" customFormat="1" ht="15.75" x14ac:dyDescent="0.25">
      <c r="D597" s="81"/>
      <c r="E597" s="81"/>
      <c r="H597" s="35"/>
    </row>
    <row r="598" spans="4:8" s="1" customFormat="1" ht="15.75" x14ac:dyDescent="0.25">
      <c r="D598" s="81"/>
      <c r="E598" s="81"/>
      <c r="H598" s="35"/>
    </row>
    <row r="599" spans="4:8" s="1" customFormat="1" ht="15.75" x14ac:dyDescent="0.25">
      <c r="D599" s="81"/>
      <c r="E599" s="81"/>
      <c r="H599" s="35"/>
    </row>
    <row r="600" spans="4:8" s="1" customFormat="1" ht="15.75" x14ac:dyDescent="0.25">
      <c r="D600" s="81"/>
      <c r="E600" s="81"/>
      <c r="H600" s="35"/>
    </row>
    <row r="601" spans="4:8" s="1" customFormat="1" ht="15.75" x14ac:dyDescent="0.25">
      <c r="D601" s="81"/>
      <c r="E601" s="81"/>
      <c r="H601" s="35"/>
    </row>
    <row r="602" spans="4:8" s="1" customFormat="1" ht="15.75" x14ac:dyDescent="0.25">
      <c r="D602" s="81"/>
      <c r="E602" s="81"/>
      <c r="H602" s="35"/>
    </row>
    <row r="603" spans="4:8" s="1" customFormat="1" ht="15.75" x14ac:dyDescent="0.25">
      <c r="D603" s="81"/>
      <c r="E603" s="81"/>
      <c r="H603" s="35"/>
    </row>
    <row r="604" spans="4:8" s="1" customFormat="1" ht="15.75" x14ac:dyDescent="0.25">
      <c r="D604" s="81"/>
      <c r="E604" s="81"/>
      <c r="H604" s="35"/>
    </row>
    <row r="605" spans="4:8" s="1" customFormat="1" ht="15.75" x14ac:dyDescent="0.25">
      <c r="D605" s="81"/>
      <c r="E605" s="81"/>
      <c r="H605" s="35"/>
    </row>
    <row r="606" spans="4:8" s="1" customFormat="1" ht="15.75" x14ac:dyDescent="0.25">
      <c r="D606" s="81"/>
      <c r="E606" s="81"/>
      <c r="H606" s="35"/>
    </row>
    <row r="607" spans="4:8" s="1" customFormat="1" ht="15.75" x14ac:dyDescent="0.25">
      <c r="D607" s="81"/>
      <c r="E607" s="81"/>
      <c r="H607" s="35"/>
    </row>
    <row r="608" spans="4:8" s="1" customFormat="1" ht="15.75" x14ac:dyDescent="0.25">
      <c r="D608" s="81"/>
      <c r="E608" s="81"/>
      <c r="H608" s="35"/>
    </row>
    <row r="609" spans="4:8" s="1" customFormat="1" ht="15.75" x14ac:dyDescent="0.25">
      <c r="D609" s="81"/>
      <c r="E609" s="81"/>
      <c r="H609" s="35"/>
    </row>
    <row r="610" spans="4:8" s="1" customFormat="1" ht="15.75" x14ac:dyDescent="0.25">
      <c r="D610" s="81"/>
      <c r="E610" s="81"/>
      <c r="H610" s="35"/>
    </row>
    <row r="611" spans="4:8" s="1" customFormat="1" ht="15.75" x14ac:dyDescent="0.25">
      <c r="D611" s="81"/>
      <c r="E611" s="81"/>
      <c r="H611" s="35"/>
    </row>
    <row r="612" spans="4:8" s="1" customFormat="1" ht="15.75" x14ac:dyDescent="0.25">
      <c r="D612" s="81"/>
      <c r="E612" s="81"/>
      <c r="H612" s="35"/>
    </row>
    <row r="613" spans="4:8" s="1" customFormat="1" ht="15.75" x14ac:dyDescent="0.25">
      <c r="D613" s="81"/>
      <c r="E613" s="81"/>
      <c r="H613" s="35"/>
    </row>
    <row r="614" spans="4:8" s="1" customFormat="1" ht="15.75" x14ac:dyDescent="0.25">
      <c r="D614" s="81"/>
      <c r="E614" s="81"/>
      <c r="H614" s="35"/>
    </row>
    <row r="615" spans="4:8" s="1" customFormat="1" ht="15.75" x14ac:dyDescent="0.25">
      <c r="D615" s="81"/>
      <c r="E615" s="81"/>
      <c r="H615" s="35"/>
    </row>
    <row r="616" spans="4:8" s="1" customFormat="1" ht="15.75" x14ac:dyDescent="0.25">
      <c r="D616" s="81"/>
      <c r="E616" s="81"/>
      <c r="H616" s="35"/>
    </row>
    <row r="617" spans="4:8" s="1" customFormat="1" ht="15.75" x14ac:dyDescent="0.25">
      <c r="D617" s="81"/>
      <c r="E617" s="81"/>
      <c r="H617" s="35"/>
    </row>
    <row r="618" spans="4:8" s="1" customFormat="1" ht="15.75" x14ac:dyDescent="0.25">
      <c r="D618" s="81"/>
      <c r="E618" s="81"/>
      <c r="H618" s="35"/>
    </row>
    <row r="619" spans="4:8" s="1" customFormat="1" ht="15.75" x14ac:dyDescent="0.25">
      <c r="D619" s="81"/>
      <c r="E619" s="81"/>
      <c r="H619" s="35"/>
    </row>
    <row r="620" spans="4:8" s="1" customFormat="1" ht="15.75" x14ac:dyDescent="0.25">
      <c r="D620" s="81"/>
      <c r="E620" s="81"/>
      <c r="H620" s="35"/>
    </row>
    <row r="621" spans="4:8" s="1" customFormat="1" ht="15.75" x14ac:dyDescent="0.25">
      <c r="D621" s="81"/>
      <c r="E621" s="81"/>
      <c r="H621" s="35"/>
    </row>
    <row r="622" spans="4:8" s="1" customFormat="1" ht="15.75" x14ac:dyDescent="0.25">
      <c r="D622" s="81"/>
      <c r="E622" s="81"/>
      <c r="H622" s="35"/>
    </row>
    <row r="623" spans="4:8" s="1" customFormat="1" ht="15.75" x14ac:dyDescent="0.25">
      <c r="D623" s="81"/>
      <c r="E623" s="81"/>
      <c r="H623" s="35"/>
    </row>
    <row r="624" spans="4:8" s="1" customFormat="1" ht="15.75" x14ac:dyDescent="0.25">
      <c r="D624" s="81"/>
      <c r="E624" s="81"/>
      <c r="H624" s="35"/>
    </row>
    <row r="625" spans="4:8" s="1" customFormat="1" ht="15.75" x14ac:dyDescent="0.25">
      <c r="D625" s="81"/>
      <c r="E625" s="81"/>
      <c r="H625" s="35"/>
    </row>
    <row r="626" spans="4:8" s="1" customFormat="1" ht="15.75" x14ac:dyDescent="0.25">
      <c r="D626" s="81"/>
      <c r="E626" s="81"/>
      <c r="H626" s="35"/>
    </row>
    <row r="627" spans="4:8" s="1" customFormat="1" ht="15.75" x14ac:dyDescent="0.25">
      <c r="D627" s="81"/>
      <c r="E627" s="81"/>
      <c r="H627" s="35"/>
    </row>
    <row r="628" spans="4:8" s="1" customFormat="1" ht="15.75" x14ac:dyDescent="0.25">
      <c r="D628" s="81"/>
      <c r="E628" s="81"/>
      <c r="H628" s="35"/>
    </row>
    <row r="629" spans="4:8" s="1" customFormat="1" ht="15.75" x14ac:dyDescent="0.25">
      <c r="D629" s="81"/>
      <c r="E629" s="81"/>
      <c r="H629" s="35"/>
    </row>
    <row r="630" spans="4:8" s="1" customFormat="1" ht="15.75" x14ac:dyDescent="0.25">
      <c r="D630" s="81"/>
      <c r="E630" s="81"/>
      <c r="H630" s="35"/>
    </row>
    <row r="631" spans="4:8" s="1" customFormat="1" ht="15.75" x14ac:dyDescent="0.25">
      <c r="D631" s="81"/>
      <c r="E631" s="81"/>
      <c r="H631" s="35"/>
    </row>
    <row r="632" spans="4:8" s="1" customFormat="1" ht="15.75" x14ac:dyDescent="0.25">
      <c r="D632" s="81"/>
      <c r="E632" s="81"/>
      <c r="H632" s="35"/>
    </row>
    <row r="633" spans="4:8" s="1" customFormat="1" ht="15.75" x14ac:dyDescent="0.25">
      <c r="D633" s="81"/>
      <c r="E633" s="81"/>
      <c r="H633" s="35"/>
    </row>
    <row r="634" spans="4:8" s="1" customFormat="1" ht="15.75" x14ac:dyDescent="0.25">
      <c r="D634" s="81"/>
      <c r="E634" s="81"/>
      <c r="H634" s="35"/>
    </row>
    <row r="635" spans="4:8" s="1" customFormat="1" ht="15.75" x14ac:dyDescent="0.25">
      <c r="D635" s="81"/>
      <c r="E635" s="81"/>
      <c r="H635" s="35"/>
    </row>
    <row r="636" spans="4:8" s="1" customFormat="1" ht="15.75" x14ac:dyDescent="0.25">
      <c r="D636" s="81"/>
      <c r="E636" s="81"/>
      <c r="H636" s="35"/>
    </row>
    <row r="637" spans="4:8" s="1" customFormat="1" ht="15.75" x14ac:dyDescent="0.25">
      <c r="D637" s="81"/>
      <c r="E637" s="81"/>
      <c r="H637" s="35"/>
    </row>
    <row r="638" spans="4:8" s="1" customFormat="1" ht="15.75" x14ac:dyDescent="0.25">
      <c r="D638" s="81"/>
      <c r="E638" s="81"/>
      <c r="H638" s="35"/>
    </row>
    <row r="639" spans="4:8" s="1" customFormat="1" ht="15.75" x14ac:dyDescent="0.25">
      <c r="D639" s="81"/>
      <c r="E639" s="81"/>
      <c r="H639" s="35"/>
    </row>
    <row r="640" spans="4:8" s="1" customFormat="1" ht="15.75" x14ac:dyDescent="0.25">
      <c r="D640" s="81"/>
      <c r="E640" s="81"/>
      <c r="H640" s="35"/>
    </row>
    <row r="641" spans="1:8" s="1" customFormat="1" ht="15.75" x14ac:dyDescent="0.25">
      <c r="D641" s="81"/>
      <c r="E641" s="81"/>
      <c r="H641" s="35"/>
    </row>
    <row r="642" spans="1:8" s="1" customFormat="1" ht="15.75" x14ac:dyDescent="0.25">
      <c r="D642" s="81"/>
      <c r="E642" s="81"/>
      <c r="H642" s="35"/>
    </row>
    <row r="643" spans="1:8" ht="15.75" x14ac:dyDescent="0.25">
      <c r="A643" s="1"/>
      <c r="B643" s="1"/>
      <c r="C643" s="1"/>
      <c r="D643" s="81"/>
      <c r="E643" s="81"/>
      <c r="F643" s="1"/>
    </row>
    <row r="644" spans="1:8" ht="15.75" x14ac:dyDescent="0.25">
      <c r="B644" s="1"/>
    </row>
  </sheetData>
  <mergeCells count="8">
    <mergeCell ref="C511:F511"/>
    <mergeCell ref="A18:F18"/>
    <mergeCell ref="A17:F17"/>
    <mergeCell ref="E20:F20"/>
    <mergeCell ref="D20:D21"/>
    <mergeCell ref="C20:C21"/>
    <mergeCell ref="B20:B21"/>
    <mergeCell ref="A20:A21"/>
  </mergeCells>
  <pageMargins left="0.59055118110236227" right="0.39370078740157483" top="0.78740157480314965" bottom="0.78740157480314965" header="0.31496062992125984" footer="0.31496062992125984"/>
  <pageSetup paperSize="9" orientation="portrait" horizontalDpi="180" verticalDpi="180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2024-05-03T12:36:25Z</dcterms:modified>
</cp:coreProperties>
</file>