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01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'Лист2'!$A$1:$Z$32</definedName>
  </definedNames>
  <calcPr fullCalcOnLoad="1"/>
</workbook>
</file>

<file path=xl/sharedStrings.xml><?xml version="1.0" encoding="utf-8"?>
<sst xmlns="http://schemas.openxmlformats.org/spreadsheetml/2006/main" count="293" uniqueCount="183">
  <si>
    <t>ИТОГО (1+2+3+4)</t>
  </si>
  <si>
    <t>Анализ отдельных показателей бюджета городского округа/муниципального района(без поселений)</t>
  </si>
  <si>
    <t>7. Соблюдение норматива по предельному объему муниципального долга в соответствии со статьей 117 Бюджетного кодекса РФ, % (гр. 4 : гр. 1 * 100%)</t>
  </si>
  <si>
    <t>Условия кредитного договора (сумма; % ставка, срок возврата, пролонгации)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</si>
  <si>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</si>
  <si>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Неустойки  (штрафы, пени)</t>
  </si>
  <si>
    <t>Информация об обязательствах по кредитам, полученным от кредитных организаций муниципальным образованием Тимашевский район,</t>
  </si>
  <si>
    <t>Информация об обязательствах по бюджетным кредитам, привлеченным в местный бюджет от других бюджетов</t>
  </si>
  <si>
    <t>бюджетной системы Российской Федерации муниципальным образованием Тимашевский район, а также</t>
  </si>
  <si>
    <t>форма 3</t>
  </si>
  <si>
    <t>Форма 2</t>
  </si>
  <si>
    <t>Форма 4</t>
  </si>
  <si>
    <t>Наименование принципала</t>
  </si>
  <si>
    <t>Увеличение объема гарантий  за отчетный период</t>
  </si>
  <si>
    <t>Уменьшение объема гарантий за отчетный период</t>
  </si>
  <si>
    <t>Всего</t>
  </si>
  <si>
    <t>в том числе</t>
  </si>
  <si>
    <t>Основной долг</t>
  </si>
  <si>
    <t>проценты</t>
  </si>
  <si>
    <t>Неустойки (штрафы, пени)</t>
  </si>
  <si>
    <t>с предъявлением эквивалентных требований</t>
  </si>
  <si>
    <t>Всего:</t>
  </si>
  <si>
    <t>а) в том числе просроченные суммы</t>
  </si>
  <si>
    <t>б) в том числе просроченные суммы</t>
  </si>
  <si>
    <t>в) в том числе просроченные суммы</t>
  </si>
  <si>
    <t>ИТОГО (1+2+3):</t>
  </si>
  <si>
    <t xml:space="preserve"> в том числе просроченные суммы (а+б+в)</t>
  </si>
  <si>
    <t>Наименование кредитора, номер и дата кредитного договора</t>
  </si>
  <si>
    <t>Цель оформления кредитного договора</t>
  </si>
  <si>
    <t>Привлечено кредитов за отчетный период</t>
  </si>
  <si>
    <t>Начислено за отчетный период</t>
  </si>
  <si>
    <t>Погашено за отчетный период</t>
  </si>
  <si>
    <t>ИТОГО (1+2)</t>
  </si>
  <si>
    <t>в том числе просроченные суммы (а+б)</t>
  </si>
  <si>
    <t>Перечень бюджетных кредитов (ссуд), номер и дата заключенного соглашения</t>
  </si>
  <si>
    <t>Списано за отчетный период</t>
  </si>
  <si>
    <t>Бюджетные кредиты, привлеченные от других бюджетов бюджетной системы Российской Федерации</t>
  </si>
  <si>
    <t>1. Централизованные кредиты, предоставленные в 1992-1994 годах предприятиям АПК и переоформленные в муниципальные обязательства перед краевым бюдже-том (основной долг) *)</t>
  </si>
  <si>
    <t>2. Бюджетные кредиты, предоставленные из федерального бюджета*)</t>
  </si>
  <si>
    <t>б) в том числе про-сроченные суммы</t>
  </si>
  <si>
    <t>3. Бюджетные кредиты, предоставленные из краевого бюджета*)</t>
  </si>
  <si>
    <t>4. Бюджетные кредиты, привлеченные городскими/ сельскими поселениями **)</t>
  </si>
  <si>
    <t>Итого бюджетные кредиты (1+2+.3+4):</t>
  </si>
  <si>
    <t>Наимено-вание но-мер и дата нормативного пра-ввого ак-та, содер-жащего условия эмиссии</t>
  </si>
  <si>
    <t>% ставка (купонный доход), даты вып-латы ку-понного дохода по каждому купонному периоду</t>
  </si>
  <si>
    <t>Срок погаше-ния выпуска</t>
  </si>
  <si>
    <t>Размещено за отчетный период (по номиналь-ной стои-мости)</t>
  </si>
  <si>
    <t>Погашено за отчетный период (по номиналь-ной стои-мости)</t>
  </si>
  <si>
    <t>Выплачен-ная сумма купонного дохода за отчетный период</t>
  </si>
  <si>
    <t>Прочие расходы на обслужи-вание облигаци-онного займа за отчетный период</t>
  </si>
  <si>
    <t>Информация об обязательствах по ценным бумагам муниципального образования Тимашевский район,</t>
  </si>
  <si>
    <t xml:space="preserve">Информация об обязательствах по муниципальным гарантиям муниципального образования </t>
  </si>
  <si>
    <t>руб.</t>
  </si>
  <si>
    <t>Форма1</t>
  </si>
  <si>
    <t>Погашено гарантом за принципалов за отчетный период (дата, сумма, основание)</t>
  </si>
  <si>
    <t>без  предъявления эквивалентных требований</t>
  </si>
  <si>
    <t>1.Кредитные договоры и соглашения, заключенные от имени муниципального района</t>
  </si>
  <si>
    <t xml:space="preserve">2. Кредитные договоры и соглашения, заключенные от имени городских/ сельских поселений </t>
  </si>
  <si>
    <t>1. Гарантии,  предоставленные от имени муниципального района</t>
  </si>
  <si>
    <t>2. Иные долговые обязательства (поручительства)</t>
  </si>
  <si>
    <t>3. Гарантии, предоставленные от имени сельских/ городских поселений</t>
  </si>
  <si>
    <t>Наиме-нование бенефи-циара, дата и номер кредит-ного договора, дополнений к нему</t>
  </si>
  <si>
    <t>городским и сельскими поселениями, находящимися на территории Тимашевского района</t>
  </si>
  <si>
    <t>а также городским и сельскими поселениями, находящимися на территории Тимашевского  района</t>
  </si>
  <si>
    <t xml:space="preserve">Тимашевский район, а также городского и сельских поселений, находящихся на территории </t>
  </si>
  <si>
    <t>а также городского и сельских поселений, находящихся на территории Тимашевского района</t>
  </si>
  <si>
    <r>
      <t>Итого просроченные</t>
    </r>
    <r>
      <rPr>
        <i/>
        <sz val="10"/>
        <rFont val="Times New Roman"/>
        <family val="1"/>
      </rPr>
      <t xml:space="preserve"> бюджетные кредиты (а+ б+ в+ г)</t>
    </r>
  </si>
  <si>
    <t>Условия соглашения (сумма, % ставка, срок возврата, пролонгации)</t>
  </si>
  <si>
    <t>в том числе предоставленные из местного бюджета</t>
  </si>
  <si>
    <t>Наименова-ние регист-ратора или депозитария; организатора торговли на рынке ценных бумаг</t>
  </si>
  <si>
    <t xml:space="preserve">Дата госу-дарственной регистрации Условий эмиссии, вид, фор-ма, коли-чество, номинал ценной бумаги </t>
  </si>
  <si>
    <t>Н.Н.Куненкова</t>
  </si>
  <si>
    <t xml:space="preserve">                  Форма 5</t>
  </si>
  <si>
    <t>Сведения о муниципальном долге муниципального образования Тимашевский район,</t>
  </si>
  <si>
    <t>а также городского и сельских поселений, находящихся на территории Тимашевского</t>
  </si>
  <si>
    <t xml:space="preserve">                             руб.</t>
  </si>
  <si>
    <t>Виды долговых обязательств</t>
  </si>
  <si>
    <t>Объем долга</t>
  </si>
  <si>
    <t>1. Объем основного долга по кредитам, всего</t>
  </si>
  <si>
    <t>в том числе полученным:</t>
  </si>
  <si>
    <t>1.1. городским округом/муниципальным районом</t>
  </si>
  <si>
    <t>2.1. городскими/сельскими поселениями, всего</t>
  </si>
  <si>
    <t>2. Объем обязательств по муниципальным гарантиям, всего</t>
  </si>
  <si>
    <t>2.1. Гарантии, предоставленные от имени городского округа/ муниципального района, всего</t>
  </si>
  <si>
    <t xml:space="preserve">в  том числе </t>
  </si>
  <si>
    <t>основной долг</t>
  </si>
  <si>
    <t>проценты и неустойки</t>
  </si>
  <si>
    <t>2.2.Иные долговые обязательства (поручительства), всего</t>
  </si>
  <si>
    <t>в  том числе</t>
  </si>
  <si>
    <t>2.3. Гарантии, предоставленные от имени городских/сельских поселений, всего</t>
  </si>
  <si>
    <r>
      <t>3.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Объем основного долга по бюджетным кредитам (ссудам), привлеченным в бюджет муниципального образования, всего:</t>
    </r>
  </si>
  <si>
    <t>1. Централизованный кредиты, предоставленные в 1992-1994 годах предприятиям АПК и переоформленные в муниципальные обязательства перед краевым бюджетом (основной долг)</t>
  </si>
  <si>
    <t>2. Бюджетные кредиты, полученные из краевого бюджета городским округом/муниципальным районом (основной долг)</t>
  </si>
  <si>
    <t>3. Бюджетные кредиты, полученные из федерального бюджета городским округом/муниципальным районом (основной долг)</t>
  </si>
  <si>
    <t>4. Бюджетные кредиты, полученные из краевого бюджета городскими/сельскими поселениями (основной долг)</t>
  </si>
  <si>
    <t>5. Бюджетные кредиты, полученные из местного бюджета городскими/сельскими поселениями (основной долг)</t>
  </si>
  <si>
    <t>4. Номинальная сумма долга по муниципальным ценным бумагам</t>
  </si>
  <si>
    <t>2. Объем муниципального долга городского/ сельского поселения</t>
  </si>
  <si>
    <r>
      <t xml:space="preserve">объем </t>
    </r>
    <r>
      <rPr>
        <u val="single"/>
        <sz val="10"/>
        <rFont val="Times New Roman"/>
        <family val="1"/>
      </rPr>
      <t>просроченного</t>
    </r>
    <r>
      <rPr>
        <sz val="10"/>
        <rFont val="Times New Roman"/>
        <family val="1"/>
      </rPr>
      <t xml:space="preserve"> муниципального долга городского/ сельского поселения, всего</t>
    </r>
  </si>
  <si>
    <t xml:space="preserve">3. Предельный объем муниципального долга городского/ сельского поселения в соответствии с Решением о бюджете городского/ сельского поселения </t>
  </si>
  <si>
    <t>4. Верхний предел муниципального долга городского/ сельского поселения по состоянию на 1 января года, следующего за очередным финансовым годом, в соответствии с Решением о бюджете городского / сельского поселения</t>
  </si>
  <si>
    <t>5. Верхний предел долга по муниципальным гарантиям в соответствии с Решением о бюджете городского округа</t>
  </si>
  <si>
    <t>6. Соблюдение норматива по предельному объему муниципального долга в соответствии со статьей 117 Бюджетного кодекса РФ, % (гр. 3 : гр. 1 * 100%)</t>
  </si>
  <si>
    <t>7. Отклонение фактического объема муниципального долга от утвержденного предельного объема муниципального долга городского/ сельского поселения (гр. 2 – гр. 3)</t>
  </si>
  <si>
    <r>
      <t xml:space="preserve">8. Отклонение фактического объема муниципального долга от утвержденного верхнего предела муниципального долга городского / сельского поселения (гр. 2 – гр. 4) </t>
    </r>
    <r>
      <rPr>
        <i/>
        <u val="single"/>
        <sz val="10"/>
        <rFont val="Times New Roman"/>
        <family val="1"/>
      </rPr>
      <t>(заполняется при сдаче годового отчета)</t>
    </r>
  </si>
  <si>
    <t>11. Соблюдение норматива по предельному объему расходов на обслуживание муниципального долга в соответствии со статьей 111, % (гр. 10: гр. 9*100%)</t>
  </si>
  <si>
    <t>г) в том числе просроченные суммы</t>
  </si>
  <si>
    <t>ОАО  "Сбербанк России", муниципальный контракт № 0318300138314000001-0196875-01 11.03.2014г</t>
  </si>
  <si>
    <t>финансирование дефицита бюджета на сумму 53 млн. рублей, 8,46%, со сроком возврата через 365 дней после подписания контракта</t>
  </si>
  <si>
    <t>договор № 7 от 27.03.2014г.</t>
  </si>
  <si>
    <t>финансирование дефицита бюджета на сумму 31,2 млн.руб., 6,1875% со сроком возврата до 20.03.2015г</t>
  </si>
  <si>
    <t>Анализ отдельных показателей бюджета Поселкового сельского поселения Тимашевского района</t>
  </si>
  <si>
    <t>ОАО  "Сбербанк России", муниципальный контракт № 0818300019914000105-0196875-01 02.06.2014г</t>
  </si>
  <si>
    <t>финансирование дефицита бюджета на сумму 57 млн. рублей, 11,21%, со сроком возврата через 365 дней после подписания контракта</t>
  </si>
  <si>
    <t>договор № 55 от 20.06.2014г.о предоставлении администрации Поселкового с/п бюджетного кредита</t>
  </si>
  <si>
    <t>финансирование дефицита бюджета на сумму 500 000 руб., 6,1875% со сроком возврата до 18.06.2015г</t>
  </si>
  <si>
    <t>финансирование дефицита бюджета на сумму 40 млн. рублей, 11,84645%, со сроком возврата 09.10.2015г</t>
  </si>
  <si>
    <t>финансирование дефицита бюджета на сумму 350 000 руб., 6,1875% со сроком возврата до 10.12.2015г</t>
  </si>
  <si>
    <t>договор № 118 от 09.12.2014г.о предоставлении администрации Днепровского с/п бюджетного кредита</t>
  </si>
  <si>
    <t>финансирование дефицита бюджета на сумму 500 000 руб., 6,1875% со сроком возврата до 10.12.2015г</t>
  </si>
  <si>
    <t>Анализ отдельных показателей бюджета Днепровского сельского поселения Тимашевского района</t>
  </si>
  <si>
    <t>ОАО КБ "Центр-Инвест", муниципальный контракт № 0818300019914000248-0196875-01 10.10.2014г</t>
  </si>
  <si>
    <t>Объем гарантий на 1 января 2015года</t>
  </si>
  <si>
    <t>Остаток задолженности на 1 января 2015 года</t>
  </si>
  <si>
    <t>Размещен-ный объем на 1 января 2015 года</t>
  </si>
  <si>
    <t>Наименова-ние эми-тента и генерального агента</t>
  </si>
  <si>
    <t>1. Утвержденный общий объем доходов бюджета городского/ сельского  поселения в 2015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</si>
  <si>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 xml:space="preserve">10. Объем расходов на обслуживание муниципального долга (план) городского / сельского поселения </t>
  </si>
  <si>
    <t xml:space="preserve">10. Объем расходов на обслуживание муниципального долга (план)  сельского поселения </t>
  </si>
  <si>
    <r>
      <t xml:space="preserve">8. Отклонение фактического объема муниципального долга от утвержденного верхнего предела муниципального долга  сельского поселения (гр. 2 – гр. 4) </t>
    </r>
    <r>
      <rPr>
        <i/>
        <u val="single"/>
        <sz val="10"/>
        <rFont val="Times New Roman"/>
        <family val="1"/>
      </rPr>
      <t>(заполняется при сдаче годового отчета)</t>
    </r>
  </si>
  <si>
    <t>7. Отклонение фактического объема муниципального долга от утвержденного предельного объема муниципального долга  сельского поселения (гр. 2 – гр. 3)</t>
  </si>
  <si>
    <t xml:space="preserve">3. Предельный объем муниципального долга  сельского поселения в соответствии с Решением о бюджете  сельского поселения </t>
  </si>
  <si>
    <t>4. Верхний предел муниципального долга  сельского поселения по состоянию на 1 января года, следующего за очередным финансовым годом, в соответствии с Решением о бюджете городского / сельского поселения</t>
  </si>
  <si>
    <r>
      <t xml:space="preserve">объем </t>
    </r>
    <r>
      <rPr>
        <u val="single"/>
        <sz val="10"/>
        <rFont val="Times New Roman"/>
        <family val="1"/>
      </rPr>
      <t>просроченного</t>
    </r>
    <r>
      <rPr>
        <sz val="10"/>
        <rFont val="Times New Roman"/>
        <family val="1"/>
      </rPr>
      <t xml:space="preserve"> муниципального долга  сельского поселения, всего</t>
    </r>
  </si>
  <si>
    <t>2. Объем муниципального долга  сельского поселения</t>
  </si>
  <si>
    <t>1. Утвержденный общий объем доходов бюджета сельского  поселения в 2015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</si>
  <si>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 xml:space="preserve">1. Утвержденный общий объем доходов бюджета муниципального района в 2015 году без учета утвержденного объема безвозмездных поступлений и (или) поступлений налоговых доходов по дополнительным нормативам отчислений </t>
  </si>
  <si>
    <t>3. Объем муниципального долга муниципального района /без поселений/</t>
  </si>
  <si>
    <r>
      <t xml:space="preserve">объем </t>
    </r>
    <r>
      <rPr>
        <u val="single"/>
        <sz val="10"/>
        <rFont val="Times New Roman"/>
        <family val="1"/>
      </rPr>
      <t>просроченного</t>
    </r>
    <r>
      <rPr>
        <sz val="10"/>
        <rFont val="Times New Roman"/>
        <family val="1"/>
      </rPr>
      <t xml:space="preserve"> муниципального долга муниципального района /без поселений/, всего </t>
    </r>
  </si>
  <si>
    <t>4. Предельный объем муниципального долга муниципального района /без поселений/ в соответствии с Решением о бюджете городского округа/муниципального района</t>
  </si>
  <si>
    <t>5. Верхний предел муниципального долга по состоянию на 1 января года, следующего за очередным финансовым годом, в соответствии с Решением о бюджете муниципального района</t>
  </si>
  <si>
    <t>6. Верхний предел муниципального долга по муниципальным гарантиям в соответствии с Решением о бюджете муниципального района</t>
  </si>
  <si>
    <t>8. Отклонение фактического объема муниципального долга от утвержденного предельного объема муниципального долга муниципального района /без поселений/ (гр. 3 – гр. 4)</t>
  </si>
  <si>
    <t>договор № 12 от 19.03.2015г.</t>
  </si>
  <si>
    <t>финансирование на покрытие временного кассового разрыва на сумму 31,2 млн.руб., 4,125% со сроком возврата до 1.11.2015 года</t>
  </si>
  <si>
    <t xml:space="preserve"> </t>
  </si>
  <si>
    <t>9. Объем расходов бюджета сельского  поселения в 2015году за исключением объема расходов, которые осуществляются за счет субвенций, предоставляемых из бюджетов бюджетной системы Российской Федерации (план)</t>
  </si>
  <si>
    <t>9. Объем расходов бюджета городского /сельского  поселения в 2015году за исключением объема расходов, которые осуществляются за счет субвенций, предоставляемых из бюджетов бюджетной системы Российской Федерации (план)</t>
  </si>
  <si>
    <t>КРФ ОАО "Россельхозбанк", муниципальный контракт № 0818300019915000011-0196875-01 от 03.04.2015</t>
  </si>
  <si>
    <t>финансирование дефицита бюджета на сумму 53 млн. рублей, 20,4435%, со сроком возврата 03.04.2016г</t>
  </si>
  <si>
    <t>ПАО Совкомбанк муниципальный контракт № 0818300019915000043-0196875-01 от 25.05.2015</t>
  </si>
  <si>
    <t>финансирование дефицита бюджета на сумму 57 млн. рублей, 17,3935%, со сроком возврата 25.05.2016г</t>
  </si>
  <si>
    <t>договор № 65 от 15.06.2015г.о предоставлении администрации Поселкового с/п бюджетного кредита</t>
  </si>
  <si>
    <t>финансирование дефицита бюджета на сумму 500 000 руб., 6,1875% со сроком возврата до 10.06.2016г</t>
  </si>
  <si>
    <t xml:space="preserve"> Главный бухгалтер</t>
  </si>
  <si>
    <t>Главный бухгалтер</t>
  </si>
  <si>
    <t xml:space="preserve"> Начальник ФУ администрации МО  Тимашевский район</t>
  </si>
  <si>
    <t>О.Г.Баженова</t>
  </si>
  <si>
    <t xml:space="preserve">  Начальник ФУ администрации МО  Тимашевский район</t>
  </si>
  <si>
    <t>Начальник  ФУ администрации МО  Тимашевский район</t>
  </si>
  <si>
    <t>АО "СМП Банк"муниципальный контракт № 0818300019915000088-0196875-02 от 5.10.2015</t>
  </si>
  <si>
    <t>финансирование дефицита бюджета на сумму 50 млн. рублей, 13,5%, со сроком возврата 4.10.2016г</t>
  </si>
  <si>
    <t>ПАО Банк "Возрождение" муниципальный контракт № 0818300019915000093-0196875-01 от 20.10.2015</t>
  </si>
  <si>
    <t>финансирование дефицита бюджета на сумму 50 млн. рублей, 13,8496%, со сроком возврата 19.10.2016г</t>
  </si>
  <si>
    <t>Тимашевского района  на 1 января 2016 года.</t>
  </si>
  <si>
    <t>Объем гарантий  на 1.01. 2016 года</t>
  </si>
  <si>
    <t>на 1 января 2016года</t>
  </si>
  <si>
    <t>Остаток задолженности на  1.01.2016 года</t>
  </si>
  <si>
    <t>Остаток задолженности на 1.01. 2016 года</t>
  </si>
  <si>
    <t>договор № 133 от 30.11.2015г.о предоставлении администрации Поселкового с/п бюджетного кредита</t>
  </si>
  <si>
    <t>финансирование дефицита бюджета на сумму 1000 000 руб., 6,1875% со сроком возврата до 5.12.2016г</t>
  </si>
  <si>
    <r>
      <t xml:space="preserve">договор № 119 от 09.12.2014г.о предоставлении администрации Поселкового с/п бюджетного кредита; </t>
    </r>
    <r>
      <rPr>
        <b/>
        <sz val="10"/>
        <rFont val="Times New Roman"/>
        <family val="1"/>
      </rPr>
      <t>доп. Соглашение №136 от 08.12.2015 (о проведении реструктуризации)</t>
    </r>
  </si>
  <si>
    <t>Объем долга на 1.01.2016 года</t>
  </si>
  <si>
    <t>района   на 1 января 2016 года</t>
  </si>
  <si>
    <t>Анализ отдельных показателей бюджета Медведовского сельского поселения Тимашевского района</t>
  </si>
  <si>
    <r>
      <t xml:space="preserve">объем </t>
    </r>
    <r>
      <rPr>
        <u val="single"/>
        <sz val="10"/>
        <color indexed="8"/>
        <rFont val="Times New Roman"/>
        <family val="1"/>
      </rPr>
      <t>просроченного</t>
    </r>
    <r>
      <rPr>
        <sz val="10"/>
        <color indexed="8"/>
        <rFont val="Times New Roman"/>
        <family val="1"/>
      </rPr>
      <t xml:space="preserve"> муниципального долга городского/ сельского поселения, всего</t>
    </r>
  </si>
  <si>
    <r>
      <t xml:space="preserve">8. Отклонение фактического объема муниципального долга от утвержденного верхнего предела муниципального долга городского / сельского поселения (гр. 2 – гр. 4) </t>
    </r>
    <r>
      <rPr>
        <i/>
        <u val="single"/>
        <sz val="10"/>
        <color indexed="8"/>
        <rFont val="Times New Roman"/>
        <family val="1"/>
      </rPr>
      <t>(заполняется при сдаче годового отчета)</t>
    </r>
  </si>
  <si>
    <r>
      <t xml:space="preserve">9. Объем расходов бюджета городского /сельского  поселения в 2015 году за исключением объема расходов, которые осуществляются за счет субвенций, предоставляемых из бюджетов бюджетной системы Российской Федерации </t>
    </r>
    <r>
      <rPr>
        <i/>
        <u val="single"/>
        <sz val="10"/>
        <color indexed="8"/>
        <rFont val="Times New Roman"/>
        <family val="1"/>
      </rPr>
      <t>(по данным годового отчета об исполнении бюджета)</t>
    </r>
    <r>
      <rPr>
        <sz val="10"/>
        <color indexed="8"/>
        <rFont val="Times New Roman"/>
        <family val="1"/>
      </rPr>
      <t xml:space="preserve"> </t>
    </r>
  </si>
  <si>
    <r>
      <t xml:space="preserve">10. Объем расходов на обслуживание муниципального долга (план) городского / сельского поселения </t>
    </r>
    <r>
      <rPr>
        <i/>
        <u val="single"/>
        <sz val="10"/>
        <color indexed="8"/>
        <rFont val="Times New Roman"/>
        <family val="1"/>
      </rPr>
      <t>(заполняется при сдаче годового отчета)</t>
    </r>
  </si>
  <si>
    <t>ПАО "Совкомбанк" муниципальный контракт от 13 ноября 2015 года № 0318300091115000008-0115389-01</t>
  </si>
  <si>
    <t>Финансирование дефицита бюджета Медведовского сельского поселения Тимашевского района в 2015 году</t>
  </si>
  <si>
    <t>на 1 января 2016 года</t>
  </si>
  <si>
    <t>Сумма кредита составляет 2 млн. руб., проценты за пользование кредитом- 14,418%,  срок возврата  не позднее 13.11.2016г.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</si>
</sst>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0_ ;\-#,##0.00\ "/>
    <numFmt numFmtId="175" formatCode="#,##0.00&quot;р.&quot;"/>
    <numFmt numFmtId="176" formatCode="#,##0.0"/>
  </numFmts>
  <fonts count="5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2"/>
      <name val="Arial Cyr"/>
      <family val="0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1" fillId="0" borderId="11" xfId="0" applyFont="1" applyBorder="1" applyAlignment="1">
      <alignment horizontal="justify" vertical="top" wrapText="1"/>
    </xf>
    <xf numFmtId="4" fontId="9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top" textRotation="90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4" fontId="2" fillId="0" borderId="10" xfId="0" applyNumberFormat="1" applyFont="1" applyFill="1" applyBorder="1" applyAlignment="1">
      <alignment horizontal="right" wrapText="1"/>
    </xf>
    <xf numFmtId="0" fontId="1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justify" vertical="top" wrapText="1"/>
    </xf>
    <xf numFmtId="4" fontId="12" fillId="0" borderId="10" xfId="0" applyNumberFormat="1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4" fontId="12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4" fontId="2" fillId="0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4" fontId="1" fillId="0" borderId="10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wrapText="1"/>
    </xf>
    <xf numFmtId="0" fontId="52" fillId="0" borderId="10" xfId="0" applyFont="1" applyBorder="1" applyAlignment="1">
      <alignment horizontal="justify" vertical="top" wrapText="1"/>
    </xf>
    <xf numFmtId="4" fontId="52" fillId="0" borderId="10" xfId="0" applyNumberFormat="1" applyFont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wrapText="1"/>
    </xf>
    <xf numFmtId="0" fontId="12" fillId="0" borderId="10" xfId="0" applyFont="1" applyFill="1" applyBorder="1" applyAlignment="1">
      <alignment horizontal="right" wrapText="1"/>
    </xf>
    <xf numFmtId="4" fontId="52" fillId="0" borderId="10" xfId="0" applyNumberFormat="1" applyFont="1" applyFill="1" applyBorder="1" applyAlignment="1">
      <alignment horizontal="right" vertical="top" wrapText="1"/>
    </xf>
    <xf numFmtId="4" fontId="1" fillId="0" borderId="10" xfId="58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" fontId="53" fillId="0" borderId="10" xfId="0" applyNumberFormat="1" applyFont="1" applyFill="1" applyBorder="1" applyAlignment="1">
      <alignment horizontal="right" wrapText="1"/>
    </xf>
    <xf numFmtId="4" fontId="2" fillId="0" borderId="13" xfId="0" applyNumberFormat="1" applyFont="1" applyFill="1" applyBorder="1" applyAlignment="1">
      <alignment horizontal="right" wrapText="1"/>
    </xf>
    <xf numFmtId="4" fontId="2" fillId="0" borderId="14" xfId="0" applyNumberFormat="1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right" wrapText="1"/>
    </xf>
    <xf numFmtId="4" fontId="53" fillId="0" borderId="13" xfId="0" applyNumberFormat="1" applyFont="1" applyFill="1" applyBorder="1" applyAlignment="1">
      <alignment horizontal="right" wrapText="1"/>
    </xf>
    <xf numFmtId="4" fontId="53" fillId="0" borderId="14" xfId="0" applyNumberFormat="1" applyFont="1" applyFill="1" applyBorder="1" applyAlignment="1">
      <alignment horizontal="right" wrapText="1"/>
    </xf>
    <xf numFmtId="0" fontId="53" fillId="0" borderId="13" xfId="0" applyFont="1" applyFill="1" applyBorder="1" applyAlignment="1">
      <alignment horizontal="justify" vertical="top" wrapText="1"/>
    </xf>
    <xf numFmtId="0" fontId="53" fillId="0" borderId="14" xfId="0" applyFont="1" applyFill="1" applyBorder="1" applyAlignment="1">
      <alignment horizontal="justify" vertical="top" wrapText="1"/>
    </xf>
    <xf numFmtId="0" fontId="53" fillId="0" borderId="13" xfId="0" applyFont="1" applyFill="1" applyBorder="1" applyAlignment="1">
      <alignment horizontal="justify" wrapText="1"/>
    </xf>
    <xf numFmtId="0" fontId="53" fillId="0" borderId="14" xfId="0" applyFont="1" applyFill="1" applyBorder="1" applyAlignment="1">
      <alignment horizontal="justify" wrapText="1"/>
    </xf>
    <xf numFmtId="0" fontId="53" fillId="0" borderId="13" xfId="0" applyFont="1" applyFill="1" applyBorder="1" applyAlignment="1">
      <alignment horizontal="left" vertical="top" wrapText="1"/>
    </xf>
    <xf numFmtId="0" fontId="53" fillId="0" borderId="14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textRotation="90" wrapText="1"/>
    </xf>
    <xf numFmtId="0" fontId="2" fillId="0" borderId="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center" vertical="top" textRotation="90" wrapText="1"/>
    </xf>
    <xf numFmtId="0" fontId="2" fillId="0" borderId="15" xfId="0" applyFont="1" applyBorder="1" applyAlignment="1">
      <alignment horizontal="center" vertical="top" textRotation="90" wrapText="1"/>
    </xf>
    <xf numFmtId="0" fontId="2" fillId="0" borderId="14" xfId="0" applyFont="1" applyBorder="1" applyAlignment="1">
      <alignment horizontal="center" vertical="top" textRotation="90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left" wrapText="1" indent="3"/>
    </xf>
    <xf numFmtId="0" fontId="2" fillId="0" borderId="0" xfId="0" applyFont="1" applyBorder="1" applyAlignment="1">
      <alignment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right" vertical="top" wrapText="1"/>
    </xf>
    <xf numFmtId="0" fontId="2" fillId="0" borderId="21" xfId="0" applyFont="1" applyBorder="1" applyAlignment="1">
      <alignment horizontal="right" vertical="top" wrapText="1"/>
    </xf>
    <xf numFmtId="0" fontId="12" fillId="0" borderId="20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4" fontId="12" fillId="0" borderId="10" xfId="0" applyNumberFormat="1" applyFont="1" applyBorder="1" applyAlignment="1">
      <alignment horizontal="right" wrapText="1"/>
    </xf>
    <xf numFmtId="4" fontId="1" fillId="0" borderId="20" xfId="0" applyNumberFormat="1" applyFont="1" applyBorder="1" applyAlignment="1">
      <alignment horizontal="center" wrapText="1"/>
    </xf>
    <xf numFmtId="4" fontId="1" fillId="0" borderId="21" xfId="0" applyNumberFormat="1" applyFont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 wrapText="1"/>
    </xf>
    <xf numFmtId="4" fontId="1" fillId="0" borderId="21" xfId="0" applyNumberFormat="1" applyFont="1" applyFill="1" applyBorder="1" applyAlignment="1">
      <alignment horizontal="center" wrapText="1"/>
    </xf>
    <xf numFmtId="4" fontId="3" fillId="0" borderId="20" xfId="0" applyNumberFormat="1" applyFont="1" applyFill="1" applyBorder="1" applyAlignment="1">
      <alignment horizontal="center" wrapText="1"/>
    </xf>
    <xf numFmtId="4" fontId="3" fillId="0" borderId="22" xfId="0" applyNumberFormat="1" applyFont="1" applyFill="1" applyBorder="1" applyAlignment="1">
      <alignment horizontal="center" wrapText="1"/>
    </xf>
    <xf numFmtId="4" fontId="3" fillId="0" borderId="21" xfId="0" applyNumberFormat="1" applyFont="1" applyFill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3" fillId="0" borderId="22" xfId="0" applyNumberFormat="1" applyFont="1" applyBorder="1" applyAlignment="1">
      <alignment horizontal="center" wrapText="1"/>
    </xf>
    <xf numFmtId="4" fontId="3" fillId="0" borderId="21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4" fontId="1" fillId="0" borderId="22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top" textRotation="90" wrapText="1"/>
    </xf>
    <xf numFmtId="2" fontId="3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left" textRotation="90" wrapText="1"/>
    </xf>
    <xf numFmtId="4" fontId="1" fillId="0" borderId="20" xfId="0" applyNumberFormat="1" applyFont="1" applyBorder="1" applyAlignment="1">
      <alignment horizontal="center" vertical="top" wrapText="1"/>
    </xf>
    <xf numFmtId="4" fontId="1" fillId="0" borderId="21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8" fillId="0" borderId="23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52" fillId="0" borderId="10" xfId="0" applyFont="1" applyBorder="1" applyAlignment="1">
      <alignment horizontal="justify" vertical="top" wrapText="1"/>
    </xf>
    <xf numFmtId="4" fontId="52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4" fontId="1" fillId="0" borderId="25" xfId="0" applyNumberFormat="1" applyFont="1" applyFill="1" applyBorder="1" applyAlignment="1">
      <alignment horizontal="right" vertical="top" wrapText="1"/>
    </xf>
    <xf numFmtId="4" fontId="1" fillId="0" borderId="11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zoomScalePageLayoutView="0" workbookViewId="0" topLeftCell="A4">
      <selection activeCell="P9" sqref="P9"/>
    </sheetView>
  </sheetViews>
  <sheetFormatPr defaultColWidth="9.00390625" defaultRowHeight="12.75"/>
  <cols>
    <col min="1" max="1" width="22.875" style="0" customWidth="1"/>
    <col min="2" max="2" width="11.625" style="0" customWidth="1"/>
    <col min="3" max="3" width="6.75390625" style="0" customWidth="1"/>
    <col min="4" max="4" width="5.375" style="0" customWidth="1"/>
    <col min="5" max="5" width="5.75390625" style="0" customWidth="1"/>
    <col min="6" max="6" width="8.125" style="0" customWidth="1"/>
    <col min="7" max="7" width="7.125" style="0" customWidth="1"/>
    <col min="8" max="8" width="6.375" style="0" customWidth="1"/>
    <col min="9" max="9" width="6.875" style="0" customWidth="1"/>
    <col min="10" max="10" width="7.00390625" style="0" customWidth="1"/>
    <col min="11" max="11" width="6.75390625" style="0" customWidth="1"/>
    <col min="12" max="12" width="7.125" style="0" customWidth="1"/>
    <col min="13" max="13" width="6.625" style="0" customWidth="1"/>
    <col min="14" max="14" width="5.375" style="0" customWidth="1"/>
    <col min="15" max="15" width="6.25390625" style="0" customWidth="1"/>
    <col min="16" max="16" width="6.00390625" style="0" customWidth="1"/>
    <col min="17" max="17" width="6.25390625" style="0" customWidth="1"/>
    <col min="18" max="18" width="7.00390625" style="0" customWidth="1"/>
    <col min="19" max="19" width="9.875" style="0" customWidth="1"/>
    <col min="20" max="20" width="10.125" style="0" customWidth="1"/>
  </cols>
  <sheetData>
    <row r="1" ht="12.75">
      <c r="S1" t="s">
        <v>53</v>
      </c>
    </row>
    <row r="2" spans="4:16" ht="12.75">
      <c r="D2" s="65" t="s">
        <v>51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4:16" ht="12.75">
      <c r="D3" s="65" t="s">
        <v>64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4:16" ht="12.75">
      <c r="D4" s="65" t="s">
        <v>164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6" ht="12.75">
      <c r="S6" t="s">
        <v>52</v>
      </c>
    </row>
    <row r="7" spans="1:20" ht="90" customHeight="1">
      <c r="A7" s="80" t="s">
        <v>12</v>
      </c>
      <c r="B7" s="85" t="s">
        <v>61</v>
      </c>
      <c r="C7" s="80" t="s">
        <v>122</v>
      </c>
      <c r="D7" s="80"/>
      <c r="E7" s="80"/>
      <c r="F7" s="80"/>
      <c r="G7" s="80" t="s">
        <v>13</v>
      </c>
      <c r="H7" s="80"/>
      <c r="I7" s="80"/>
      <c r="J7" s="80"/>
      <c r="K7" s="80" t="s">
        <v>14</v>
      </c>
      <c r="L7" s="80"/>
      <c r="M7" s="80"/>
      <c r="N7" s="80"/>
      <c r="O7" s="80" t="s">
        <v>165</v>
      </c>
      <c r="P7" s="80"/>
      <c r="Q7" s="80"/>
      <c r="R7" s="80"/>
      <c r="S7" s="88" t="s">
        <v>54</v>
      </c>
      <c r="T7" s="89"/>
    </row>
    <row r="8" spans="1:20" ht="36" customHeight="1">
      <c r="A8" s="80"/>
      <c r="B8" s="86"/>
      <c r="C8" s="81" t="s">
        <v>15</v>
      </c>
      <c r="D8" s="83" t="s">
        <v>16</v>
      </c>
      <c r="E8" s="83"/>
      <c r="F8" s="83"/>
      <c r="G8" s="84" t="s">
        <v>15</v>
      </c>
      <c r="H8" s="83" t="s">
        <v>16</v>
      </c>
      <c r="I8" s="83"/>
      <c r="J8" s="83"/>
      <c r="K8" s="84" t="s">
        <v>15</v>
      </c>
      <c r="L8" s="83" t="s">
        <v>16</v>
      </c>
      <c r="M8" s="83"/>
      <c r="N8" s="83"/>
      <c r="O8" s="84" t="s">
        <v>15</v>
      </c>
      <c r="P8" s="83" t="s">
        <v>16</v>
      </c>
      <c r="Q8" s="83"/>
      <c r="R8" s="83"/>
      <c r="S8" s="90"/>
      <c r="T8" s="91"/>
    </row>
    <row r="9" spans="1:20" ht="98.25" customHeight="1">
      <c r="A9" s="80"/>
      <c r="B9" s="87"/>
      <c r="C9" s="82"/>
      <c r="D9" s="14" t="s">
        <v>17</v>
      </c>
      <c r="E9" s="14" t="s">
        <v>18</v>
      </c>
      <c r="F9" s="14" t="s">
        <v>19</v>
      </c>
      <c r="G9" s="84"/>
      <c r="H9" s="14" t="s">
        <v>17</v>
      </c>
      <c r="I9" s="14">
        <v>0</v>
      </c>
      <c r="J9" s="14" t="s">
        <v>19</v>
      </c>
      <c r="K9" s="84"/>
      <c r="L9" s="14" t="s">
        <v>17</v>
      </c>
      <c r="M9" s="14" t="s">
        <v>18</v>
      </c>
      <c r="N9" s="14" t="s">
        <v>19</v>
      </c>
      <c r="O9" s="84"/>
      <c r="P9" s="14" t="s">
        <v>17</v>
      </c>
      <c r="Q9" s="14" t="s">
        <v>18</v>
      </c>
      <c r="R9" s="14" t="s">
        <v>19</v>
      </c>
      <c r="S9" s="14" t="s">
        <v>20</v>
      </c>
      <c r="T9" s="14" t="s">
        <v>55</v>
      </c>
    </row>
    <row r="10" spans="1:20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</row>
    <row r="11" spans="1:20" ht="12.75">
      <c r="A11" s="92" t="s">
        <v>58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</row>
    <row r="12" spans="1:20" ht="12.75">
      <c r="A12" s="8" t="s">
        <v>21</v>
      </c>
      <c r="B12" s="20"/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</row>
    <row r="13" spans="1:20" ht="24" customHeight="1">
      <c r="A13" s="18" t="s">
        <v>22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2.75">
      <c r="A14" s="79" t="s">
        <v>59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</row>
    <row r="15" spans="1:20" ht="12.75">
      <c r="A15" s="8" t="s">
        <v>21</v>
      </c>
      <c r="B15" s="21"/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</row>
    <row r="16" spans="1:20" ht="29.25" customHeight="1">
      <c r="A16" s="18" t="s">
        <v>23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ht="12.75">
      <c r="A17" s="79" t="s">
        <v>60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</row>
    <row r="18" spans="1:20" ht="12.75">
      <c r="A18" s="8" t="s">
        <v>21</v>
      </c>
      <c r="B18" s="20"/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</row>
    <row r="19" spans="1:20" ht="27" customHeight="1">
      <c r="A19" s="18" t="s">
        <v>24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28.5" customHeight="1">
      <c r="A20" s="21" t="s">
        <v>25</v>
      </c>
      <c r="B20" s="20"/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</row>
    <row r="21" spans="1:20" ht="29.25" customHeight="1">
      <c r="A21" s="18" t="s">
        <v>26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ht="29.25" customHeight="1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</row>
    <row r="23" spans="1:4" ht="12.75">
      <c r="A23" s="78"/>
      <c r="B23" s="78"/>
      <c r="C23" s="78"/>
      <c r="D23" s="78"/>
    </row>
    <row r="24" spans="1:18" ht="12.75">
      <c r="A24" t="s">
        <v>156</v>
      </c>
      <c r="R24" t="s">
        <v>157</v>
      </c>
    </row>
    <row r="27" spans="1:25" ht="13.5" customHeight="1">
      <c r="A27" t="s">
        <v>155</v>
      </c>
      <c r="R27" t="s">
        <v>71</v>
      </c>
      <c r="W27" s="9"/>
      <c r="X27" s="9"/>
      <c r="Y27" s="9"/>
    </row>
    <row r="28" spans="23:25" ht="13.5" customHeight="1">
      <c r="W28" s="9"/>
      <c r="X28" s="9"/>
      <c r="Y28" s="9"/>
    </row>
  </sheetData>
  <sheetProtection/>
  <mergeCells count="19">
    <mergeCell ref="G7:J7"/>
    <mergeCell ref="B7:B9"/>
    <mergeCell ref="S7:T8"/>
    <mergeCell ref="A11:T11"/>
    <mergeCell ref="A14:T14"/>
    <mergeCell ref="K7:N7"/>
    <mergeCell ref="L8:N8"/>
    <mergeCell ref="O8:O9"/>
    <mergeCell ref="P8:R8"/>
    <mergeCell ref="A23:D23"/>
    <mergeCell ref="A17:T17"/>
    <mergeCell ref="O7:R7"/>
    <mergeCell ref="C8:C9"/>
    <mergeCell ref="D8:F8"/>
    <mergeCell ref="G8:G9"/>
    <mergeCell ref="H8:J8"/>
    <mergeCell ref="K8:K9"/>
    <mergeCell ref="A7:A9"/>
    <mergeCell ref="C7:F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1"/>
  <sheetViews>
    <sheetView view="pageBreakPreview" zoomScale="77" zoomScaleNormal="75" zoomScaleSheetLayoutView="77" zoomScalePageLayoutView="0" workbookViewId="0" topLeftCell="B16">
      <selection activeCell="A19" sqref="A19:Y20"/>
    </sheetView>
  </sheetViews>
  <sheetFormatPr defaultColWidth="9.00390625" defaultRowHeight="12.75"/>
  <cols>
    <col min="1" max="1" width="23.875" style="41" customWidth="1"/>
    <col min="2" max="2" width="16.25390625" style="41" customWidth="1"/>
    <col min="3" max="3" width="22.125" style="41" customWidth="1"/>
    <col min="4" max="4" width="9.125" style="41" hidden="1" customWidth="1"/>
    <col min="5" max="5" width="17.875" style="41" customWidth="1"/>
    <col min="6" max="6" width="9.125" style="41" hidden="1" customWidth="1"/>
    <col min="7" max="7" width="20.375" style="41" customWidth="1"/>
    <col min="8" max="8" width="9.125" style="41" hidden="1" customWidth="1"/>
    <col min="9" max="9" width="9.25390625" style="41" customWidth="1"/>
    <col min="10" max="10" width="9.125" style="41" hidden="1" customWidth="1"/>
    <col min="11" max="11" width="10.25390625" style="41" customWidth="1"/>
    <col min="12" max="12" width="0.12890625" style="41" hidden="1" customWidth="1"/>
    <col min="13" max="13" width="17.125" style="41" customWidth="1"/>
    <col min="14" max="14" width="15.375" style="41" customWidth="1"/>
    <col min="15" max="15" width="15.25390625" style="41" customWidth="1"/>
    <col min="16" max="16" width="11.125" style="41" customWidth="1"/>
    <col min="17" max="17" width="18.00390625" style="41" customWidth="1"/>
    <col min="18" max="18" width="16.75390625" style="41" customWidth="1"/>
    <col min="19" max="19" width="17.625" style="41" customWidth="1"/>
    <col min="20" max="20" width="12.125" style="41" customWidth="1"/>
    <col min="21" max="21" width="0.37109375" style="41" hidden="1" customWidth="1"/>
    <col min="22" max="22" width="17.125" style="41" customWidth="1"/>
    <col min="23" max="23" width="17.625" style="41" customWidth="1"/>
    <col min="24" max="24" width="10.875" style="41" customWidth="1"/>
    <col min="25" max="25" width="10.375" style="41" customWidth="1"/>
    <col min="26" max="16384" width="9.125" style="41" customWidth="1"/>
  </cols>
  <sheetData>
    <row r="1" spans="2:23" ht="15.75">
      <c r="B1" s="41" t="s">
        <v>6</v>
      </c>
      <c r="W1" s="41" t="s">
        <v>10</v>
      </c>
    </row>
    <row r="2" ht="15.75">
      <c r="B2" s="41" t="s">
        <v>63</v>
      </c>
    </row>
    <row r="3" ht="15.75">
      <c r="G3" s="41" t="s">
        <v>166</v>
      </c>
    </row>
    <row r="4" ht="15.75">
      <c r="Y4" s="41" t="s">
        <v>52</v>
      </c>
    </row>
    <row r="5" spans="1:26" ht="69" customHeight="1">
      <c r="A5" s="110" t="s">
        <v>27</v>
      </c>
      <c r="B5" s="114" t="s">
        <v>28</v>
      </c>
      <c r="C5" s="110" t="s">
        <v>3</v>
      </c>
      <c r="D5" s="110" t="s">
        <v>123</v>
      </c>
      <c r="E5" s="110"/>
      <c r="F5" s="110"/>
      <c r="G5" s="110"/>
      <c r="H5" s="110"/>
      <c r="I5" s="110"/>
      <c r="J5" s="110"/>
      <c r="K5" s="110"/>
      <c r="L5" s="112" t="s">
        <v>29</v>
      </c>
      <c r="M5" s="112"/>
      <c r="N5" s="110" t="s">
        <v>30</v>
      </c>
      <c r="O5" s="110"/>
      <c r="P5" s="110"/>
      <c r="Q5" s="110" t="s">
        <v>31</v>
      </c>
      <c r="R5" s="110"/>
      <c r="S5" s="110"/>
      <c r="T5" s="110"/>
      <c r="U5" s="110" t="s">
        <v>167</v>
      </c>
      <c r="V5" s="110"/>
      <c r="W5" s="110"/>
      <c r="X5" s="110"/>
      <c r="Y5" s="110"/>
      <c r="Z5" s="113"/>
    </row>
    <row r="6" spans="1:26" ht="15.75">
      <c r="A6" s="110"/>
      <c r="B6" s="115"/>
      <c r="C6" s="110"/>
      <c r="D6" s="118" t="s">
        <v>15</v>
      </c>
      <c r="E6" s="118"/>
      <c r="F6" s="111" t="s">
        <v>16</v>
      </c>
      <c r="G6" s="111"/>
      <c r="H6" s="111"/>
      <c r="I6" s="111"/>
      <c r="J6" s="111"/>
      <c r="K6" s="111"/>
      <c r="L6" s="112"/>
      <c r="M6" s="112"/>
      <c r="N6" s="112" t="s">
        <v>15</v>
      </c>
      <c r="O6" s="111" t="s">
        <v>16</v>
      </c>
      <c r="P6" s="111"/>
      <c r="Q6" s="112" t="s">
        <v>15</v>
      </c>
      <c r="R6" s="111" t="s">
        <v>16</v>
      </c>
      <c r="S6" s="111"/>
      <c r="T6" s="111"/>
      <c r="U6" s="112" t="s">
        <v>15</v>
      </c>
      <c r="V6" s="112"/>
      <c r="W6" s="111" t="s">
        <v>16</v>
      </c>
      <c r="X6" s="111"/>
      <c r="Y6" s="111"/>
      <c r="Z6" s="113"/>
    </row>
    <row r="7" spans="1:26" ht="110.25">
      <c r="A7" s="110"/>
      <c r="B7" s="116"/>
      <c r="C7" s="110"/>
      <c r="D7" s="118"/>
      <c r="E7" s="118"/>
      <c r="F7" s="117" t="s">
        <v>17</v>
      </c>
      <c r="G7" s="117"/>
      <c r="H7" s="117" t="s">
        <v>18</v>
      </c>
      <c r="I7" s="117"/>
      <c r="J7" s="117" t="s">
        <v>19</v>
      </c>
      <c r="K7" s="117"/>
      <c r="L7" s="112"/>
      <c r="M7" s="112"/>
      <c r="N7" s="112"/>
      <c r="O7" s="49" t="s">
        <v>18</v>
      </c>
      <c r="P7" s="47" t="s">
        <v>19</v>
      </c>
      <c r="Q7" s="112"/>
      <c r="R7" s="49" t="s">
        <v>17</v>
      </c>
      <c r="S7" s="49" t="s">
        <v>18</v>
      </c>
      <c r="T7" s="49" t="s">
        <v>19</v>
      </c>
      <c r="U7" s="112"/>
      <c r="V7" s="112"/>
      <c r="W7" s="49" t="s">
        <v>17</v>
      </c>
      <c r="X7" s="49" t="s">
        <v>18</v>
      </c>
      <c r="Y7" s="49" t="s">
        <v>19</v>
      </c>
      <c r="Z7" s="113"/>
    </row>
    <row r="8" spans="1:26" ht="15.75">
      <c r="A8" s="48">
        <v>1</v>
      </c>
      <c r="B8" s="48">
        <v>2</v>
      </c>
      <c r="C8" s="48">
        <v>3</v>
      </c>
      <c r="D8" s="111">
        <v>4</v>
      </c>
      <c r="E8" s="111"/>
      <c r="F8" s="111">
        <v>5</v>
      </c>
      <c r="G8" s="111"/>
      <c r="H8" s="111">
        <v>6</v>
      </c>
      <c r="I8" s="111"/>
      <c r="J8" s="111">
        <v>7</v>
      </c>
      <c r="K8" s="111"/>
      <c r="L8" s="111">
        <v>8</v>
      </c>
      <c r="M8" s="111"/>
      <c r="N8" s="48">
        <v>9</v>
      </c>
      <c r="O8" s="48">
        <v>10</v>
      </c>
      <c r="P8" s="48">
        <v>11</v>
      </c>
      <c r="Q8" s="48">
        <v>12</v>
      </c>
      <c r="R8" s="48">
        <v>13</v>
      </c>
      <c r="S8" s="48">
        <v>14</v>
      </c>
      <c r="T8" s="48">
        <v>15</v>
      </c>
      <c r="U8" s="111">
        <v>16</v>
      </c>
      <c r="V8" s="111"/>
      <c r="W8" s="48">
        <v>17</v>
      </c>
      <c r="X8" s="48">
        <v>18</v>
      </c>
      <c r="Y8" s="48">
        <v>19</v>
      </c>
      <c r="Z8" s="113"/>
    </row>
    <row r="9" spans="1:26" ht="15.75" customHeight="1">
      <c r="A9" s="125" t="s">
        <v>56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7"/>
      <c r="Z9" s="113"/>
    </row>
    <row r="10" spans="1:26" ht="117" customHeight="1">
      <c r="A10" s="44" t="s">
        <v>107</v>
      </c>
      <c r="B10" s="44"/>
      <c r="C10" s="44" t="s">
        <v>108</v>
      </c>
      <c r="D10" s="45"/>
      <c r="E10" s="59">
        <f>G10</f>
        <v>53000000</v>
      </c>
      <c r="F10" s="45"/>
      <c r="G10" s="59">
        <v>53000000</v>
      </c>
      <c r="H10" s="45"/>
      <c r="I10" s="45"/>
      <c r="J10" s="45"/>
      <c r="K10" s="45"/>
      <c r="L10" s="46"/>
      <c r="M10" s="66"/>
      <c r="N10" s="50">
        <f aca="true" t="shared" si="0" ref="N10:N16">O10</f>
        <v>712494.24</v>
      </c>
      <c r="O10" s="50">
        <v>712494.24</v>
      </c>
      <c r="P10" s="50"/>
      <c r="Q10" s="50">
        <f aca="true" t="shared" si="1" ref="Q10:Q16">R10+S10</f>
        <v>53712494.24</v>
      </c>
      <c r="R10" s="66">
        <v>53000000</v>
      </c>
      <c r="S10" s="50">
        <v>712494.24</v>
      </c>
      <c r="T10" s="50"/>
      <c r="U10" s="50"/>
      <c r="V10" s="50">
        <f>W10+X10</f>
        <v>0</v>
      </c>
      <c r="W10" s="50">
        <v>0</v>
      </c>
      <c r="X10" s="45">
        <v>0</v>
      </c>
      <c r="Y10" s="45"/>
      <c r="Z10" s="1"/>
    </row>
    <row r="11" spans="1:26" ht="115.5" customHeight="1">
      <c r="A11" s="44" t="s">
        <v>112</v>
      </c>
      <c r="B11" s="44"/>
      <c r="C11" s="44" t="s">
        <v>113</v>
      </c>
      <c r="D11" s="45"/>
      <c r="E11" s="59">
        <f>G11</f>
        <v>57000000</v>
      </c>
      <c r="F11" s="45"/>
      <c r="G11" s="59">
        <v>57000000</v>
      </c>
      <c r="H11" s="45"/>
      <c r="I11" s="45"/>
      <c r="J11" s="45"/>
      <c r="K11" s="45"/>
      <c r="L11" s="46"/>
      <c r="M11" s="66"/>
      <c r="N11" s="50">
        <f t="shared" si="0"/>
        <v>2678422.19</v>
      </c>
      <c r="O11" s="50">
        <v>2678422.19</v>
      </c>
      <c r="P11" s="50"/>
      <c r="Q11" s="50">
        <f>R11+S11</f>
        <v>59678422.19</v>
      </c>
      <c r="R11" s="66">
        <v>57000000</v>
      </c>
      <c r="S11" s="50">
        <v>2678422.19</v>
      </c>
      <c r="T11" s="50"/>
      <c r="U11" s="50"/>
      <c r="V11" s="50">
        <v>0</v>
      </c>
      <c r="W11" s="50">
        <v>0</v>
      </c>
      <c r="X11" s="45">
        <v>0</v>
      </c>
      <c r="Y11" s="45"/>
      <c r="Z11" s="1"/>
    </row>
    <row r="12" spans="1:26" ht="115.5" customHeight="1">
      <c r="A12" s="44" t="s">
        <v>121</v>
      </c>
      <c r="B12" s="44"/>
      <c r="C12" s="44" t="s">
        <v>116</v>
      </c>
      <c r="D12" s="45"/>
      <c r="E12" s="59">
        <f>G12</f>
        <v>40000000</v>
      </c>
      <c r="F12" s="45"/>
      <c r="G12" s="59">
        <v>40000000</v>
      </c>
      <c r="H12" s="45"/>
      <c r="I12" s="45"/>
      <c r="J12" s="45"/>
      <c r="K12" s="45"/>
      <c r="L12" s="46"/>
      <c r="M12" s="66"/>
      <c r="N12" s="50">
        <f t="shared" si="0"/>
        <v>3661056.54</v>
      </c>
      <c r="O12" s="50">
        <v>3661056.54</v>
      </c>
      <c r="P12" s="50"/>
      <c r="Q12" s="50">
        <f t="shared" si="1"/>
        <v>43661056.54</v>
      </c>
      <c r="R12" s="66">
        <v>40000000</v>
      </c>
      <c r="S12" s="50">
        <v>3661056.54</v>
      </c>
      <c r="T12" s="50"/>
      <c r="U12" s="50"/>
      <c r="V12" s="50">
        <v>0</v>
      </c>
      <c r="W12" s="50">
        <v>0</v>
      </c>
      <c r="X12" s="45">
        <v>0</v>
      </c>
      <c r="Y12" s="45"/>
      <c r="Z12" s="1"/>
    </row>
    <row r="13" spans="1:26" ht="115.5" customHeight="1">
      <c r="A13" s="44" t="s">
        <v>148</v>
      </c>
      <c r="B13" s="44"/>
      <c r="C13" s="44" t="s">
        <v>149</v>
      </c>
      <c r="D13" s="45"/>
      <c r="E13" s="59"/>
      <c r="F13" s="45"/>
      <c r="G13" s="59"/>
      <c r="H13" s="45"/>
      <c r="I13" s="45"/>
      <c r="J13" s="45"/>
      <c r="K13" s="45"/>
      <c r="L13" s="46"/>
      <c r="M13" s="66">
        <v>53000000</v>
      </c>
      <c r="N13" s="50">
        <f t="shared" si="0"/>
        <v>7955602.05</v>
      </c>
      <c r="O13" s="50">
        <v>7955602.05</v>
      </c>
      <c r="P13" s="50"/>
      <c r="Q13" s="50">
        <f t="shared" si="1"/>
        <v>7955602.05</v>
      </c>
      <c r="R13" s="66"/>
      <c r="S13" s="50">
        <v>7955602.05</v>
      </c>
      <c r="T13" s="50"/>
      <c r="U13" s="50"/>
      <c r="V13" s="50">
        <f>W13+X13</f>
        <v>53000000</v>
      </c>
      <c r="W13" s="50">
        <v>53000000</v>
      </c>
      <c r="X13" s="45">
        <v>0</v>
      </c>
      <c r="Y13" s="45"/>
      <c r="Z13" s="1"/>
    </row>
    <row r="14" spans="1:26" ht="115.5" customHeight="1">
      <c r="A14" s="44" t="s">
        <v>150</v>
      </c>
      <c r="B14" s="44"/>
      <c r="C14" s="44" t="s">
        <v>151</v>
      </c>
      <c r="D14" s="45"/>
      <c r="E14" s="59"/>
      <c r="F14" s="45"/>
      <c r="G14" s="59"/>
      <c r="H14" s="45"/>
      <c r="I14" s="45"/>
      <c r="J14" s="45"/>
      <c r="K14" s="45"/>
      <c r="L14" s="46"/>
      <c r="M14" s="66">
        <v>57000000</v>
      </c>
      <c r="N14" s="50">
        <f t="shared" si="0"/>
        <v>5921414.53</v>
      </c>
      <c r="O14" s="50">
        <v>5921414.53</v>
      </c>
      <c r="P14" s="50"/>
      <c r="Q14" s="50">
        <f t="shared" si="1"/>
        <v>5921414.53</v>
      </c>
      <c r="R14" s="66"/>
      <c r="S14" s="50">
        <v>5921414.53</v>
      </c>
      <c r="T14" s="50"/>
      <c r="U14" s="50"/>
      <c r="V14" s="50">
        <v>57000000</v>
      </c>
      <c r="W14" s="50">
        <v>57000000</v>
      </c>
      <c r="X14" s="45">
        <v>0</v>
      </c>
      <c r="Y14" s="45"/>
      <c r="Z14" s="1"/>
    </row>
    <row r="15" spans="1:26" ht="115.5" customHeight="1">
      <c r="A15" s="44" t="s">
        <v>160</v>
      </c>
      <c r="B15" s="44"/>
      <c r="C15" s="44" t="s">
        <v>161</v>
      </c>
      <c r="D15" s="45"/>
      <c r="E15" s="59"/>
      <c r="F15" s="45"/>
      <c r="G15" s="59"/>
      <c r="H15" s="45"/>
      <c r="I15" s="45"/>
      <c r="J15" s="45"/>
      <c r="K15" s="45"/>
      <c r="L15" s="46"/>
      <c r="M15" s="66">
        <v>50000000</v>
      </c>
      <c r="N15" s="50">
        <f t="shared" si="0"/>
        <v>1590410.96</v>
      </c>
      <c r="O15" s="50">
        <v>1590410.96</v>
      </c>
      <c r="P15" s="50"/>
      <c r="Q15" s="50">
        <f t="shared" si="1"/>
        <v>1590410.96</v>
      </c>
      <c r="R15" s="66"/>
      <c r="S15" s="50">
        <v>1590410.96</v>
      </c>
      <c r="T15" s="50"/>
      <c r="U15" s="50"/>
      <c r="V15" s="50">
        <f>W15+X15</f>
        <v>50000000</v>
      </c>
      <c r="W15" s="50">
        <v>50000000</v>
      </c>
      <c r="X15" s="45">
        <v>0</v>
      </c>
      <c r="Y15" s="45"/>
      <c r="Z15" s="1"/>
    </row>
    <row r="16" spans="1:26" ht="115.5" customHeight="1">
      <c r="A16" s="44" t="s">
        <v>162</v>
      </c>
      <c r="B16" s="44"/>
      <c r="C16" s="44" t="s">
        <v>163</v>
      </c>
      <c r="D16" s="45"/>
      <c r="E16" s="59"/>
      <c r="F16" s="45"/>
      <c r="G16" s="59"/>
      <c r="H16" s="45"/>
      <c r="I16" s="45"/>
      <c r="J16" s="45"/>
      <c r="K16" s="45"/>
      <c r="L16" s="46"/>
      <c r="M16" s="66">
        <v>40000000</v>
      </c>
      <c r="N16" s="50">
        <f t="shared" si="0"/>
        <v>1001724.49</v>
      </c>
      <c r="O16" s="50">
        <v>1001724.49</v>
      </c>
      <c r="P16" s="50"/>
      <c r="Q16" s="50">
        <f t="shared" si="1"/>
        <v>1001724.49</v>
      </c>
      <c r="R16" s="66"/>
      <c r="S16" s="50">
        <v>1001724.49</v>
      </c>
      <c r="T16" s="50"/>
      <c r="U16" s="50"/>
      <c r="V16" s="50">
        <f>W16+X16</f>
        <v>40000000</v>
      </c>
      <c r="W16" s="50">
        <v>40000000</v>
      </c>
      <c r="X16" s="45"/>
      <c r="Y16" s="45"/>
      <c r="Z16" s="1"/>
    </row>
    <row r="17" spans="1:26" ht="41.25" customHeight="1">
      <c r="A17" s="51" t="s">
        <v>22</v>
      </c>
      <c r="B17" s="44"/>
      <c r="C17" s="44"/>
      <c r="D17" s="45"/>
      <c r="E17" s="45"/>
      <c r="F17" s="45"/>
      <c r="G17" s="45"/>
      <c r="H17" s="45"/>
      <c r="I17" s="45"/>
      <c r="J17" s="45"/>
      <c r="K17" s="45"/>
      <c r="L17" s="46"/>
      <c r="M17" s="46"/>
      <c r="N17" s="50"/>
      <c r="O17" s="50"/>
      <c r="P17" s="45"/>
      <c r="Q17" s="50"/>
      <c r="R17" s="59"/>
      <c r="S17" s="50"/>
      <c r="T17" s="45"/>
      <c r="U17" s="45"/>
      <c r="V17" s="45"/>
      <c r="W17" s="45"/>
      <c r="X17" s="45"/>
      <c r="Y17" s="45"/>
      <c r="Z17" s="1"/>
    </row>
    <row r="18" spans="1:26" ht="25.5" customHeight="1">
      <c r="A18" s="41" t="s">
        <v>21</v>
      </c>
      <c r="B18" s="44"/>
      <c r="C18" s="44"/>
      <c r="D18" s="122">
        <f>E10+E11+E12</f>
        <v>150000000</v>
      </c>
      <c r="E18" s="122"/>
      <c r="F18" s="122">
        <f>G10+G11+G12</f>
        <v>150000000</v>
      </c>
      <c r="G18" s="122"/>
      <c r="H18" s="123"/>
      <c r="I18" s="124"/>
      <c r="J18" s="107"/>
      <c r="K18" s="107"/>
      <c r="L18" s="120">
        <f>M13+M14+M15+M16</f>
        <v>200000000</v>
      </c>
      <c r="M18" s="121"/>
      <c r="N18" s="50">
        <f>N10+N11+N12+N13+N14+N15+N16</f>
        <v>23521125</v>
      </c>
      <c r="O18" s="50">
        <f>O10+O11+O12+O13+O14+O15+O16</f>
        <v>23521125</v>
      </c>
      <c r="P18" s="50"/>
      <c r="Q18" s="50">
        <f>Q10+Q11+Q12+Q13+Q14+Q15+Q16</f>
        <v>173521125.00000003</v>
      </c>
      <c r="R18" s="66">
        <f>R10+R11+R12+R13+R14+R15+R16</f>
        <v>150000000</v>
      </c>
      <c r="S18" s="50">
        <f>S10+S11+S12+S13+S14+S15+S16</f>
        <v>23521125</v>
      </c>
      <c r="T18" s="50"/>
      <c r="U18" s="50"/>
      <c r="V18" s="50">
        <f>V10+V11+V12+V13+V14+V15+V16</f>
        <v>200000000</v>
      </c>
      <c r="W18" s="50">
        <f>W10+W11+W12+W13+W14+W15+W16</f>
        <v>200000000</v>
      </c>
      <c r="X18" s="45">
        <v>0</v>
      </c>
      <c r="Y18" s="45"/>
      <c r="Z18" s="1"/>
    </row>
    <row r="19" spans="1:26" ht="33" customHeight="1">
      <c r="A19" s="109" t="s">
        <v>57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19"/>
    </row>
    <row r="20" spans="1:26" ht="20.25" customHeight="1" hidden="1" thickBot="1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19"/>
    </row>
    <row r="21" spans="1:26" ht="20.25" customHeight="1">
      <c r="A21" s="100" t="s">
        <v>179</v>
      </c>
      <c r="B21" s="102" t="s">
        <v>180</v>
      </c>
      <c r="C21" s="104" t="s">
        <v>182</v>
      </c>
      <c r="D21" s="106">
        <v>0</v>
      </c>
      <c r="E21" s="93">
        <v>0</v>
      </c>
      <c r="F21" s="93">
        <v>0</v>
      </c>
      <c r="G21" s="93">
        <v>0</v>
      </c>
      <c r="H21" s="93">
        <v>2000000</v>
      </c>
      <c r="I21" s="93">
        <v>0</v>
      </c>
      <c r="J21" s="93">
        <v>3160.11</v>
      </c>
      <c r="K21" s="93">
        <v>0</v>
      </c>
      <c r="L21" s="93">
        <v>3160.11</v>
      </c>
      <c r="M21" s="98">
        <v>2000000</v>
      </c>
      <c r="N21" s="93">
        <f>O21+P21</f>
        <v>27650.96</v>
      </c>
      <c r="O21" s="93">
        <v>27650.96</v>
      </c>
      <c r="P21" s="93"/>
      <c r="Q21" s="93">
        <f>R21+S21</f>
        <v>27650.96</v>
      </c>
      <c r="R21" s="93">
        <v>0</v>
      </c>
      <c r="S21" s="93">
        <v>27650.96</v>
      </c>
      <c r="T21" s="94">
        <v>0</v>
      </c>
      <c r="U21" s="75"/>
      <c r="V21" s="94">
        <f>W21+X21</f>
        <v>2000000</v>
      </c>
      <c r="W21" s="94">
        <v>2000000</v>
      </c>
      <c r="X21" s="96">
        <v>0</v>
      </c>
      <c r="Y21" s="96">
        <v>0</v>
      </c>
      <c r="Z21" s="71"/>
    </row>
    <row r="22" spans="1:26" ht="87.75" customHeight="1">
      <c r="A22" s="101"/>
      <c r="B22" s="103"/>
      <c r="C22" s="105"/>
      <c r="D22" s="106"/>
      <c r="E22" s="93"/>
      <c r="F22" s="93"/>
      <c r="G22" s="93"/>
      <c r="H22" s="93"/>
      <c r="I22" s="93"/>
      <c r="J22" s="93"/>
      <c r="K22" s="93"/>
      <c r="L22" s="93"/>
      <c r="M22" s="99"/>
      <c r="N22" s="93"/>
      <c r="O22" s="93"/>
      <c r="P22" s="93"/>
      <c r="Q22" s="93"/>
      <c r="R22" s="93"/>
      <c r="S22" s="93"/>
      <c r="T22" s="95"/>
      <c r="U22" s="74"/>
      <c r="V22" s="95"/>
      <c r="W22" s="95"/>
      <c r="X22" s="97"/>
      <c r="Y22" s="97"/>
      <c r="Z22" s="1"/>
    </row>
    <row r="23" spans="1:26" ht="38.25" customHeight="1">
      <c r="A23" s="51" t="s">
        <v>23</v>
      </c>
      <c r="B23" s="44"/>
      <c r="C23" s="107"/>
      <c r="D23" s="107"/>
      <c r="E23" s="108"/>
      <c r="F23" s="108"/>
      <c r="G23" s="108"/>
      <c r="H23" s="108"/>
      <c r="I23" s="108"/>
      <c r="J23" s="108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1"/>
    </row>
    <row r="24" spans="1:26" ht="18.75" customHeight="1">
      <c r="A24" s="53" t="s">
        <v>32</v>
      </c>
      <c r="B24" s="44"/>
      <c r="C24" s="107"/>
      <c r="D24" s="107"/>
      <c r="E24" s="128">
        <f>D18</f>
        <v>150000000</v>
      </c>
      <c r="F24" s="128"/>
      <c r="G24" s="128">
        <f>F18</f>
        <v>150000000</v>
      </c>
      <c r="H24" s="128"/>
      <c r="I24" s="128">
        <v>0</v>
      </c>
      <c r="J24" s="128"/>
      <c r="K24" s="54">
        <v>0</v>
      </c>
      <c r="L24" s="55"/>
      <c r="M24" s="54">
        <f>M21+L18</f>
        <v>202000000</v>
      </c>
      <c r="N24" s="56">
        <f>N21+N18</f>
        <v>23548775.96</v>
      </c>
      <c r="O24" s="56">
        <f>O21+O18</f>
        <v>23548775.96</v>
      </c>
      <c r="P24" s="56">
        <f>P18+P22</f>
        <v>0</v>
      </c>
      <c r="Q24" s="56">
        <f>Q21+Q18</f>
        <v>173548775.96000004</v>
      </c>
      <c r="R24" s="56">
        <f>R21+R18</f>
        <v>150000000</v>
      </c>
      <c r="S24" s="56">
        <f>S21+S18</f>
        <v>23548775.96</v>
      </c>
      <c r="T24" s="56">
        <f>T18+T22</f>
        <v>0</v>
      </c>
      <c r="U24" s="54"/>
      <c r="V24" s="54">
        <f>V21+V18</f>
        <v>202000000</v>
      </c>
      <c r="W24" s="54">
        <f>W21+W18</f>
        <v>202000000</v>
      </c>
      <c r="X24" s="54">
        <f>X18+X22</f>
        <v>0</v>
      </c>
      <c r="Y24" s="54">
        <f>Y18+Y22</f>
        <v>0</v>
      </c>
      <c r="Z24" s="1"/>
    </row>
    <row r="25" spans="1:26" ht="53.25" customHeight="1">
      <c r="A25" s="51" t="s">
        <v>33</v>
      </c>
      <c r="B25" s="44"/>
      <c r="C25" s="107"/>
      <c r="D25" s="107"/>
      <c r="E25" s="108"/>
      <c r="F25" s="108"/>
      <c r="G25" s="108"/>
      <c r="H25" s="108"/>
      <c r="I25" s="108"/>
      <c r="J25" s="108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1"/>
    </row>
    <row r="27" spans="1:3" ht="18.75">
      <c r="A27" s="67"/>
      <c r="B27" s="67"/>
      <c r="C27" s="67"/>
    </row>
    <row r="28" spans="1:19" ht="18.75">
      <c r="A28" s="67" t="s">
        <v>158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 t="s">
        <v>157</v>
      </c>
      <c r="S28" s="67"/>
    </row>
    <row r="30" spans="1:19" ht="18.7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1:25" ht="20.25" customHeight="1">
      <c r="A31" s="67" t="s">
        <v>154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 t="s">
        <v>71</v>
      </c>
      <c r="S31" s="67"/>
      <c r="W31" s="40"/>
      <c r="X31" s="40"/>
      <c r="Y31" s="40"/>
    </row>
  </sheetData>
  <sheetProtection/>
  <mergeCells count="70">
    <mergeCell ref="C23:D23"/>
    <mergeCell ref="E23:F23"/>
    <mergeCell ref="C25:D25"/>
    <mergeCell ref="E25:F25"/>
    <mergeCell ref="G25:H25"/>
    <mergeCell ref="I25:J25"/>
    <mergeCell ref="C24:D24"/>
    <mergeCell ref="E24:F24"/>
    <mergeCell ref="G24:H24"/>
    <mergeCell ref="I24:J24"/>
    <mergeCell ref="A5:A7"/>
    <mergeCell ref="Z19:Z20"/>
    <mergeCell ref="F8:G8"/>
    <mergeCell ref="H8:I8"/>
    <mergeCell ref="L18:M18"/>
    <mergeCell ref="D18:E18"/>
    <mergeCell ref="F18:G18"/>
    <mergeCell ref="H18:I18"/>
    <mergeCell ref="L8:M8"/>
    <mergeCell ref="A9:Y9"/>
    <mergeCell ref="D8:E8"/>
    <mergeCell ref="D6:E7"/>
    <mergeCell ref="F6:K6"/>
    <mergeCell ref="N6:N7"/>
    <mergeCell ref="O6:P6"/>
    <mergeCell ref="Q6:Q7"/>
    <mergeCell ref="Z5:Z9"/>
    <mergeCell ref="W6:Y6"/>
    <mergeCell ref="U8:V8"/>
    <mergeCell ref="B5:B7"/>
    <mergeCell ref="C5:C7"/>
    <mergeCell ref="D5:K5"/>
    <mergeCell ref="H7:I7"/>
    <mergeCell ref="J7:K7"/>
    <mergeCell ref="F7:G7"/>
    <mergeCell ref="L5:M7"/>
    <mergeCell ref="J18:K18"/>
    <mergeCell ref="G23:H23"/>
    <mergeCell ref="I23:J23"/>
    <mergeCell ref="A19:Y20"/>
    <mergeCell ref="Q5:T5"/>
    <mergeCell ref="J8:K8"/>
    <mergeCell ref="N5:P5"/>
    <mergeCell ref="R6:T6"/>
    <mergeCell ref="U6:V7"/>
    <mergeCell ref="U5:Y5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V21:V22"/>
    <mergeCell ref="W21:W22"/>
    <mergeCell ref="X21:X22"/>
    <mergeCell ref="Y21:Y22"/>
  </mergeCells>
  <printOptions/>
  <pageMargins left="0.75" right="0.75" top="0.81" bottom="1" header="0.5" footer="0.5"/>
  <pageSetup horizontalDpi="600" verticalDpi="600" orientation="landscape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zoomScale="75" zoomScaleNormal="75" zoomScalePageLayoutView="0" workbookViewId="0" topLeftCell="A1">
      <pane xSplit="3" ySplit="13" topLeftCell="O26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A30" sqref="A30:Y31"/>
    </sheetView>
  </sheetViews>
  <sheetFormatPr defaultColWidth="9.00390625" defaultRowHeight="12.75"/>
  <cols>
    <col min="1" max="1" width="16.00390625" style="0" customWidth="1"/>
    <col min="2" max="2" width="5.75390625" style="0" customWidth="1"/>
    <col min="3" max="3" width="19.375" style="0" customWidth="1"/>
    <col min="4" max="4" width="5.75390625" style="0" customWidth="1"/>
    <col min="5" max="5" width="7.25390625" style="0" customWidth="1"/>
    <col min="6" max="6" width="5.00390625" style="0" customWidth="1"/>
    <col min="7" max="7" width="5.75390625" style="0" customWidth="1"/>
    <col min="8" max="8" width="7.00390625" style="0" customWidth="1"/>
    <col min="9" max="9" width="10.375" style="0" customWidth="1"/>
    <col min="10" max="10" width="9.75390625" style="0" customWidth="1"/>
    <col min="11" max="11" width="4.625" style="0" hidden="1" customWidth="1"/>
    <col min="12" max="12" width="0.875" style="0" hidden="1" customWidth="1"/>
    <col min="13" max="13" width="12.25390625" style="0" customWidth="1"/>
    <col min="14" max="14" width="7.00390625" style="0" customWidth="1"/>
    <col min="15" max="15" width="6.375" style="0" customWidth="1"/>
    <col min="16" max="16" width="6.75390625" style="0" customWidth="1"/>
    <col min="17" max="18" width="5.75390625" style="0" customWidth="1"/>
    <col min="19" max="19" width="2.25390625" style="0" customWidth="1"/>
    <col min="20" max="20" width="5.75390625" style="0" customWidth="1"/>
    <col min="21" max="21" width="7.00390625" style="0" customWidth="1"/>
    <col min="22" max="22" width="5.75390625" style="0" customWidth="1"/>
    <col min="23" max="23" width="7.375" style="0" customWidth="1"/>
    <col min="24" max="24" width="7.875" style="0" customWidth="1"/>
    <col min="25" max="25" width="5.125" style="0" customWidth="1"/>
    <col min="26" max="26" width="5.75390625" style="0" customWidth="1"/>
    <col min="27" max="27" width="3.25390625" style="0" customWidth="1"/>
    <col min="28" max="28" width="10.00390625" style="0" customWidth="1"/>
    <col min="29" max="29" width="5.75390625" style="0" customWidth="1"/>
    <col min="30" max="30" width="5.125" style="0" customWidth="1"/>
    <col min="31" max="31" width="10.375" style="0" customWidth="1"/>
    <col min="32" max="32" width="0.37109375" style="0" hidden="1" customWidth="1"/>
    <col min="33" max="33" width="5.75390625" style="0" customWidth="1"/>
    <col min="34" max="34" width="3.00390625" style="0" customWidth="1"/>
    <col min="35" max="35" width="5.75390625" style="0" customWidth="1"/>
    <col min="36" max="36" width="7.125" style="0" customWidth="1"/>
    <col min="37" max="37" width="0.37109375" style="0" hidden="1" customWidth="1"/>
    <col min="38" max="38" width="5.75390625" style="0" customWidth="1"/>
    <col min="39" max="39" width="7.00390625" style="0" customWidth="1"/>
    <col min="40" max="40" width="11.875" style="0" customWidth="1"/>
    <col min="41" max="42" width="5.75390625" style="0" customWidth="1"/>
    <col min="43" max="43" width="11.375" style="0" customWidth="1"/>
  </cols>
  <sheetData>
    <row r="1" ht="12.75">
      <c r="AO1" t="s">
        <v>9</v>
      </c>
    </row>
    <row r="2" ht="12.75">
      <c r="M2" t="s">
        <v>7</v>
      </c>
    </row>
    <row r="3" ht="12.75">
      <c r="M3" t="s">
        <v>8</v>
      </c>
    </row>
    <row r="4" ht="12.75">
      <c r="M4" t="s">
        <v>62</v>
      </c>
    </row>
    <row r="5" ht="12.75">
      <c r="R5" t="s">
        <v>166</v>
      </c>
    </row>
    <row r="6" ht="12.75">
      <c r="AN6" t="s">
        <v>52</v>
      </c>
    </row>
    <row r="7" spans="1:42" ht="19.5" customHeight="1">
      <c r="A7" s="80" t="s">
        <v>34</v>
      </c>
      <c r="B7" s="80" t="s">
        <v>67</v>
      </c>
      <c r="C7" s="80"/>
      <c r="D7" s="80" t="s">
        <v>123</v>
      </c>
      <c r="E7" s="80"/>
      <c r="F7" s="80"/>
      <c r="G7" s="80"/>
      <c r="H7" s="80"/>
      <c r="I7" s="80"/>
      <c r="J7" s="80"/>
      <c r="K7" s="80"/>
      <c r="L7" s="80"/>
      <c r="M7" s="147" t="s">
        <v>29</v>
      </c>
      <c r="N7" s="80" t="s">
        <v>30</v>
      </c>
      <c r="O7" s="80"/>
      <c r="P7" s="80"/>
      <c r="Q7" s="80"/>
      <c r="R7" s="80"/>
      <c r="S7" s="80"/>
      <c r="T7" s="80" t="s">
        <v>31</v>
      </c>
      <c r="U7" s="80"/>
      <c r="V7" s="80"/>
      <c r="W7" s="80"/>
      <c r="X7" s="80"/>
      <c r="Y7" s="80"/>
      <c r="Z7" s="80"/>
      <c r="AA7" s="80"/>
      <c r="AB7" s="80" t="s">
        <v>35</v>
      </c>
      <c r="AC7" s="80"/>
      <c r="AD7" s="80"/>
      <c r="AE7" s="80"/>
      <c r="AF7" s="80"/>
      <c r="AG7" s="80"/>
      <c r="AH7" s="80"/>
      <c r="AI7" s="80" t="s">
        <v>168</v>
      </c>
      <c r="AJ7" s="80"/>
      <c r="AK7" s="80"/>
      <c r="AL7" s="80"/>
      <c r="AM7" s="80"/>
      <c r="AN7" s="80"/>
      <c r="AO7" s="80"/>
      <c r="AP7" s="80"/>
    </row>
    <row r="8" spans="1:42" ht="12.75">
      <c r="A8" s="80"/>
      <c r="B8" s="80"/>
      <c r="C8" s="80"/>
      <c r="D8" s="156" t="s">
        <v>15</v>
      </c>
      <c r="E8" s="156"/>
      <c r="F8" s="156"/>
      <c r="G8" s="83" t="s">
        <v>16</v>
      </c>
      <c r="H8" s="83"/>
      <c r="I8" s="83"/>
      <c r="J8" s="83"/>
      <c r="K8" s="83"/>
      <c r="L8" s="83"/>
      <c r="M8" s="147"/>
      <c r="N8" s="147" t="s">
        <v>15</v>
      </c>
      <c r="O8" s="147"/>
      <c r="P8" s="80" t="s">
        <v>16</v>
      </c>
      <c r="Q8" s="80"/>
      <c r="R8" s="80"/>
      <c r="S8" s="80"/>
      <c r="T8" s="147" t="s">
        <v>15</v>
      </c>
      <c r="U8" s="147"/>
      <c r="V8" s="80" t="s">
        <v>16</v>
      </c>
      <c r="W8" s="80"/>
      <c r="X8" s="80"/>
      <c r="Y8" s="80"/>
      <c r="Z8" s="80"/>
      <c r="AA8" s="80"/>
      <c r="AB8" s="147" t="s">
        <v>15</v>
      </c>
      <c r="AC8" s="80" t="s">
        <v>16</v>
      </c>
      <c r="AD8" s="80"/>
      <c r="AE8" s="80"/>
      <c r="AF8" s="80"/>
      <c r="AG8" s="80"/>
      <c r="AH8" s="80"/>
      <c r="AI8" s="147" t="s">
        <v>15</v>
      </c>
      <c r="AJ8" s="147"/>
      <c r="AK8" s="147"/>
      <c r="AL8" s="80" t="s">
        <v>16</v>
      </c>
      <c r="AM8" s="80"/>
      <c r="AN8" s="80"/>
      <c r="AO8" s="80"/>
      <c r="AP8" s="80"/>
    </row>
    <row r="9" spans="1:42" ht="12.75" customHeight="1">
      <c r="A9" s="80"/>
      <c r="B9" s="80"/>
      <c r="C9" s="80"/>
      <c r="D9" s="156"/>
      <c r="E9" s="156"/>
      <c r="F9" s="156"/>
      <c r="G9" s="84" t="s">
        <v>17</v>
      </c>
      <c r="H9" s="84"/>
      <c r="I9" s="84" t="s">
        <v>18</v>
      </c>
      <c r="J9" s="84" t="s">
        <v>5</v>
      </c>
      <c r="K9" s="84"/>
      <c r="L9" s="84"/>
      <c r="M9" s="147"/>
      <c r="N9" s="147"/>
      <c r="O9" s="147"/>
      <c r="P9" s="147" t="s">
        <v>18</v>
      </c>
      <c r="Q9" s="147"/>
      <c r="R9" s="147" t="s">
        <v>5</v>
      </c>
      <c r="S9" s="147"/>
      <c r="T9" s="147"/>
      <c r="U9" s="147"/>
      <c r="V9" s="147" t="s">
        <v>17</v>
      </c>
      <c r="W9" s="147"/>
      <c r="X9" s="147" t="s">
        <v>18</v>
      </c>
      <c r="Y9" s="147"/>
      <c r="Z9" s="147" t="s">
        <v>5</v>
      </c>
      <c r="AA9" s="147"/>
      <c r="AB9" s="147"/>
      <c r="AC9" s="147" t="s">
        <v>17</v>
      </c>
      <c r="AD9" s="147"/>
      <c r="AE9" s="147" t="s">
        <v>18</v>
      </c>
      <c r="AF9" s="147"/>
      <c r="AG9" s="147" t="s">
        <v>5</v>
      </c>
      <c r="AH9" s="147"/>
      <c r="AI9" s="147"/>
      <c r="AJ9" s="147"/>
      <c r="AK9" s="147"/>
      <c r="AL9" s="147" t="s">
        <v>17</v>
      </c>
      <c r="AM9" s="147"/>
      <c r="AN9" s="147" t="s">
        <v>18</v>
      </c>
      <c r="AO9" s="147" t="s">
        <v>5</v>
      </c>
      <c r="AP9" s="147"/>
    </row>
    <row r="10" spans="1:256" ht="61.5" customHeight="1">
      <c r="A10" s="80"/>
      <c r="B10" s="80"/>
      <c r="C10" s="80"/>
      <c r="D10" s="156"/>
      <c r="E10" s="156"/>
      <c r="F10" s="156"/>
      <c r="G10" s="84"/>
      <c r="H10" s="84"/>
      <c r="I10" s="84"/>
      <c r="J10" s="84"/>
      <c r="K10" s="84"/>
      <c r="L10" s="84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ht="12.75">
      <c r="A11" s="13">
        <v>1</v>
      </c>
      <c r="B11" s="80">
        <v>2</v>
      </c>
      <c r="C11" s="80"/>
      <c r="D11" s="80">
        <v>3</v>
      </c>
      <c r="E11" s="80"/>
      <c r="F11" s="80"/>
      <c r="G11" s="80">
        <v>4</v>
      </c>
      <c r="H11" s="80"/>
      <c r="I11" s="13">
        <v>5</v>
      </c>
      <c r="J11" s="80">
        <v>6</v>
      </c>
      <c r="K11" s="80"/>
      <c r="L11" s="7"/>
      <c r="M11" s="13">
        <v>7</v>
      </c>
      <c r="N11" s="80">
        <v>8</v>
      </c>
      <c r="O11" s="80"/>
      <c r="P11" s="80">
        <v>9</v>
      </c>
      <c r="Q11" s="80"/>
      <c r="R11" s="80">
        <v>10</v>
      </c>
      <c r="S11" s="80"/>
      <c r="T11" s="80">
        <v>11</v>
      </c>
      <c r="U11" s="80"/>
      <c r="V11" s="80">
        <v>12</v>
      </c>
      <c r="W11" s="80"/>
      <c r="X11" s="80">
        <v>13</v>
      </c>
      <c r="Y11" s="80"/>
      <c r="Z11" s="80">
        <v>14</v>
      </c>
      <c r="AA11" s="80"/>
      <c r="AB11" s="13">
        <v>15</v>
      </c>
      <c r="AC11" s="80">
        <v>16</v>
      </c>
      <c r="AD11" s="80"/>
      <c r="AE11" s="80">
        <v>17</v>
      </c>
      <c r="AF11" s="80"/>
      <c r="AG11" s="80">
        <v>18</v>
      </c>
      <c r="AH11" s="80"/>
      <c r="AI11" s="80">
        <v>19</v>
      </c>
      <c r="AJ11" s="80"/>
      <c r="AK11" s="80"/>
      <c r="AL11" s="80">
        <v>20</v>
      </c>
      <c r="AM11" s="80"/>
      <c r="AN11" s="13">
        <v>21</v>
      </c>
      <c r="AO11" s="80">
        <v>22</v>
      </c>
      <c r="AP11" s="80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42" ht="12.75">
      <c r="A12" s="92" t="s">
        <v>36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</row>
    <row r="13" spans="1:42" ht="12.75">
      <c r="A13" s="152" t="s">
        <v>37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</row>
    <row r="14" spans="1:42" ht="27" customHeight="1">
      <c r="A14" s="7" t="s">
        <v>21</v>
      </c>
      <c r="B14" s="80"/>
      <c r="C14" s="80"/>
      <c r="D14" s="154">
        <v>0</v>
      </c>
      <c r="E14" s="154"/>
      <c r="F14" s="154"/>
      <c r="G14" s="154">
        <v>0</v>
      </c>
      <c r="H14" s="154"/>
      <c r="I14" s="19">
        <v>0</v>
      </c>
      <c r="J14" s="154">
        <v>0</v>
      </c>
      <c r="K14" s="154"/>
      <c r="L14" s="154"/>
      <c r="M14" s="19">
        <v>0</v>
      </c>
      <c r="N14" s="154">
        <v>0</v>
      </c>
      <c r="O14" s="154"/>
      <c r="P14" s="154">
        <v>0</v>
      </c>
      <c r="Q14" s="154"/>
      <c r="R14" s="154">
        <v>0</v>
      </c>
      <c r="S14" s="154"/>
      <c r="T14" s="154">
        <v>0</v>
      </c>
      <c r="U14" s="154"/>
      <c r="V14" s="154">
        <v>0</v>
      </c>
      <c r="W14" s="154"/>
      <c r="X14" s="154">
        <v>0</v>
      </c>
      <c r="Y14" s="154"/>
      <c r="Z14" s="154">
        <v>0</v>
      </c>
      <c r="AA14" s="154"/>
      <c r="AB14" s="19">
        <v>0</v>
      </c>
      <c r="AC14" s="154">
        <v>0</v>
      </c>
      <c r="AD14" s="154"/>
      <c r="AE14" s="154">
        <v>0</v>
      </c>
      <c r="AF14" s="154"/>
      <c r="AG14" s="154">
        <v>0</v>
      </c>
      <c r="AH14" s="154"/>
      <c r="AI14" s="154">
        <v>0</v>
      </c>
      <c r="AJ14" s="154"/>
      <c r="AK14" s="154"/>
      <c r="AL14" s="154">
        <v>0</v>
      </c>
      <c r="AM14" s="154"/>
      <c r="AN14" s="19">
        <v>0</v>
      </c>
      <c r="AO14" s="154">
        <v>0</v>
      </c>
      <c r="AP14" s="154"/>
    </row>
    <row r="15" spans="1:42" ht="42" customHeight="1">
      <c r="A15" s="16" t="s">
        <v>22</v>
      </c>
      <c r="B15" s="80"/>
      <c r="C15" s="80"/>
      <c r="D15" s="154"/>
      <c r="E15" s="154"/>
      <c r="F15" s="154"/>
      <c r="G15" s="154"/>
      <c r="H15" s="154"/>
      <c r="I15" s="19"/>
      <c r="J15" s="154"/>
      <c r="K15" s="154"/>
      <c r="L15" s="154"/>
      <c r="M15" s="19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9"/>
      <c r="AC15" s="154"/>
      <c r="AD15" s="154"/>
      <c r="AE15" s="154"/>
      <c r="AF15" s="154"/>
      <c r="AG15" s="154"/>
      <c r="AH15" s="154"/>
      <c r="AI15" s="155"/>
      <c r="AJ15" s="155"/>
      <c r="AK15" s="155"/>
      <c r="AL15" s="155"/>
      <c r="AM15" s="155"/>
      <c r="AN15" s="19"/>
      <c r="AO15" s="154"/>
      <c r="AP15" s="154"/>
    </row>
    <row r="16" spans="1:42" ht="12.75">
      <c r="A16" s="152" t="s">
        <v>38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</row>
    <row r="17" spans="1:42" ht="12.75">
      <c r="A17" s="7" t="s">
        <v>21</v>
      </c>
      <c r="B17" s="80"/>
      <c r="C17" s="80"/>
      <c r="D17" s="80">
        <v>0</v>
      </c>
      <c r="E17" s="80"/>
      <c r="F17" s="80"/>
      <c r="G17" s="80">
        <v>0</v>
      </c>
      <c r="H17" s="80"/>
      <c r="I17" s="13">
        <v>0</v>
      </c>
      <c r="J17" s="80">
        <v>0</v>
      </c>
      <c r="K17" s="80"/>
      <c r="L17" s="80"/>
      <c r="M17" s="19">
        <v>0</v>
      </c>
      <c r="N17" s="154">
        <v>0</v>
      </c>
      <c r="O17" s="154"/>
      <c r="P17" s="154">
        <v>0</v>
      </c>
      <c r="Q17" s="154"/>
      <c r="R17" s="154">
        <v>0</v>
      </c>
      <c r="S17" s="154"/>
      <c r="T17" s="154">
        <v>0</v>
      </c>
      <c r="U17" s="154"/>
      <c r="V17" s="154">
        <v>0</v>
      </c>
      <c r="W17" s="154"/>
      <c r="X17" s="154">
        <v>0</v>
      </c>
      <c r="Y17" s="154"/>
      <c r="Z17" s="154">
        <v>0</v>
      </c>
      <c r="AA17" s="154"/>
      <c r="AB17" s="19">
        <v>0</v>
      </c>
      <c r="AC17" s="154">
        <v>0</v>
      </c>
      <c r="AD17" s="154"/>
      <c r="AE17" s="154">
        <v>0</v>
      </c>
      <c r="AF17" s="154"/>
      <c r="AG17" s="154">
        <v>0</v>
      </c>
      <c r="AH17" s="154"/>
      <c r="AI17" s="154">
        <v>0</v>
      </c>
      <c r="AJ17" s="154"/>
      <c r="AK17" s="154"/>
      <c r="AL17" s="154">
        <v>0</v>
      </c>
      <c r="AM17" s="154"/>
      <c r="AN17" s="19">
        <v>0</v>
      </c>
      <c r="AO17" s="154">
        <v>0</v>
      </c>
      <c r="AP17" s="154"/>
    </row>
    <row r="18" spans="1:42" ht="34.5" customHeight="1">
      <c r="A18" s="16" t="s">
        <v>39</v>
      </c>
      <c r="B18" s="80"/>
      <c r="C18" s="80"/>
      <c r="D18" s="80"/>
      <c r="E18" s="80"/>
      <c r="F18" s="80"/>
      <c r="G18" s="80"/>
      <c r="H18" s="80"/>
      <c r="I18" s="13"/>
      <c r="J18" s="80"/>
      <c r="K18" s="80"/>
      <c r="L18" s="80"/>
      <c r="M18" s="13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13"/>
      <c r="AC18" s="80"/>
      <c r="AD18" s="80"/>
      <c r="AE18" s="80"/>
      <c r="AF18" s="80"/>
      <c r="AG18" s="80"/>
      <c r="AH18" s="80"/>
      <c r="AI18" s="153"/>
      <c r="AJ18" s="153"/>
      <c r="AK18" s="153"/>
      <c r="AL18" s="153"/>
      <c r="AM18" s="153"/>
      <c r="AN18" s="15"/>
      <c r="AO18" s="153"/>
      <c r="AP18" s="153"/>
    </row>
    <row r="19" spans="1:42" ht="12.75">
      <c r="A19" s="152" t="s">
        <v>40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</row>
    <row r="20" spans="1:42" ht="74.25" customHeight="1">
      <c r="A20" s="13" t="s">
        <v>143</v>
      </c>
      <c r="B20" s="139" t="s">
        <v>144</v>
      </c>
      <c r="C20" s="140"/>
      <c r="D20" s="159"/>
      <c r="E20" s="160"/>
      <c r="F20" s="161"/>
      <c r="G20" s="159"/>
      <c r="H20" s="161"/>
      <c r="I20" s="39"/>
      <c r="J20" s="39"/>
      <c r="K20" s="39"/>
      <c r="L20" s="39"/>
      <c r="M20" s="68">
        <v>31200000</v>
      </c>
      <c r="N20" s="157">
        <f>P20</f>
        <v>775726.03</v>
      </c>
      <c r="O20" s="158"/>
      <c r="P20" s="157">
        <v>775726.03</v>
      </c>
      <c r="Q20" s="158"/>
      <c r="R20" s="157"/>
      <c r="S20" s="158"/>
      <c r="T20" s="157">
        <f>V20+X20</f>
        <v>31975726.03</v>
      </c>
      <c r="U20" s="158"/>
      <c r="V20" s="157">
        <v>31200000</v>
      </c>
      <c r="W20" s="158"/>
      <c r="X20" s="157">
        <v>775726.03</v>
      </c>
      <c r="Y20" s="158"/>
      <c r="Z20" s="157"/>
      <c r="AA20" s="158"/>
      <c r="AB20" s="68"/>
      <c r="AC20" s="157"/>
      <c r="AD20" s="158"/>
      <c r="AE20" s="68"/>
      <c r="AF20" s="68"/>
      <c r="AG20" s="157"/>
      <c r="AH20" s="158"/>
      <c r="AI20" s="157">
        <f>AL20+AN20</f>
        <v>0</v>
      </c>
      <c r="AJ20" s="158"/>
      <c r="AK20" s="68"/>
      <c r="AL20" s="157">
        <v>0</v>
      </c>
      <c r="AM20" s="158"/>
      <c r="AN20" s="68">
        <f>P20-X20</f>
        <v>0</v>
      </c>
      <c r="AO20" s="157">
        <v>0</v>
      </c>
      <c r="AP20" s="158"/>
    </row>
    <row r="21" spans="1:42" ht="54.75" customHeight="1">
      <c r="A21" s="13" t="s">
        <v>109</v>
      </c>
      <c r="B21" s="139" t="s">
        <v>110</v>
      </c>
      <c r="C21" s="140"/>
      <c r="D21" s="129">
        <f>G21</f>
        <v>31200000</v>
      </c>
      <c r="E21" s="144"/>
      <c r="F21" s="130"/>
      <c r="G21" s="129">
        <v>31200000</v>
      </c>
      <c r="H21" s="130"/>
      <c r="I21" s="39"/>
      <c r="J21" s="39"/>
      <c r="K21" s="39"/>
      <c r="L21" s="39"/>
      <c r="M21" s="17"/>
      <c r="N21" s="131">
        <f>P21</f>
        <v>433701.37</v>
      </c>
      <c r="O21" s="132"/>
      <c r="P21" s="131">
        <v>433701.37</v>
      </c>
      <c r="Q21" s="132"/>
      <c r="R21" s="129"/>
      <c r="S21" s="130"/>
      <c r="T21" s="131">
        <f>V21+X21</f>
        <v>31633701.37</v>
      </c>
      <c r="U21" s="132"/>
      <c r="V21" s="129">
        <v>31200000</v>
      </c>
      <c r="W21" s="130"/>
      <c r="X21" s="131">
        <v>433701.37</v>
      </c>
      <c r="Y21" s="132"/>
      <c r="Z21" s="129"/>
      <c r="AA21" s="130"/>
      <c r="AB21" s="17"/>
      <c r="AC21" s="129"/>
      <c r="AD21" s="130"/>
      <c r="AE21" s="17"/>
      <c r="AF21" s="17"/>
      <c r="AG21" s="129"/>
      <c r="AH21" s="130"/>
      <c r="AI21" s="131">
        <f>AL21+AN21</f>
        <v>0</v>
      </c>
      <c r="AJ21" s="132"/>
      <c r="AK21" s="60"/>
      <c r="AL21" s="131">
        <v>0</v>
      </c>
      <c r="AM21" s="132"/>
      <c r="AN21" s="60">
        <f>P21-X21</f>
        <v>0</v>
      </c>
      <c r="AO21" s="129">
        <v>0</v>
      </c>
      <c r="AP21" s="130"/>
    </row>
    <row r="22" spans="1:42" ht="21" customHeight="1">
      <c r="A22" s="12" t="s">
        <v>21</v>
      </c>
      <c r="B22" s="80"/>
      <c r="C22" s="80"/>
      <c r="D22" s="136">
        <f>D21</f>
        <v>31200000</v>
      </c>
      <c r="E22" s="137"/>
      <c r="F22" s="138"/>
      <c r="G22" s="136">
        <f>G21</f>
        <v>31200000</v>
      </c>
      <c r="H22" s="138"/>
      <c r="I22" s="57"/>
      <c r="J22" s="145"/>
      <c r="K22" s="145"/>
      <c r="L22" s="145"/>
      <c r="M22" s="58">
        <f>M20+M21</f>
        <v>31200000</v>
      </c>
      <c r="N22" s="136">
        <f>N20+N21</f>
        <v>1209427.4</v>
      </c>
      <c r="O22" s="138"/>
      <c r="P22" s="136">
        <f>P20+P21</f>
        <v>1209427.4</v>
      </c>
      <c r="Q22" s="138"/>
      <c r="R22" s="133">
        <v>0</v>
      </c>
      <c r="S22" s="135"/>
      <c r="T22" s="133">
        <f>T20+T21</f>
        <v>63609427.400000006</v>
      </c>
      <c r="U22" s="135"/>
      <c r="V22" s="136">
        <f>V20+V21</f>
        <v>62400000</v>
      </c>
      <c r="W22" s="138"/>
      <c r="X22" s="133">
        <f>X20+X21</f>
        <v>1209427.4</v>
      </c>
      <c r="Y22" s="135"/>
      <c r="Z22" s="145"/>
      <c r="AA22" s="145"/>
      <c r="AB22" s="57"/>
      <c r="AC22" s="145"/>
      <c r="AD22" s="145"/>
      <c r="AE22" s="145"/>
      <c r="AF22" s="145"/>
      <c r="AG22" s="145"/>
      <c r="AH22" s="145"/>
      <c r="AI22" s="133">
        <f>AI20+AI21</f>
        <v>0</v>
      </c>
      <c r="AJ22" s="135"/>
      <c r="AK22" s="61"/>
      <c r="AL22" s="133">
        <f>AL20+AL21</f>
        <v>0</v>
      </c>
      <c r="AM22" s="135"/>
      <c r="AN22" s="61">
        <f>AN20+AN21</f>
        <v>0</v>
      </c>
      <c r="AO22" s="136">
        <v>0</v>
      </c>
      <c r="AP22" s="138"/>
    </row>
    <row r="23" spans="1:42" ht="47.25" customHeight="1">
      <c r="A23" s="29" t="s">
        <v>24</v>
      </c>
      <c r="B23" s="80"/>
      <c r="C23" s="80"/>
      <c r="D23" s="83"/>
      <c r="E23" s="83"/>
      <c r="F23" s="83"/>
      <c r="G23" s="83"/>
      <c r="H23" s="83"/>
      <c r="I23" s="6"/>
      <c r="J23" s="83"/>
      <c r="K23" s="83"/>
      <c r="L23" s="83"/>
      <c r="M23" s="6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6"/>
      <c r="AC23" s="83"/>
      <c r="AD23" s="83"/>
      <c r="AE23" s="83"/>
      <c r="AF23" s="83"/>
      <c r="AG23" s="83"/>
      <c r="AH23" s="83"/>
      <c r="AI23" s="149"/>
      <c r="AJ23" s="149"/>
      <c r="AK23" s="149"/>
      <c r="AL23" s="149"/>
      <c r="AM23" s="149"/>
      <c r="AN23" s="30"/>
      <c r="AO23" s="149"/>
      <c r="AP23" s="149"/>
    </row>
    <row r="24" spans="1:42" s="10" customFormat="1" ht="12.75">
      <c r="A24" s="150" t="s">
        <v>41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</row>
    <row r="25" spans="1:42" s="10" customFormat="1" ht="12.75">
      <c r="A25" s="151" t="s">
        <v>68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</row>
    <row r="26" spans="1:42" s="11" customFormat="1" ht="21.75" customHeight="1">
      <c r="A26" s="12" t="s">
        <v>21</v>
      </c>
      <c r="B26" s="139"/>
      <c r="C26" s="140"/>
      <c r="D26" s="136">
        <f>D27+D28+D29</f>
        <v>1350000</v>
      </c>
      <c r="E26" s="137"/>
      <c r="F26" s="138"/>
      <c r="G26" s="136">
        <f>G27+G28+G29</f>
        <v>1350000</v>
      </c>
      <c r="H26" s="138"/>
      <c r="I26" s="57"/>
      <c r="J26" s="57"/>
      <c r="K26" s="57"/>
      <c r="L26" s="57"/>
      <c r="M26" s="61">
        <f>M27+M28+M29+M30+M31</f>
        <v>1500000</v>
      </c>
      <c r="N26" s="133">
        <f>N27+N28+N29+N30+N31</f>
        <v>82463.27</v>
      </c>
      <c r="O26" s="135"/>
      <c r="P26" s="133">
        <f>P27+P28+P29+P30+P31</f>
        <v>82463.27</v>
      </c>
      <c r="Q26" s="135"/>
      <c r="R26" s="133"/>
      <c r="S26" s="135"/>
      <c r="T26" s="133">
        <f>T27+T28+T29+T30+T31</f>
        <v>957463.2700000001</v>
      </c>
      <c r="U26" s="135"/>
      <c r="V26" s="133">
        <f>V27+V28+V29+V30+V31</f>
        <v>875000</v>
      </c>
      <c r="W26" s="135"/>
      <c r="X26" s="133">
        <f>X27+X28+X29+X30+X31</f>
        <v>82463.27</v>
      </c>
      <c r="Y26" s="135"/>
      <c r="Z26" s="133"/>
      <c r="AA26" s="135"/>
      <c r="AB26" s="57">
        <v>475000</v>
      </c>
      <c r="AC26" s="136">
        <v>475000</v>
      </c>
      <c r="AD26" s="138"/>
      <c r="AE26" s="57">
        <v>0</v>
      </c>
      <c r="AF26" s="57"/>
      <c r="AG26" s="136"/>
      <c r="AH26" s="138"/>
      <c r="AI26" s="136">
        <f>AI27+AI28+AI29+AI30+AI31</f>
        <v>1500000</v>
      </c>
      <c r="AJ26" s="138"/>
      <c r="AK26" s="57"/>
      <c r="AL26" s="136">
        <f>AL27+AL28+AL29+AL30+AL31</f>
        <v>1500000</v>
      </c>
      <c r="AM26" s="138"/>
      <c r="AN26" s="57">
        <f>AN27+AN28+AN29+AN30+AN31</f>
        <v>0</v>
      </c>
      <c r="AO26" s="136">
        <v>0</v>
      </c>
      <c r="AP26" s="138"/>
    </row>
    <row r="27" spans="1:42" s="11" customFormat="1" ht="94.5" customHeight="1">
      <c r="A27" s="31" t="s">
        <v>118</v>
      </c>
      <c r="B27" s="139" t="s">
        <v>117</v>
      </c>
      <c r="C27" s="140"/>
      <c r="D27" s="136">
        <f>G27</f>
        <v>350000</v>
      </c>
      <c r="E27" s="137"/>
      <c r="F27" s="138"/>
      <c r="G27" s="136">
        <v>350000</v>
      </c>
      <c r="H27" s="138"/>
      <c r="I27" s="57"/>
      <c r="J27" s="57"/>
      <c r="K27" s="57"/>
      <c r="L27" s="57"/>
      <c r="M27" s="60"/>
      <c r="N27" s="131">
        <f>P27</f>
        <v>17028.34</v>
      </c>
      <c r="O27" s="132"/>
      <c r="P27" s="131">
        <v>17028.34</v>
      </c>
      <c r="Q27" s="132"/>
      <c r="R27" s="131"/>
      <c r="S27" s="132"/>
      <c r="T27" s="131">
        <f>V27+X27</f>
        <v>367028.34</v>
      </c>
      <c r="U27" s="132"/>
      <c r="V27" s="131">
        <v>350000</v>
      </c>
      <c r="W27" s="132"/>
      <c r="X27" s="131">
        <v>17028.34</v>
      </c>
      <c r="Y27" s="132"/>
      <c r="Z27" s="131"/>
      <c r="AA27" s="132"/>
      <c r="AB27" s="17"/>
      <c r="AC27" s="129"/>
      <c r="AD27" s="130"/>
      <c r="AE27" s="17"/>
      <c r="AF27" s="17"/>
      <c r="AG27" s="129"/>
      <c r="AH27" s="130"/>
      <c r="AI27" s="129">
        <f>AL27+AN27</f>
        <v>0</v>
      </c>
      <c r="AJ27" s="130"/>
      <c r="AK27" s="57"/>
      <c r="AL27" s="129">
        <v>0</v>
      </c>
      <c r="AM27" s="130"/>
      <c r="AN27" s="17">
        <f>P27-X27</f>
        <v>0</v>
      </c>
      <c r="AO27" s="129">
        <v>0</v>
      </c>
      <c r="AP27" s="130"/>
    </row>
    <row r="28" spans="1:42" s="11" customFormat="1" ht="159.75" customHeight="1">
      <c r="A28" s="31" t="s">
        <v>171</v>
      </c>
      <c r="B28" s="139" t="s">
        <v>119</v>
      </c>
      <c r="C28" s="140"/>
      <c r="D28" s="136">
        <f>G28</f>
        <v>500000</v>
      </c>
      <c r="E28" s="137"/>
      <c r="F28" s="138"/>
      <c r="G28" s="136">
        <v>500000</v>
      </c>
      <c r="H28" s="138"/>
      <c r="I28" s="57"/>
      <c r="J28" s="57"/>
      <c r="K28" s="57"/>
      <c r="L28" s="57"/>
      <c r="M28" s="60"/>
      <c r="N28" s="131">
        <f>P28</f>
        <v>28988.01</v>
      </c>
      <c r="O28" s="132"/>
      <c r="P28" s="131">
        <v>28988.01</v>
      </c>
      <c r="Q28" s="132"/>
      <c r="R28" s="131"/>
      <c r="S28" s="132"/>
      <c r="T28" s="131">
        <f>V28+X28</f>
        <v>53988.009999999995</v>
      </c>
      <c r="U28" s="132"/>
      <c r="V28" s="131">
        <v>25000</v>
      </c>
      <c r="W28" s="132"/>
      <c r="X28" s="131">
        <v>28988.01</v>
      </c>
      <c r="Y28" s="132"/>
      <c r="Z28" s="131"/>
      <c r="AA28" s="132"/>
      <c r="AB28" s="17">
        <f>AC28+AE28</f>
        <v>475000</v>
      </c>
      <c r="AC28" s="129">
        <v>475000</v>
      </c>
      <c r="AD28" s="130"/>
      <c r="AE28" s="17">
        <v>0</v>
      </c>
      <c r="AF28" s="17"/>
      <c r="AG28" s="129"/>
      <c r="AH28" s="130"/>
      <c r="AI28" s="129">
        <f>AL28+AN28</f>
        <v>0</v>
      </c>
      <c r="AJ28" s="130"/>
      <c r="AK28" s="57"/>
      <c r="AL28" s="129">
        <v>0</v>
      </c>
      <c r="AM28" s="130"/>
      <c r="AN28" s="17">
        <f>P28-X28</f>
        <v>0</v>
      </c>
      <c r="AO28" s="129">
        <v>0</v>
      </c>
      <c r="AP28" s="130"/>
    </row>
    <row r="29" spans="1:42" s="11" customFormat="1" ht="97.5" customHeight="1">
      <c r="A29" s="31" t="s">
        <v>114</v>
      </c>
      <c r="B29" s="139" t="s">
        <v>115</v>
      </c>
      <c r="C29" s="140"/>
      <c r="D29" s="136">
        <f>G29</f>
        <v>500000</v>
      </c>
      <c r="E29" s="137"/>
      <c r="F29" s="138"/>
      <c r="G29" s="136">
        <v>500000</v>
      </c>
      <c r="H29" s="138"/>
      <c r="I29" s="57"/>
      <c r="J29" s="57"/>
      <c r="K29" s="57"/>
      <c r="L29" s="57"/>
      <c r="M29" s="17"/>
      <c r="N29" s="129">
        <f>P29</f>
        <v>14324.48</v>
      </c>
      <c r="O29" s="130"/>
      <c r="P29" s="129">
        <v>14324.48</v>
      </c>
      <c r="Q29" s="130"/>
      <c r="R29" s="129"/>
      <c r="S29" s="130"/>
      <c r="T29" s="129">
        <f>V29+X29</f>
        <v>514324.48</v>
      </c>
      <c r="U29" s="130"/>
      <c r="V29" s="129">
        <v>500000</v>
      </c>
      <c r="W29" s="130"/>
      <c r="X29" s="129">
        <v>14324.48</v>
      </c>
      <c r="Y29" s="130"/>
      <c r="Z29" s="129"/>
      <c r="AA29" s="130"/>
      <c r="AB29" s="17"/>
      <c r="AC29" s="129"/>
      <c r="AD29" s="130"/>
      <c r="AE29" s="17"/>
      <c r="AF29" s="17"/>
      <c r="AG29" s="129"/>
      <c r="AH29" s="130"/>
      <c r="AI29" s="129">
        <f>AL29+AN29</f>
        <v>0</v>
      </c>
      <c r="AJ29" s="130"/>
      <c r="AK29" s="17"/>
      <c r="AL29" s="129">
        <v>0</v>
      </c>
      <c r="AM29" s="130"/>
      <c r="AN29" s="17">
        <f>P29-X29</f>
        <v>0</v>
      </c>
      <c r="AO29" s="129">
        <v>0</v>
      </c>
      <c r="AP29" s="130"/>
    </row>
    <row r="30" spans="1:42" s="11" customFormat="1" ht="97.5" customHeight="1">
      <c r="A30" s="31" t="s">
        <v>152</v>
      </c>
      <c r="B30" s="142" t="s">
        <v>153</v>
      </c>
      <c r="C30" s="143"/>
      <c r="D30" s="133"/>
      <c r="E30" s="134"/>
      <c r="F30" s="135"/>
      <c r="G30" s="133"/>
      <c r="H30" s="135"/>
      <c r="I30" s="61"/>
      <c r="J30" s="61"/>
      <c r="K30" s="61"/>
      <c r="L30" s="61"/>
      <c r="M30" s="60">
        <v>500000</v>
      </c>
      <c r="N30" s="131">
        <f>P30</f>
        <v>16867.3</v>
      </c>
      <c r="O30" s="132"/>
      <c r="P30" s="131">
        <v>16867.3</v>
      </c>
      <c r="Q30" s="132"/>
      <c r="R30" s="131"/>
      <c r="S30" s="132"/>
      <c r="T30" s="131">
        <f>V30+X30</f>
        <v>16867.3</v>
      </c>
      <c r="U30" s="132"/>
      <c r="V30" s="131"/>
      <c r="W30" s="132"/>
      <c r="X30" s="131">
        <v>16867.3</v>
      </c>
      <c r="Y30" s="132"/>
      <c r="Z30" s="129"/>
      <c r="AA30" s="130"/>
      <c r="AB30" s="17"/>
      <c r="AC30" s="129"/>
      <c r="AD30" s="130"/>
      <c r="AE30" s="17"/>
      <c r="AF30" s="17"/>
      <c r="AG30" s="129"/>
      <c r="AH30" s="130"/>
      <c r="AI30" s="129">
        <f>AL30+AN30</f>
        <v>500000</v>
      </c>
      <c r="AJ30" s="130"/>
      <c r="AK30" s="17"/>
      <c r="AL30" s="129">
        <v>500000</v>
      </c>
      <c r="AM30" s="130"/>
      <c r="AN30" s="17">
        <f>P30-X30</f>
        <v>0</v>
      </c>
      <c r="AO30" s="129">
        <v>0</v>
      </c>
      <c r="AP30" s="130"/>
    </row>
    <row r="31" spans="1:42" s="11" customFormat="1" ht="97.5" customHeight="1">
      <c r="A31" s="31" t="s">
        <v>169</v>
      </c>
      <c r="B31" s="142" t="s">
        <v>170</v>
      </c>
      <c r="C31" s="143"/>
      <c r="D31" s="133"/>
      <c r="E31" s="134"/>
      <c r="F31" s="135"/>
      <c r="G31" s="133"/>
      <c r="H31" s="135"/>
      <c r="I31" s="61"/>
      <c r="J31" s="61"/>
      <c r="K31" s="61"/>
      <c r="L31" s="61"/>
      <c r="M31" s="60">
        <v>1000000</v>
      </c>
      <c r="N31" s="131">
        <f>P31</f>
        <v>5255.14</v>
      </c>
      <c r="O31" s="132"/>
      <c r="P31" s="131">
        <v>5255.14</v>
      </c>
      <c r="Q31" s="132"/>
      <c r="R31" s="131"/>
      <c r="S31" s="132"/>
      <c r="T31" s="131">
        <f>V31+X31</f>
        <v>5255.14</v>
      </c>
      <c r="U31" s="132"/>
      <c r="V31" s="131"/>
      <c r="W31" s="132"/>
      <c r="X31" s="131">
        <v>5255.14</v>
      </c>
      <c r="Y31" s="132"/>
      <c r="Z31" s="129"/>
      <c r="AA31" s="130"/>
      <c r="AB31" s="17"/>
      <c r="AC31" s="129"/>
      <c r="AD31" s="130"/>
      <c r="AE31" s="17"/>
      <c r="AF31" s="17"/>
      <c r="AG31" s="129"/>
      <c r="AH31" s="130"/>
      <c r="AI31" s="129">
        <f>AL31+AN31</f>
        <v>1000000</v>
      </c>
      <c r="AJ31" s="130"/>
      <c r="AK31" s="17"/>
      <c r="AL31" s="129">
        <v>1000000</v>
      </c>
      <c r="AM31" s="130"/>
      <c r="AN31" s="17">
        <f>P31-X31</f>
        <v>0</v>
      </c>
      <c r="AO31" s="129"/>
      <c r="AP31" s="130"/>
    </row>
    <row r="32" spans="1:42" ht="49.5" customHeight="1">
      <c r="A32" s="29" t="s">
        <v>106</v>
      </c>
      <c r="B32" s="139"/>
      <c r="C32" s="140"/>
      <c r="D32" s="129"/>
      <c r="E32" s="144"/>
      <c r="F32" s="130"/>
      <c r="G32" s="129"/>
      <c r="H32" s="130"/>
      <c r="I32" s="17"/>
      <c r="J32" s="17"/>
      <c r="K32" s="17"/>
      <c r="L32" s="17"/>
      <c r="M32" s="17"/>
      <c r="N32" s="129"/>
      <c r="O32" s="130"/>
      <c r="P32" s="129"/>
      <c r="Q32" s="130"/>
      <c r="R32" s="129"/>
      <c r="S32" s="130"/>
      <c r="T32" s="129"/>
      <c r="U32" s="130"/>
      <c r="V32" s="129"/>
      <c r="W32" s="130"/>
      <c r="X32" s="129"/>
      <c r="Y32" s="130"/>
      <c r="Z32" s="129"/>
      <c r="AA32" s="130"/>
      <c r="AB32" s="17"/>
      <c r="AC32" s="129"/>
      <c r="AD32" s="130"/>
      <c r="AE32" s="17"/>
      <c r="AF32" s="17"/>
      <c r="AG32" s="129"/>
      <c r="AH32" s="130"/>
      <c r="AI32" s="129"/>
      <c r="AJ32" s="130"/>
      <c r="AK32" s="17"/>
      <c r="AL32" s="129"/>
      <c r="AM32" s="130"/>
      <c r="AN32" s="17"/>
      <c r="AO32" s="129"/>
      <c r="AP32" s="130"/>
    </row>
    <row r="33" spans="1:42" ht="60" customHeight="1">
      <c r="A33" s="12" t="s">
        <v>42</v>
      </c>
      <c r="B33" s="80"/>
      <c r="C33" s="80"/>
      <c r="D33" s="145">
        <f>D22+D26</f>
        <v>32550000</v>
      </c>
      <c r="E33" s="145"/>
      <c r="F33" s="145"/>
      <c r="G33" s="145">
        <f>G22+G26</f>
        <v>32550000</v>
      </c>
      <c r="H33" s="145"/>
      <c r="I33" s="57"/>
      <c r="J33" s="145"/>
      <c r="K33" s="145"/>
      <c r="L33" s="145"/>
      <c r="M33" s="57">
        <f>M22+M26</f>
        <v>32700000</v>
      </c>
      <c r="N33" s="145">
        <f>N26+N22</f>
        <v>1291890.67</v>
      </c>
      <c r="O33" s="145"/>
      <c r="P33" s="145">
        <f>P26+P22</f>
        <v>1291890.67</v>
      </c>
      <c r="Q33" s="145"/>
      <c r="R33" s="145">
        <v>0</v>
      </c>
      <c r="S33" s="145"/>
      <c r="T33" s="145">
        <f>T26+T22</f>
        <v>64566890.67000001</v>
      </c>
      <c r="U33" s="145"/>
      <c r="V33" s="145">
        <f>V26+V22</f>
        <v>63275000</v>
      </c>
      <c r="W33" s="145"/>
      <c r="X33" s="145">
        <f>X26+X22</f>
        <v>1291890.67</v>
      </c>
      <c r="Y33" s="145"/>
      <c r="Z33" s="148"/>
      <c r="AA33" s="79"/>
      <c r="AB33" s="57">
        <v>475000</v>
      </c>
      <c r="AC33" s="145">
        <v>475000</v>
      </c>
      <c r="AD33" s="145"/>
      <c r="AE33" s="145">
        <v>0</v>
      </c>
      <c r="AF33" s="145"/>
      <c r="AG33" s="145"/>
      <c r="AH33" s="145"/>
      <c r="AI33" s="145">
        <f>AI26+AI22</f>
        <v>1500000</v>
      </c>
      <c r="AJ33" s="145"/>
      <c r="AK33" s="145"/>
      <c r="AL33" s="145">
        <f>AL26+AL22</f>
        <v>1500000</v>
      </c>
      <c r="AM33" s="145"/>
      <c r="AN33" s="57">
        <f>AN26+AN22</f>
        <v>0</v>
      </c>
      <c r="AO33" s="145">
        <f>AO26+AO22</f>
        <v>0</v>
      </c>
      <c r="AP33" s="145"/>
    </row>
    <row r="34" spans="1:42" ht="68.25" customHeight="1">
      <c r="A34" s="27" t="s">
        <v>66</v>
      </c>
      <c r="B34" s="80"/>
      <c r="C34" s="80"/>
      <c r="D34" s="83"/>
      <c r="E34" s="83"/>
      <c r="F34" s="83"/>
      <c r="G34" s="83"/>
      <c r="H34" s="83"/>
      <c r="I34" s="6"/>
      <c r="J34" s="83"/>
      <c r="K34" s="83"/>
      <c r="L34" s="83"/>
      <c r="M34" s="6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6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6"/>
      <c r="AO34" s="83"/>
      <c r="AP34" s="83"/>
    </row>
    <row r="36" s="28" customFormat="1" ht="15"/>
    <row r="37" spans="1:24" s="28" customFormat="1" ht="15">
      <c r="A37" s="141"/>
      <c r="B37" s="141"/>
      <c r="C37" s="141"/>
      <c r="D37" s="141"/>
      <c r="E37" s="141"/>
      <c r="F37" s="141"/>
      <c r="G37" s="141"/>
      <c r="X37" s="38"/>
    </row>
    <row r="38" spans="1:31" s="28" customFormat="1" ht="15">
      <c r="A38" s="28" t="s">
        <v>156</v>
      </c>
      <c r="AE38" s="28" t="s">
        <v>157</v>
      </c>
    </row>
    <row r="39" s="28" customFormat="1" ht="15"/>
    <row r="40" spans="2:25" s="28" customFormat="1" ht="13.5" customHeight="1"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</row>
    <row r="41" spans="1:31" s="28" customFormat="1" ht="13.5" customHeight="1">
      <c r="A41" s="28" t="s">
        <v>155</v>
      </c>
      <c r="K41" s="28" t="s">
        <v>71</v>
      </c>
      <c r="W41" s="32"/>
      <c r="X41" s="32"/>
      <c r="Y41" s="32"/>
      <c r="AE41" s="28" t="s">
        <v>71</v>
      </c>
    </row>
    <row r="42" spans="23:25" s="28" customFormat="1" ht="13.5" customHeight="1">
      <c r="W42" s="32"/>
      <c r="X42" s="32"/>
      <c r="Y42" s="32"/>
    </row>
    <row r="43" spans="1:21" ht="1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</row>
  </sheetData>
  <sheetProtection/>
  <mergeCells count="328">
    <mergeCell ref="AO31:AP31"/>
    <mergeCell ref="X31:Y31"/>
    <mergeCell ref="Z31:AA31"/>
    <mergeCell ref="AC31:AD31"/>
    <mergeCell ref="AG31:AH31"/>
    <mergeCell ref="AI31:AJ31"/>
    <mergeCell ref="AL31:AM31"/>
    <mergeCell ref="B31:C31"/>
    <mergeCell ref="N31:O31"/>
    <mergeCell ref="P31:Q31"/>
    <mergeCell ref="R31:S31"/>
    <mergeCell ref="T31:U31"/>
    <mergeCell ref="V31:W31"/>
    <mergeCell ref="D31:F31"/>
    <mergeCell ref="G31:H31"/>
    <mergeCell ref="AO20:AP20"/>
    <mergeCell ref="D20:F20"/>
    <mergeCell ref="G20:H20"/>
    <mergeCell ref="X20:Y20"/>
    <mergeCell ref="Z20:AA20"/>
    <mergeCell ref="AC20:AD20"/>
    <mergeCell ref="AG20:AH20"/>
    <mergeCell ref="AI20:AJ20"/>
    <mergeCell ref="AL20:AM20"/>
    <mergeCell ref="B20:C20"/>
    <mergeCell ref="N20:O20"/>
    <mergeCell ref="P20:Q20"/>
    <mergeCell ref="R20:S20"/>
    <mergeCell ref="T20:U20"/>
    <mergeCell ref="V20:W20"/>
    <mergeCell ref="AO21:AP21"/>
    <mergeCell ref="D21:F21"/>
    <mergeCell ref="G21:H21"/>
    <mergeCell ref="X21:Y21"/>
    <mergeCell ref="Z21:AA21"/>
    <mergeCell ref="AC21:AD21"/>
    <mergeCell ref="AG21:AH21"/>
    <mergeCell ref="AI21:AJ21"/>
    <mergeCell ref="AL21:AM21"/>
    <mergeCell ref="B21:C21"/>
    <mergeCell ref="N21:O21"/>
    <mergeCell ref="P21:Q21"/>
    <mergeCell ref="R21:S21"/>
    <mergeCell ref="T21:U21"/>
    <mergeCell ref="V21:W21"/>
    <mergeCell ref="AL22:AM22"/>
    <mergeCell ref="X26:Y26"/>
    <mergeCell ref="Z26:AA26"/>
    <mergeCell ref="AC26:AD26"/>
    <mergeCell ref="AG26:AH26"/>
    <mergeCell ref="AG22:AH22"/>
    <mergeCell ref="T26:U26"/>
    <mergeCell ref="V26:W26"/>
    <mergeCell ref="B26:C26"/>
    <mergeCell ref="G26:H26"/>
    <mergeCell ref="N26:O26"/>
    <mergeCell ref="D26:F26"/>
    <mergeCell ref="P26:Q26"/>
    <mergeCell ref="R26:S26"/>
    <mergeCell ref="A7:A10"/>
    <mergeCell ref="B7:C10"/>
    <mergeCell ref="D7:L7"/>
    <mergeCell ref="M7:M10"/>
    <mergeCell ref="D8:F10"/>
    <mergeCell ref="G8:L8"/>
    <mergeCell ref="G9:H10"/>
    <mergeCell ref="I9:I10"/>
    <mergeCell ref="N7:S7"/>
    <mergeCell ref="T7:AA7"/>
    <mergeCell ref="AB7:AH7"/>
    <mergeCell ref="AI7:AP7"/>
    <mergeCell ref="AI8:AK10"/>
    <mergeCell ref="AL8:AP8"/>
    <mergeCell ref="AL9:AM10"/>
    <mergeCell ref="AN9:AN10"/>
    <mergeCell ref="AE9:AF10"/>
    <mergeCell ref="AB8:AB10"/>
    <mergeCell ref="AC8:AH8"/>
    <mergeCell ref="N8:O10"/>
    <mergeCell ref="P8:S8"/>
    <mergeCell ref="T8:U10"/>
    <mergeCell ref="V8:AA8"/>
    <mergeCell ref="P9:Q10"/>
    <mergeCell ref="AC9:AD10"/>
    <mergeCell ref="V9:W10"/>
    <mergeCell ref="X9:Y10"/>
    <mergeCell ref="N11:O11"/>
    <mergeCell ref="P11:Q11"/>
    <mergeCell ref="R11:S11"/>
    <mergeCell ref="T11:U11"/>
    <mergeCell ref="AC11:AD11"/>
    <mergeCell ref="B11:C11"/>
    <mergeCell ref="D11:F11"/>
    <mergeCell ref="G11:H11"/>
    <mergeCell ref="AO11:AP11"/>
    <mergeCell ref="A12:AP12"/>
    <mergeCell ref="J11:K11"/>
    <mergeCell ref="AE11:AF11"/>
    <mergeCell ref="AG11:AH11"/>
    <mergeCell ref="AI11:AK11"/>
    <mergeCell ref="AL11:AM11"/>
    <mergeCell ref="V11:W11"/>
    <mergeCell ref="X11:Y11"/>
    <mergeCell ref="Z11:AA11"/>
    <mergeCell ref="A13:AP13"/>
    <mergeCell ref="B14:C14"/>
    <mergeCell ref="D14:F14"/>
    <mergeCell ref="G14:H14"/>
    <mergeCell ref="J14:L14"/>
    <mergeCell ref="N14:O14"/>
    <mergeCell ref="P14:Q14"/>
    <mergeCell ref="R14:S14"/>
    <mergeCell ref="T14:U14"/>
    <mergeCell ref="V14:W14"/>
    <mergeCell ref="X14:Y14"/>
    <mergeCell ref="Z14:AA14"/>
    <mergeCell ref="AC14:AD14"/>
    <mergeCell ref="AE14:AF14"/>
    <mergeCell ref="AG14:AH14"/>
    <mergeCell ref="AI14:AK14"/>
    <mergeCell ref="AL14:AM14"/>
    <mergeCell ref="AO14:AP14"/>
    <mergeCell ref="B15:C15"/>
    <mergeCell ref="D15:F15"/>
    <mergeCell ref="G15:H15"/>
    <mergeCell ref="J15:L15"/>
    <mergeCell ref="N15:O15"/>
    <mergeCell ref="P15:Q15"/>
    <mergeCell ref="R15:S15"/>
    <mergeCell ref="T15:U15"/>
    <mergeCell ref="V15:W15"/>
    <mergeCell ref="X15:Y15"/>
    <mergeCell ref="Z15:AA15"/>
    <mergeCell ref="AC15:AD15"/>
    <mergeCell ref="AE15:AF15"/>
    <mergeCell ref="AG15:AH15"/>
    <mergeCell ref="AI15:AK15"/>
    <mergeCell ref="AL15:AM15"/>
    <mergeCell ref="AO15:AP15"/>
    <mergeCell ref="A16:AP16"/>
    <mergeCell ref="B17:C17"/>
    <mergeCell ref="D17:F17"/>
    <mergeCell ref="G17:H17"/>
    <mergeCell ref="J17:L17"/>
    <mergeCell ref="N17:O17"/>
    <mergeCell ref="P17:Q17"/>
    <mergeCell ref="R17:S17"/>
    <mergeCell ref="T17:U17"/>
    <mergeCell ref="V17:W17"/>
    <mergeCell ref="X17:Y17"/>
    <mergeCell ref="Z17:AA17"/>
    <mergeCell ref="AC17:AD17"/>
    <mergeCell ref="AE17:AF17"/>
    <mergeCell ref="AG17:AH17"/>
    <mergeCell ref="AI17:AK17"/>
    <mergeCell ref="AL17:AM17"/>
    <mergeCell ref="AO17:AP17"/>
    <mergeCell ref="B18:C18"/>
    <mergeCell ref="D18:F18"/>
    <mergeCell ref="G18:H18"/>
    <mergeCell ref="J18:L18"/>
    <mergeCell ref="N18:O18"/>
    <mergeCell ref="T18:U18"/>
    <mergeCell ref="V18:W18"/>
    <mergeCell ref="V22:W22"/>
    <mergeCell ref="A19:AP19"/>
    <mergeCell ref="AG18:AH18"/>
    <mergeCell ref="AI18:AK18"/>
    <mergeCell ref="AL18:AM18"/>
    <mergeCell ref="AO18:AP18"/>
    <mergeCell ref="D22:F22"/>
    <mergeCell ref="AI22:AJ22"/>
    <mergeCell ref="X18:Y18"/>
    <mergeCell ref="Z18:AA18"/>
    <mergeCell ref="AC18:AD18"/>
    <mergeCell ref="AE18:AF18"/>
    <mergeCell ref="N22:O22"/>
    <mergeCell ref="P22:Q22"/>
    <mergeCell ref="R22:S22"/>
    <mergeCell ref="T22:U22"/>
    <mergeCell ref="P18:Q18"/>
    <mergeCell ref="R18:S18"/>
    <mergeCell ref="B22:C22"/>
    <mergeCell ref="J22:L22"/>
    <mergeCell ref="X22:Y22"/>
    <mergeCell ref="Z22:AA22"/>
    <mergeCell ref="AC22:AD22"/>
    <mergeCell ref="AE22:AF22"/>
    <mergeCell ref="G22:H22"/>
    <mergeCell ref="AO22:AP22"/>
    <mergeCell ref="P23:Q23"/>
    <mergeCell ref="R23:S23"/>
    <mergeCell ref="T23:U23"/>
    <mergeCell ref="B23:C23"/>
    <mergeCell ref="D23:F23"/>
    <mergeCell ref="G23:H23"/>
    <mergeCell ref="J23:L23"/>
    <mergeCell ref="AI23:AK23"/>
    <mergeCell ref="AL23:AM23"/>
    <mergeCell ref="V23:W23"/>
    <mergeCell ref="X23:Y23"/>
    <mergeCell ref="Z23:AA23"/>
    <mergeCell ref="AC23:AD23"/>
    <mergeCell ref="AG23:AH23"/>
    <mergeCell ref="AE23:AF23"/>
    <mergeCell ref="AO23:AP23"/>
    <mergeCell ref="A24:AP24"/>
    <mergeCell ref="A25:AP25"/>
    <mergeCell ref="V33:W33"/>
    <mergeCell ref="AI26:AJ26"/>
    <mergeCell ref="AL26:AM26"/>
    <mergeCell ref="AO26:AP26"/>
    <mergeCell ref="N33:O33"/>
    <mergeCell ref="P33:Q33"/>
    <mergeCell ref="R33:S33"/>
    <mergeCell ref="D33:F33"/>
    <mergeCell ref="G33:H33"/>
    <mergeCell ref="J33:L33"/>
    <mergeCell ref="AG33:AH33"/>
    <mergeCell ref="AI33:AK33"/>
    <mergeCell ref="T33:U33"/>
    <mergeCell ref="X33:Y33"/>
    <mergeCell ref="Z33:AA33"/>
    <mergeCell ref="AC33:AD33"/>
    <mergeCell ref="AL34:AM34"/>
    <mergeCell ref="R34:S34"/>
    <mergeCell ref="T34:U34"/>
    <mergeCell ref="B34:C34"/>
    <mergeCell ref="D34:F34"/>
    <mergeCell ref="G34:H34"/>
    <mergeCell ref="J34:L34"/>
    <mergeCell ref="N34:O34"/>
    <mergeCell ref="AI34:AK34"/>
    <mergeCell ref="AC34:AD34"/>
    <mergeCell ref="AO34:AP34"/>
    <mergeCell ref="J9:L10"/>
    <mergeCell ref="R9:S10"/>
    <mergeCell ref="AO9:AP10"/>
    <mergeCell ref="AG9:AH10"/>
    <mergeCell ref="Z9:AA10"/>
    <mergeCell ref="AE34:AF34"/>
    <mergeCell ref="AG34:AH34"/>
    <mergeCell ref="AL33:AM33"/>
    <mergeCell ref="AO33:AP33"/>
    <mergeCell ref="Z34:AA34"/>
    <mergeCell ref="N23:O23"/>
    <mergeCell ref="B40:Y40"/>
    <mergeCell ref="V34:W34"/>
    <mergeCell ref="X34:Y34"/>
    <mergeCell ref="Z32:AA32"/>
    <mergeCell ref="B32:C32"/>
    <mergeCell ref="N32:O32"/>
    <mergeCell ref="P32:Q32"/>
    <mergeCell ref="B33:C33"/>
    <mergeCell ref="P34:Q34"/>
    <mergeCell ref="AO32:AP32"/>
    <mergeCell ref="D32:F32"/>
    <mergeCell ref="G32:H32"/>
    <mergeCell ref="AC32:AD32"/>
    <mergeCell ref="AG32:AH32"/>
    <mergeCell ref="AI32:AJ32"/>
    <mergeCell ref="AL32:AM32"/>
    <mergeCell ref="T32:U32"/>
    <mergeCell ref="AE33:AF33"/>
    <mergeCell ref="V32:W32"/>
    <mergeCell ref="X32:Y32"/>
    <mergeCell ref="B29:C29"/>
    <mergeCell ref="D29:F29"/>
    <mergeCell ref="G29:H29"/>
    <mergeCell ref="N29:O29"/>
    <mergeCell ref="P29:Q29"/>
    <mergeCell ref="R29:S29"/>
    <mergeCell ref="R32:S32"/>
    <mergeCell ref="B30:C30"/>
    <mergeCell ref="AI29:AJ29"/>
    <mergeCell ref="AL29:AM29"/>
    <mergeCell ref="AO29:AP29"/>
    <mergeCell ref="A37:G37"/>
    <mergeCell ref="T29:U29"/>
    <mergeCell ref="V29:W29"/>
    <mergeCell ref="X29:Y29"/>
    <mergeCell ref="Z29:AA29"/>
    <mergeCell ref="AC29:AD29"/>
    <mergeCell ref="AG29:AH29"/>
    <mergeCell ref="B28:C28"/>
    <mergeCell ref="N28:O28"/>
    <mergeCell ref="P28:Q28"/>
    <mergeCell ref="R28:S28"/>
    <mergeCell ref="T28:U28"/>
    <mergeCell ref="V28:W28"/>
    <mergeCell ref="D28:F28"/>
    <mergeCell ref="G28:H28"/>
    <mergeCell ref="X28:Y28"/>
    <mergeCell ref="Z28:AA28"/>
    <mergeCell ref="AC28:AD28"/>
    <mergeCell ref="AG28:AH28"/>
    <mergeCell ref="AI28:AJ28"/>
    <mergeCell ref="AL28:AM28"/>
    <mergeCell ref="AO28:AP28"/>
    <mergeCell ref="B27:C27"/>
    <mergeCell ref="N27:O27"/>
    <mergeCell ref="P27:Q27"/>
    <mergeCell ref="R27:S27"/>
    <mergeCell ref="T27:U27"/>
    <mergeCell ref="V27:W27"/>
    <mergeCell ref="X27:Y27"/>
    <mergeCell ref="Z27:AA27"/>
    <mergeCell ref="AC27:AD27"/>
    <mergeCell ref="AG27:AH27"/>
    <mergeCell ref="AI27:AJ27"/>
    <mergeCell ref="AL27:AM27"/>
    <mergeCell ref="AO27:AP27"/>
    <mergeCell ref="D27:F27"/>
    <mergeCell ref="G27:H27"/>
    <mergeCell ref="D30:F30"/>
    <mergeCell ref="G30:H30"/>
    <mergeCell ref="N30:O30"/>
    <mergeCell ref="P30:Q30"/>
    <mergeCell ref="R30:S30"/>
    <mergeCell ref="T30:U30"/>
    <mergeCell ref="AL30:AM30"/>
    <mergeCell ref="AO30:AP30"/>
    <mergeCell ref="V30:W30"/>
    <mergeCell ref="X30:Y30"/>
    <mergeCell ref="Z30:AA30"/>
    <mergeCell ref="AC30:AD30"/>
    <mergeCell ref="AG30:AH30"/>
    <mergeCell ref="AI30:AJ30"/>
  </mergeCells>
  <printOptions/>
  <pageMargins left="0.7874015748031497" right="0.3937007874015748" top="0.3937007874015748" bottom="0.18" header="0.34" footer="0.39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19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18.25390625" style="0" customWidth="1"/>
  </cols>
  <sheetData>
    <row r="2" ht="12.75">
      <c r="L2" t="s">
        <v>11</v>
      </c>
    </row>
    <row r="3" ht="18.75">
      <c r="A3" s="2"/>
    </row>
    <row r="4" spans="1:2" ht="12.75">
      <c r="A4" s="3"/>
      <c r="B4" t="s">
        <v>50</v>
      </c>
    </row>
    <row r="5" spans="1:2" ht="18.75">
      <c r="A5" s="2"/>
      <c r="B5" t="s">
        <v>65</v>
      </c>
    </row>
    <row r="6" spans="1:5" ht="18.75">
      <c r="A6" s="2"/>
      <c r="E6" t="s">
        <v>181</v>
      </c>
    </row>
    <row r="7" spans="1:12" ht="18.75">
      <c r="A7" s="4"/>
      <c r="L7" t="s">
        <v>52</v>
      </c>
    </row>
    <row r="8" spans="1:12" ht="165.75">
      <c r="A8" s="13" t="s">
        <v>125</v>
      </c>
      <c r="B8" s="13" t="s">
        <v>69</v>
      </c>
      <c r="C8" s="13" t="s">
        <v>43</v>
      </c>
      <c r="D8" s="13" t="s">
        <v>70</v>
      </c>
      <c r="E8" s="13" t="s">
        <v>44</v>
      </c>
      <c r="F8" s="13" t="s">
        <v>45</v>
      </c>
      <c r="G8" s="13" t="s">
        <v>124</v>
      </c>
      <c r="H8" s="13" t="s">
        <v>46</v>
      </c>
      <c r="I8" s="13" t="s">
        <v>47</v>
      </c>
      <c r="J8" s="13" t="s">
        <v>48</v>
      </c>
      <c r="K8" s="13" t="s">
        <v>49</v>
      </c>
      <c r="L8" s="13" t="s">
        <v>172</v>
      </c>
    </row>
    <row r="9" spans="1:12" ht="12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</row>
    <row r="10" spans="1:12" ht="12.75">
      <c r="A10" s="13"/>
      <c r="B10" s="13"/>
      <c r="C10" s="13"/>
      <c r="D10" s="13"/>
      <c r="E10" s="13"/>
      <c r="F10" s="13"/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</row>
    <row r="11" spans="1:6" s="11" customFormat="1" ht="12.75">
      <c r="A11" s="42"/>
      <c r="B11" s="42"/>
      <c r="C11" s="42"/>
      <c r="D11" s="42"/>
      <c r="E11" s="42"/>
      <c r="F11" s="42"/>
    </row>
    <row r="12" spans="1:25" ht="15.75">
      <c r="A12" s="163"/>
      <c r="B12" s="163"/>
      <c r="C12" s="163"/>
      <c r="D12" s="163"/>
      <c r="E12" s="163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5" ht="15.75">
      <c r="A13" s="41" t="s">
        <v>156</v>
      </c>
      <c r="B13" s="41"/>
      <c r="C13" s="41"/>
      <c r="D13" s="41"/>
      <c r="E13" s="41"/>
      <c r="F13" s="41"/>
      <c r="G13" s="41"/>
      <c r="H13" s="41"/>
      <c r="I13" s="41"/>
      <c r="J13" s="41"/>
      <c r="K13" s="41" t="s">
        <v>157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5" ht="15.7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 ht="15.7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25" ht="15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ht="13.5" customHeight="1">
      <c r="A17" s="41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</row>
    <row r="18" spans="1:25" ht="13.5" customHeight="1">
      <c r="A18" s="41" t="s">
        <v>154</v>
      </c>
      <c r="B18" s="41"/>
      <c r="C18" s="41"/>
      <c r="D18" s="41"/>
      <c r="E18" s="41"/>
      <c r="F18" s="41"/>
      <c r="G18" s="41"/>
      <c r="H18" s="41"/>
      <c r="I18" s="41"/>
      <c r="J18" s="41"/>
      <c r="K18" s="41" t="s">
        <v>71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0"/>
      <c r="X18" s="40"/>
      <c r="Y18" s="40"/>
    </row>
    <row r="19" spans="1:25" ht="15.7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</row>
  </sheetData>
  <sheetProtection/>
  <mergeCells count="2">
    <mergeCell ref="B17:Y17"/>
    <mergeCell ref="A12:E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108"/>
  <sheetViews>
    <sheetView tabSelected="1" zoomScalePageLayoutView="0" workbookViewId="0" topLeftCell="A28">
      <selection activeCell="P44" sqref="P44"/>
    </sheetView>
  </sheetViews>
  <sheetFormatPr defaultColWidth="9.00390625" defaultRowHeight="12.75"/>
  <cols>
    <col min="1" max="1" width="63.875" style="0" customWidth="1"/>
    <col min="2" max="2" width="26.25390625" style="0" customWidth="1"/>
    <col min="3" max="3" width="18.75390625" style="0" customWidth="1"/>
    <col min="4" max="4" width="1.12109375" style="0" customWidth="1"/>
    <col min="5" max="15" width="9.125" style="0" hidden="1" customWidth="1"/>
  </cols>
  <sheetData>
    <row r="2" ht="12.75">
      <c r="B2" t="s">
        <v>72</v>
      </c>
    </row>
    <row r="4" ht="12.75">
      <c r="A4" t="s">
        <v>73</v>
      </c>
    </row>
    <row r="5" ht="12.75">
      <c r="A5" t="s">
        <v>74</v>
      </c>
    </row>
    <row r="6" ht="12.75">
      <c r="A6" t="s">
        <v>173</v>
      </c>
    </row>
    <row r="8" ht="12.75">
      <c r="B8" t="s">
        <v>75</v>
      </c>
    </row>
    <row r="9" spans="1:2" ht="12" customHeight="1">
      <c r="A9" s="12" t="s">
        <v>76</v>
      </c>
      <c r="B9" s="12" t="s">
        <v>77</v>
      </c>
    </row>
    <row r="10" spans="1:2" ht="12" customHeight="1">
      <c r="A10" s="33" t="s">
        <v>78</v>
      </c>
      <c r="B10" s="26">
        <f>B12+B13</f>
        <v>202000000</v>
      </c>
    </row>
    <row r="11" spans="1:2" ht="12" customHeight="1">
      <c r="A11" s="5" t="s">
        <v>79</v>
      </c>
      <c r="B11" s="22"/>
    </row>
    <row r="12" spans="1:2" ht="12" customHeight="1">
      <c r="A12" s="5" t="s">
        <v>80</v>
      </c>
      <c r="B12" s="25">
        <v>200000000</v>
      </c>
    </row>
    <row r="13" spans="1:2" ht="12" customHeight="1">
      <c r="A13" s="5" t="s">
        <v>81</v>
      </c>
      <c r="B13" s="22">
        <v>2000000</v>
      </c>
    </row>
    <row r="14" spans="1:2" ht="12" customHeight="1">
      <c r="A14" s="34" t="s">
        <v>82</v>
      </c>
      <c r="B14" s="22">
        <v>0</v>
      </c>
    </row>
    <row r="15" spans="1:2" ht="12" customHeight="1">
      <c r="A15" s="5" t="s">
        <v>83</v>
      </c>
      <c r="B15" s="22">
        <v>0</v>
      </c>
    </row>
    <row r="16" spans="1:2" ht="12" customHeight="1">
      <c r="A16" s="5" t="s">
        <v>84</v>
      </c>
      <c r="B16" s="22"/>
    </row>
    <row r="17" spans="1:2" ht="12" customHeight="1">
      <c r="A17" s="5" t="s">
        <v>85</v>
      </c>
      <c r="B17" s="22"/>
    </row>
    <row r="18" spans="1:2" ht="12" customHeight="1">
      <c r="A18" s="5" t="s">
        <v>86</v>
      </c>
      <c r="B18" s="22"/>
    </row>
    <row r="19" spans="1:2" ht="12" customHeight="1">
      <c r="A19" s="5" t="s">
        <v>87</v>
      </c>
      <c r="B19" s="22">
        <v>0</v>
      </c>
    </row>
    <row r="20" spans="1:2" ht="12" customHeight="1">
      <c r="A20" s="5" t="s">
        <v>88</v>
      </c>
      <c r="B20" s="22"/>
    </row>
    <row r="21" spans="1:2" ht="12" customHeight="1">
      <c r="A21" s="5" t="s">
        <v>85</v>
      </c>
      <c r="B21" s="22"/>
    </row>
    <row r="22" spans="1:2" ht="12" customHeight="1">
      <c r="A22" s="5" t="s">
        <v>86</v>
      </c>
      <c r="B22" s="22"/>
    </row>
    <row r="23" spans="1:2" ht="12" customHeight="1">
      <c r="A23" s="5" t="s">
        <v>89</v>
      </c>
      <c r="B23" s="22">
        <v>0</v>
      </c>
    </row>
    <row r="24" spans="1:2" ht="12" customHeight="1">
      <c r="A24" s="5" t="s">
        <v>88</v>
      </c>
      <c r="B24" s="22"/>
    </row>
    <row r="25" spans="1:2" ht="12" customHeight="1">
      <c r="A25" s="5" t="s">
        <v>85</v>
      </c>
      <c r="B25" s="22"/>
    </row>
    <row r="26" spans="1:2" ht="12" customHeight="1">
      <c r="A26" s="5" t="s">
        <v>86</v>
      </c>
      <c r="B26" s="22"/>
    </row>
    <row r="27" spans="1:2" ht="12" customHeight="1">
      <c r="A27" s="34" t="s">
        <v>90</v>
      </c>
      <c r="B27" s="24">
        <f>B30+B33</f>
        <v>1500000</v>
      </c>
    </row>
    <row r="28" spans="1:2" ht="12" customHeight="1">
      <c r="A28" s="5" t="s">
        <v>88</v>
      </c>
      <c r="B28" s="22"/>
    </row>
    <row r="29" spans="1:2" ht="45" customHeight="1">
      <c r="A29" s="5" t="s">
        <v>91</v>
      </c>
      <c r="B29" s="22">
        <v>0</v>
      </c>
    </row>
    <row r="30" spans="1:2" ht="30" customHeight="1">
      <c r="A30" s="5" t="s">
        <v>92</v>
      </c>
      <c r="B30" s="22">
        <v>0</v>
      </c>
    </row>
    <row r="31" spans="1:2" ht="27.75" customHeight="1">
      <c r="A31" s="5" t="s">
        <v>93</v>
      </c>
      <c r="B31" s="22"/>
    </row>
    <row r="32" spans="1:2" ht="27" customHeight="1">
      <c r="A32" s="5" t="s">
        <v>94</v>
      </c>
      <c r="B32" s="22"/>
    </row>
    <row r="33" spans="1:2" ht="30" customHeight="1">
      <c r="A33" s="5" t="s">
        <v>95</v>
      </c>
      <c r="B33" s="22">
        <v>1500000</v>
      </c>
    </row>
    <row r="34" spans="1:3" ht="12" customHeight="1">
      <c r="A34" s="34" t="s">
        <v>96</v>
      </c>
      <c r="B34" s="22"/>
      <c r="C34" t="s">
        <v>4</v>
      </c>
    </row>
    <row r="35" spans="1:2" ht="12" customHeight="1">
      <c r="A35" s="34" t="s">
        <v>0</v>
      </c>
      <c r="B35" s="24">
        <f>B10+B14+B27</f>
        <v>203500000</v>
      </c>
    </row>
    <row r="36" spans="1:2" ht="12.75">
      <c r="A36" s="35"/>
      <c r="B36" s="35"/>
    </row>
    <row r="37" spans="1:2" ht="12.75">
      <c r="A37" s="35"/>
      <c r="B37" s="35"/>
    </row>
    <row r="38" spans="1:2" ht="27" customHeight="1">
      <c r="A38" s="168" t="s">
        <v>1</v>
      </c>
      <c r="B38" s="168"/>
    </row>
    <row r="39" spans="1:2" ht="12.75">
      <c r="A39" s="13">
        <v>1</v>
      </c>
      <c r="B39" s="13">
        <v>2</v>
      </c>
    </row>
    <row r="40" spans="1:2" ht="51">
      <c r="A40" s="5" t="s">
        <v>136</v>
      </c>
      <c r="B40" s="77">
        <v>451110614.38</v>
      </c>
    </row>
    <row r="41" spans="1:3" ht="12.75">
      <c r="A41" s="5" t="s">
        <v>137</v>
      </c>
      <c r="B41" s="25">
        <f>B30+B12</f>
        <v>200000000</v>
      </c>
      <c r="C41" s="36"/>
    </row>
    <row r="42" spans="1:2" ht="12.75">
      <c r="A42" s="5" t="s">
        <v>88</v>
      </c>
      <c r="B42" s="25"/>
    </row>
    <row r="43" spans="1:2" ht="25.5">
      <c r="A43" s="5" t="s">
        <v>138</v>
      </c>
      <c r="B43" s="25"/>
    </row>
    <row r="44" spans="1:2" ht="38.25">
      <c r="A44" s="5" t="s">
        <v>139</v>
      </c>
      <c r="B44" s="25">
        <v>415254200</v>
      </c>
    </row>
    <row r="45" spans="1:2" ht="38.25">
      <c r="A45" s="5" t="s">
        <v>140</v>
      </c>
      <c r="B45" s="25">
        <v>202854200</v>
      </c>
    </row>
    <row r="46" spans="1:2" ht="25.5">
      <c r="A46" s="5" t="s">
        <v>141</v>
      </c>
      <c r="B46" s="22">
        <v>0</v>
      </c>
    </row>
    <row r="47" spans="1:2" ht="25.5">
      <c r="A47" s="5" t="s">
        <v>2</v>
      </c>
      <c r="B47" s="22">
        <f>B44/B40*100</f>
        <v>92.05152500583908</v>
      </c>
    </row>
    <row r="48" spans="1:2" ht="46.5" customHeight="1" thickBot="1">
      <c r="A48" s="5" t="s">
        <v>142</v>
      </c>
      <c r="B48" s="22">
        <f>B41-B44</f>
        <v>-215254200</v>
      </c>
    </row>
    <row r="49" spans="1:2" ht="15.75" customHeight="1" thickBot="1">
      <c r="A49" s="164" t="s">
        <v>111</v>
      </c>
      <c r="B49" s="165"/>
    </row>
    <row r="50" spans="1:2" ht="52.5" customHeight="1" thickBot="1">
      <c r="A50" s="37" t="s">
        <v>126</v>
      </c>
      <c r="B50" s="62">
        <v>9129900</v>
      </c>
    </row>
    <row r="51" spans="1:2" ht="15.75" customHeight="1" thickBot="1">
      <c r="A51" s="37" t="s">
        <v>97</v>
      </c>
      <c r="B51" s="62">
        <v>1500000</v>
      </c>
    </row>
    <row r="52" spans="1:2" ht="15.75" customHeight="1" thickBot="1">
      <c r="A52" s="37" t="s">
        <v>88</v>
      </c>
      <c r="B52" s="62"/>
    </row>
    <row r="53" spans="1:2" ht="15.75" customHeight="1" thickBot="1">
      <c r="A53" s="37" t="s">
        <v>98</v>
      </c>
      <c r="B53" s="62"/>
    </row>
    <row r="54" spans="1:2" ht="34.5" customHeight="1" thickBot="1">
      <c r="A54" s="37" t="s">
        <v>99</v>
      </c>
      <c r="B54" s="62">
        <v>2500000</v>
      </c>
    </row>
    <row r="55" spans="1:2" ht="40.5" customHeight="1" thickBot="1">
      <c r="A55" s="37" t="s">
        <v>100</v>
      </c>
      <c r="B55" s="62">
        <v>1500000</v>
      </c>
    </row>
    <row r="56" spans="1:2" ht="39" customHeight="1" thickBot="1">
      <c r="A56" s="37" t="s">
        <v>101</v>
      </c>
      <c r="B56" s="62">
        <v>0</v>
      </c>
    </row>
    <row r="57" spans="1:2" ht="27.75" customHeight="1" thickBot="1">
      <c r="A57" s="37" t="s">
        <v>102</v>
      </c>
      <c r="B57" s="62">
        <f>B54/B50*100</f>
        <v>27.38255621638791</v>
      </c>
    </row>
    <row r="58" spans="1:2" ht="37.5" customHeight="1" thickBot="1">
      <c r="A58" s="37" t="s">
        <v>103</v>
      </c>
      <c r="B58" s="62">
        <f>B51-B54</f>
        <v>-1000000</v>
      </c>
    </row>
    <row r="59" spans="1:2" ht="30" customHeight="1" thickBot="1">
      <c r="A59" s="37" t="s">
        <v>104</v>
      </c>
      <c r="B59" s="62">
        <f>B51-B55</f>
        <v>0</v>
      </c>
    </row>
    <row r="60" spans="1:2" ht="51.75" customHeight="1" thickBot="1">
      <c r="A60" s="37" t="s">
        <v>147</v>
      </c>
      <c r="B60" s="62">
        <v>17001770.65</v>
      </c>
    </row>
    <row r="61" spans="1:2" ht="36.75" customHeight="1" thickBot="1">
      <c r="A61" s="37" t="s">
        <v>127</v>
      </c>
      <c r="B61" s="62">
        <v>65500</v>
      </c>
    </row>
    <row r="62" spans="1:2" ht="15.75" customHeight="1">
      <c r="A62" s="169" t="s">
        <v>105</v>
      </c>
      <c r="B62" s="171">
        <f>B61/B60*100</f>
        <v>0.3852539911776778</v>
      </c>
    </row>
    <row r="63" spans="1:2" ht="25.5" customHeight="1" thickBot="1">
      <c r="A63" s="170"/>
      <c r="B63" s="172"/>
    </row>
    <row r="64" spans="1:2" ht="12" customHeight="1" thickBot="1">
      <c r="A64" s="164" t="s">
        <v>120</v>
      </c>
      <c r="B64" s="165"/>
    </row>
    <row r="65" spans="1:2" ht="16.5" customHeight="1" thickBot="1">
      <c r="A65" s="37" t="s">
        <v>135</v>
      </c>
      <c r="B65" s="62">
        <v>12562000</v>
      </c>
    </row>
    <row r="66" spans="1:2" ht="16.5" customHeight="1" thickBot="1">
      <c r="A66" s="37" t="s">
        <v>134</v>
      </c>
      <c r="B66" s="62">
        <v>0</v>
      </c>
    </row>
    <row r="67" spans="1:2" ht="13.5" customHeight="1" thickBot="1">
      <c r="A67" s="37" t="s">
        <v>88</v>
      </c>
      <c r="B67" s="62"/>
    </row>
    <row r="68" spans="1:2" ht="17.25" customHeight="1" thickBot="1">
      <c r="A68" s="37" t="s">
        <v>133</v>
      </c>
      <c r="B68" s="62"/>
    </row>
    <row r="69" spans="1:2" ht="18" customHeight="1" thickBot="1">
      <c r="A69" s="37" t="s">
        <v>131</v>
      </c>
      <c r="B69" s="62">
        <v>350000</v>
      </c>
    </row>
    <row r="70" spans="1:2" ht="27.75" customHeight="1" thickBot="1">
      <c r="A70" s="37" t="s">
        <v>132</v>
      </c>
      <c r="B70" s="62">
        <v>0</v>
      </c>
    </row>
    <row r="71" spans="1:17" ht="17.25" customHeight="1" thickBot="1">
      <c r="A71" s="37" t="s">
        <v>101</v>
      </c>
      <c r="B71" s="62">
        <v>0</v>
      </c>
      <c r="Q71" t="s">
        <v>145</v>
      </c>
    </row>
    <row r="72" spans="1:2" ht="27.75" customHeight="1" thickBot="1">
      <c r="A72" s="37" t="s">
        <v>102</v>
      </c>
      <c r="B72" s="62">
        <f>B69/B65*100</f>
        <v>2.7861805444992833</v>
      </c>
    </row>
    <row r="73" spans="1:2" ht="33" customHeight="1" thickBot="1">
      <c r="A73" s="37" t="s">
        <v>130</v>
      </c>
      <c r="B73" s="62">
        <f>B66-B69</f>
        <v>-350000</v>
      </c>
    </row>
    <row r="74" spans="1:2" ht="44.25" customHeight="1" thickBot="1">
      <c r="A74" s="37" t="s">
        <v>129</v>
      </c>
      <c r="B74" s="62">
        <f>B66-B70</f>
        <v>0</v>
      </c>
    </row>
    <row r="75" spans="1:2" ht="51" customHeight="1" thickBot="1">
      <c r="A75" s="37" t="s">
        <v>146</v>
      </c>
      <c r="B75" s="62">
        <v>26304032.62</v>
      </c>
    </row>
    <row r="76" spans="1:2" ht="29.25" customHeight="1" thickBot="1">
      <c r="A76" s="37" t="s">
        <v>128</v>
      </c>
      <c r="B76" s="62">
        <v>17100</v>
      </c>
    </row>
    <row r="77" spans="1:2" ht="18" customHeight="1">
      <c r="A77" s="169" t="s">
        <v>105</v>
      </c>
      <c r="B77" s="171">
        <f>B76/B75*100</f>
        <v>0.06500904346886413</v>
      </c>
    </row>
    <row r="78" spans="1:2" ht="22.5" customHeight="1" thickBot="1">
      <c r="A78" s="170"/>
      <c r="B78" s="172"/>
    </row>
    <row r="79" spans="1:2" ht="22.5" customHeight="1" thickBot="1">
      <c r="A79" s="164" t="s">
        <v>174</v>
      </c>
      <c r="B79" s="165"/>
    </row>
    <row r="80" spans="1:2" ht="27.75" customHeight="1">
      <c r="A80" s="72" t="s">
        <v>126</v>
      </c>
      <c r="B80" s="76">
        <v>32297302</v>
      </c>
    </row>
    <row r="81" spans="1:2" ht="22.5" customHeight="1">
      <c r="A81" s="72" t="s">
        <v>97</v>
      </c>
      <c r="B81" s="73">
        <v>2000000</v>
      </c>
    </row>
    <row r="82" spans="1:2" ht="22.5" customHeight="1">
      <c r="A82" s="72" t="s">
        <v>88</v>
      </c>
      <c r="B82" s="73"/>
    </row>
    <row r="83" spans="1:2" ht="30.75" customHeight="1">
      <c r="A83" s="72" t="s">
        <v>175</v>
      </c>
      <c r="B83" s="73">
        <v>0</v>
      </c>
    </row>
    <row r="84" spans="1:2" ht="27" customHeight="1">
      <c r="A84" s="72" t="s">
        <v>99</v>
      </c>
      <c r="B84" s="73">
        <v>2000000</v>
      </c>
    </row>
    <row r="85" spans="1:2" ht="26.25" customHeight="1">
      <c r="A85" s="72" t="s">
        <v>100</v>
      </c>
      <c r="B85" s="73">
        <v>2000000</v>
      </c>
    </row>
    <row r="86" spans="1:2" ht="30" customHeight="1">
      <c r="A86" s="72" t="s">
        <v>101</v>
      </c>
      <c r="B86" s="73">
        <v>0</v>
      </c>
    </row>
    <row r="87" spans="1:2" ht="27.75" customHeight="1">
      <c r="A87" s="72" t="s">
        <v>102</v>
      </c>
      <c r="B87" s="73">
        <f>B84/B80*100</f>
        <v>6.192467717582106</v>
      </c>
    </row>
    <row r="88" spans="1:2" ht="40.5" customHeight="1">
      <c r="A88" s="72" t="s">
        <v>103</v>
      </c>
      <c r="B88" s="73">
        <f>B81-B84</f>
        <v>0</v>
      </c>
    </row>
    <row r="89" spans="1:2" ht="27.75" customHeight="1">
      <c r="A89" s="72" t="s">
        <v>176</v>
      </c>
      <c r="B89" s="73">
        <f>B81-B85</f>
        <v>0</v>
      </c>
    </row>
    <row r="90" spans="1:2" ht="26.25" customHeight="1">
      <c r="A90" s="72" t="s">
        <v>177</v>
      </c>
      <c r="B90" s="76">
        <v>46130588.53</v>
      </c>
    </row>
    <row r="91" spans="1:2" ht="27" customHeight="1">
      <c r="A91" s="72" t="s">
        <v>178</v>
      </c>
      <c r="B91" s="76">
        <v>27700</v>
      </c>
    </row>
    <row r="92" spans="1:2" ht="22.5" customHeight="1">
      <c r="A92" s="166" t="s">
        <v>105</v>
      </c>
      <c r="B92" s="167">
        <f>B91/B90*100</f>
        <v>0.06004692522399952</v>
      </c>
    </row>
    <row r="93" spans="1:2" ht="22.5" customHeight="1">
      <c r="A93" s="166"/>
      <c r="B93" s="167"/>
    </row>
    <row r="94" spans="1:2" ht="22.5" customHeight="1">
      <c r="A94" s="69"/>
      <c r="B94" s="70"/>
    </row>
    <row r="95" spans="1:25" ht="15.75">
      <c r="A95" s="163"/>
      <c r="B95" s="163"/>
      <c r="C95" s="163"/>
      <c r="D95" s="163"/>
      <c r="E95" s="163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</row>
    <row r="96" spans="1:25" ht="15.75">
      <c r="A96" s="41" t="s">
        <v>159</v>
      </c>
      <c r="B96" s="43" t="s">
        <v>157</v>
      </c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</row>
    <row r="97" spans="1:25" ht="15.75">
      <c r="A97" s="41"/>
      <c r="B97" s="43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</row>
    <row r="98" spans="1:25" ht="15.7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</row>
    <row r="99" spans="1:25" ht="15.75">
      <c r="A99" s="41" t="s">
        <v>155</v>
      </c>
      <c r="B99" s="43" t="s">
        <v>71</v>
      </c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</row>
    <row r="100" spans="1:25" ht="15.7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</row>
    <row r="101" spans="1:25" ht="13.5" customHeight="1">
      <c r="A101" s="41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</row>
    <row r="102" spans="3:25" ht="13.5" customHeight="1"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0"/>
      <c r="X102" s="40"/>
      <c r="Y102" s="40"/>
    </row>
    <row r="103" spans="1:25" ht="15.7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</row>
    <row r="107" spans="2:25" ht="13.5" customHeight="1"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</row>
    <row r="108" spans="23:25" ht="13.5" customHeight="1">
      <c r="W108" s="9"/>
      <c r="X108" s="9"/>
      <c r="Y108" s="9"/>
    </row>
  </sheetData>
  <sheetProtection/>
  <mergeCells count="13">
    <mergeCell ref="B107:Y107"/>
    <mergeCell ref="A49:B49"/>
    <mergeCell ref="A62:A63"/>
    <mergeCell ref="B62:B63"/>
    <mergeCell ref="A64:B64"/>
    <mergeCell ref="A77:A78"/>
    <mergeCell ref="B77:B78"/>
    <mergeCell ref="A79:B79"/>
    <mergeCell ref="A92:A93"/>
    <mergeCell ref="B92:B93"/>
    <mergeCell ref="A38:B38"/>
    <mergeCell ref="A95:E95"/>
    <mergeCell ref="B101:Y101"/>
  </mergeCells>
  <printOptions/>
  <pageMargins left="0.75" right="0.75" top="1" bottom="1" header="0.5" footer="0.5"/>
  <pageSetup horizontalDpi="600" verticalDpi="600" orientation="portrait" paperSize="9" scale="65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AnisimovaNV</dc:creator>
  <cp:keywords/>
  <dc:description/>
  <cp:lastModifiedBy>Юля Ненашева</cp:lastModifiedBy>
  <cp:lastPrinted>2016-01-13T09:09:26Z</cp:lastPrinted>
  <dcterms:created xsi:type="dcterms:W3CDTF">2008-02-04T06:35:00Z</dcterms:created>
  <dcterms:modified xsi:type="dcterms:W3CDTF">2016-01-14T05:50:50Z</dcterms:modified>
  <cp:category/>
  <cp:version/>
  <cp:contentType/>
  <cp:contentStatus/>
</cp:coreProperties>
</file>