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 filterPrivacy="1" defaultThemeVersion="124226"/>
  <xr:revisionPtr revIDLastSave="0" documentId="8_{7946DE22-46F9-43F7-8577-E725442F154E}" xr6:coauthVersionLast="47" xr6:coauthVersionMax="47" xr10:uidLastSave="{00000000-0000-0000-0000-000000000000}"/>
  <bookViews>
    <workbookView xWindow="-60" yWindow="-60" windowWidth="15480" windowHeight="11640" tabRatio="483" firstSheet="1" activeTab="1" xr2:uid="{00000000-000D-0000-FFFF-FFFF00000000}"/>
  </bookViews>
  <sheets>
    <sheet name="общий" sheetId="4" r:id="rId1"/>
    <sheet name="рэнкинг" sheetId="5" r:id="rId2"/>
  </sheets>
  <definedNames>
    <definedName name="_xlnm.Print_Titles" localSheetId="0">общий!$B:$B,общий!$3:$7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4" i="5" l="1"/>
  <c r="Z24" i="5"/>
  <c r="AA14" i="5"/>
  <c r="Z14" i="5"/>
  <c r="AA28" i="5"/>
  <c r="Z28" i="5"/>
  <c r="AA39" i="5"/>
  <c r="Z39" i="5"/>
  <c r="AA29" i="5"/>
  <c r="Z29" i="5"/>
  <c r="AA41" i="5"/>
  <c r="Z41" i="5"/>
  <c r="Z50" i="5"/>
  <c r="AA19" i="5"/>
  <c r="Z19" i="5"/>
  <c r="AA42" i="5"/>
  <c r="Z42" i="5"/>
  <c r="AA37" i="5"/>
  <c r="Z37" i="5"/>
  <c r="Z49" i="5"/>
  <c r="Z9" i="5"/>
  <c r="AA20" i="5"/>
  <c r="Z20" i="5"/>
  <c r="AA26" i="5"/>
  <c r="Z26" i="5"/>
  <c r="AA23" i="5"/>
  <c r="Z23" i="5"/>
  <c r="AA21" i="5"/>
  <c r="Z21" i="5"/>
  <c r="AA25" i="5"/>
  <c r="Z25" i="5"/>
  <c r="AA34" i="5"/>
  <c r="Z34" i="5"/>
  <c r="AA27" i="5"/>
  <c r="Z27" i="5"/>
  <c r="AA44" i="5"/>
  <c r="Z44" i="5"/>
  <c r="AA17" i="5"/>
  <c r="Z17" i="5"/>
  <c r="Z10" i="5"/>
  <c r="AA38" i="5"/>
  <c r="Z38" i="5"/>
  <c r="AA36" i="5"/>
  <c r="Z36" i="5"/>
  <c r="AA43" i="5"/>
  <c r="Z43" i="5"/>
  <c r="AA15" i="5"/>
  <c r="Z15" i="5"/>
  <c r="AA35" i="5"/>
  <c r="Z35" i="5"/>
  <c r="AA16" i="5"/>
  <c r="Z16" i="5"/>
  <c r="AA22" i="5"/>
  <c r="Z22" i="5"/>
  <c r="AA30" i="5"/>
  <c r="Z30" i="5"/>
  <c r="AA18" i="5"/>
  <c r="Z18" i="5"/>
  <c r="Z48" i="5"/>
  <c r="AA40" i="5"/>
  <c r="Z40" i="5"/>
  <c r="Z8" i="5"/>
  <c r="Z12" i="5"/>
  <c r="Z52" i="5"/>
  <c r="Z47" i="5"/>
  <c r="Z46" i="5"/>
  <c r="AA32" i="5"/>
  <c r="Z32" i="5"/>
  <c r="AA33" i="5"/>
  <c r="Z33" i="5"/>
  <c r="Z11" i="5"/>
  <c r="Z51" i="5"/>
  <c r="AA31" i="5"/>
  <c r="Z31" i="5"/>
  <c r="Z45" i="5"/>
  <c r="AA13" i="5"/>
  <c r="Z13" i="5"/>
  <c r="T13" i="4"/>
  <c r="T14" i="4"/>
  <c r="T20" i="4"/>
  <c r="T22" i="4"/>
  <c r="T23" i="4"/>
  <c r="T24" i="4"/>
  <c r="T25" i="4"/>
  <c r="T26" i="4"/>
  <c r="T27" i="4"/>
  <c r="T28" i="4"/>
  <c r="T29" i="4"/>
  <c r="T30" i="4"/>
  <c r="T32" i="4"/>
  <c r="T33" i="4"/>
  <c r="T34" i="4"/>
  <c r="T35" i="4"/>
  <c r="T36" i="4"/>
  <c r="T37" i="4"/>
  <c r="T38" i="4"/>
  <c r="T39" i="4"/>
  <c r="T40" i="4"/>
  <c r="T43" i="4"/>
  <c r="T44" i="4"/>
  <c r="T45" i="4"/>
  <c r="T47" i="4"/>
  <c r="T48" i="4"/>
  <c r="T49" i="4"/>
  <c r="T50" i="4"/>
  <c r="T51" i="4"/>
  <c r="T8" i="4"/>
  <c r="T10" i="4"/>
  <c r="AC12" i="4"/>
  <c r="AC28" i="4"/>
  <c r="AC36" i="4"/>
  <c r="AC44" i="4"/>
  <c r="AC29" i="4"/>
  <c r="T52" i="4"/>
  <c r="AC13" i="4"/>
  <c r="AC21" i="4"/>
  <c r="AC37" i="4"/>
  <c r="AC45" i="4"/>
  <c r="S8" i="4"/>
  <c r="S9" i="4"/>
  <c r="AC9" i="4"/>
  <c r="S10" i="4"/>
  <c r="S11" i="4"/>
  <c r="S12" i="4"/>
  <c r="S13" i="4"/>
  <c r="S14" i="4"/>
  <c r="S15" i="4"/>
  <c r="AC15" i="4"/>
  <c r="S16" i="4"/>
  <c r="S17" i="4"/>
  <c r="S18" i="4"/>
  <c r="S19" i="4"/>
  <c r="AC19" i="4"/>
  <c r="S20" i="4"/>
  <c r="S21" i="4"/>
  <c r="S22" i="4"/>
  <c r="S23" i="4"/>
  <c r="S24" i="4"/>
  <c r="S25" i="4"/>
  <c r="AC25" i="4"/>
  <c r="S26" i="4"/>
  <c r="S27" i="4"/>
  <c r="AC27" i="4"/>
  <c r="S28" i="4"/>
  <c r="S29" i="4"/>
  <c r="S30" i="4"/>
  <c r="S31" i="4"/>
  <c r="AC31" i="4"/>
  <c r="S32" i="4"/>
  <c r="S33" i="4"/>
  <c r="AC33" i="4"/>
  <c r="S34" i="4"/>
  <c r="S35" i="4"/>
  <c r="AC35" i="4"/>
  <c r="S36" i="4"/>
  <c r="S37" i="4"/>
  <c r="S38" i="4"/>
  <c r="S39" i="4"/>
  <c r="AC39" i="4"/>
  <c r="S40" i="4"/>
  <c r="S41" i="4"/>
  <c r="AC41" i="4"/>
  <c r="S42" i="4"/>
  <c r="S43" i="4"/>
  <c r="S44" i="4"/>
  <c r="S45" i="4"/>
  <c r="S46" i="4"/>
  <c r="S47" i="4"/>
  <c r="AC47" i="4"/>
  <c r="S48" i="4"/>
  <c r="S49" i="4"/>
  <c r="S50" i="4"/>
  <c r="S51" i="4"/>
  <c r="AC51" i="4"/>
  <c r="S52" i="4"/>
  <c r="AC10" i="4"/>
  <c r="AC52" i="4"/>
  <c r="AC50" i="4"/>
  <c r="AC46" i="4"/>
  <c r="AC42" i="4"/>
  <c r="AC38" i="4"/>
  <c r="AC34" i="4"/>
  <c r="AC30" i="4"/>
  <c r="AC26" i="4"/>
  <c r="AC22" i="4"/>
  <c r="AC20" i="4"/>
  <c r="AC18" i="4"/>
  <c r="AC14" i="4"/>
  <c r="AC16" i="4"/>
  <c r="AC24" i="4"/>
  <c r="AC32" i="4"/>
  <c r="AC40" i="4"/>
  <c r="AC48" i="4"/>
  <c r="AC49" i="4"/>
  <c r="AC43" i="4"/>
  <c r="AC23" i="4"/>
  <c r="AC17" i="4"/>
  <c r="AC11" i="4"/>
</calcChain>
</file>

<file path=xl/sharedStrings.xml><?xml version="1.0" encoding="utf-8"?>
<sst xmlns="http://schemas.openxmlformats.org/spreadsheetml/2006/main" count="1025" uniqueCount="142">
  <si>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январе-октябре 2021г. *</t>
    </r>
  </si>
  <si>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</si>
  <si>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</si>
  <si>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</si>
  <si>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</si>
  <si>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</si>
  <si>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</si>
  <si>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</si>
  <si>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</si>
  <si>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</si>
  <si>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</si>
  <si>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</si>
  <si>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t>БЕЗРАБОТИЦА                                                                                                                            по состоянию  на 1 ноября 2021 г.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</si>
  <si>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</si>
  <si>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</si>
  <si>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</si>
  <si>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</si>
  <si>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</si>
  <si>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в % к  январю-октябрю                                       2020 г.                                 (в дейст. ценах)</t>
  </si>
  <si>
    <t>объем                    выполненных                          работ                                                  млн. руб.</t>
  </si>
  <si>
    <t>в % к  январю-октябрю                      2020 г.                        (в сопост. ценах)</t>
  </si>
  <si>
    <t>кв. м общей площади</t>
  </si>
  <si>
    <t xml:space="preserve">в % к  январю-октябрю                                        2020 г.                        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</si>
  <si>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</si>
  <si>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</si>
  <si>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</si>
  <si>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t>за январь-сентябрь                             2021 г.                                   млн. руб.</t>
  </si>
  <si>
    <t>соответ. период прошлого года</t>
  </si>
  <si>
    <t xml:space="preserve"> к январю-сентябрю 2020 г.</t>
  </si>
  <si>
    <t xml:space="preserve">  в январе-сентябре                                     2021 г.                        руб.  </t>
  </si>
  <si>
    <t>в % к январю-сентябрю                      2020 г.</t>
  </si>
  <si>
    <t>отношение к средне-краевому уровню</t>
  </si>
  <si>
    <t xml:space="preserve"> в январе-сентябре                                        2021 г.                       тыс.чел. </t>
  </si>
  <si>
    <t>в % к январю-сентябрю                               2020 г.</t>
  </si>
  <si>
    <t>числен-ность                                   безработ-ных, чел.</t>
  </si>
  <si>
    <t>в % к                                                  1 ноября                                                            2020 г.</t>
  </si>
  <si>
    <t>уровень безработицы</t>
  </si>
  <si>
    <t>+/-</t>
  </si>
  <si>
    <t>%</t>
  </si>
  <si>
    <t>за январь-сентябрь                2021 г.                           млн. руб.</t>
  </si>
  <si>
    <t>в % к январю-сентябрю                       2020 г.</t>
  </si>
  <si>
    <t>в % к январю-сентябрю                        2020 г.</t>
  </si>
  <si>
    <t>в январе-сентябре                                                     2021 г.</t>
  </si>
  <si>
    <t>в январе-сентябре                                                   2020 г.</t>
  </si>
  <si>
    <t>в январе-сентябре                                                         2021 г.</t>
  </si>
  <si>
    <t>в январе-сентябре                                                          2020 г.</t>
  </si>
  <si>
    <t>на 1 ноября                                                           2021 г.</t>
  </si>
  <si>
    <t>на 1 ноября                                                         2020 г.</t>
  </si>
  <si>
    <t>Всего по краю</t>
  </si>
  <si>
    <t>г.Анапа</t>
  </si>
  <si>
    <t>х</t>
  </si>
  <si>
    <t>-</t>
  </si>
  <si>
    <t>в 5,7 р.</t>
  </si>
  <si>
    <t>г.Армавир</t>
  </si>
  <si>
    <t>в 2,5 р.</t>
  </si>
  <si>
    <t>г.Геленджик</t>
  </si>
  <si>
    <t>в 2,3 р.</t>
  </si>
  <si>
    <t>в 2,2 р.</t>
  </si>
  <si>
    <t>в 2,0 р.</t>
  </si>
  <si>
    <t>г.Горячий Ключ</t>
  </si>
  <si>
    <t>г.Краснодар</t>
  </si>
  <si>
    <t>в 2,1 р.</t>
  </si>
  <si>
    <t>г.Новороссийск</t>
  </si>
  <si>
    <t>в 3,4 р.</t>
  </si>
  <si>
    <t>г.Сочи</t>
  </si>
  <si>
    <t>в 2,7 р.</t>
  </si>
  <si>
    <t>Абинский район</t>
  </si>
  <si>
    <t>в 22,8 р.</t>
  </si>
  <si>
    <t>Апшеронский район</t>
  </si>
  <si>
    <t>Белоглинский район</t>
  </si>
  <si>
    <t>Белореченский район</t>
  </si>
  <si>
    <t>в 6,0 р.</t>
  </si>
  <si>
    <t>в 3,8 р.</t>
  </si>
  <si>
    <t>Брюховецкий район</t>
  </si>
  <si>
    <t>Выселковский район</t>
  </si>
  <si>
    <t>в 8,8 р.</t>
  </si>
  <si>
    <t>Гулькевичский район</t>
  </si>
  <si>
    <t>Динской район</t>
  </si>
  <si>
    <t>в 37,5 р.</t>
  </si>
  <si>
    <t>Ейский район</t>
  </si>
  <si>
    <t>Кавказский район</t>
  </si>
  <si>
    <t>в 2,8 р.</t>
  </si>
  <si>
    <t>Калининский район</t>
  </si>
  <si>
    <t>в 7,4 р.</t>
  </si>
  <si>
    <t> -</t>
  </si>
  <si>
    <t>в 93,5 р.</t>
  </si>
  <si>
    <t>Каневской район</t>
  </si>
  <si>
    <t>Кореновский район</t>
  </si>
  <si>
    <t>Красноармейский район</t>
  </si>
  <si>
    <t>в 8,6 р.</t>
  </si>
  <si>
    <t>в 54,9 р.</t>
  </si>
  <si>
    <t>Крыловской район</t>
  </si>
  <si>
    <t>в 23,9 р.</t>
  </si>
  <si>
    <t>в 12,1 р.</t>
  </si>
  <si>
    <t>Крымский район</t>
  </si>
  <si>
    <t>в 2,9 р.</t>
  </si>
  <si>
    <t>Курганинский район</t>
  </si>
  <si>
    <t>Кущевский район</t>
  </si>
  <si>
    <t>в 32,4 р.</t>
  </si>
  <si>
    <t>в 4,0 р.</t>
  </si>
  <si>
    <t>Лабинский район</t>
  </si>
  <si>
    <t>Ленинградский район</t>
  </si>
  <si>
    <t>Мостовский район</t>
  </si>
  <si>
    <t>в 4,5 р.</t>
  </si>
  <si>
    <t>Новокубанский район</t>
  </si>
  <si>
    <t> х</t>
  </si>
  <si>
    <t>Новопокровский район</t>
  </si>
  <si>
    <t>Отрадненский район</t>
  </si>
  <si>
    <t>в 3,0 р.</t>
  </si>
  <si>
    <t>Павловский район</t>
  </si>
  <si>
    <t>в 5,9 р.</t>
  </si>
  <si>
    <t>Прим-Ахтарский район</t>
  </si>
  <si>
    <t>Северский район</t>
  </si>
  <si>
    <t>в 18,1 р.</t>
  </si>
  <si>
    <t>Славянский район</t>
  </si>
  <si>
    <t>Староминский район</t>
  </si>
  <si>
    <t>Тбилисский район</t>
  </si>
  <si>
    <t>Темрюкский район</t>
  </si>
  <si>
    <t>в 6,9 р.</t>
  </si>
  <si>
    <t>в 5,8 р.</t>
  </si>
  <si>
    <t>Тимашевский район</t>
  </si>
  <si>
    <t>Тихорецкий район</t>
  </si>
  <si>
    <t>Туапсинский район</t>
  </si>
  <si>
    <t>в 2,6 р.</t>
  </si>
  <si>
    <t>Успенский район</t>
  </si>
  <si>
    <t>в 64,8 р.</t>
  </si>
  <si>
    <t>Усть-Лабинский район</t>
  </si>
  <si>
    <t>Щербиновский район</t>
  </si>
  <si>
    <t/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</si>
  <si>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</si>
  <si>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</si>
  <si>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</si>
  <si>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t>скрыть</t>
  </si>
  <si>
    <r>
      <rPr>
        <vertAlign val="superscript"/>
        <sz val="8"/>
        <rFont val="Times New Roman Cyr"/>
        <charset val="204"/>
      </rP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</si>
  <si>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rPr>
        <vertAlign val="superscript"/>
        <sz val="8"/>
        <rFont val="Times New Roman Cyr"/>
        <charset val="204"/>
      </rP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</si>
  <si>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r>
      <t>Рэнкинг городских округов и муниципальных районов края по темпам  роста основных показателей социально-экономического развития  в</t>
    </r>
    <r>
      <rPr>
        <b/>
        <sz val="12"/>
        <rFont val="Times New Roman Cyr"/>
        <charset val="204"/>
      </rPr>
      <t xml:space="preserve"> январе-октябре 2021г. *</t>
    </r>
  </si>
  <si>
    <t>ТРАНСПОРТИРОВКА И ХРАНЕНИЕ</t>
  </si>
  <si>
    <t>КУРОРТНО-ТУРИСТСКИЙ КОМПЛЕКС</t>
  </si>
  <si>
    <r>
      <t xml:space="preserve">ФИНАНСОВЫЕ РЕЗУЛЬТАТЫ ДЕЯТЕЛЬНОСТИ                                           </t>
    </r>
    <r>
      <rPr>
        <sz val="8"/>
        <rFont val="Times New Roman CYR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</si>
  <si>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</si>
  <si>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</si>
  <si>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число территорий, ухудшивших показатели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</si>
</sst>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47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sz val="10"/>
      <name val="Times New Roman CYR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8.5"/>
      <name val="Times New Roman CYR"/>
      <charset val="204"/>
    </font>
    <font>
      <vertAlign val="superscript"/>
      <sz val="8.5"/>
      <name val="Times New Roman CYR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b/>
      <sz val="11"/>
      <name val="Times New Roman Cyr"/>
      <charset val="204"/>
    </font>
    <font>
      <b/>
      <sz val="11"/>
      <name val="Times New Roman"/>
      <family val="1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Times New Roman Cyr"/>
      <charset val="204"/>
    </font>
    <font>
      <sz val="11"/>
      <name val="Times New Roman"/>
      <family val="1"/>
    </font>
    <font>
      <sz val="11"/>
      <name val="Times New Roman CYR"/>
      <charset val="204"/>
    </font>
    <font>
      <b/>
      <u/>
      <sz val="11"/>
      <name val="Times New Roman Cyr"/>
      <family val="1"/>
      <charset val="204"/>
    </font>
    <font>
      <b/>
      <sz val="7.5"/>
      <name val="Times New Roman Cyr"/>
      <charset val="204"/>
    </font>
    <font>
      <sz val="9"/>
      <name val="Times New Roman CYR"/>
      <charset val="204"/>
    </font>
    <font>
      <vertAlign val="superscript"/>
      <sz val="8"/>
      <name val="Times New Roman Cyr"/>
      <charset val="204"/>
    </font>
    <font>
      <vertAlign val="superscript"/>
      <sz val="9"/>
      <name val="Times New Roman Cyr"/>
      <charset val="204"/>
    </font>
    <font>
      <sz val="11"/>
      <color theme="1"/>
      <name val="Calibri"/>
      <family val="2"/>
      <charset val="204"/>
      <scheme val="minor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Times New Roman"/>
      <family val="1"/>
    </font>
    <font>
      <sz val="11"/>
      <color rgb="FF000000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35" fillId="0" borderId="0" applyFont="0" applyFill="0" applyBorder="0" applyAlignment="0" applyProtection="0"/>
  </cellStyleXfs>
  <cellXfs count="368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1" xfId="0" applyFont="1" applyFill="1" applyBorder="1" applyAlignment="1"/>
    <xf numFmtId="0" fontId="1" fillId="0" borderId="0" xfId="0" applyFont="1" applyFill="1" applyBorder="1"/>
    <xf numFmtId="164" fontId="10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64" fontId="1" fillId="0" borderId="0" xfId="0" applyNumberFormat="1" applyFont="1" applyFill="1" applyBorder="1"/>
    <xf numFmtId="0" fontId="12" fillId="0" borderId="0" xfId="0" applyFont="1" applyFill="1"/>
    <xf numFmtId="0" fontId="13" fillId="0" borderId="0" xfId="0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1" fontId="12" fillId="0" borderId="0" xfId="0" applyNumberFormat="1" applyFont="1" applyFill="1"/>
    <xf numFmtId="0" fontId="14" fillId="0" borderId="0" xfId="0" applyFont="1" applyFill="1"/>
    <xf numFmtId="164" fontId="14" fillId="0" borderId="0" xfId="0" applyNumberFormat="1" applyFont="1" applyFill="1"/>
    <xf numFmtId="164" fontId="1" fillId="0" borderId="0" xfId="0" applyNumberFormat="1" applyFont="1" applyFill="1"/>
    <xf numFmtId="0" fontId="8" fillId="0" borderId="0" xfId="0" applyFont="1" applyFill="1" applyAlignment="1"/>
    <xf numFmtId="0" fontId="8" fillId="0" borderId="2" xfId="0" applyFont="1" applyFill="1" applyBorder="1" applyAlignment="1"/>
    <xf numFmtId="49" fontId="15" fillId="0" borderId="0" xfId="0" applyNumberFormat="1" applyFont="1" applyFill="1"/>
    <xf numFmtId="0" fontId="0" fillId="0" borderId="0" xfId="0" applyFont="1" applyFill="1" applyBorder="1"/>
    <xf numFmtId="0" fontId="0" fillId="0" borderId="0" xfId="0" applyFont="1" applyFill="1"/>
    <xf numFmtId="164" fontId="0" fillId="0" borderId="0" xfId="0" applyNumberFormat="1" applyFont="1" applyFill="1"/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/>
    <xf numFmtId="0" fontId="6" fillId="0" borderId="0" xfId="0" applyFont="1" applyFill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37" fillId="0" borderId="0" xfId="0" applyFont="1"/>
    <xf numFmtId="49" fontId="16" fillId="0" borderId="8" xfId="0" applyNumberFormat="1" applyFont="1" applyBorder="1" applyAlignment="1">
      <alignment horizontal="center" vertical="center" wrapText="1"/>
    </xf>
    <xf numFmtId="166" fontId="22" fillId="0" borderId="9" xfId="0" applyNumberFormat="1" applyFont="1" applyFill="1" applyBorder="1" applyAlignment="1"/>
    <xf numFmtId="166" fontId="24" fillId="0" borderId="10" xfId="0" applyNumberFormat="1" applyFont="1" applyBorder="1" applyAlignment="1"/>
    <xf numFmtId="164" fontId="38" fillId="0" borderId="9" xfId="0" applyNumberFormat="1" applyFont="1" applyFill="1" applyBorder="1" applyAlignment="1">
      <alignment horizontal="right"/>
    </xf>
    <xf numFmtId="165" fontId="24" fillId="0" borderId="11" xfId="0" applyNumberFormat="1" applyFont="1" applyFill="1" applyBorder="1" applyAlignment="1">
      <alignment horizontal="right"/>
    </xf>
    <xf numFmtId="164" fontId="38" fillId="0" borderId="10" xfId="0" applyNumberFormat="1" applyFont="1" applyFill="1" applyBorder="1" applyAlignment="1">
      <alignment horizontal="right"/>
    </xf>
    <xf numFmtId="165" fontId="24" fillId="0" borderId="12" xfId="0" applyNumberFormat="1" applyFont="1" applyFill="1" applyBorder="1" applyAlignment="1">
      <alignment horizontal="right"/>
    </xf>
    <xf numFmtId="164" fontId="38" fillId="0" borderId="13" xfId="0" applyNumberFormat="1" applyFont="1" applyFill="1" applyBorder="1" applyAlignment="1">
      <alignment horizontal="right"/>
    </xf>
    <xf numFmtId="165" fontId="21" fillId="0" borderId="14" xfId="0" applyNumberFormat="1" applyFont="1" applyFill="1" applyBorder="1" applyAlignment="1"/>
    <xf numFmtId="165" fontId="21" fillId="2" borderId="15" xfId="0" applyNumberFormat="1" applyFont="1" applyFill="1" applyBorder="1" applyAlignment="1"/>
    <xf numFmtId="165" fontId="21" fillId="0" borderId="15" xfId="0" applyNumberFormat="1" applyFont="1" applyFill="1" applyBorder="1" applyAlignment="1"/>
    <xf numFmtId="165" fontId="27" fillId="0" borderId="9" xfId="0" applyNumberFormat="1" applyFont="1" applyFill="1" applyBorder="1" applyAlignment="1">
      <alignment horizontal="right"/>
    </xf>
    <xf numFmtId="165" fontId="22" fillId="0" borderId="14" xfId="0" applyNumberFormat="1" applyFont="1" applyFill="1" applyBorder="1" applyAlignment="1"/>
    <xf numFmtId="3" fontId="22" fillId="0" borderId="14" xfId="0" applyNumberFormat="1" applyFont="1" applyFill="1" applyBorder="1" applyAlignment="1"/>
    <xf numFmtId="9" fontId="22" fillId="0" borderId="16" xfId="0" applyNumberFormat="1" applyFont="1" applyFill="1" applyBorder="1" applyAlignment="1"/>
    <xf numFmtId="9" fontId="22" fillId="0" borderId="9" xfId="0" applyNumberFormat="1" applyFont="1" applyFill="1" applyBorder="1" applyAlignment="1"/>
    <xf numFmtId="165" fontId="28" fillId="0" borderId="11" xfId="0" applyNumberFormat="1" applyFont="1" applyBorder="1" applyAlignment="1"/>
    <xf numFmtId="165" fontId="28" fillId="2" borderId="17" xfId="0" applyNumberFormat="1" applyFont="1" applyFill="1" applyBorder="1" applyAlignment="1"/>
    <xf numFmtId="165" fontId="29" fillId="0" borderId="17" xfId="0" applyNumberFormat="1" applyFont="1" applyFill="1" applyBorder="1" applyAlignment="1"/>
    <xf numFmtId="165" fontId="27" fillId="0" borderId="10" xfId="0" applyNumberFormat="1" applyFont="1" applyFill="1" applyBorder="1" applyAlignment="1">
      <alignment horizontal="right"/>
    </xf>
    <xf numFmtId="166" fontId="28" fillId="0" borderId="10" xfId="0" applyNumberFormat="1" applyFont="1" applyBorder="1" applyAlignment="1"/>
    <xf numFmtId="3" fontId="28" fillId="0" borderId="11" xfId="0" applyNumberFormat="1" applyFont="1" applyBorder="1" applyAlignment="1"/>
    <xf numFmtId="166" fontId="24" fillId="0" borderId="18" xfId="0" applyNumberFormat="1" applyFont="1" applyBorder="1" applyAlignment="1"/>
    <xf numFmtId="166" fontId="39" fillId="0" borderId="18" xfId="0" applyNumberFormat="1" applyFont="1" applyBorder="1" applyAlignment="1"/>
    <xf numFmtId="166" fontId="40" fillId="0" borderId="10" xfId="0" applyNumberFormat="1" applyFont="1" applyBorder="1" applyAlignment="1"/>
    <xf numFmtId="165" fontId="28" fillId="0" borderId="12" xfId="0" applyNumberFormat="1" applyFont="1" applyBorder="1" applyAlignment="1"/>
    <xf numFmtId="165" fontId="28" fillId="2" borderId="19" xfId="0" applyNumberFormat="1" applyFont="1" applyFill="1" applyBorder="1" applyAlignment="1"/>
    <xf numFmtId="165" fontId="29" fillId="0" borderId="19" xfId="0" applyNumberFormat="1" applyFont="1" applyFill="1" applyBorder="1" applyAlignment="1"/>
    <xf numFmtId="165" fontId="27" fillId="0" borderId="13" xfId="0" applyNumberFormat="1" applyFont="1" applyFill="1" applyBorder="1" applyAlignment="1">
      <alignment horizontal="right"/>
    </xf>
    <xf numFmtId="166" fontId="28" fillId="0" borderId="13" xfId="0" applyNumberFormat="1" applyFont="1" applyBorder="1" applyAlignment="1"/>
    <xf numFmtId="3" fontId="28" fillId="0" borderId="12" xfId="0" applyNumberFormat="1" applyFont="1" applyBorder="1" applyAlignment="1"/>
    <xf numFmtId="166" fontId="24" fillId="0" borderId="20" xfId="0" applyNumberFormat="1" applyFont="1" applyBorder="1" applyAlignment="1"/>
    <xf numFmtId="165" fontId="40" fillId="0" borderId="11" xfId="0" applyNumberFormat="1" applyFont="1" applyBorder="1" applyAlignment="1"/>
    <xf numFmtId="165" fontId="40" fillId="2" borderId="17" xfId="0" applyNumberFormat="1" applyFont="1" applyFill="1" applyBorder="1" applyAlignment="1"/>
    <xf numFmtId="49" fontId="20" fillId="0" borderId="21" xfId="0" applyNumberFormat="1" applyFont="1" applyBorder="1" applyAlignment="1">
      <alignment horizontal="center" vertical="center" wrapText="1"/>
    </xf>
    <xf numFmtId="165" fontId="29" fillId="0" borderId="15" xfId="0" applyNumberFormat="1" applyFont="1" applyFill="1" applyBorder="1" applyAlignment="1"/>
    <xf numFmtId="166" fontId="28" fillId="0" borderId="9" xfId="0" applyNumberFormat="1" applyFont="1" applyBorder="1" applyAlignment="1"/>
    <xf numFmtId="166" fontId="24" fillId="0" borderId="16" xfId="0" applyNumberFormat="1" applyFont="1" applyBorder="1" applyAlignment="1"/>
    <xf numFmtId="165" fontId="41" fillId="0" borderId="18" xfId="0" applyNumberFormat="1" applyFont="1" applyFill="1" applyBorder="1" applyAlignment="1">
      <alignment horizontal="right"/>
    </xf>
    <xf numFmtId="165" fontId="41" fillId="0" borderId="20" xfId="0" applyNumberFormat="1" applyFont="1" applyFill="1" applyBorder="1" applyAlignment="1">
      <alignment horizontal="right"/>
    </xf>
    <xf numFmtId="165" fontId="39" fillId="2" borderId="17" xfId="0" applyNumberFormat="1" applyFont="1" applyFill="1" applyBorder="1" applyAlignment="1"/>
    <xf numFmtId="0" fontId="23" fillId="0" borderId="0" xfId="0" applyFont="1" applyFill="1"/>
    <xf numFmtId="0" fontId="23" fillId="0" borderId="0" xfId="0" applyFont="1" applyFill="1" applyBorder="1"/>
    <xf numFmtId="0" fontId="23" fillId="0" borderId="0" xfId="0" applyFont="1" applyFill="1" applyAlignment="1"/>
    <xf numFmtId="0" fontId="25" fillId="0" borderId="0" xfId="0" applyFont="1" applyFill="1" applyAlignment="1"/>
    <xf numFmtId="0" fontId="30" fillId="0" borderId="0" xfId="0" applyFont="1" applyFill="1"/>
    <xf numFmtId="0" fontId="25" fillId="0" borderId="22" xfId="0" applyFont="1" applyFill="1" applyBorder="1" applyAlignment="1">
      <alignment horizontal="left" indent="1"/>
    </xf>
    <xf numFmtId="0" fontId="23" fillId="0" borderId="23" xfId="0" applyFont="1" applyFill="1" applyBorder="1" applyAlignment="1">
      <alignment horizontal="left" indent="1"/>
    </xf>
    <xf numFmtId="0" fontId="23" fillId="0" borderId="24" xfId="0" applyFont="1" applyFill="1" applyBorder="1" applyAlignment="1">
      <alignment horizontal="left" indent="1"/>
    </xf>
    <xf numFmtId="0" fontId="42" fillId="0" borderId="0" xfId="0" applyFont="1" applyFill="1" applyAlignment="1">
      <alignment horizontal="center"/>
    </xf>
    <xf numFmtId="3" fontId="22" fillId="0" borderId="14" xfId="0" applyNumberFormat="1" applyFont="1" applyFill="1" applyBorder="1" applyAlignment="1">
      <alignment horizontal="right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64" fontId="38" fillId="0" borderId="1" xfId="0" applyNumberFormat="1" applyFont="1" applyFill="1" applyBorder="1" applyAlignment="1">
      <alignment horizontal="right"/>
    </xf>
    <xf numFmtId="164" fontId="26" fillId="0" borderId="1" xfId="0" applyNumberFormat="1" applyFont="1" applyFill="1" applyBorder="1" applyAlignment="1">
      <alignment horizontal="right"/>
    </xf>
    <xf numFmtId="0" fontId="38" fillId="0" borderId="1" xfId="0" applyFont="1" applyFill="1" applyBorder="1" applyAlignment="1">
      <alignment horizontal="right"/>
    </xf>
    <xf numFmtId="164" fontId="38" fillId="0" borderId="27" xfId="0" applyNumberFormat="1" applyFont="1" applyFill="1" applyBorder="1" applyAlignment="1">
      <alignment horizontal="right"/>
    </xf>
    <xf numFmtId="164" fontId="38" fillId="0" borderId="28" xfId="0" applyNumberFormat="1" applyFont="1" applyFill="1" applyBorder="1" applyAlignment="1">
      <alignment horizontal="right"/>
    </xf>
    <xf numFmtId="164" fontId="26" fillId="0" borderId="27" xfId="0" applyNumberFormat="1" applyFont="1" applyFill="1" applyBorder="1" applyAlignment="1">
      <alignment horizontal="right"/>
    </xf>
    <xf numFmtId="164" fontId="26" fillId="0" borderId="28" xfId="0" applyNumberFormat="1" applyFont="1" applyFill="1" applyBorder="1" applyAlignment="1">
      <alignment horizontal="right"/>
    </xf>
    <xf numFmtId="165" fontId="43" fillId="0" borderId="16" xfId="0" applyNumberFormat="1" applyFont="1" applyFill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6" fillId="0" borderId="1" xfId="0" applyNumberFormat="1" applyFont="1" applyBorder="1" applyAlignment="1">
      <alignment horizontal="right"/>
    </xf>
    <xf numFmtId="165" fontId="26" fillId="0" borderId="28" xfId="0" applyNumberFormat="1" applyFont="1" applyBorder="1" applyAlignment="1">
      <alignment horizontal="right"/>
    </xf>
    <xf numFmtId="0" fontId="4" fillId="0" borderId="25" xfId="0" applyFont="1" applyFill="1" applyBorder="1"/>
    <xf numFmtId="166" fontId="24" fillId="0" borderId="13" xfId="0" applyNumberFormat="1" applyFont="1" applyBorder="1" applyAlignment="1"/>
    <xf numFmtId="165" fontId="22" fillId="0" borderId="14" xfId="0" applyNumberFormat="1" applyFont="1" applyFill="1" applyBorder="1" applyAlignment="1">
      <alignment horizontal="right"/>
    </xf>
    <xf numFmtId="3" fontId="24" fillId="0" borderId="11" xfId="0" applyNumberFormat="1" applyFont="1" applyFill="1" applyBorder="1" applyAlignment="1">
      <alignment horizontal="right"/>
    </xf>
    <xf numFmtId="3" fontId="24" fillId="0" borderId="12" xfId="0" applyNumberFormat="1" applyFont="1" applyFill="1" applyBorder="1" applyAlignment="1">
      <alignment horizontal="right"/>
    </xf>
    <xf numFmtId="3" fontId="44" fillId="0" borderId="11" xfId="0" applyNumberFormat="1" applyFont="1" applyBorder="1" applyAlignment="1">
      <alignment horizontal="right" vertical="center" wrapText="1"/>
    </xf>
    <xf numFmtId="3" fontId="44" fillId="0" borderId="12" xfId="0" applyNumberFormat="1" applyFont="1" applyBorder="1" applyAlignment="1">
      <alignment horizontal="right" vertical="center" wrapText="1"/>
    </xf>
    <xf numFmtId="49" fontId="35" fillId="0" borderId="0" xfId="0" applyNumberFormat="1" applyFont="1" applyAlignment="1">
      <alignment wrapText="1"/>
    </xf>
    <xf numFmtId="165" fontId="26" fillId="0" borderId="27" xfId="0" applyNumberFormat="1" applyFont="1" applyBorder="1" applyAlignment="1">
      <alignment horizontal="right"/>
    </xf>
    <xf numFmtId="166" fontId="24" fillId="0" borderId="9" xfId="0" applyNumberFormat="1" applyFont="1" applyBorder="1" applyAlignment="1"/>
    <xf numFmtId="166" fontId="22" fillId="0" borderId="29" xfId="0" applyNumberFormat="1" applyFont="1" applyFill="1" applyBorder="1" applyAlignment="1"/>
    <xf numFmtId="166" fontId="28" fillId="0" borderId="30" xfId="0" applyNumberFormat="1" applyFont="1" applyBorder="1" applyAlignment="1"/>
    <xf numFmtId="166" fontId="28" fillId="0" borderId="31" xfId="0" applyNumberFormat="1" applyFont="1" applyBorder="1" applyAlignment="1"/>
    <xf numFmtId="165" fontId="28" fillId="0" borderId="16" xfId="0" applyNumberFormat="1" applyFont="1" applyBorder="1" applyAlignment="1"/>
    <xf numFmtId="165" fontId="28" fillId="0" borderId="18" xfId="0" applyNumberFormat="1" applyFont="1" applyBorder="1" applyAlignment="1"/>
    <xf numFmtId="165" fontId="28" fillId="0" borderId="20" xfId="0" applyNumberFormat="1" applyFont="1" applyBorder="1" applyAlignment="1"/>
    <xf numFmtId="0" fontId="23" fillId="0" borderId="32" xfId="0" applyFont="1" applyFill="1" applyBorder="1" applyAlignment="1">
      <alignment horizontal="left" indent="1"/>
    </xf>
    <xf numFmtId="0" fontId="23" fillId="0" borderId="33" xfId="0" applyFont="1" applyFill="1" applyBorder="1" applyAlignment="1">
      <alignment horizontal="left" indent="1"/>
    </xf>
    <xf numFmtId="0" fontId="23" fillId="0" borderId="34" xfId="0" applyFont="1" applyFill="1" applyBorder="1" applyAlignment="1">
      <alignment horizontal="left" indent="1"/>
    </xf>
    <xf numFmtId="3" fontId="44" fillId="0" borderId="16" xfId="0" applyNumberFormat="1" applyFont="1" applyBorder="1" applyAlignment="1">
      <alignment horizontal="right" vertical="center" wrapText="1"/>
    </xf>
    <xf numFmtId="3" fontId="44" fillId="0" borderId="18" xfId="0" applyNumberFormat="1" applyFont="1" applyBorder="1" applyAlignment="1">
      <alignment horizontal="right" vertical="center" wrapText="1"/>
    </xf>
    <xf numFmtId="3" fontId="44" fillId="0" borderId="20" xfId="0" applyNumberFormat="1" applyFont="1" applyBorder="1" applyAlignment="1">
      <alignment horizontal="right" vertical="center" wrapText="1"/>
    </xf>
    <xf numFmtId="3" fontId="28" fillId="0" borderId="18" xfId="0" applyNumberFormat="1" applyFont="1" applyBorder="1" applyAlignment="1"/>
    <xf numFmtId="3" fontId="28" fillId="0" borderId="20" xfId="0" applyNumberFormat="1" applyFont="1" applyBorder="1" applyAlignment="1"/>
    <xf numFmtId="3" fontId="28" fillId="0" borderId="16" xfId="0" applyNumberFormat="1" applyFont="1" applyBorder="1" applyAlignment="1"/>
    <xf numFmtId="165" fontId="44" fillId="0" borderId="16" xfId="0" applyNumberFormat="1" applyFont="1" applyBorder="1" applyAlignment="1">
      <alignment horizontal="right" vertical="center" wrapText="1"/>
    </xf>
    <xf numFmtId="165" fontId="44" fillId="0" borderId="18" xfId="0" applyNumberFormat="1" applyFont="1" applyBorder="1" applyAlignment="1">
      <alignment horizontal="right" vertical="center" wrapText="1"/>
    </xf>
    <xf numFmtId="165" fontId="44" fillId="0" borderId="20" xfId="0" applyNumberFormat="1" applyFont="1" applyBorder="1" applyAlignment="1">
      <alignment horizontal="right" vertical="center" wrapText="1"/>
    </xf>
    <xf numFmtId="0" fontId="38" fillId="0" borderId="9" xfId="0" applyFont="1" applyBorder="1" applyAlignment="1">
      <alignment horizontal="right" vertical="center" wrapText="1"/>
    </xf>
    <xf numFmtId="0" fontId="38" fillId="0" borderId="10" xfId="0" applyFont="1" applyBorder="1" applyAlignment="1">
      <alignment horizontal="right" vertical="center" wrapText="1"/>
    </xf>
    <xf numFmtId="164" fontId="38" fillId="0" borderId="10" xfId="0" applyNumberFormat="1" applyFont="1" applyBorder="1" applyAlignment="1">
      <alignment horizontal="right" vertical="center" wrapText="1"/>
    </xf>
    <xf numFmtId="0" fontId="38" fillId="0" borderId="13" xfId="0" applyFont="1" applyBorder="1" applyAlignment="1">
      <alignment horizontal="right" vertical="center" wrapText="1"/>
    </xf>
    <xf numFmtId="165" fontId="41" fillId="0" borderId="16" xfId="0" applyNumberFormat="1" applyFont="1" applyBorder="1" applyAlignment="1">
      <alignment horizontal="right" vertical="center" wrapText="1"/>
    </xf>
    <xf numFmtId="165" fontId="41" fillId="0" borderId="18" xfId="0" applyNumberFormat="1" applyFont="1" applyBorder="1" applyAlignment="1">
      <alignment horizontal="right" vertical="center" wrapText="1"/>
    </xf>
    <xf numFmtId="165" fontId="41" fillId="0" borderId="20" xfId="0" applyNumberFormat="1" applyFont="1" applyBorder="1" applyAlignment="1">
      <alignment horizontal="right" vertical="center" wrapText="1"/>
    </xf>
    <xf numFmtId="165" fontId="41" fillId="0" borderId="16" xfId="0" applyNumberFormat="1" applyFont="1" applyFill="1" applyBorder="1" applyAlignment="1">
      <alignment horizontal="right"/>
    </xf>
    <xf numFmtId="165" fontId="24" fillId="0" borderId="16" xfId="0" applyNumberFormat="1" applyFont="1" applyFill="1" applyBorder="1" applyAlignment="1">
      <alignment horizontal="right"/>
    </xf>
    <xf numFmtId="165" fontId="24" fillId="0" borderId="18" xfId="0" applyNumberFormat="1" applyFont="1" applyFill="1" applyBorder="1" applyAlignment="1">
      <alignment horizontal="right"/>
    </xf>
    <xf numFmtId="165" fontId="24" fillId="0" borderId="20" xfId="0" applyNumberFormat="1" applyFont="1" applyFill="1" applyBorder="1" applyAlignment="1">
      <alignment horizontal="right"/>
    </xf>
    <xf numFmtId="3" fontId="24" fillId="0" borderId="16" xfId="0" applyNumberFormat="1" applyFont="1" applyFill="1" applyBorder="1" applyAlignment="1">
      <alignment horizontal="right"/>
    </xf>
    <xf numFmtId="3" fontId="24" fillId="0" borderId="18" xfId="0" applyNumberFormat="1" applyFont="1" applyFill="1" applyBorder="1" applyAlignment="1">
      <alignment horizontal="right"/>
    </xf>
    <xf numFmtId="3" fontId="24" fillId="0" borderId="20" xfId="0" applyNumberFormat="1" applyFont="1" applyFill="1" applyBorder="1" applyAlignment="1">
      <alignment horizontal="right"/>
    </xf>
    <xf numFmtId="164" fontId="38" fillId="0" borderId="13" xfId="0" applyNumberFormat="1" applyFont="1" applyBorder="1" applyAlignment="1">
      <alignment horizontal="right" vertical="center" wrapText="1"/>
    </xf>
    <xf numFmtId="165" fontId="41" fillId="0" borderId="11" xfId="0" applyNumberFormat="1" applyFont="1" applyBorder="1" applyAlignment="1">
      <alignment horizontal="right" vertical="center" wrapText="1"/>
    </xf>
    <xf numFmtId="165" fontId="41" fillId="0" borderId="12" xfId="0" applyNumberFormat="1" applyFont="1" applyBorder="1" applyAlignment="1">
      <alignment horizontal="right" vertical="center" wrapText="1"/>
    </xf>
    <xf numFmtId="166" fontId="21" fillId="0" borderId="35" xfId="0" applyNumberFormat="1" applyFont="1" applyFill="1" applyBorder="1" applyAlignment="1"/>
    <xf numFmtId="0" fontId="25" fillId="3" borderId="33" xfId="0" applyFont="1" applyFill="1" applyBorder="1" applyAlignment="1">
      <alignment horizontal="left" indent="1"/>
    </xf>
    <xf numFmtId="165" fontId="22" fillId="3" borderId="18" xfId="0" applyNumberFormat="1" applyFont="1" applyFill="1" applyBorder="1" applyAlignment="1">
      <alignment horizontal="right"/>
    </xf>
    <xf numFmtId="164" fontId="26" fillId="3" borderId="1" xfId="0" applyNumberFormat="1" applyFont="1" applyFill="1" applyBorder="1" applyAlignment="1">
      <alignment horizontal="right"/>
    </xf>
    <xf numFmtId="165" fontId="43" fillId="3" borderId="18" xfId="0" applyNumberFormat="1" applyFont="1" applyFill="1" applyBorder="1" applyAlignment="1">
      <alignment horizontal="right"/>
    </xf>
    <xf numFmtId="164" fontId="38" fillId="3" borderId="1" xfId="0" applyNumberFormat="1" applyFont="1" applyFill="1" applyBorder="1" applyAlignment="1">
      <alignment horizontal="right"/>
    </xf>
    <xf numFmtId="3" fontId="22" fillId="3" borderId="18" xfId="0" applyNumberFormat="1" applyFont="1" applyFill="1" applyBorder="1" applyAlignment="1">
      <alignment horizontal="right"/>
    </xf>
    <xf numFmtId="164" fontId="38" fillId="3" borderId="10" xfId="0" applyNumberFormat="1" applyFont="1" applyFill="1" applyBorder="1" applyAlignment="1">
      <alignment horizontal="right"/>
    </xf>
    <xf numFmtId="165" fontId="40" fillId="0" borderId="20" xfId="0" applyNumberFormat="1" applyFont="1" applyBorder="1" applyAlignment="1"/>
    <xf numFmtId="165" fontId="21" fillId="3" borderId="18" xfId="0" applyNumberFormat="1" applyFont="1" applyFill="1" applyBorder="1" applyAlignment="1"/>
    <xf numFmtId="165" fontId="21" fillId="3" borderId="17" xfId="0" applyNumberFormat="1" applyFont="1" applyFill="1" applyBorder="1" applyAlignment="1"/>
    <xf numFmtId="165" fontId="27" fillId="3" borderId="10" xfId="0" applyNumberFormat="1" applyFont="1" applyFill="1" applyBorder="1" applyAlignment="1">
      <alignment horizontal="right"/>
    </xf>
    <xf numFmtId="0" fontId="38" fillId="3" borderId="10" xfId="0" applyFont="1" applyFill="1" applyBorder="1" applyAlignment="1">
      <alignment horizontal="right" vertical="center" wrapText="1"/>
    </xf>
    <xf numFmtId="166" fontId="22" fillId="0" borderId="16" xfId="1" applyNumberFormat="1" applyFont="1" applyFill="1" applyBorder="1" applyAlignment="1">
      <alignment horizontal="right"/>
    </xf>
    <xf numFmtId="166" fontId="28" fillId="0" borderId="18" xfId="1" applyNumberFormat="1" applyFont="1" applyFill="1" applyBorder="1" applyAlignment="1">
      <alignment horizontal="right"/>
    </xf>
    <xf numFmtId="166" fontId="24" fillId="0" borderId="18" xfId="1" applyNumberFormat="1" applyFont="1" applyFill="1" applyBorder="1" applyAlignment="1">
      <alignment horizontal="right"/>
    </xf>
    <xf numFmtId="166" fontId="24" fillId="0" borderId="20" xfId="1" applyNumberFormat="1" applyFont="1" applyFill="1" applyBorder="1" applyAlignment="1">
      <alignment horizontal="right"/>
    </xf>
    <xf numFmtId="166" fontId="28" fillId="0" borderId="20" xfId="1" applyNumberFormat="1" applyFont="1" applyFill="1" applyBorder="1" applyAlignment="1">
      <alignment horizontal="right"/>
    </xf>
    <xf numFmtId="166" fontId="28" fillId="0" borderId="29" xfId="0" applyNumberFormat="1" applyFont="1" applyBorder="1" applyAlignment="1"/>
    <xf numFmtId="166" fontId="22" fillId="3" borderId="18" xfId="1" applyNumberFormat="1" applyFont="1" applyFill="1" applyBorder="1" applyAlignment="1">
      <alignment horizontal="right"/>
    </xf>
    <xf numFmtId="166" fontId="22" fillId="3" borderId="30" xfId="0" applyNumberFormat="1" applyFont="1" applyFill="1" applyBorder="1" applyAlignment="1"/>
    <xf numFmtId="3" fontId="22" fillId="3" borderId="18" xfId="0" applyNumberFormat="1" applyFont="1" applyFill="1" applyBorder="1" applyAlignment="1"/>
    <xf numFmtId="9" fontId="22" fillId="3" borderId="18" xfId="0" applyNumberFormat="1" applyFont="1" applyFill="1" applyBorder="1" applyAlignment="1"/>
    <xf numFmtId="9" fontId="22" fillId="3" borderId="10" xfId="0" applyNumberFormat="1" applyFont="1" applyFill="1" applyBorder="1" applyAlignment="1"/>
    <xf numFmtId="165" fontId="26" fillId="3" borderId="1" xfId="0" applyNumberFormat="1" applyFont="1" applyFill="1" applyBorder="1" applyAlignment="1">
      <alignment horizontal="right"/>
    </xf>
    <xf numFmtId="165" fontId="22" fillId="3" borderId="18" xfId="0" applyNumberFormat="1" applyFont="1" applyFill="1" applyBorder="1" applyAlignment="1"/>
    <xf numFmtId="166" fontId="21" fillId="3" borderId="36" xfId="0" applyNumberFormat="1" applyFont="1" applyFill="1" applyBorder="1" applyAlignment="1"/>
    <xf numFmtId="166" fontId="22" fillId="3" borderId="10" xfId="0" applyNumberFormat="1" applyFont="1" applyFill="1" applyBorder="1" applyAlignment="1"/>
    <xf numFmtId="165" fontId="45" fillId="2" borderId="17" xfId="0" applyNumberFormat="1" applyFont="1" applyFill="1" applyBorder="1" applyAlignment="1"/>
    <xf numFmtId="0" fontId="38" fillId="0" borderId="37" xfId="0" applyFont="1" applyBorder="1" applyAlignment="1">
      <alignment horizontal="right" vertical="center" wrapText="1"/>
    </xf>
    <xf numFmtId="0" fontId="38" fillId="0" borderId="38" xfId="0" applyFont="1" applyBorder="1" applyAlignment="1">
      <alignment horizontal="right" vertical="center" wrapText="1"/>
    </xf>
    <xf numFmtId="164" fontId="38" fillId="0" borderId="38" xfId="0" applyNumberFormat="1" applyFont="1" applyBorder="1" applyAlignment="1">
      <alignment horizontal="right" vertical="center" wrapText="1"/>
    </xf>
    <xf numFmtId="164" fontId="38" fillId="0" borderId="39" xfId="0" applyNumberFormat="1" applyFont="1" applyBorder="1" applyAlignment="1">
      <alignment horizontal="right" vertical="center" wrapText="1"/>
    </xf>
    <xf numFmtId="0" fontId="46" fillId="0" borderId="9" xfId="0" applyFont="1" applyBorder="1" applyAlignment="1">
      <alignment horizontal="right" vertical="center" wrapText="1"/>
    </xf>
    <xf numFmtId="0" fontId="46" fillId="0" borderId="10" xfId="0" applyFont="1" applyBorder="1" applyAlignment="1">
      <alignment horizontal="right" vertical="center" wrapText="1"/>
    </xf>
    <xf numFmtId="164" fontId="46" fillId="0" borderId="10" xfId="0" applyNumberFormat="1" applyFont="1" applyBorder="1" applyAlignment="1">
      <alignment horizontal="right" vertical="center" wrapText="1"/>
    </xf>
    <xf numFmtId="0" fontId="46" fillId="0" borderId="13" xfId="0" applyFont="1" applyBorder="1" applyAlignment="1">
      <alignment horizontal="right" vertical="center" wrapText="1"/>
    </xf>
    <xf numFmtId="164" fontId="46" fillId="0" borderId="37" xfId="0" applyNumberFormat="1" applyFont="1" applyBorder="1" applyAlignment="1">
      <alignment horizontal="right" vertical="center" wrapText="1"/>
    </xf>
    <xf numFmtId="0" fontId="46" fillId="0" borderId="38" xfId="0" applyFont="1" applyBorder="1" applyAlignment="1">
      <alignment horizontal="right" vertical="center" wrapText="1"/>
    </xf>
    <xf numFmtId="164" fontId="46" fillId="0" borderId="38" xfId="0" applyNumberFormat="1" applyFont="1" applyBorder="1" applyAlignment="1">
      <alignment horizontal="right" vertical="center" wrapText="1"/>
    </xf>
    <xf numFmtId="0" fontId="46" fillId="0" borderId="39" xfId="0" applyFont="1" applyBorder="1" applyAlignment="1">
      <alignment horizontal="right" vertical="center" wrapText="1"/>
    </xf>
    <xf numFmtId="0" fontId="46" fillId="3" borderId="10" xfId="0" applyFont="1" applyFill="1" applyBorder="1" applyAlignment="1">
      <alignment horizontal="right" vertical="center" wrapText="1"/>
    </xf>
    <xf numFmtId="0" fontId="38" fillId="3" borderId="38" xfId="0" applyFont="1" applyFill="1" applyBorder="1" applyAlignment="1">
      <alignment horizontal="right" vertical="center" wrapText="1"/>
    </xf>
    <xf numFmtId="0" fontId="46" fillId="0" borderId="37" xfId="0" applyFont="1" applyBorder="1" applyAlignment="1">
      <alignment horizontal="right" vertical="center" wrapText="1"/>
    </xf>
    <xf numFmtId="164" fontId="46" fillId="0" borderId="39" xfId="0" applyNumberFormat="1" applyFont="1" applyBorder="1" applyAlignment="1">
      <alignment horizontal="right" vertical="center" wrapText="1"/>
    </xf>
    <xf numFmtId="164" fontId="46" fillId="3" borderId="38" xfId="0" applyNumberFormat="1" applyFont="1" applyFill="1" applyBorder="1" applyAlignment="1">
      <alignment horizontal="right" vertical="center" wrapText="1"/>
    </xf>
    <xf numFmtId="0" fontId="38" fillId="0" borderId="10" xfId="0" applyFont="1" applyFill="1" applyBorder="1" applyAlignment="1">
      <alignment horizontal="right" vertical="center" wrapText="1"/>
    </xf>
    <xf numFmtId="0" fontId="46" fillId="0" borderId="10" xfId="0" applyFont="1" applyFill="1" applyBorder="1" applyAlignment="1">
      <alignment horizontal="right" vertical="center" wrapText="1"/>
    </xf>
    <xf numFmtId="164" fontId="38" fillId="0" borderId="10" xfId="0" applyNumberFormat="1" applyFont="1" applyFill="1" applyBorder="1" applyAlignment="1">
      <alignment horizontal="right" vertical="center" wrapText="1"/>
    </xf>
    <xf numFmtId="165" fontId="28" fillId="0" borderId="11" xfId="0" applyNumberFormat="1" applyFont="1" applyFill="1" applyBorder="1" applyAlignment="1"/>
    <xf numFmtId="165" fontId="41" fillId="0" borderId="11" xfId="0" applyNumberFormat="1" applyFont="1" applyFill="1" applyBorder="1" applyAlignment="1">
      <alignment horizontal="right" vertical="center" wrapText="1"/>
    </xf>
    <xf numFmtId="165" fontId="44" fillId="0" borderId="18" xfId="0" applyNumberFormat="1" applyFont="1" applyFill="1" applyBorder="1" applyAlignment="1">
      <alignment horizontal="right" vertical="center" wrapText="1"/>
    </xf>
    <xf numFmtId="164" fontId="38" fillId="0" borderId="38" xfId="0" applyNumberFormat="1" applyFont="1" applyFill="1" applyBorder="1" applyAlignment="1">
      <alignment horizontal="right" vertical="center" wrapText="1"/>
    </xf>
    <xf numFmtId="166" fontId="28" fillId="0" borderId="30" xfId="0" applyNumberFormat="1" applyFont="1" applyFill="1" applyBorder="1" applyAlignment="1"/>
    <xf numFmtId="3" fontId="28" fillId="0" borderId="11" xfId="0" applyNumberFormat="1" applyFont="1" applyFill="1" applyBorder="1" applyAlignment="1"/>
    <xf numFmtId="0" fontId="46" fillId="0" borderId="38" xfId="0" applyFont="1" applyFill="1" applyBorder="1" applyAlignment="1">
      <alignment horizontal="right" vertical="center" wrapText="1"/>
    </xf>
    <xf numFmtId="166" fontId="24" fillId="0" borderId="18" xfId="0" applyNumberFormat="1" applyFont="1" applyFill="1" applyBorder="1" applyAlignment="1"/>
    <xf numFmtId="166" fontId="28" fillId="0" borderId="10" xfId="0" applyNumberFormat="1" applyFont="1" applyFill="1" applyBorder="1" applyAlignment="1"/>
    <xf numFmtId="165" fontId="26" fillId="0" borderId="1" xfId="0" applyNumberFormat="1" applyFont="1" applyFill="1" applyBorder="1" applyAlignment="1">
      <alignment horizontal="right"/>
    </xf>
    <xf numFmtId="3" fontId="44" fillId="0" borderId="11" xfId="0" applyNumberFormat="1" applyFont="1" applyFill="1" applyBorder="1" applyAlignment="1">
      <alignment horizontal="right" vertical="center" wrapText="1"/>
    </xf>
    <xf numFmtId="166" fontId="24" fillId="0" borderId="10" xfId="0" applyNumberFormat="1" applyFont="1" applyFill="1" applyBorder="1" applyAlignment="1"/>
    <xf numFmtId="164" fontId="46" fillId="0" borderId="38" xfId="0" applyNumberFormat="1" applyFont="1" applyFill="1" applyBorder="1" applyAlignment="1">
      <alignment horizontal="right" vertical="center" wrapText="1"/>
    </xf>
    <xf numFmtId="0" fontId="20" fillId="0" borderId="6" xfId="0" applyFont="1" applyBorder="1" applyAlignment="1">
      <alignment horizontal="center" vertical="center" wrapText="1"/>
    </xf>
    <xf numFmtId="165" fontId="45" fillId="0" borderId="11" xfId="0" applyNumberFormat="1" applyFont="1" applyBorder="1" applyAlignment="1"/>
    <xf numFmtId="0" fontId="34" fillId="0" borderId="0" xfId="0" applyFont="1" applyFill="1"/>
    <xf numFmtId="49" fontId="34" fillId="0" borderId="0" xfId="0" applyNumberFormat="1" applyFont="1" applyFill="1"/>
    <xf numFmtId="0" fontId="38" fillId="0" borderId="9" xfId="0" applyFont="1" applyFill="1" applyBorder="1" applyAlignment="1">
      <alignment horizontal="right" vertical="center" wrapText="1"/>
    </xf>
    <xf numFmtId="165" fontId="28" fillId="0" borderId="18" xfId="0" applyNumberFormat="1" applyFont="1" applyFill="1" applyBorder="1" applyAlignment="1"/>
    <xf numFmtId="165" fontId="45" fillId="0" borderId="18" xfId="0" applyNumberFormat="1" applyFont="1" applyBorder="1" applyAlignment="1"/>
    <xf numFmtId="165" fontId="41" fillId="0" borderId="18" xfId="0" applyNumberFormat="1" applyFont="1" applyFill="1" applyBorder="1" applyAlignment="1">
      <alignment horizontal="right" vertical="center" wrapText="1"/>
    </xf>
    <xf numFmtId="165" fontId="40" fillId="2" borderId="19" xfId="0" applyNumberFormat="1" applyFont="1" applyFill="1" applyBorder="1" applyAlignment="1"/>
    <xf numFmtId="0" fontId="38" fillId="0" borderId="39" xfId="0" applyFont="1" applyBorder="1" applyAlignment="1">
      <alignment horizontal="right" vertical="center" wrapText="1"/>
    </xf>
    <xf numFmtId="3" fontId="28" fillId="0" borderId="18" xfId="0" applyNumberFormat="1" applyFont="1" applyFill="1" applyBorder="1" applyAlignment="1"/>
    <xf numFmtId="3" fontId="44" fillId="0" borderId="18" xfId="0" applyNumberFormat="1" applyFont="1" applyFill="1" applyBorder="1" applyAlignment="1">
      <alignment horizontal="right" vertical="center" wrapText="1"/>
    </xf>
    <xf numFmtId="164" fontId="38" fillId="0" borderId="9" xfId="0" applyNumberFormat="1" applyFont="1" applyBorder="1" applyAlignment="1">
      <alignment horizontal="right" vertical="center" wrapText="1"/>
    </xf>
    <xf numFmtId="166" fontId="23" fillId="0" borderId="35" xfId="0" applyNumberFormat="1" applyFont="1" applyFill="1" applyBorder="1" applyAlignment="1"/>
    <xf numFmtId="166" fontId="23" fillId="0" borderId="36" xfId="0" applyNumberFormat="1" applyFont="1" applyFill="1" applyBorder="1" applyAlignment="1"/>
    <xf numFmtId="166" fontId="23" fillId="0" borderId="40" xfId="0" applyNumberFormat="1" applyFont="1" applyFill="1" applyBorder="1" applyAlignment="1"/>
    <xf numFmtId="165" fontId="28" fillId="2" borderId="15" xfId="0" applyNumberFormat="1" applyFont="1" applyFill="1" applyBorder="1" applyAlignment="1"/>
    <xf numFmtId="0" fontId="23" fillId="0" borderId="41" xfId="0" applyFont="1" applyFill="1" applyBorder="1" applyAlignment="1">
      <alignment horizontal="left" indent="1"/>
    </xf>
    <xf numFmtId="165" fontId="41" fillId="0" borderId="42" xfId="0" applyNumberFormat="1" applyFont="1" applyBorder="1" applyAlignment="1">
      <alignment horizontal="right" vertical="center" wrapText="1"/>
    </xf>
    <xf numFmtId="164" fontId="38" fillId="0" borderId="43" xfId="0" applyNumberFormat="1" applyFont="1" applyBorder="1" applyAlignment="1">
      <alignment horizontal="right" vertical="center" wrapText="1"/>
    </xf>
    <xf numFmtId="164" fontId="38" fillId="3" borderId="1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/>
    <xf numFmtId="0" fontId="46" fillId="0" borderId="43" xfId="0" applyFont="1" applyBorder="1" applyAlignment="1">
      <alignment horizontal="right" vertical="center" wrapText="1"/>
    </xf>
    <xf numFmtId="165" fontId="24" fillId="0" borderId="42" xfId="0" applyNumberFormat="1" applyFont="1" applyFill="1" applyBorder="1" applyAlignment="1">
      <alignment horizontal="right"/>
    </xf>
    <xf numFmtId="165" fontId="40" fillId="0" borderId="18" xfId="0" applyNumberFormat="1" applyFont="1" applyBorder="1" applyAlignment="1"/>
    <xf numFmtId="165" fontId="44" fillId="0" borderId="42" xfId="0" applyNumberFormat="1" applyFont="1" applyBorder="1" applyAlignment="1">
      <alignment horizontal="right" vertical="center" wrapText="1"/>
    </xf>
    <xf numFmtId="0" fontId="38" fillId="0" borderId="44" xfId="0" applyFont="1" applyBorder="1" applyAlignment="1">
      <alignment horizontal="right" vertical="center" wrapText="1"/>
    </xf>
    <xf numFmtId="166" fontId="24" fillId="0" borderId="42" xfId="1" applyNumberFormat="1" applyFont="1" applyFill="1" applyBorder="1" applyAlignment="1">
      <alignment horizontal="right"/>
    </xf>
    <xf numFmtId="166" fontId="28" fillId="0" borderId="45" xfId="0" applyNumberFormat="1" applyFont="1" applyBorder="1" applyAlignment="1"/>
    <xf numFmtId="166" fontId="28" fillId="0" borderId="16" xfId="1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3" fillId="2" borderId="23" xfId="0" applyFont="1" applyFill="1" applyBorder="1" applyAlignment="1">
      <alignment horizontal="left" indent="1"/>
    </xf>
    <xf numFmtId="165" fontId="24" fillId="2" borderId="11" xfId="0" applyNumberFormat="1" applyFont="1" applyFill="1" applyBorder="1" applyAlignment="1">
      <alignment horizontal="right"/>
    </xf>
    <xf numFmtId="164" fontId="26" fillId="2" borderId="1" xfId="0" applyNumberFormat="1" applyFont="1" applyFill="1" applyBorder="1" applyAlignment="1">
      <alignment horizontal="right"/>
    </xf>
    <xf numFmtId="164" fontId="38" fillId="2" borderId="10" xfId="0" applyNumberFormat="1" applyFont="1" applyFill="1" applyBorder="1" applyAlignment="1">
      <alignment horizontal="right" vertical="center" wrapText="1"/>
    </xf>
    <xf numFmtId="165" fontId="41" fillId="2" borderId="18" xfId="0" applyNumberFormat="1" applyFont="1" applyFill="1" applyBorder="1" applyAlignment="1">
      <alignment horizontal="right"/>
    </xf>
    <xf numFmtId="164" fontId="38" fillId="2" borderId="1" xfId="0" applyNumberFormat="1" applyFont="1" applyFill="1" applyBorder="1" applyAlignment="1">
      <alignment horizontal="right"/>
    </xf>
    <xf numFmtId="3" fontId="24" fillId="2" borderId="11" xfId="0" applyNumberFormat="1" applyFont="1" applyFill="1" applyBorder="1" applyAlignment="1">
      <alignment horizontal="right"/>
    </xf>
    <xf numFmtId="0" fontId="46" fillId="2" borderId="10" xfId="0" applyFont="1" applyFill="1" applyBorder="1" applyAlignment="1">
      <alignment horizontal="right" vertical="center" wrapText="1"/>
    </xf>
    <xf numFmtId="164" fontId="38" fillId="2" borderId="10" xfId="0" applyNumberFormat="1" applyFont="1" applyFill="1" applyBorder="1" applyAlignment="1">
      <alignment horizontal="right"/>
    </xf>
    <xf numFmtId="165" fontId="28" fillId="2" borderId="11" xfId="0" applyNumberFormat="1" applyFont="1" applyFill="1" applyBorder="1" applyAlignment="1"/>
    <xf numFmtId="165" fontId="29" fillId="2" borderId="17" xfId="0" applyNumberFormat="1" applyFont="1" applyFill="1" applyBorder="1" applyAlignment="1"/>
    <xf numFmtId="165" fontId="27" fillId="2" borderId="10" xfId="0" applyNumberFormat="1" applyFont="1" applyFill="1" applyBorder="1" applyAlignment="1">
      <alignment horizontal="right"/>
    </xf>
    <xf numFmtId="165" fontId="41" fillId="2" borderId="11" xfId="0" applyNumberFormat="1" applyFont="1" applyFill="1" applyBorder="1" applyAlignment="1">
      <alignment horizontal="right" vertical="center" wrapText="1"/>
    </xf>
    <xf numFmtId="165" fontId="44" fillId="2" borderId="18" xfId="0" applyNumberFormat="1" applyFont="1" applyFill="1" applyBorder="1" applyAlignment="1">
      <alignment horizontal="right" vertical="center" wrapText="1"/>
    </xf>
    <xf numFmtId="164" fontId="38" fillId="2" borderId="38" xfId="0" applyNumberFormat="1" applyFont="1" applyFill="1" applyBorder="1" applyAlignment="1">
      <alignment horizontal="right" vertical="center" wrapText="1"/>
    </xf>
    <xf numFmtId="166" fontId="28" fillId="2" borderId="18" xfId="1" applyNumberFormat="1" applyFont="1" applyFill="1" applyBorder="1" applyAlignment="1">
      <alignment horizontal="right"/>
    </xf>
    <xf numFmtId="166" fontId="28" fillId="2" borderId="30" xfId="0" applyNumberFormat="1" applyFont="1" applyFill="1" applyBorder="1" applyAlignment="1"/>
    <xf numFmtId="3" fontId="28" fillId="2" borderId="11" xfId="0" applyNumberFormat="1" applyFont="1" applyFill="1" applyBorder="1" applyAlignment="1"/>
    <xf numFmtId="0" fontId="46" fillId="2" borderId="38" xfId="0" applyFont="1" applyFill="1" applyBorder="1" applyAlignment="1">
      <alignment horizontal="right" vertical="center" wrapText="1"/>
    </xf>
    <xf numFmtId="166" fontId="24" fillId="2" borderId="18" xfId="0" applyNumberFormat="1" applyFont="1" applyFill="1" applyBorder="1" applyAlignment="1"/>
    <xf numFmtId="166" fontId="28" fillId="2" borderId="10" xfId="0" applyNumberFormat="1" applyFont="1" applyFill="1" applyBorder="1" applyAlignment="1"/>
    <xf numFmtId="165" fontId="26" fillId="2" borderId="1" xfId="0" applyNumberFormat="1" applyFont="1" applyFill="1" applyBorder="1" applyAlignment="1">
      <alignment horizontal="right"/>
    </xf>
    <xf numFmtId="3" fontId="44" fillId="2" borderId="11" xfId="0" applyNumberFormat="1" applyFont="1" applyFill="1" applyBorder="1" applyAlignment="1">
      <alignment horizontal="right" vertical="center" wrapText="1"/>
    </xf>
    <xf numFmtId="166" fontId="23" fillId="2" borderId="36" xfId="0" applyNumberFormat="1" applyFont="1" applyFill="1" applyBorder="1" applyAlignment="1"/>
    <xf numFmtId="166" fontId="24" fillId="2" borderId="10" xfId="0" applyNumberFormat="1" applyFont="1" applyFill="1" applyBorder="1" applyAlignment="1"/>
    <xf numFmtId="0" fontId="25" fillId="2" borderId="0" xfId="0" applyFont="1" applyFill="1" applyAlignment="1"/>
    <xf numFmtId="0" fontId="1" fillId="2" borderId="0" xfId="0" applyFont="1" applyFill="1" applyAlignment="1"/>
    <xf numFmtId="0" fontId="23" fillId="2" borderId="33" xfId="0" applyFont="1" applyFill="1" applyBorder="1" applyAlignment="1">
      <alignment horizontal="left" indent="1"/>
    </xf>
    <xf numFmtId="165" fontId="24" fillId="2" borderId="18" xfId="0" applyNumberFormat="1" applyFont="1" applyFill="1" applyBorder="1" applyAlignment="1">
      <alignment horizontal="right"/>
    </xf>
    <xf numFmtId="3" fontId="24" fillId="2" borderId="18" xfId="0" applyNumberFormat="1" applyFont="1" applyFill="1" applyBorder="1" applyAlignment="1">
      <alignment horizontal="right"/>
    </xf>
    <xf numFmtId="165" fontId="28" fillId="2" borderId="18" xfId="0" applyNumberFormat="1" applyFont="1" applyFill="1" applyBorder="1" applyAlignment="1"/>
    <xf numFmtId="165" fontId="41" fillId="2" borderId="18" xfId="0" applyNumberFormat="1" applyFont="1" applyFill="1" applyBorder="1" applyAlignment="1">
      <alignment horizontal="right" vertical="center" wrapText="1"/>
    </xf>
    <xf numFmtId="3" fontId="28" fillId="2" borderId="18" xfId="0" applyNumberFormat="1" applyFont="1" applyFill="1" applyBorder="1" applyAlignment="1"/>
    <xf numFmtId="3" fontId="44" fillId="2" borderId="18" xfId="0" applyNumberFormat="1" applyFont="1" applyFill="1" applyBorder="1" applyAlignment="1">
      <alignment horizontal="right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32" fillId="0" borderId="51" xfId="0" applyFont="1" applyFill="1" applyBorder="1" applyAlignment="1">
      <alignment horizontal="center" vertical="center" wrapText="1"/>
    </xf>
    <xf numFmtId="0" fontId="32" fillId="0" borderId="52" xfId="0" applyFont="1" applyFill="1" applyBorder="1" applyAlignment="1">
      <alignment horizontal="center" vertical="center" wrapText="1"/>
    </xf>
    <xf numFmtId="0" fontId="32" fillId="0" borderId="53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2" borderId="5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5" xfId="0" applyFont="1" applyFill="1" applyBorder="1" applyAlignment="1">
      <alignment horizontal="center" vertical="center" wrapText="1"/>
    </xf>
    <xf numFmtId="0" fontId="16" fillId="0" borderId="7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 wrapText="1"/>
    </xf>
    <xf numFmtId="0" fontId="31" fillId="0" borderId="47" xfId="0" applyFont="1" applyFill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72" xfId="0" applyFont="1" applyFill="1" applyBorder="1" applyAlignment="1">
      <alignment horizontal="center" vertical="center" wrapText="1"/>
    </xf>
    <xf numFmtId="0" fontId="16" fillId="0" borderId="7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60" xfId="0" applyFont="1" applyFill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81" xfId="0" applyFont="1" applyBorder="1" applyAlignment="1">
      <alignment horizontal="center" vertical="center" wrapText="1"/>
    </xf>
    <xf numFmtId="0" fontId="20" fillId="0" borderId="80" xfId="0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zoomScale="110" zoomScaleNormal="110" workbookViewId="0">
      <pane xSplit="2" ySplit="7" topLeftCell="C12" activePane="bottomRight" state="frozen"/>
      <selection pane="bottomRight" activeCell="K12" sqref="K12"/>
      <selection pane="bottomLeft" activeCell="B9" sqref="B9"/>
      <selection pane="topRight" activeCell="E1" sqref="E1"/>
    </sheetView>
  </sheetViews>
  <sheetFormatPr defaultRowHeight="15"/>
  <cols>
    <col min="1" max="1" width="3" style="1" hidden="1" customWidth="1"/>
    <col min="2" max="2" width="25.28515625" style="1" customWidth="1"/>
    <col min="3" max="3" width="11.5703125" style="3" customWidth="1"/>
    <col min="4" max="4" width="10" style="3" customWidth="1"/>
    <col min="5" max="5" width="9.85546875" style="3" customWidth="1"/>
    <col min="6" max="6" width="10" style="3" customWidth="1"/>
    <col min="7" max="7" width="10.140625" style="1" customWidth="1"/>
    <col min="8" max="8" width="10" style="1" customWidth="1"/>
    <col min="9" max="9" width="10.85546875" style="1" customWidth="1"/>
    <col min="10" max="10" width="10" style="1" customWidth="1"/>
    <col min="11" max="11" width="10.28515625" style="1" customWidth="1"/>
    <col min="12" max="12" width="9.85546875" style="1" customWidth="1"/>
    <col min="13" max="13" width="10.140625" style="1" customWidth="1"/>
    <col min="14" max="14" width="10" style="1" customWidth="1"/>
    <col min="15" max="15" width="8.7109375" style="1" customWidth="1"/>
    <col min="16" max="16" width="9.85546875" style="1" customWidth="1"/>
    <col min="17" max="17" width="10.42578125" style="1" customWidth="1"/>
    <col min="18" max="18" width="10.42578125" style="1" hidden="1" customWidth="1"/>
    <col min="19" max="19" width="10.28515625" style="1" customWidth="1"/>
    <col min="20" max="20" width="9.5703125" style="1" customWidth="1"/>
    <col min="21" max="21" width="10.28515625" style="1" customWidth="1"/>
    <col min="22" max="22" width="9.5703125" style="1" customWidth="1"/>
    <col min="23" max="24" width="9.42578125" style="1" customWidth="1"/>
    <col min="25" max="25" width="8.28515625" style="1" customWidth="1"/>
    <col min="26" max="26" width="8.140625" style="1" customWidth="1"/>
    <col min="27" max="27" width="9.140625" style="1" customWidth="1"/>
    <col min="28" max="28" width="8.42578125" style="1" customWidth="1"/>
    <col min="29" max="30" width="7.85546875" style="1" customWidth="1"/>
    <col min="31" max="31" width="9" style="1" customWidth="1"/>
    <col min="32" max="32" width="8.5703125" style="1" customWidth="1"/>
    <col min="33" max="33" width="8.85546875" style="1" customWidth="1"/>
    <col min="34" max="34" width="8.140625" style="1" customWidth="1"/>
    <col min="35" max="36" width="7.42578125" style="1" customWidth="1"/>
    <col min="37" max="37" width="9.140625" style="83"/>
    <col min="38" max="16384" width="9.140625" style="1"/>
  </cols>
  <sheetData>
    <row r="1" spans="1:37" ht="13.5" customHeight="1">
      <c r="C1" s="2" t="s">
        <v>0</v>
      </c>
      <c r="Q1" s="2"/>
    </row>
    <row r="2" spans="1:37" ht="9" customHeight="1" thickBot="1">
      <c r="C2" s="2"/>
      <c r="AB2" s="34"/>
      <c r="AC2" s="34"/>
      <c r="AD2" s="34"/>
    </row>
    <row r="3" spans="1:37" s="4" customFormat="1" ht="13.5" customHeight="1">
      <c r="B3" s="289" t="s">
        <v>1</v>
      </c>
      <c r="C3" s="279" t="s">
        <v>2</v>
      </c>
      <c r="D3" s="280"/>
      <c r="E3" s="279" t="s">
        <v>3</v>
      </c>
      <c r="F3" s="280"/>
      <c r="G3" s="292" t="s">
        <v>4</v>
      </c>
      <c r="H3" s="293"/>
      <c r="I3" s="279" t="s">
        <v>5</v>
      </c>
      <c r="J3" s="280"/>
      <c r="K3" s="283" t="s">
        <v>6</v>
      </c>
      <c r="L3" s="284"/>
      <c r="M3" s="279" t="s">
        <v>7</v>
      </c>
      <c r="N3" s="280"/>
      <c r="O3" s="279" t="s">
        <v>8</v>
      </c>
      <c r="P3" s="280"/>
      <c r="Q3" s="313" t="s">
        <v>9</v>
      </c>
      <c r="R3" s="314"/>
      <c r="S3" s="314"/>
      <c r="T3" s="314"/>
      <c r="U3" s="314"/>
      <c r="V3" s="314"/>
      <c r="W3" s="314"/>
      <c r="X3" s="314"/>
      <c r="Y3" s="314"/>
      <c r="Z3" s="315"/>
      <c r="AA3" s="283" t="s">
        <v>10</v>
      </c>
      <c r="AB3" s="330"/>
      <c r="AC3" s="330"/>
      <c r="AD3" s="330"/>
      <c r="AE3" s="340" t="s">
        <v>11</v>
      </c>
      <c r="AF3" s="341"/>
      <c r="AG3" s="279" t="s">
        <v>12</v>
      </c>
      <c r="AH3" s="338"/>
      <c r="AI3" s="338"/>
      <c r="AJ3" s="280"/>
      <c r="AK3" s="84"/>
    </row>
    <row r="4" spans="1:37" s="4" customFormat="1" ht="14.45" customHeight="1">
      <c r="B4" s="290"/>
      <c r="C4" s="281"/>
      <c r="D4" s="282"/>
      <c r="E4" s="281"/>
      <c r="F4" s="282"/>
      <c r="G4" s="294"/>
      <c r="H4" s="295"/>
      <c r="I4" s="281"/>
      <c r="J4" s="282"/>
      <c r="K4" s="285"/>
      <c r="L4" s="286"/>
      <c r="M4" s="281"/>
      <c r="N4" s="282"/>
      <c r="O4" s="306"/>
      <c r="P4" s="307"/>
      <c r="Q4" s="316" t="s">
        <v>13</v>
      </c>
      <c r="R4" s="317"/>
      <c r="S4" s="317"/>
      <c r="T4" s="317"/>
      <c r="U4" s="318" t="s">
        <v>14</v>
      </c>
      <c r="V4" s="319"/>
      <c r="W4" s="322" t="s">
        <v>15</v>
      </c>
      <c r="X4" s="323"/>
      <c r="Y4" s="326" t="s">
        <v>16</v>
      </c>
      <c r="Z4" s="327"/>
      <c r="AA4" s="285"/>
      <c r="AB4" s="331"/>
      <c r="AC4" s="331"/>
      <c r="AD4" s="331"/>
      <c r="AE4" s="342"/>
      <c r="AF4" s="343"/>
      <c r="AG4" s="281"/>
      <c r="AH4" s="339"/>
      <c r="AI4" s="339"/>
      <c r="AJ4" s="282"/>
      <c r="AK4" s="84"/>
    </row>
    <row r="5" spans="1:37" s="4" customFormat="1" ht="20.45" customHeight="1">
      <c r="B5" s="290"/>
      <c r="C5" s="296" t="s">
        <v>17</v>
      </c>
      <c r="D5" s="298" t="s">
        <v>18</v>
      </c>
      <c r="E5" s="296" t="s">
        <v>17</v>
      </c>
      <c r="F5" s="298" t="s">
        <v>18</v>
      </c>
      <c r="G5" s="300" t="s">
        <v>19</v>
      </c>
      <c r="H5" s="287" t="s">
        <v>20</v>
      </c>
      <c r="I5" s="300" t="s">
        <v>21</v>
      </c>
      <c r="J5" s="287" t="s">
        <v>22</v>
      </c>
      <c r="K5" s="300" t="s">
        <v>23</v>
      </c>
      <c r="L5" s="298" t="s">
        <v>18</v>
      </c>
      <c r="M5" s="312" t="s">
        <v>24</v>
      </c>
      <c r="N5" s="287" t="s">
        <v>20</v>
      </c>
      <c r="O5" s="312" t="s">
        <v>25</v>
      </c>
      <c r="P5" s="298" t="s">
        <v>18</v>
      </c>
      <c r="Q5" s="312" t="s">
        <v>26</v>
      </c>
      <c r="R5" s="302" t="s">
        <v>27</v>
      </c>
      <c r="S5" s="304" t="s">
        <v>28</v>
      </c>
      <c r="T5" s="305"/>
      <c r="U5" s="320"/>
      <c r="V5" s="321"/>
      <c r="W5" s="324"/>
      <c r="X5" s="325"/>
      <c r="Y5" s="328"/>
      <c r="Z5" s="329"/>
      <c r="AA5" s="312" t="s">
        <v>29</v>
      </c>
      <c r="AB5" s="334" t="s">
        <v>30</v>
      </c>
      <c r="AC5" s="332" t="s">
        <v>31</v>
      </c>
      <c r="AD5" s="333"/>
      <c r="AE5" s="312" t="s">
        <v>32</v>
      </c>
      <c r="AF5" s="287" t="s">
        <v>33</v>
      </c>
      <c r="AG5" s="308" t="s">
        <v>34</v>
      </c>
      <c r="AH5" s="310" t="s">
        <v>35</v>
      </c>
      <c r="AI5" s="336" t="s">
        <v>36</v>
      </c>
      <c r="AJ5" s="337"/>
      <c r="AK5" s="84"/>
    </row>
    <row r="6" spans="1:37" s="4" customFormat="1" ht="48" customHeight="1" thickBot="1">
      <c r="B6" s="291"/>
      <c r="C6" s="297"/>
      <c r="D6" s="299"/>
      <c r="E6" s="297"/>
      <c r="F6" s="299"/>
      <c r="G6" s="301"/>
      <c r="H6" s="288"/>
      <c r="I6" s="301"/>
      <c r="J6" s="288"/>
      <c r="K6" s="301"/>
      <c r="L6" s="299"/>
      <c r="M6" s="309"/>
      <c r="N6" s="288"/>
      <c r="O6" s="309"/>
      <c r="P6" s="299"/>
      <c r="Q6" s="309"/>
      <c r="R6" s="303"/>
      <c r="S6" s="38" t="s">
        <v>37</v>
      </c>
      <c r="T6" s="39" t="s">
        <v>38</v>
      </c>
      <c r="U6" s="35" t="s">
        <v>39</v>
      </c>
      <c r="V6" s="36" t="s">
        <v>40</v>
      </c>
      <c r="W6" s="35" t="s">
        <v>39</v>
      </c>
      <c r="X6" s="214" t="s">
        <v>41</v>
      </c>
      <c r="Y6" s="76" t="s">
        <v>42</v>
      </c>
      <c r="Z6" s="37" t="s">
        <v>43</v>
      </c>
      <c r="AA6" s="309"/>
      <c r="AB6" s="335"/>
      <c r="AC6" s="76" t="s">
        <v>44</v>
      </c>
      <c r="AD6" s="37" t="s">
        <v>45</v>
      </c>
      <c r="AE6" s="309"/>
      <c r="AF6" s="288"/>
      <c r="AG6" s="309"/>
      <c r="AH6" s="311"/>
      <c r="AI6" s="40" t="s">
        <v>46</v>
      </c>
      <c r="AJ6" s="42" t="s">
        <v>47</v>
      </c>
      <c r="AK6" s="84"/>
    </row>
    <row r="7" spans="1:37" s="4" customFormat="1" ht="6.75" customHeight="1" thickBot="1">
      <c r="B7" s="5"/>
      <c r="C7" s="6"/>
      <c r="D7" s="6"/>
      <c r="E7" s="93"/>
      <c r="F7" s="93"/>
      <c r="G7" s="6"/>
      <c r="H7" s="6"/>
      <c r="I7" s="6"/>
      <c r="J7" s="93"/>
      <c r="K7" s="93"/>
      <c r="L7" s="6"/>
      <c r="M7" s="6"/>
      <c r="N7" s="6"/>
      <c r="Q7" s="30"/>
      <c r="R7" s="31"/>
      <c r="S7" s="32"/>
      <c r="T7" s="30"/>
      <c r="U7" s="30"/>
      <c r="V7" s="30"/>
      <c r="W7" s="94"/>
      <c r="X7" s="30"/>
      <c r="Y7" s="32"/>
      <c r="Z7" s="32"/>
      <c r="AA7" s="30"/>
      <c r="AB7" s="6"/>
      <c r="AC7" s="32"/>
      <c r="AD7" s="32"/>
      <c r="AI7" s="107"/>
      <c r="AK7" s="84"/>
    </row>
    <row r="8" spans="1:37" s="24" customFormat="1">
      <c r="A8" s="25">
        <v>1</v>
      </c>
      <c r="B8" s="88" t="s">
        <v>48</v>
      </c>
      <c r="C8" s="109">
        <v>1035967.4197999999</v>
      </c>
      <c r="D8" s="101">
        <v>139.19999999999999</v>
      </c>
      <c r="E8" s="109">
        <v>159472.6</v>
      </c>
      <c r="F8" s="135">
        <v>110.7</v>
      </c>
      <c r="G8" s="103">
        <v>89103.2</v>
      </c>
      <c r="H8" s="99">
        <v>110.1</v>
      </c>
      <c r="I8" s="92">
        <v>4849896</v>
      </c>
      <c r="J8" s="99">
        <v>122.9</v>
      </c>
      <c r="K8" s="109">
        <v>506288.5</v>
      </c>
      <c r="L8" s="185">
        <v>111.2</v>
      </c>
      <c r="M8" s="109">
        <v>732248.8</v>
      </c>
      <c r="N8" s="135">
        <v>124.7</v>
      </c>
      <c r="O8" s="103">
        <v>78942.584900000002</v>
      </c>
      <c r="P8" s="45">
        <v>162.18599698383781</v>
      </c>
      <c r="Q8" s="50">
        <v>418076.00099999999</v>
      </c>
      <c r="R8" s="51">
        <v>224006.209</v>
      </c>
      <c r="S8" s="52">
        <f t="shared" ref="S8:S52" si="0">Q8-R8</f>
        <v>194069.79199999999</v>
      </c>
      <c r="T8" s="53">
        <f>Q8/R8*100</f>
        <v>186.63589856118674</v>
      </c>
      <c r="U8" s="50">
        <v>440298.33199999999</v>
      </c>
      <c r="V8" s="226">
        <v>130</v>
      </c>
      <c r="W8" s="50">
        <v>22222.330999999998</v>
      </c>
      <c r="X8" s="181">
        <v>19.399999999999999</v>
      </c>
      <c r="Y8" s="165">
        <v>0.23</v>
      </c>
      <c r="Z8" s="117">
        <v>0.30499999999999999</v>
      </c>
      <c r="AA8" s="55">
        <v>45486</v>
      </c>
      <c r="AB8" s="189">
        <v>109.4</v>
      </c>
      <c r="AC8" s="56">
        <v>1</v>
      </c>
      <c r="AD8" s="57">
        <v>1</v>
      </c>
      <c r="AE8" s="54">
        <v>1023.8</v>
      </c>
      <c r="AF8" s="104">
        <v>100.9</v>
      </c>
      <c r="AG8" s="55">
        <v>20289</v>
      </c>
      <c r="AH8" s="189">
        <v>17</v>
      </c>
      <c r="AI8" s="152">
        <v>6.9999999999999993E-3</v>
      </c>
      <c r="AJ8" s="43">
        <v>4.2999999999999997E-2</v>
      </c>
      <c r="AK8" s="85"/>
    </row>
    <row r="9" spans="1:37" s="7" customFormat="1" ht="13.5" customHeight="1">
      <c r="A9" s="8">
        <v>2</v>
      </c>
      <c r="B9" s="89" t="s">
        <v>49</v>
      </c>
      <c r="C9" s="46">
        <v>1980.4363000000001</v>
      </c>
      <c r="D9" s="97">
        <v>131.19999999999999</v>
      </c>
      <c r="E9" s="46">
        <v>401.2</v>
      </c>
      <c r="F9" s="136" t="s">
        <v>50</v>
      </c>
      <c r="G9" s="80">
        <v>264.10000000000002</v>
      </c>
      <c r="H9" s="96">
        <v>46.3</v>
      </c>
      <c r="I9" s="110">
        <v>384246</v>
      </c>
      <c r="J9" s="96">
        <v>116.6</v>
      </c>
      <c r="K9" s="46">
        <v>5887.2</v>
      </c>
      <c r="L9" s="187">
        <v>149.1</v>
      </c>
      <c r="M9" s="46">
        <v>30906.2</v>
      </c>
      <c r="N9" s="137">
        <v>131.4</v>
      </c>
      <c r="O9" s="80">
        <v>8068.1467999999995</v>
      </c>
      <c r="P9" s="47">
        <v>195.50080577190846</v>
      </c>
      <c r="Q9" s="58">
        <v>7783.6270000000004</v>
      </c>
      <c r="R9" s="75">
        <v>-4749.4409999999998</v>
      </c>
      <c r="S9" s="60">
        <f t="shared" si="0"/>
        <v>12533.067999999999</v>
      </c>
      <c r="T9" s="61" t="s">
        <v>51</v>
      </c>
      <c r="U9" s="150">
        <v>8017.598</v>
      </c>
      <c r="V9" s="137" t="s">
        <v>52</v>
      </c>
      <c r="W9" s="133">
        <v>233.971</v>
      </c>
      <c r="X9" s="182">
        <v>3.8</v>
      </c>
      <c r="Y9" s="166">
        <v>0.17300000000000001</v>
      </c>
      <c r="Z9" s="118">
        <v>0.42299999999999999</v>
      </c>
      <c r="AA9" s="63">
        <v>38599</v>
      </c>
      <c r="AB9" s="191">
        <v>114</v>
      </c>
      <c r="AC9" s="64">
        <f>AA9/$AA$8</f>
        <v>0.84859077518357295</v>
      </c>
      <c r="AD9" s="62">
        <v>0.8130825405976746</v>
      </c>
      <c r="AE9" s="58">
        <v>28.4</v>
      </c>
      <c r="AF9" s="105">
        <v>107</v>
      </c>
      <c r="AG9" s="112">
        <v>1111</v>
      </c>
      <c r="AH9" s="191">
        <v>20.5</v>
      </c>
      <c r="AI9" s="228">
        <v>0.01</v>
      </c>
      <c r="AJ9" s="44">
        <v>5.2999999999999999E-2</v>
      </c>
      <c r="AK9" s="85"/>
    </row>
    <row r="10" spans="1:37" s="7" customFormat="1" ht="13.5" customHeight="1">
      <c r="A10" s="8">
        <v>3</v>
      </c>
      <c r="B10" s="89" t="s">
        <v>53</v>
      </c>
      <c r="C10" s="46">
        <v>27397.0933</v>
      </c>
      <c r="D10" s="97">
        <v>151.1</v>
      </c>
      <c r="E10" s="46">
        <v>538.9</v>
      </c>
      <c r="F10" s="136">
        <v>107.8</v>
      </c>
      <c r="G10" s="80">
        <v>4570.2</v>
      </c>
      <c r="H10" s="96">
        <v>96.2</v>
      </c>
      <c r="I10" s="110">
        <v>75860</v>
      </c>
      <c r="J10" s="96">
        <v>136.80000000000001</v>
      </c>
      <c r="K10" s="46">
        <v>372.4</v>
      </c>
      <c r="L10" s="186">
        <v>127.8</v>
      </c>
      <c r="M10" s="46">
        <v>14939.3</v>
      </c>
      <c r="N10" s="136">
        <v>111.2</v>
      </c>
      <c r="O10" s="80" t="s">
        <v>51</v>
      </c>
      <c r="P10" s="47" t="s">
        <v>51</v>
      </c>
      <c r="Q10" s="58">
        <v>1366.047</v>
      </c>
      <c r="R10" s="59">
        <v>1130.875</v>
      </c>
      <c r="S10" s="60">
        <f t="shared" si="0"/>
        <v>235.17200000000003</v>
      </c>
      <c r="T10" s="61">
        <f>Q10/R10*100</f>
        <v>120.79557864485464</v>
      </c>
      <c r="U10" s="150">
        <v>1525.3969999999999</v>
      </c>
      <c r="V10" s="137">
        <v>127.6</v>
      </c>
      <c r="W10" s="133">
        <v>159.35</v>
      </c>
      <c r="X10" s="183" t="s">
        <v>54</v>
      </c>
      <c r="Y10" s="166">
        <v>0.24100000000000002</v>
      </c>
      <c r="Z10" s="118">
        <v>0.215</v>
      </c>
      <c r="AA10" s="63">
        <v>34365</v>
      </c>
      <c r="AB10" s="190">
        <v>106.8</v>
      </c>
      <c r="AC10" s="64">
        <f t="shared" ref="AC10:AC52" si="1">AA10/$AA$8</f>
        <v>0.75550718902519454</v>
      </c>
      <c r="AD10" s="62">
        <v>0.77325357932161043</v>
      </c>
      <c r="AE10" s="58">
        <v>30.5</v>
      </c>
      <c r="AF10" s="105">
        <v>98.6</v>
      </c>
      <c r="AG10" s="112">
        <v>560</v>
      </c>
      <c r="AH10" s="191">
        <v>35.799999999999997</v>
      </c>
      <c r="AI10" s="228">
        <v>5.0000000000000001E-3</v>
      </c>
      <c r="AJ10" s="44">
        <v>1.3000000000000001E-2</v>
      </c>
      <c r="AK10" s="85"/>
    </row>
    <row r="11" spans="1:37" s="7" customFormat="1" ht="13.5" customHeight="1">
      <c r="A11" s="8">
        <v>4</v>
      </c>
      <c r="B11" s="89" t="s">
        <v>55</v>
      </c>
      <c r="C11" s="46">
        <v>1142.2171000000001</v>
      </c>
      <c r="D11" s="97">
        <v>103.5</v>
      </c>
      <c r="E11" s="46">
        <v>103.9</v>
      </c>
      <c r="F11" s="136" t="s">
        <v>56</v>
      </c>
      <c r="G11" s="80">
        <v>1911.3</v>
      </c>
      <c r="H11" s="98" t="s">
        <v>57</v>
      </c>
      <c r="I11" s="110">
        <v>73859</v>
      </c>
      <c r="J11" s="96">
        <v>121.6</v>
      </c>
      <c r="K11" s="46">
        <v>1025.5999999999999</v>
      </c>
      <c r="L11" s="187">
        <v>149.9</v>
      </c>
      <c r="M11" s="46">
        <v>20522.5</v>
      </c>
      <c r="N11" s="136">
        <v>132.9</v>
      </c>
      <c r="O11" s="80">
        <v>7114.9886999999999</v>
      </c>
      <c r="P11" s="47">
        <v>156.94645679851661</v>
      </c>
      <c r="Q11" s="74">
        <v>-363.40899999999999</v>
      </c>
      <c r="R11" s="75">
        <v>-2030.095</v>
      </c>
      <c r="S11" s="60">
        <f t="shared" si="0"/>
        <v>1666.6860000000001</v>
      </c>
      <c r="T11" s="61" t="s">
        <v>51</v>
      </c>
      <c r="U11" s="150">
        <v>1454.3810000000001</v>
      </c>
      <c r="V11" s="137" t="s">
        <v>58</v>
      </c>
      <c r="W11" s="133">
        <v>1817.79</v>
      </c>
      <c r="X11" s="183">
        <v>66.2</v>
      </c>
      <c r="Y11" s="166">
        <v>0.37799999999999995</v>
      </c>
      <c r="Z11" s="118">
        <v>0.49</v>
      </c>
      <c r="AA11" s="63">
        <v>42461</v>
      </c>
      <c r="AB11" s="191">
        <v>112</v>
      </c>
      <c r="AC11" s="64">
        <f t="shared" si="1"/>
        <v>0.93349602075363847</v>
      </c>
      <c r="AD11" s="62">
        <v>0.90316613817622748</v>
      </c>
      <c r="AE11" s="58">
        <v>18.7</v>
      </c>
      <c r="AF11" s="105">
        <v>106.9</v>
      </c>
      <c r="AG11" s="112">
        <v>272</v>
      </c>
      <c r="AH11" s="191">
        <v>20.6</v>
      </c>
      <c r="AI11" s="228">
        <v>5.0000000000000001E-3</v>
      </c>
      <c r="AJ11" s="44">
        <v>2.2000000000000002E-2</v>
      </c>
      <c r="AK11" s="85"/>
    </row>
    <row r="12" spans="1:37" s="7" customFormat="1" ht="13.5" customHeight="1">
      <c r="A12" s="8">
        <v>5</v>
      </c>
      <c r="B12" s="89" t="s">
        <v>59</v>
      </c>
      <c r="C12" s="46">
        <v>2243.9209999999998</v>
      </c>
      <c r="D12" s="97">
        <v>113.6</v>
      </c>
      <c r="E12" s="46">
        <v>0</v>
      </c>
      <c r="F12" s="136" t="s">
        <v>51</v>
      </c>
      <c r="G12" s="80">
        <v>138.9</v>
      </c>
      <c r="H12" s="96">
        <v>138.1</v>
      </c>
      <c r="I12" s="110">
        <v>52471</v>
      </c>
      <c r="J12" s="96">
        <v>122.7</v>
      </c>
      <c r="K12" s="46">
        <v>239.5</v>
      </c>
      <c r="L12" s="186">
        <v>111.2</v>
      </c>
      <c r="M12" s="46">
        <v>24942.400000000001</v>
      </c>
      <c r="N12" s="136">
        <v>56.9</v>
      </c>
      <c r="O12" s="80">
        <v>475.81670000000003</v>
      </c>
      <c r="P12" s="47">
        <v>177.99231121151351</v>
      </c>
      <c r="Q12" s="58">
        <v>7112.4870000000001</v>
      </c>
      <c r="R12" s="59">
        <v>3160.85</v>
      </c>
      <c r="S12" s="60">
        <f t="shared" si="0"/>
        <v>3951.6370000000002</v>
      </c>
      <c r="T12" s="61" t="s">
        <v>56</v>
      </c>
      <c r="U12" s="150">
        <v>7199.3819999999996</v>
      </c>
      <c r="V12" s="137" t="s">
        <v>57</v>
      </c>
      <c r="W12" s="133">
        <v>86.894999999999996</v>
      </c>
      <c r="X12" s="182">
        <v>64.8</v>
      </c>
      <c r="Y12" s="166">
        <v>0.14599999999999999</v>
      </c>
      <c r="Z12" s="118">
        <v>0.21100000000000002</v>
      </c>
      <c r="AA12" s="63">
        <v>35526</v>
      </c>
      <c r="AB12" s="190">
        <v>106.5</v>
      </c>
      <c r="AC12" s="64">
        <f t="shared" si="1"/>
        <v>0.78103152618388072</v>
      </c>
      <c r="AD12" s="62">
        <v>0.94631017584318244</v>
      </c>
      <c r="AE12" s="58">
        <v>8.3000000000000007</v>
      </c>
      <c r="AF12" s="105">
        <v>100.3</v>
      </c>
      <c r="AG12" s="112">
        <v>327</v>
      </c>
      <c r="AH12" s="191">
        <v>19.600000000000001</v>
      </c>
      <c r="AI12" s="228">
        <v>9.0000000000000011E-3</v>
      </c>
      <c r="AJ12" s="44">
        <v>4.9000000000000002E-2</v>
      </c>
      <c r="AK12" s="85"/>
    </row>
    <row r="13" spans="1:37" s="7" customFormat="1" ht="13.5" customHeight="1">
      <c r="A13" s="8">
        <v>7</v>
      </c>
      <c r="B13" s="89" t="s">
        <v>60</v>
      </c>
      <c r="C13" s="46">
        <v>162963.7212</v>
      </c>
      <c r="D13" s="97">
        <v>106.6</v>
      </c>
      <c r="E13" s="46">
        <v>5748.5</v>
      </c>
      <c r="F13" s="137">
        <v>134.19999999999999</v>
      </c>
      <c r="G13" s="80">
        <v>29828.3</v>
      </c>
      <c r="H13" s="96">
        <v>110.5</v>
      </c>
      <c r="I13" s="110">
        <v>1981558</v>
      </c>
      <c r="J13" s="96">
        <v>106.2</v>
      </c>
      <c r="K13" s="46">
        <v>41362.199999999997</v>
      </c>
      <c r="L13" s="187">
        <v>113.5</v>
      </c>
      <c r="M13" s="46">
        <v>286781.2</v>
      </c>
      <c r="N13" s="136">
        <v>137.9</v>
      </c>
      <c r="O13" s="80">
        <v>1208.3436000000002</v>
      </c>
      <c r="P13" s="47" t="s">
        <v>61</v>
      </c>
      <c r="Q13" s="58">
        <v>147018.00899999999</v>
      </c>
      <c r="R13" s="59">
        <v>129794.895</v>
      </c>
      <c r="S13" s="60">
        <f t="shared" si="0"/>
        <v>17223.113999999987</v>
      </c>
      <c r="T13" s="61">
        <f t="shared" ref="T13:T51" si="2">Q13/R13*100</f>
        <v>113.2694849053963</v>
      </c>
      <c r="U13" s="150">
        <v>158135.35999999999</v>
      </c>
      <c r="V13" s="137">
        <v>108.1</v>
      </c>
      <c r="W13" s="133">
        <v>11117.351000000001</v>
      </c>
      <c r="X13" s="182">
        <v>67.400000000000006</v>
      </c>
      <c r="Y13" s="166">
        <v>0.223</v>
      </c>
      <c r="Z13" s="118">
        <v>0.28499999999999998</v>
      </c>
      <c r="AA13" s="63">
        <v>55342</v>
      </c>
      <c r="AB13" s="190">
        <v>109.2</v>
      </c>
      <c r="AC13" s="64">
        <f t="shared" si="1"/>
        <v>1.216682056017236</v>
      </c>
      <c r="AD13" s="62">
        <v>1.2178101277985971</v>
      </c>
      <c r="AE13" s="58">
        <v>305.3</v>
      </c>
      <c r="AF13" s="105">
        <v>102.5</v>
      </c>
      <c r="AG13" s="112">
        <v>3755</v>
      </c>
      <c r="AH13" s="191">
        <v>9.8000000000000007</v>
      </c>
      <c r="AI13" s="228">
        <v>6.0000000000000001E-3</v>
      </c>
      <c r="AJ13" s="44">
        <v>6.7000000000000004E-2</v>
      </c>
      <c r="AK13" s="85"/>
    </row>
    <row r="14" spans="1:37" s="7" customFormat="1" ht="13.5" customHeight="1">
      <c r="A14" s="8">
        <v>9</v>
      </c>
      <c r="B14" s="89" t="s">
        <v>62</v>
      </c>
      <c r="C14" s="46">
        <v>43999.757600000004</v>
      </c>
      <c r="D14" s="97">
        <v>113.6</v>
      </c>
      <c r="E14" s="46">
        <v>1252.4000000000001</v>
      </c>
      <c r="F14" s="198" t="s">
        <v>63</v>
      </c>
      <c r="G14" s="80">
        <v>12372.2</v>
      </c>
      <c r="H14" s="96">
        <v>100.3</v>
      </c>
      <c r="I14" s="110">
        <v>474847</v>
      </c>
      <c r="J14" s="96">
        <v>154</v>
      </c>
      <c r="K14" s="46">
        <v>225056</v>
      </c>
      <c r="L14" s="199">
        <v>103.5</v>
      </c>
      <c r="M14" s="46">
        <v>53152.9</v>
      </c>
      <c r="N14" s="200">
        <v>126.6</v>
      </c>
      <c r="O14" s="80">
        <v>161.77340000000001</v>
      </c>
      <c r="P14" s="47" t="s">
        <v>56</v>
      </c>
      <c r="Q14" s="201">
        <v>116552.518</v>
      </c>
      <c r="R14" s="59">
        <v>100266.48699999999</v>
      </c>
      <c r="S14" s="60">
        <f t="shared" si="0"/>
        <v>16286.031000000003</v>
      </c>
      <c r="T14" s="61">
        <f t="shared" si="2"/>
        <v>116.24274619295278</v>
      </c>
      <c r="U14" s="202">
        <v>117329.079</v>
      </c>
      <c r="V14" s="200">
        <v>114.2</v>
      </c>
      <c r="W14" s="203">
        <v>776.56100000000004</v>
      </c>
      <c r="X14" s="204">
        <v>31.5</v>
      </c>
      <c r="Y14" s="166">
        <v>0.16899999999999998</v>
      </c>
      <c r="Z14" s="205">
        <v>0.23</v>
      </c>
      <c r="AA14" s="206">
        <v>54920</v>
      </c>
      <c r="AB14" s="213">
        <v>108.1</v>
      </c>
      <c r="AC14" s="208">
        <f t="shared" si="1"/>
        <v>1.2074044761025371</v>
      </c>
      <c r="AD14" s="209">
        <v>1.2236955895070625</v>
      </c>
      <c r="AE14" s="201">
        <v>69.7</v>
      </c>
      <c r="AF14" s="210">
        <v>100.6</v>
      </c>
      <c r="AG14" s="211">
        <v>961</v>
      </c>
      <c r="AH14" s="213">
        <v>12.9</v>
      </c>
      <c r="AI14" s="228">
        <v>5.0000000000000001E-3</v>
      </c>
      <c r="AJ14" s="212">
        <v>3.7999999999999999E-2</v>
      </c>
      <c r="AK14" s="85"/>
    </row>
    <row r="15" spans="1:37" s="7" customFormat="1" ht="13.5" customHeight="1">
      <c r="A15" s="8">
        <v>10</v>
      </c>
      <c r="B15" s="89" t="s">
        <v>64</v>
      </c>
      <c r="C15" s="46">
        <v>19534.923199999997</v>
      </c>
      <c r="D15" s="97">
        <v>118.6</v>
      </c>
      <c r="E15" s="46">
        <v>2.9</v>
      </c>
      <c r="F15" s="136">
        <v>0.5</v>
      </c>
      <c r="G15" s="80">
        <v>7212.7</v>
      </c>
      <c r="H15" s="96" t="s">
        <v>61</v>
      </c>
      <c r="I15" s="110">
        <v>477078</v>
      </c>
      <c r="J15" s="96">
        <v>158.5</v>
      </c>
      <c r="K15" s="46">
        <v>20837.2</v>
      </c>
      <c r="L15" s="186">
        <v>196.7</v>
      </c>
      <c r="M15" s="46">
        <v>112294.2</v>
      </c>
      <c r="N15" s="136">
        <v>147.19999999999999</v>
      </c>
      <c r="O15" s="80">
        <v>58055.137900000002</v>
      </c>
      <c r="P15" s="47">
        <v>157.33522375087549</v>
      </c>
      <c r="Q15" s="58">
        <v>16887.773000000001</v>
      </c>
      <c r="R15" s="75">
        <v>-6019.54</v>
      </c>
      <c r="S15" s="60">
        <f t="shared" si="0"/>
        <v>22907.313000000002</v>
      </c>
      <c r="T15" s="61" t="s">
        <v>51</v>
      </c>
      <c r="U15" s="150">
        <v>19996.810000000001</v>
      </c>
      <c r="V15" s="137" t="s">
        <v>65</v>
      </c>
      <c r="W15" s="133">
        <v>3109.0369999999998</v>
      </c>
      <c r="X15" s="183">
        <v>22.9</v>
      </c>
      <c r="Y15" s="166">
        <v>0.30099999999999999</v>
      </c>
      <c r="Z15" s="118">
        <v>0.47299999999999998</v>
      </c>
      <c r="AA15" s="63">
        <v>50815</v>
      </c>
      <c r="AB15" s="190">
        <v>116.6</v>
      </c>
      <c r="AC15" s="64">
        <f t="shared" si="1"/>
        <v>1.117156927406235</v>
      </c>
      <c r="AD15" s="62">
        <v>1.0478764293264149</v>
      </c>
      <c r="AE15" s="58">
        <v>101.3</v>
      </c>
      <c r="AF15" s="105">
        <v>102.4</v>
      </c>
      <c r="AG15" s="112">
        <v>1155</v>
      </c>
      <c r="AH15" s="191">
        <v>7.5</v>
      </c>
      <c r="AI15" s="228">
        <v>4.0000000000000001E-3</v>
      </c>
      <c r="AJ15" s="44">
        <v>5.4000000000000006E-2</v>
      </c>
      <c r="AK15" s="85"/>
    </row>
    <row r="16" spans="1:37" s="7" customFormat="1" ht="13.5" customHeight="1">
      <c r="A16" s="8">
        <v>13</v>
      </c>
      <c r="B16" s="89" t="s">
        <v>66</v>
      </c>
      <c r="C16" s="46">
        <v>92846.360799999995</v>
      </c>
      <c r="D16" s="97">
        <v>184.8</v>
      </c>
      <c r="E16" s="46">
        <v>2128.6</v>
      </c>
      <c r="F16" s="136">
        <v>125.4</v>
      </c>
      <c r="G16" s="80">
        <v>134.6</v>
      </c>
      <c r="H16" s="96">
        <v>142.1</v>
      </c>
      <c r="I16" s="110">
        <v>42992</v>
      </c>
      <c r="J16" s="96">
        <v>132.5</v>
      </c>
      <c r="K16" s="46">
        <v>704.5</v>
      </c>
      <c r="L16" s="186">
        <v>113.7</v>
      </c>
      <c r="M16" s="46">
        <v>5578.8</v>
      </c>
      <c r="N16" s="136">
        <v>116.7</v>
      </c>
      <c r="O16" s="80" t="s">
        <v>51</v>
      </c>
      <c r="P16" s="47" t="s">
        <v>51</v>
      </c>
      <c r="Q16" s="58">
        <v>15253.663</v>
      </c>
      <c r="R16" s="75">
        <v>-5537.9650000000001</v>
      </c>
      <c r="S16" s="60">
        <f t="shared" si="0"/>
        <v>20791.628000000001</v>
      </c>
      <c r="T16" s="61" t="s">
        <v>51</v>
      </c>
      <c r="U16" s="150">
        <v>15440.886</v>
      </c>
      <c r="V16" s="137" t="s">
        <v>67</v>
      </c>
      <c r="W16" s="133">
        <v>187.22300000000001</v>
      </c>
      <c r="X16" s="183">
        <v>3</v>
      </c>
      <c r="Y16" s="166">
        <v>0.20800000000000002</v>
      </c>
      <c r="Z16" s="118">
        <v>0.308</v>
      </c>
      <c r="AA16" s="63">
        <v>40627</v>
      </c>
      <c r="AB16" s="191">
        <v>112.4</v>
      </c>
      <c r="AC16" s="64">
        <f t="shared" si="1"/>
        <v>0.89317592226179487</v>
      </c>
      <c r="AD16" s="62">
        <v>0.86734889977899488</v>
      </c>
      <c r="AE16" s="58">
        <v>15.5</v>
      </c>
      <c r="AF16" s="105">
        <v>102.1</v>
      </c>
      <c r="AG16" s="112">
        <v>303</v>
      </c>
      <c r="AH16" s="191">
        <v>21.2</v>
      </c>
      <c r="AI16" s="228">
        <v>6.0000000000000001E-3</v>
      </c>
      <c r="AJ16" s="44">
        <v>0.03</v>
      </c>
      <c r="AK16" s="85"/>
    </row>
    <row r="17" spans="1:37" s="7" customFormat="1" ht="13.5" customHeight="1">
      <c r="A17" s="8">
        <v>14</v>
      </c>
      <c r="B17" s="89" t="s">
        <v>68</v>
      </c>
      <c r="C17" s="46">
        <v>1712.5662</v>
      </c>
      <c r="D17" s="97">
        <v>102.9</v>
      </c>
      <c r="E17" s="46">
        <v>0.1</v>
      </c>
      <c r="F17" s="136" t="s">
        <v>51</v>
      </c>
      <c r="G17" s="80">
        <v>132.5</v>
      </c>
      <c r="H17" s="96">
        <v>48.5</v>
      </c>
      <c r="I17" s="110">
        <v>35211</v>
      </c>
      <c r="J17" s="96">
        <v>106.3</v>
      </c>
      <c r="K17" s="46">
        <v>27.4</v>
      </c>
      <c r="L17" s="186">
        <v>135.9</v>
      </c>
      <c r="M17" s="46">
        <v>4110.1000000000004</v>
      </c>
      <c r="N17" s="137">
        <v>116.7</v>
      </c>
      <c r="O17" s="80">
        <v>90.852500000000006</v>
      </c>
      <c r="P17" s="47">
        <v>141.86548368006271</v>
      </c>
      <c r="Q17" s="74">
        <v>-751.86199999999997</v>
      </c>
      <c r="R17" s="75">
        <v>-4146.2030000000004</v>
      </c>
      <c r="S17" s="60">
        <f t="shared" si="0"/>
        <v>3394.3410000000003</v>
      </c>
      <c r="T17" s="61" t="s">
        <v>51</v>
      </c>
      <c r="U17" s="150">
        <v>9.8490000000000002</v>
      </c>
      <c r="V17" s="137">
        <v>168.8</v>
      </c>
      <c r="W17" s="133">
        <v>761.71100000000001</v>
      </c>
      <c r="X17" s="183">
        <v>18.3</v>
      </c>
      <c r="Y17" s="166">
        <v>0.45500000000000002</v>
      </c>
      <c r="Z17" s="118">
        <v>0.38500000000000001</v>
      </c>
      <c r="AA17" s="63">
        <v>33252</v>
      </c>
      <c r="AB17" s="190">
        <v>107.8</v>
      </c>
      <c r="AC17" s="64">
        <f t="shared" si="1"/>
        <v>0.73103812161983905</v>
      </c>
      <c r="AD17" s="62">
        <v>0.74346593638896896</v>
      </c>
      <c r="AE17" s="58">
        <v>8.3000000000000007</v>
      </c>
      <c r="AF17" s="105">
        <v>96.1</v>
      </c>
      <c r="AG17" s="112">
        <v>476</v>
      </c>
      <c r="AH17" s="191">
        <v>31.3</v>
      </c>
      <c r="AI17" s="228">
        <v>9.0000000000000011E-3</v>
      </c>
      <c r="AJ17" s="44">
        <v>0.03</v>
      </c>
      <c r="AK17" s="85"/>
    </row>
    <row r="18" spans="1:37" s="7" customFormat="1" ht="13.5" customHeight="1">
      <c r="A18" s="8">
        <v>15</v>
      </c>
      <c r="B18" s="89" t="s">
        <v>69</v>
      </c>
      <c r="C18" s="46">
        <v>5232.1780999999992</v>
      </c>
      <c r="D18" s="97">
        <v>145.80000000000001</v>
      </c>
      <c r="E18" s="46">
        <v>4805.1000000000004</v>
      </c>
      <c r="F18" s="136">
        <v>120.9</v>
      </c>
      <c r="G18" s="80">
        <v>1.4</v>
      </c>
      <c r="H18" s="96">
        <v>85.1</v>
      </c>
      <c r="I18" s="110">
        <v>10332</v>
      </c>
      <c r="J18" s="96">
        <v>87.9</v>
      </c>
      <c r="K18" s="46">
        <v>62.1</v>
      </c>
      <c r="L18" s="187">
        <v>100.5</v>
      </c>
      <c r="M18" s="46">
        <v>1482.6</v>
      </c>
      <c r="N18" s="136">
        <v>123.6</v>
      </c>
      <c r="O18" s="80" t="s">
        <v>51</v>
      </c>
      <c r="P18" s="47" t="s">
        <v>51</v>
      </c>
      <c r="Q18" s="58">
        <v>1025.7180000000001</v>
      </c>
      <c r="R18" s="59">
        <v>487.70299999999997</v>
      </c>
      <c r="S18" s="60">
        <f t="shared" si="0"/>
        <v>538.0150000000001</v>
      </c>
      <c r="T18" s="61" t="s">
        <v>61</v>
      </c>
      <c r="U18" s="150">
        <v>1100.431</v>
      </c>
      <c r="V18" s="137">
        <v>185.9</v>
      </c>
      <c r="W18" s="133">
        <v>74.712999999999994</v>
      </c>
      <c r="X18" s="182">
        <v>71.599999999999994</v>
      </c>
      <c r="Y18" s="166">
        <v>0.154</v>
      </c>
      <c r="Z18" s="118">
        <v>0.14300000000000002</v>
      </c>
      <c r="AA18" s="63">
        <v>34865</v>
      </c>
      <c r="AB18" s="191">
        <v>106.8</v>
      </c>
      <c r="AC18" s="64">
        <f t="shared" si="1"/>
        <v>0.76649958228905601</v>
      </c>
      <c r="AD18" s="62">
        <v>0.78329489766503313</v>
      </c>
      <c r="AE18" s="58">
        <v>4.4000000000000004</v>
      </c>
      <c r="AF18" s="105">
        <v>97.8</v>
      </c>
      <c r="AG18" s="112">
        <v>108</v>
      </c>
      <c r="AH18" s="191">
        <v>51.4</v>
      </c>
      <c r="AI18" s="228">
        <v>6.9999999999999993E-3</v>
      </c>
      <c r="AJ18" s="44">
        <v>1.3999999999999999E-2</v>
      </c>
      <c r="AK18" s="85"/>
    </row>
    <row r="19" spans="1:37" s="7" customFormat="1" ht="13.5" customHeight="1">
      <c r="A19" s="8">
        <v>16</v>
      </c>
      <c r="B19" s="89" t="s">
        <v>70</v>
      </c>
      <c r="C19" s="46">
        <v>28777.685000000001</v>
      </c>
      <c r="D19" s="97">
        <v>148.5</v>
      </c>
      <c r="E19" s="46">
        <v>2627.1</v>
      </c>
      <c r="F19" s="137">
        <v>121</v>
      </c>
      <c r="G19" s="80">
        <v>350.3</v>
      </c>
      <c r="H19" s="96">
        <v>199.2</v>
      </c>
      <c r="I19" s="110">
        <v>53880</v>
      </c>
      <c r="J19" s="96">
        <v>69.7</v>
      </c>
      <c r="K19" s="46">
        <v>88.2</v>
      </c>
      <c r="L19" s="186">
        <v>112.3</v>
      </c>
      <c r="M19" s="46">
        <v>7025.1</v>
      </c>
      <c r="N19" s="137">
        <v>125.3</v>
      </c>
      <c r="O19" s="80" t="s">
        <v>51</v>
      </c>
      <c r="P19" s="47" t="s">
        <v>51</v>
      </c>
      <c r="Q19" s="58">
        <v>4582.7550000000001</v>
      </c>
      <c r="R19" s="59">
        <v>766.95</v>
      </c>
      <c r="S19" s="60">
        <f t="shared" si="0"/>
        <v>3815.8050000000003</v>
      </c>
      <c r="T19" s="61" t="s">
        <v>71</v>
      </c>
      <c r="U19" s="150">
        <v>4853.8419999999996</v>
      </c>
      <c r="V19" s="137" t="s">
        <v>72</v>
      </c>
      <c r="W19" s="133">
        <v>271.08699999999999</v>
      </c>
      <c r="X19" s="182">
        <v>54.6</v>
      </c>
      <c r="Y19" s="166">
        <v>0.28999999999999998</v>
      </c>
      <c r="Z19" s="118">
        <v>0.41200000000000003</v>
      </c>
      <c r="AA19" s="63">
        <v>36592</v>
      </c>
      <c r="AB19" s="191">
        <v>106</v>
      </c>
      <c r="AC19" s="64">
        <f t="shared" si="1"/>
        <v>0.80446730862243332</v>
      </c>
      <c r="AD19" s="62">
        <v>0.83487076006534067</v>
      </c>
      <c r="AE19" s="58">
        <v>14.6</v>
      </c>
      <c r="AF19" s="105">
        <v>105.5</v>
      </c>
      <c r="AG19" s="112">
        <v>606</v>
      </c>
      <c r="AH19" s="191">
        <v>16.100000000000001</v>
      </c>
      <c r="AI19" s="228">
        <v>1.1000000000000001E-2</v>
      </c>
      <c r="AJ19" s="44">
        <v>7.0000000000000007E-2</v>
      </c>
      <c r="AK19" s="85"/>
    </row>
    <row r="20" spans="1:37" s="7" customFormat="1" ht="13.5" customHeight="1">
      <c r="A20" s="8">
        <v>17</v>
      </c>
      <c r="B20" s="89" t="s">
        <v>73</v>
      </c>
      <c r="C20" s="46">
        <v>3764.6536000000001</v>
      </c>
      <c r="D20" s="97">
        <v>157</v>
      </c>
      <c r="E20" s="46">
        <v>3919</v>
      </c>
      <c r="F20" s="137">
        <v>97.6</v>
      </c>
      <c r="G20" s="80">
        <v>5.2</v>
      </c>
      <c r="H20" s="96">
        <v>22.8</v>
      </c>
      <c r="I20" s="110">
        <v>11607</v>
      </c>
      <c r="J20" s="96">
        <v>150.80000000000001</v>
      </c>
      <c r="K20" s="46">
        <v>93.6</v>
      </c>
      <c r="L20" s="186">
        <v>114.1</v>
      </c>
      <c r="M20" s="46">
        <v>2815.9</v>
      </c>
      <c r="N20" s="137">
        <v>112.7</v>
      </c>
      <c r="O20" s="80" t="s">
        <v>51</v>
      </c>
      <c r="P20" s="47" t="s">
        <v>51</v>
      </c>
      <c r="Q20" s="58">
        <v>697.53</v>
      </c>
      <c r="R20" s="59">
        <v>975.197</v>
      </c>
      <c r="S20" s="60">
        <f t="shared" si="0"/>
        <v>-277.66700000000003</v>
      </c>
      <c r="T20" s="61">
        <f t="shared" si="2"/>
        <v>71.52708632204569</v>
      </c>
      <c r="U20" s="150">
        <v>727.36599999999999</v>
      </c>
      <c r="V20" s="137">
        <v>74.599999999999994</v>
      </c>
      <c r="W20" s="133">
        <v>29.835999999999999</v>
      </c>
      <c r="X20" s="182" t="s">
        <v>51</v>
      </c>
      <c r="Y20" s="167">
        <v>7.0999999999999994E-2</v>
      </c>
      <c r="Z20" s="118">
        <v>6.3E-2</v>
      </c>
      <c r="AA20" s="63">
        <v>34287</v>
      </c>
      <c r="AB20" s="190">
        <v>105.6</v>
      </c>
      <c r="AC20" s="64">
        <f t="shared" si="1"/>
        <v>0.75379237567603219</v>
      </c>
      <c r="AD20" s="62">
        <v>0.77664072259056405</v>
      </c>
      <c r="AE20" s="58">
        <v>6.6</v>
      </c>
      <c r="AF20" s="105">
        <v>96.8</v>
      </c>
      <c r="AG20" s="112">
        <v>144</v>
      </c>
      <c r="AH20" s="191">
        <v>27.7</v>
      </c>
      <c r="AI20" s="228">
        <v>6.0000000000000001E-3</v>
      </c>
      <c r="AJ20" s="44">
        <v>2.1000000000000001E-2</v>
      </c>
      <c r="AK20" s="85"/>
    </row>
    <row r="21" spans="1:37" s="7" customFormat="1" ht="13.5" customHeight="1">
      <c r="A21" s="8">
        <v>18</v>
      </c>
      <c r="B21" s="89" t="s">
        <v>74</v>
      </c>
      <c r="C21" s="46">
        <v>35228.257899999997</v>
      </c>
      <c r="D21" s="97">
        <v>106.7</v>
      </c>
      <c r="E21" s="46">
        <v>6744.4</v>
      </c>
      <c r="F21" s="137">
        <v>97.8</v>
      </c>
      <c r="G21" s="80">
        <v>272.3</v>
      </c>
      <c r="H21" s="96">
        <v>105.9</v>
      </c>
      <c r="I21" s="110">
        <v>30609</v>
      </c>
      <c r="J21" s="96" t="s">
        <v>57</v>
      </c>
      <c r="K21" s="46">
        <v>1664.2</v>
      </c>
      <c r="L21" s="186">
        <v>182.7</v>
      </c>
      <c r="M21" s="46">
        <v>3827.6</v>
      </c>
      <c r="N21" s="137">
        <v>55.1</v>
      </c>
      <c r="O21" s="80" t="s">
        <v>51</v>
      </c>
      <c r="P21" s="47" t="s">
        <v>51</v>
      </c>
      <c r="Q21" s="215">
        <v>3127.4580000000001</v>
      </c>
      <c r="R21" s="75">
        <v>-1661.73</v>
      </c>
      <c r="S21" s="60">
        <f t="shared" si="0"/>
        <v>4789.1880000000001</v>
      </c>
      <c r="T21" s="61" t="s">
        <v>51</v>
      </c>
      <c r="U21" s="150">
        <v>3322.2530000000002</v>
      </c>
      <c r="V21" s="137" t="s">
        <v>75</v>
      </c>
      <c r="W21" s="133">
        <v>194.79499999999999</v>
      </c>
      <c r="X21" s="182">
        <v>9.6</v>
      </c>
      <c r="Y21" s="166">
        <v>0.188</v>
      </c>
      <c r="Z21" s="118">
        <v>0.4</v>
      </c>
      <c r="AA21" s="63">
        <v>42139</v>
      </c>
      <c r="AB21" s="190">
        <v>104.5</v>
      </c>
      <c r="AC21" s="64">
        <f t="shared" si="1"/>
        <v>0.92641691949171179</v>
      </c>
      <c r="AD21" s="62">
        <v>0.96771403862784666</v>
      </c>
      <c r="AE21" s="58">
        <v>16.8</v>
      </c>
      <c r="AF21" s="105">
        <v>97.7</v>
      </c>
      <c r="AG21" s="112">
        <v>166</v>
      </c>
      <c r="AH21" s="191">
        <v>33.299999999999997</v>
      </c>
      <c r="AI21" s="228">
        <v>6.0000000000000001E-3</v>
      </c>
      <c r="AJ21" s="44">
        <v>1.7000000000000001E-2</v>
      </c>
      <c r="AK21" s="85"/>
    </row>
    <row r="22" spans="1:37" s="7" customFormat="1" ht="13.5" customHeight="1">
      <c r="A22" s="8">
        <v>19</v>
      </c>
      <c r="B22" s="89" t="s">
        <v>76</v>
      </c>
      <c r="C22" s="46">
        <v>12742.048000000001</v>
      </c>
      <c r="D22" s="97">
        <v>130.30000000000001</v>
      </c>
      <c r="E22" s="46">
        <v>6144</v>
      </c>
      <c r="F22" s="136">
        <v>95.5</v>
      </c>
      <c r="G22" s="80">
        <v>2746.6</v>
      </c>
      <c r="H22" s="96">
        <v>77.2</v>
      </c>
      <c r="I22" s="110">
        <v>17557</v>
      </c>
      <c r="J22" s="96">
        <v>122.6</v>
      </c>
      <c r="K22" s="46">
        <v>250.3</v>
      </c>
      <c r="L22" s="187">
        <v>99.3</v>
      </c>
      <c r="M22" s="46">
        <v>3687.6</v>
      </c>
      <c r="N22" s="137">
        <v>114.7</v>
      </c>
      <c r="O22" s="80" t="s">
        <v>51</v>
      </c>
      <c r="P22" s="47" t="s">
        <v>51</v>
      </c>
      <c r="Q22" s="58">
        <v>1455.6869999999999</v>
      </c>
      <c r="R22" s="59">
        <v>888.58799999999997</v>
      </c>
      <c r="S22" s="60">
        <f t="shared" si="0"/>
        <v>567.09899999999993</v>
      </c>
      <c r="T22" s="61">
        <f t="shared" si="2"/>
        <v>163.82024065146052</v>
      </c>
      <c r="U22" s="150">
        <v>1556.9880000000001</v>
      </c>
      <c r="V22" s="137">
        <v>131.1</v>
      </c>
      <c r="W22" s="133">
        <v>101.301</v>
      </c>
      <c r="X22" s="183">
        <v>33.9</v>
      </c>
      <c r="Y22" s="166">
        <v>0.2</v>
      </c>
      <c r="Z22" s="118">
        <v>0.19399999999999998</v>
      </c>
      <c r="AA22" s="63">
        <v>33985</v>
      </c>
      <c r="AB22" s="191">
        <v>106.9</v>
      </c>
      <c r="AC22" s="64">
        <f t="shared" si="1"/>
        <v>0.74715297014465987</v>
      </c>
      <c r="AD22" s="62">
        <v>0.76573460171038721</v>
      </c>
      <c r="AE22" s="58">
        <v>13.3</v>
      </c>
      <c r="AF22" s="105">
        <v>98</v>
      </c>
      <c r="AG22" s="112">
        <v>509</v>
      </c>
      <c r="AH22" s="191">
        <v>43.1</v>
      </c>
      <c r="AI22" s="228">
        <v>0.01</v>
      </c>
      <c r="AJ22" s="44">
        <v>2.3E-2</v>
      </c>
      <c r="AK22" s="85"/>
    </row>
    <row r="23" spans="1:37" s="7" customFormat="1" ht="13.5" customHeight="1">
      <c r="A23" s="8">
        <v>20</v>
      </c>
      <c r="B23" s="89" t="s">
        <v>77</v>
      </c>
      <c r="C23" s="46">
        <v>21699.990899999997</v>
      </c>
      <c r="D23" s="97">
        <v>97.4</v>
      </c>
      <c r="E23" s="46">
        <v>6537.7</v>
      </c>
      <c r="F23" s="137">
        <v>113.8</v>
      </c>
      <c r="G23" s="80">
        <v>7668.6</v>
      </c>
      <c r="H23" s="96" t="s">
        <v>78</v>
      </c>
      <c r="I23" s="110">
        <v>175459</v>
      </c>
      <c r="J23" s="96">
        <v>147.69999999999999</v>
      </c>
      <c r="K23" s="46">
        <v>352.5</v>
      </c>
      <c r="L23" s="186">
        <v>80.8</v>
      </c>
      <c r="M23" s="46">
        <v>9101.7999999999993</v>
      </c>
      <c r="N23" s="136">
        <v>121.9</v>
      </c>
      <c r="O23" s="80" t="s">
        <v>51</v>
      </c>
      <c r="P23" s="47" t="s">
        <v>51</v>
      </c>
      <c r="Q23" s="58">
        <v>1411.079</v>
      </c>
      <c r="R23" s="59">
        <v>1133.9649999999999</v>
      </c>
      <c r="S23" s="60">
        <f t="shared" si="0"/>
        <v>277.11400000000003</v>
      </c>
      <c r="T23" s="61">
        <f t="shared" si="2"/>
        <v>124.43761491756801</v>
      </c>
      <c r="U23" s="150">
        <v>1592.69</v>
      </c>
      <c r="V23" s="137">
        <v>115.7</v>
      </c>
      <c r="W23" s="133">
        <v>181.61099999999999</v>
      </c>
      <c r="X23" s="182">
        <v>74.7</v>
      </c>
      <c r="Y23" s="166">
        <v>0.25700000000000001</v>
      </c>
      <c r="Z23" s="118">
        <v>0.14699999999999999</v>
      </c>
      <c r="AA23" s="63">
        <v>38553</v>
      </c>
      <c r="AB23" s="190">
        <v>112.3</v>
      </c>
      <c r="AC23" s="64">
        <f t="shared" si="1"/>
        <v>0.84757947500329767</v>
      </c>
      <c r="AD23" s="62">
        <v>0.8282646295762468</v>
      </c>
      <c r="AE23" s="58">
        <v>17</v>
      </c>
      <c r="AF23" s="105">
        <v>101.3</v>
      </c>
      <c r="AG23" s="112">
        <v>483</v>
      </c>
      <c r="AH23" s="191">
        <v>22.1</v>
      </c>
      <c r="AI23" s="228">
        <v>6.0000000000000001E-3</v>
      </c>
      <c r="AJ23" s="44">
        <v>2.7999999999999997E-2</v>
      </c>
      <c r="AK23" s="85"/>
    </row>
    <row r="24" spans="1:37" s="7" customFormat="1" ht="13.5" customHeight="1">
      <c r="A24" s="8">
        <v>21</v>
      </c>
      <c r="B24" s="89" t="s">
        <v>79</v>
      </c>
      <c r="C24" s="46">
        <v>1398.741</v>
      </c>
      <c r="D24" s="97">
        <v>64.900000000000006</v>
      </c>
      <c r="E24" s="46">
        <v>5618.8</v>
      </c>
      <c r="F24" s="137">
        <v>114.9</v>
      </c>
      <c r="G24" s="80">
        <v>43.9</v>
      </c>
      <c r="H24" s="96">
        <v>49.2</v>
      </c>
      <c r="I24" s="110">
        <v>53500</v>
      </c>
      <c r="J24" s="96">
        <v>119.5</v>
      </c>
      <c r="K24" s="46">
        <v>2535.1999999999998</v>
      </c>
      <c r="L24" s="187">
        <v>91</v>
      </c>
      <c r="M24" s="46">
        <v>9326.4</v>
      </c>
      <c r="N24" s="137">
        <v>119.6</v>
      </c>
      <c r="O24" s="80">
        <v>207.79949999999999</v>
      </c>
      <c r="P24" s="47">
        <v>151.38167068069464</v>
      </c>
      <c r="Q24" s="58">
        <v>1912.0740000000001</v>
      </c>
      <c r="R24" s="59">
        <v>1275.8040000000001</v>
      </c>
      <c r="S24" s="60">
        <f t="shared" si="0"/>
        <v>636.27</v>
      </c>
      <c r="T24" s="61">
        <f t="shared" si="2"/>
        <v>149.87208066442807</v>
      </c>
      <c r="U24" s="150">
        <v>1963.998</v>
      </c>
      <c r="V24" s="137">
        <v>108.6</v>
      </c>
      <c r="W24" s="133">
        <v>51.923999999999999</v>
      </c>
      <c r="X24" s="183">
        <v>9.6999999999999993</v>
      </c>
      <c r="Y24" s="166">
        <v>0.20499999999999999</v>
      </c>
      <c r="Z24" s="118">
        <v>0.29499999999999998</v>
      </c>
      <c r="AA24" s="63">
        <v>33489</v>
      </c>
      <c r="AB24" s="190">
        <v>108.6</v>
      </c>
      <c r="AC24" s="64">
        <f t="shared" si="1"/>
        <v>0.73624851602690933</v>
      </c>
      <c r="AD24" s="62">
        <v>0.73959834726626306</v>
      </c>
      <c r="AE24" s="58">
        <v>18.5</v>
      </c>
      <c r="AF24" s="105">
        <v>95.1</v>
      </c>
      <c r="AG24" s="112">
        <v>708</v>
      </c>
      <c r="AH24" s="191">
        <v>44</v>
      </c>
      <c r="AI24" s="228">
        <v>0.01</v>
      </c>
      <c r="AJ24" s="44">
        <v>2.3E-2</v>
      </c>
      <c r="AK24" s="85"/>
    </row>
    <row r="25" spans="1:37" s="7" customFormat="1" ht="13.5" customHeight="1">
      <c r="A25" s="8">
        <v>22</v>
      </c>
      <c r="B25" s="89" t="s">
        <v>80</v>
      </c>
      <c r="C25" s="46">
        <v>11747.622300000001</v>
      </c>
      <c r="D25" s="97">
        <v>193.8</v>
      </c>
      <c r="E25" s="46">
        <v>1062.8</v>
      </c>
      <c r="F25" s="136">
        <v>102.9</v>
      </c>
      <c r="G25" s="80">
        <v>20.7</v>
      </c>
      <c r="H25" s="96">
        <v>38.6</v>
      </c>
      <c r="I25" s="110">
        <v>54084</v>
      </c>
      <c r="J25" s="96" t="s">
        <v>81</v>
      </c>
      <c r="K25" s="46">
        <v>1942</v>
      </c>
      <c r="L25" s="186">
        <v>99.1</v>
      </c>
      <c r="M25" s="46">
        <v>7332.8</v>
      </c>
      <c r="N25" s="137">
        <v>118.5</v>
      </c>
      <c r="O25" s="80" t="s">
        <v>51</v>
      </c>
      <c r="P25" s="47" t="s">
        <v>51</v>
      </c>
      <c r="Q25" s="58">
        <v>1253.731</v>
      </c>
      <c r="R25" s="59">
        <v>733.221</v>
      </c>
      <c r="S25" s="60">
        <f t="shared" si="0"/>
        <v>520.51</v>
      </c>
      <c r="T25" s="61">
        <f t="shared" si="2"/>
        <v>170.989510665952</v>
      </c>
      <c r="U25" s="150">
        <v>1279.1010000000001</v>
      </c>
      <c r="V25" s="137">
        <v>167</v>
      </c>
      <c r="W25" s="133">
        <v>25.37</v>
      </c>
      <c r="X25" s="182">
        <v>77.5</v>
      </c>
      <c r="Y25" s="166">
        <v>0.24</v>
      </c>
      <c r="Z25" s="118">
        <v>0.4</v>
      </c>
      <c r="AA25" s="63">
        <v>35719</v>
      </c>
      <c r="AB25" s="190">
        <v>107.8</v>
      </c>
      <c r="AC25" s="64">
        <f t="shared" si="1"/>
        <v>0.78527458998373123</v>
      </c>
      <c r="AD25" s="62">
        <v>0.79758816181416359</v>
      </c>
      <c r="AE25" s="58">
        <v>17.100000000000001</v>
      </c>
      <c r="AF25" s="105">
        <v>97.4</v>
      </c>
      <c r="AG25" s="112">
        <v>303</v>
      </c>
      <c r="AH25" s="191">
        <v>31.1</v>
      </c>
      <c r="AI25" s="228">
        <v>5.0000000000000001E-3</v>
      </c>
      <c r="AJ25" s="44">
        <v>1.6E-2</v>
      </c>
      <c r="AK25" s="85"/>
    </row>
    <row r="26" spans="1:37" s="7" customFormat="1" ht="13.5" customHeight="1">
      <c r="A26" s="8">
        <v>23</v>
      </c>
      <c r="B26" s="89" t="s">
        <v>82</v>
      </c>
      <c r="C26" s="46">
        <v>2473.8202000000001</v>
      </c>
      <c r="D26" s="97">
        <v>119</v>
      </c>
      <c r="E26" s="46">
        <v>6359.6</v>
      </c>
      <c r="F26" s="136">
        <v>119.9</v>
      </c>
      <c r="G26" s="80">
        <v>9.3000000000000007</v>
      </c>
      <c r="H26" s="96" t="s">
        <v>83</v>
      </c>
      <c r="I26" s="110">
        <v>13128</v>
      </c>
      <c r="J26" s="96">
        <v>79.2</v>
      </c>
      <c r="K26" s="46" t="s">
        <v>51</v>
      </c>
      <c r="L26" s="186" t="s">
        <v>84</v>
      </c>
      <c r="M26" s="46">
        <v>1974.8</v>
      </c>
      <c r="N26" s="136">
        <v>121.4</v>
      </c>
      <c r="O26" s="80" t="s">
        <v>51</v>
      </c>
      <c r="P26" s="47" t="s">
        <v>51</v>
      </c>
      <c r="Q26" s="58">
        <v>978.09900000000005</v>
      </c>
      <c r="R26" s="59">
        <v>980.66200000000003</v>
      </c>
      <c r="S26" s="60">
        <f t="shared" si="0"/>
        <v>-2.5629999999999882</v>
      </c>
      <c r="T26" s="61">
        <f t="shared" si="2"/>
        <v>99.738645935092833</v>
      </c>
      <c r="U26" s="150">
        <v>1066.8789999999999</v>
      </c>
      <c r="V26" s="137">
        <v>108.7</v>
      </c>
      <c r="W26" s="133">
        <v>88.78</v>
      </c>
      <c r="X26" s="182" t="s">
        <v>85</v>
      </c>
      <c r="Y26" s="166">
        <v>0.25</v>
      </c>
      <c r="Z26" s="118">
        <v>0</v>
      </c>
      <c r="AA26" s="63">
        <v>32821</v>
      </c>
      <c r="AB26" s="190">
        <v>105.6</v>
      </c>
      <c r="AC26" s="64">
        <f t="shared" si="1"/>
        <v>0.72156267862639056</v>
      </c>
      <c r="AD26" s="44">
        <v>0.74706928029211106</v>
      </c>
      <c r="AE26" s="58">
        <v>4.5999999999999996</v>
      </c>
      <c r="AF26" s="105">
        <v>102.5</v>
      </c>
      <c r="AG26" s="112">
        <v>175</v>
      </c>
      <c r="AH26" s="191">
        <v>29.2</v>
      </c>
      <c r="AI26" s="228">
        <v>6.0000000000000001E-3</v>
      </c>
      <c r="AJ26" s="44">
        <v>2.2000000000000002E-2</v>
      </c>
      <c r="AK26" s="85"/>
    </row>
    <row r="27" spans="1:37" s="7" customFormat="1" ht="13.5" customHeight="1">
      <c r="A27" s="8">
        <v>24</v>
      </c>
      <c r="B27" s="89" t="s">
        <v>86</v>
      </c>
      <c r="C27" s="46">
        <v>12346.4136</v>
      </c>
      <c r="D27" s="97">
        <v>116.1</v>
      </c>
      <c r="E27" s="46">
        <v>13452.8</v>
      </c>
      <c r="F27" s="137">
        <v>142</v>
      </c>
      <c r="G27" s="80">
        <v>63.6</v>
      </c>
      <c r="H27" s="96">
        <v>86.4</v>
      </c>
      <c r="I27" s="110">
        <v>23106</v>
      </c>
      <c r="J27" s="96">
        <v>122.9</v>
      </c>
      <c r="K27" s="46">
        <v>395.3</v>
      </c>
      <c r="L27" s="187">
        <v>69</v>
      </c>
      <c r="M27" s="46">
        <v>5284.5</v>
      </c>
      <c r="N27" s="137">
        <v>109.3</v>
      </c>
      <c r="O27" s="80" t="s">
        <v>51</v>
      </c>
      <c r="P27" s="47" t="s">
        <v>51</v>
      </c>
      <c r="Q27" s="58">
        <v>5571.0820000000003</v>
      </c>
      <c r="R27" s="59">
        <v>3164.2020000000002</v>
      </c>
      <c r="S27" s="60">
        <f t="shared" si="0"/>
        <v>2406.88</v>
      </c>
      <c r="T27" s="61">
        <f t="shared" si="2"/>
        <v>176.06594016437634</v>
      </c>
      <c r="U27" s="150">
        <v>5702.3130000000001</v>
      </c>
      <c r="V27" s="137">
        <v>172.4</v>
      </c>
      <c r="W27" s="133">
        <v>131.23099999999999</v>
      </c>
      <c r="X27" s="182">
        <v>91.9</v>
      </c>
      <c r="Y27" s="166">
        <v>0.128</v>
      </c>
      <c r="Z27" s="118">
        <v>0.17100000000000001</v>
      </c>
      <c r="AA27" s="63">
        <v>36419</v>
      </c>
      <c r="AB27" s="190">
        <v>108.1</v>
      </c>
      <c r="AC27" s="64">
        <f t="shared" si="1"/>
        <v>0.80066394055313728</v>
      </c>
      <c r="AD27" s="62">
        <v>0.81012779859709816</v>
      </c>
      <c r="AE27" s="58">
        <v>16</v>
      </c>
      <c r="AF27" s="105">
        <v>98.1</v>
      </c>
      <c r="AG27" s="112">
        <v>244</v>
      </c>
      <c r="AH27" s="191">
        <v>31</v>
      </c>
      <c r="AI27" s="228">
        <v>5.0000000000000001E-3</v>
      </c>
      <c r="AJ27" s="44">
        <v>1.4999999999999999E-2</v>
      </c>
      <c r="AK27" s="85"/>
    </row>
    <row r="28" spans="1:37" s="7" customFormat="1" ht="13.5" customHeight="1">
      <c r="A28" s="8">
        <v>25</v>
      </c>
      <c r="B28" s="89" t="s">
        <v>87</v>
      </c>
      <c r="C28" s="46">
        <v>25114.770499999999</v>
      </c>
      <c r="D28" s="97">
        <v>121.7</v>
      </c>
      <c r="E28" s="46">
        <v>5888.2</v>
      </c>
      <c r="F28" s="136">
        <v>102.3</v>
      </c>
      <c r="G28" s="80">
        <v>268.10000000000002</v>
      </c>
      <c r="H28" s="96">
        <v>61.2</v>
      </c>
      <c r="I28" s="110">
        <v>31076</v>
      </c>
      <c r="J28" s="96">
        <v>123.9</v>
      </c>
      <c r="K28" s="46">
        <v>118.8</v>
      </c>
      <c r="L28" s="186">
        <v>196.5</v>
      </c>
      <c r="M28" s="46">
        <v>7066.5</v>
      </c>
      <c r="N28" s="137">
        <v>117.8</v>
      </c>
      <c r="O28" s="80" t="s">
        <v>51</v>
      </c>
      <c r="P28" s="47" t="s">
        <v>51</v>
      </c>
      <c r="Q28" s="58">
        <v>1970.4639999999999</v>
      </c>
      <c r="R28" s="59">
        <v>3811.6480000000001</v>
      </c>
      <c r="S28" s="60">
        <f t="shared" si="0"/>
        <v>-1841.1840000000002</v>
      </c>
      <c r="T28" s="61">
        <f t="shared" si="2"/>
        <v>51.695854391591247</v>
      </c>
      <c r="U28" s="150">
        <v>2546.0830000000001</v>
      </c>
      <c r="V28" s="137">
        <v>60.1</v>
      </c>
      <c r="W28" s="133">
        <v>575.61900000000003</v>
      </c>
      <c r="X28" s="183">
        <v>135.9</v>
      </c>
      <c r="Y28" s="166">
        <v>0.33299999999999996</v>
      </c>
      <c r="Z28" s="118">
        <v>0.40899999999999997</v>
      </c>
      <c r="AA28" s="63">
        <v>36813</v>
      </c>
      <c r="AB28" s="191">
        <v>107.1</v>
      </c>
      <c r="AC28" s="64">
        <f t="shared" si="1"/>
        <v>0.80932594644506006</v>
      </c>
      <c r="AD28" s="62">
        <v>0.8236523493802248</v>
      </c>
      <c r="AE28" s="58">
        <v>13.6</v>
      </c>
      <c r="AF28" s="105">
        <v>101</v>
      </c>
      <c r="AG28" s="112">
        <v>256</v>
      </c>
      <c r="AH28" s="191">
        <v>22</v>
      </c>
      <c r="AI28" s="228">
        <v>6.0000000000000001E-3</v>
      </c>
      <c r="AJ28" s="44">
        <v>2.6000000000000002E-2</v>
      </c>
      <c r="AK28" s="85"/>
    </row>
    <row r="29" spans="1:37" s="7" customFormat="1" ht="13.5" customHeight="1">
      <c r="A29" s="8">
        <v>26</v>
      </c>
      <c r="B29" s="89" t="s">
        <v>88</v>
      </c>
      <c r="C29" s="46">
        <v>5171.6844000000001</v>
      </c>
      <c r="D29" s="97">
        <v>117.1</v>
      </c>
      <c r="E29" s="46">
        <v>5799.8</v>
      </c>
      <c r="F29" s="137">
        <v>94</v>
      </c>
      <c r="G29" s="80">
        <v>4280.7</v>
      </c>
      <c r="H29" s="96">
        <v>187</v>
      </c>
      <c r="I29" s="110">
        <v>47699</v>
      </c>
      <c r="J29" s="96">
        <v>120.9</v>
      </c>
      <c r="K29" s="46">
        <v>1816.8</v>
      </c>
      <c r="L29" s="186" t="s">
        <v>89</v>
      </c>
      <c r="M29" s="46">
        <v>6706.6</v>
      </c>
      <c r="N29" s="136">
        <v>109.6</v>
      </c>
      <c r="O29" s="80" t="s">
        <v>51</v>
      </c>
      <c r="P29" s="47" t="s">
        <v>51</v>
      </c>
      <c r="Q29" s="58">
        <v>1705.0260000000001</v>
      </c>
      <c r="R29" s="59">
        <v>1803.5889999999999</v>
      </c>
      <c r="S29" s="60">
        <f t="shared" si="0"/>
        <v>-98.562999999999874</v>
      </c>
      <c r="T29" s="61">
        <f t="shared" si="2"/>
        <v>94.535174033551996</v>
      </c>
      <c r="U29" s="150">
        <v>1952.2639999999999</v>
      </c>
      <c r="V29" s="137">
        <v>108</v>
      </c>
      <c r="W29" s="133">
        <v>247.238</v>
      </c>
      <c r="X29" s="182" t="s">
        <v>90</v>
      </c>
      <c r="Y29" s="166">
        <v>0.13</v>
      </c>
      <c r="Z29" s="118">
        <v>0.125</v>
      </c>
      <c r="AA29" s="63">
        <v>34610</v>
      </c>
      <c r="AB29" s="190">
        <v>107.1</v>
      </c>
      <c r="AC29" s="64">
        <f t="shared" si="1"/>
        <v>0.76089346172448669</v>
      </c>
      <c r="AD29" s="44">
        <v>0.77486307293168055</v>
      </c>
      <c r="AE29" s="58">
        <v>13.1</v>
      </c>
      <c r="AF29" s="105">
        <v>104.3</v>
      </c>
      <c r="AG29" s="112">
        <v>368</v>
      </c>
      <c r="AH29" s="191">
        <v>17.5</v>
      </c>
      <c r="AI29" s="228">
        <v>6.9999999999999993E-3</v>
      </c>
      <c r="AJ29" s="44">
        <v>0.04</v>
      </c>
      <c r="AK29" s="85"/>
    </row>
    <row r="30" spans="1:37" s="7" customFormat="1" ht="13.5" customHeight="1">
      <c r="A30" s="8">
        <v>27</v>
      </c>
      <c r="B30" s="89" t="s">
        <v>91</v>
      </c>
      <c r="C30" s="46">
        <v>67.163300000000007</v>
      </c>
      <c r="D30" s="97">
        <v>46.3</v>
      </c>
      <c r="E30" s="46">
        <v>1699.3</v>
      </c>
      <c r="F30" s="137">
        <v>175.1</v>
      </c>
      <c r="G30" s="80">
        <v>16.600000000000001</v>
      </c>
      <c r="H30" s="96">
        <v>93.8</v>
      </c>
      <c r="I30" s="110">
        <v>4903</v>
      </c>
      <c r="J30" s="96">
        <v>131.69999999999999</v>
      </c>
      <c r="K30" s="46">
        <v>13</v>
      </c>
      <c r="L30" s="186" t="s">
        <v>92</v>
      </c>
      <c r="M30" s="46">
        <v>2356.9</v>
      </c>
      <c r="N30" s="136">
        <v>112.5</v>
      </c>
      <c r="O30" s="80" t="s">
        <v>51</v>
      </c>
      <c r="P30" s="47" t="s">
        <v>51</v>
      </c>
      <c r="Q30" s="58">
        <v>316.14400000000001</v>
      </c>
      <c r="R30" s="59">
        <v>354.11099999999999</v>
      </c>
      <c r="S30" s="60">
        <f t="shared" si="0"/>
        <v>-37.966999999999985</v>
      </c>
      <c r="T30" s="61">
        <f t="shared" si="2"/>
        <v>89.278220670919566</v>
      </c>
      <c r="U30" s="150">
        <v>318.48</v>
      </c>
      <c r="V30" s="137">
        <v>89.9</v>
      </c>
      <c r="W30" s="133">
        <v>2.3359999999999999</v>
      </c>
      <c r="X30" s="183" t="s">
        <v>93</v>
      </c>
      <c r="Y30" s="166">
        <v>0.28600000000000003</v>
      </c>
      <c r="Z30" s="118">
        <v>0.33299999999999996</v>
      </c>
      <c r="AA30" s="63">
        <v>31961</v>
      </c>
      <c r="AB30" s="190">
        <v>107.3</v>
      </c>
      <c r="AC30" s="64">
        <f t="shared" si="1"/>
        <v>0.70265576221254888</v>
      </c>
      <c r="AD30" s="44">
        <v>0.71175651004131835</v>
      </c>
      <c r="AE30" s="58">
        <v>3.4</v>
      </c>
      <c r="AF30" s="105">
        <v>108.7</v>
      </c>
      <c r="AG30" s="112">
        <v>140</v>
      </c>
      <c r="AH30" s="191">
        <v>42</v>
      </c>
      <c r="AI30" s="228">
        <v>8.0000000000000002E-3</v>
      </c>
      <c r="AJ30" s="44">
        <v>1.8000000000000002E-2</v>
      </c>
      <c r="AK30" s="85"/>
    </row>
    <row r="31" spans="1:37" s="7" customFormat="1" ht="13.5" customHeight="1">
      <c r="A31" s="8">
        <v>28</v>
      </c>
      <c r="B31" s="89" t="s">
        <v>94</v>
      </c>
      <c r="C31" s="46">
        <v>11141.5483</v>
      </c>
      <c r="D31" s="97">
        <v>79.5</v>
      </c>
      <c r="E31" s="46">
        <v>567.1</v>
      </c>
      <c r="F31" s="137">
        <v>121.4</v>
      </c>
      <c r="G31" s="80">
        <v>131.80000000000001</v>
      </c>
      <c r="H31" s="96" t="s">
        <v>57</v>
      </c>
      <c r="I31" s="110">
        <v>67506</v>
      </c>
      <c r="J31" s="96">
        <v>143.5</v>
      </c>
      <c r="K31" s="46">
        <v>353.3</v>
      </c>
      <c r="L31" s="187">
        <v>105</v>
      </c>
      <c r="M31" s="46">
        <v>9355.2999999999993</v>
      </c>
      <c r="N31" s="137">
        <v>113.7</v>
      </c>
      <c r="O31" s="80" t="s">
        <v>51</v>
      </c>
      <c r="P31" s="47" t="s">
        <v>51</v>
      </c>
      <c r="Q31" s="58">
        <v>399.06</v>
      </c>
      <c r="R31" s="180">
        <v>138.44800000000001</v>
      </c>
      <c r="S31" s="60">
        <f t="shared" si="0"/>
        <v>260.61199999999997</v>
      </c>
      <c r="T31" s="61" t="s">
        <v>95</v>
      </c>
      <c r="U31" s="150">
        <v>484.142</v>
      </c>
      <c r="V31" s="137">
        <v>120.8</v>
      </c>
      <c r="W31" s="133">
        <v>85.081999999999994</v>
      </c>
      <c r="X31" s="182">
        <v>32.4</v>
      </c>
      <c r="Y31" s="166">
        <v>0.33299999999999996</v>
      </c>
      <c r="Z31" s="118">
        <v>0.5</v>
      </c>
      <c r="AA31" s="63">
        <v>37942</v>
      </c>
      <c r="AB31" s="190">
        <v>105.4</v>
      </c>
      <c r="AC31" s="64">
        <f t="shared" si="1"/>
        <v>0.83414677043485908</v>
      </c>
      <c r="AD31" s="62">
        <v>0.86984721821850675</v>
      </c>
      <c r="AE31" s="58">
        <v>15.3</v>
      </c>
      <c r="AF31" s="105">
        <v>99.3</v>
      </c>
      <c r="AG31" s="112">
        <v>258</v>
      </c>
      <c r="AH31" s="191">
        <v>27.8</v>
      </c>
      <c r="AI31" s="228">
        <v>4.0000000000000001E-3</v>
      </c>
      <c r="AJ31" s="44">
        <v>1.3999999999999999E-2</v>
      </c>
      <c r="AK31" s="85"/>
    </row>
    <row r="32" spans="1:37" s="7" customFormat="1" ht="13.5" customHeight="1">
      <c r="A32" s="8">
        <v>29</v>
      </c>
      <c r="B32" s="89" t="s">
        <v>96</v>
      </c>
      <c r="C32" s="46">
        <v>5176.2557999999999</v>
      </c>
      <c r="D32" s="97">
        <v>105.3</v>
      </c>
      <c r="E32" s="46">
        <v>2418</v>
      </c>
      <c r="F32" s="137">
        <v>86.4</v>
      </c>
      <c r="G32" s="80">
        <v>1980.5</v>
      </c>
      <c r="H32" s="97">
        <v>74.3</v>
      </c>
      <c r="I32" s="110">
        <v>25639</v>
      </c>
      <c r="J32" s="96">
        <v>105.3</v>
      </c>
      <c r="K32" s="46">
        <v>38.299999999999997</v>
      </c>
      <c r="L32" s="186">
        <v>67.599999999999994</v>
      </c>
      <c r="M32" s="46">
        <v>4453.3999999999996</v>
      </c>
      <c r="N32" s="137">
        <v>109.8</v>
      </c>
      <c r="O32" s="80" t="s">
        <v>51</v>
      </c>
      <c r="P32" s="47" t="s">
        <v>51</v>
      </c>
      <c r="Q32" s="58">
        <v>1151.271</v>
      </c>
      <c r="R32" s="59">
        <v>687.10299999999995</v>
      </c>
      <c r="S32" s="60">
        <f t="shared" si="0"/>
        <v>464.16800000000001</v>
      </c>
      <c r="T32" s="61">
        <f t="shared" si="2"/>
        <v>167.55435502391927</v>
      </c>
      <c r="U32" s="150">
        <v>1164.7570000000001</v>
      </c>
      <c r="V32" s="137">
        <v>165.1</v>
      </c>
      <c r="W32" s="133">
        <v>13.486000000000001</v>
      </c>
      <c r="X32" s="182">
        <v>73.400000000000006</v>
      </c>
      <c r="Y32" s="166">
        <v>0.16699999999999998</v>
      </c>
      <c r="Z32" s="118">
        <v>0.24</v>
      </c>
      <c r="AA32" s="63">
        <v>30261</v>
      </c>
      <c r="AB32" s="191">
        <v>106</v>
      </c>
      <c r="AC32" s="65">
        <f t="shared" si="1"/>
        <v>0.66528162511542011</v>
      </c>
      <c r="AD32" s="66">
        <v>0.6866532141827616</v>
      </c>
      <c r="AE32" s="58">
        <v>10.9</v>
      </c>
      <c r="AF32" s="105">
        <v>98.2</v>
      </c>
      <c r="AG32" s="112">
        <v>536</v>
      </c>
      <c r="AH32" s="191">
        <v>27.5</v>
      </c>
      <c r="AI32" s="228">
        <v>0.01</v>
      </c>
      <c r="AJ32" s="44">
        <v>3.7999999999999999E-2</v>
      </c>
      <c r="AK32" s="85"/>
    </row>
    <row r="33" spans="1:37" s="7" customFormat="1" ht="13.5" customHeight="1">
      <c r="A33" s="8">
        <v>30</v>
      </c>
      <c r="B33" s="89" t="s">
        <v>97</v>
      </c>
      <c r="C33" s="46">
        <v>4903.7627000000002</v>
      </c>
      <c r="D33" s="97">
        <v>100.9</v>
      </c>
      <c r="E33" s="46">
        <v>5385.1</v>
      </c>
      <c r="F33" s="137">
        <v>125.6</v>
      </c>
      <c r="G33" s="80">
        <v>35.200000000000003</v>
      </c>
      <c r="H33" s="96">
        <v>108.9</v>
      </c>
      <c r="I33" s="110">
        <v>22077</v>
      </c>
      <c r="J33" s="96">
        <v>116.1</v>
      </c>
      <c r="K33" s="46">
        <v>4547.8</v>
      </c>
      <c r="L33" s="186" t="s">
        <v>98</v>
      </c>
      <c r="M33" s="46">
        <v>5333.9</v>
      </c>
      <c r="N33" s="136">
        <v>119.3</v>
      </c>
      <c r="O33" s="80" t="s">
        <v>51</v>
      </c>
      <c r="P33" s="47" t="s">
        <v>51</v>
      </c>
      <c r="Q33" s="58">
        <v>662.21199999999999</v>
      </c>
      <c r="R33" s="59">
        <v>1859.8789999999999</v>
      </c>
      <c r="S33" s="60">
        <f t="shared" si="0"/>
        <v>-1197.6669999999999</v>
      </c>
      <c r="T33" s="61">
        <f t="shared" si="2"/>
        <v>35.605111945454517</v>
      </c>
      <c r="U33" s="150">
        <v>1169.1510000000001</v>
      </c>
      <c r="V33" s="137">
        <v>58.8</v>
      </c>
      <c r="W33" s="133">
        <v>506.93900000000002</v>
      </c>
      <c r="X33" s="182" t="s">
        <v>99</v>
      </c>
      <c r="Y33" s="166">
        <v>0.23499999999999999</v>
      </c>
      <c r="Z33" s="118">
        <v>0.2</v>
      </c>
      <c r="AA33" s="63">
        <v>35750</v>
      </c>
      <c r="AB33" s="190">
        <v>105.6</v>
      </c>
      <c r="AC33" s="64">
        <f t="shared" si="1"/>
        <v>0.78595611836609069</v>
      </c>
      <c r="AD33" s="62">
        <v>0.81723839723263192</v>
      </c>
      <c r="AE33" s="58">
        <v>10.8</v>
      </c>
      <c r="AF33" s="105">
        <v>99.3</v>
      </c>
      <c r="AG33" s="112">
        <v>292</v>
      </c>
      <c r="AH33" s="190">
        <v>47.4</v>
      </c>
      <c r="AI33" s="228">
        <v>9.0000000000000011E-3</v>
      </c>
      <c r="AJ33" s="44">
        <v>1.8000000000000002E-2</v>
      </c>
      <c r="AK33" s="85"/>
    </row>
    <row r="34" spans="1:37" s="7" customFormat="1" ht="13.5" customHeight="1">
      <c r="A34" s="8">
        <v>31</v>
      </c>
      <c r="B34" s="89" t="s">
        <v>100</v>
      </c>
      <c r="C34" s="46">
        <v>8026.9065999999993</v>
      </c>
      <c r="D34" s="97">
        <v>114.7</v>
      </c>
      <c r="E34" s="46">
        <v>3070.1</v>
      </c>
      <c r="F34" s="136">
        <v>120.8</v>
      </c>
      <c r="G34" s="80">
        <v>69.599999999999994</v>
      </c>
      <c r="H34" s="96">
        <v>130.69999999999999</v>
      </c>
      <c r="I34" s="110">
        <v>30678</v>
      </c>
      <c r="J34" s="96">
        <v>129.9</v>
      </c>
      <c r="K34" s="46">
        <v>951.3</v>
      </c>
      <c r="L34" s="187">
        <v>110.6</v>
      </c>
      <c r="M34" s="46">
        <v>4706.1000000000004</v>
      </c>
      <c r="N34" s="136">
        <v>124.6</v>
      </c>
      <c r="O34" s="80">
        <v>117.97739999999999</v>
      </c>
      <c r="P34" s="47">
        <v>145.09205886946714</v>
      </c>
      <c r="Q34" s="58">
        <v>643.66999999999996</v>
      </c>
      <c r="R34" s="59">
        <v>474.125</v>
      </c>
      <c r="S34" s="60">
        <f t="shared" si="0"/>
        <v>169.54499999999996</v>
      </c>
      <c r="T34" s="61">
        <f t="shared" si="2"/>
        <v>135.7595570788294</v>
      </c>
      <c r="U34" s="150">
        <v>689.95899999999995</v>
      </c>
      <c r="V34" s="137">
        <v>94.1</v>
      </c>
      <c r="W34" s="133">
        <v>46.289000000000001</v>
      </c>
      <c r="X34" s="182">
        <v>17.899999999999999</v>
      </c>
      <c r="Y34" s="166">
        <v>0.2</v>
      </c>
      <c r="Z34" s="118">
        <v>0.34600000000000003</v>
      </c>
      <c r="AA34" s="63">
        <v>32512</v>
      </c>
      <c r="AB34" s="191">
        <v>104.9</v>
      </c>
      <c r="AC34" s="64">
        <f t="shared" si="1"/>
        <v>0.71476937958932418</v>
      </c>
      <c r="AD34" s="62">
        <v>0.74985586624387435</v>
      </c>
      <c r="AE34" s="58">
        <v>12.5</v>
      </c>
      <c r="AF34" s="105">
        <v>96.6</v>
      </c>
      <c r="AG34" s="112">
        <v>459</v>
      </c>
      <c r="AH34" s="190">
        <v>21.7</v>
      </c>
      <c r="AI34" s="228">
        <v>0.01</v>
      </c>
      <c r="AJ34" s="44">
        <v>4.4000000000000004E-2</v>
      </c>
      <c r="AK34" s="85"/>
    </row>
    <row r="35" spans="1:37" s="7" customFormat="1" ht="13.15" customHeight="1">
      <c r="A35" s="8">
        <v>32</v>
      </c>
      <c r="B35" s="89" t="s">
        <v>101</v>
      </c>
      <c r="C35" s="46">
        <v>8502.0499999999993</v>
      </c>
      <c r="D35" s="97">
        <v>112.7</v>
      </c>
      <c r="E35" s="46">
        <v>4744.5</v>
      </c>
      <c r="F35" s="136">
        <v>113.3</v>
      </c>
      <c r="G35" s="80">
        <v>181.2</v>
      </c>
      <c r="H35" s="96">
        <v>37.799999999999997</v>
      </c>
      <c r="I35" s="110">
        <v>20509</v>
      </c>
      <c r="J35" s="96">
        <v>177.8</v>
      </c>
      <c r="K35" s="46">
        <v>288.2</v>
      </c>
      <c r="L35" s="187">
        <v>132.19999999999999</v>
      </c>
      <c r="M35" s="46">
        <v>3420.4</v>
      </c>
      <c r="N35" s="137">
        <v>115.5</v>
      </c>
      <c r="O35" s="80" t="s">
        <v>51</v>
      </c>
      <c r="P35" s="47" t="s">
        <v>51</v>
      </c>
      <c r="Q35" s="58">
        <v>2018.4760000000001</v>
      </c>
      <c r="R35" s="59">
        <v>1917.155</v>
      </c>
      <c r="S35" s="60">
        <f t="shared" si="0"/>
        <v>101.32100000000014</v>
      </c>
      <c r="T35" s="61">
        <f t="shared" si="2"/>
        <v>105.28496652591993</v>
      </c>
      <c r="U35" s="150">
        <v>2293.33</v>
      </c>
      <c r="V35" s="137">
        <v>106.5</v>
      </c>
      <c r="W35" s="133">
        <v>274.85399999999998</v>
      </c>
      <c r="X35" s="183">
        <v>116.3</v>
      </c>
      <c r="Y35" s="166">
        <v>0.38900000000000001</v>
      </c>
      <c r="Z35" s="118">
        <v>0.35</v>
      </c>
      <c r="AA35" s="63">
        <v>36521</v>
      </c>
      <c r="AB35" s="191">
        <v>104.7</v>
      </c>
      <c r="AC35" s="64">
        <f t="shared" si="1"/>
        <v>0.80290638877896492</v>
      </c>
      <c r="AD35" s="62">
        <v>0.8390986835783607</v>
      </c>
      <c r="AE35" s="58">
        <v>9.1999999999999993</v>
      </c>
      <c r="AF35" s="105">
        <v>99.3</v>
      </c>
      <c r="AG35" s="112">
        <v>222</v>
      </c>
      <c r="AH35" s="190">
        <v>35.9</v>
      </c>
      <c r="AI35" s="228">
        <v>6.9999999999999993E-3</v>
      </c>
      <c r="AJ35" s="44">
        <v>1.9E-2</v>
      </c>
      <c r="AK35" s="85"/>
    </row>
    <row r="36" spans="1:37" s="7" customFormat="1" ht="13.5" customHeight="1">
      <c r="A36" s="8">
        <v>33</v>
      </c>
      <c r="B36" s="89" t="s">
        <v>102</v>
      </c>
      <c r="C36" s="46">
        <v>5811.9619000000002</v>
      </c>
      <c r="D36" s="97">
        <v>128.9</v>
      </c>
      <c r="E36" s="46">
        <v>1500.1</v>
      </c>
      <c r="F36" s="136">
        <v>113.6</v>
      </c>
      <c r="G36" s="80">
        <v>0.4</v>
      </c>
      <c r="H36" s="98">
        <v>81.7</v>
      </c>
      <c r="I36" s="110">
        <v>28294</v>
      </c>
      <c r="J36" s="96" t="s">
        <v>103</v>
      </c>
      <c r="K36" s="46">
        <v>284.2</v>
      </c>
      <c r="L36" s="187">
        <v>133.1</v>
      </c>
      <c r="M36" s="46">
        <v>2331.6999999999998</v>
      </c>
      <c r="N36" s="136">
        <v>127.2</v>
      </c>
      <c r="O36" s="80" t="s">
        <v>51</v>
      </c>
      <c r="P36" s="47" t="s">
        <v>51</v>
      </c>
      <c r="Q36" s="58">
        <v>1970.816</v>
      </c>
      <c r="R36" s="59">
        <v>1398.2650000000001</v>
      </c>
      <c r="S36" s="60">
        <f t="shared" si="0"/>
        <v>572.55099999999993</v>
      </c>
      <c r="T36" s="61">
        <f t="shared" si="2"/>
        <v>140.94724533618447</v>
      </c>
      <c r="U36" s="150">
        <v>1975.105</v>
      </c>
      <c r="V36" s="137">
        <v>140.30000000000001</v>
      </c>
      <c r="W36" s="133">
        <v>4.2889999999999997</v>
      </c>
      <c r="X36" s="183">
        <v>44.3</v>
      </c>
      <c r="Y36" s="166">
        <v>0.13300000000000001</v>
      </c>
      <c r="Z36" s="118">
        <v>0.29399999999999998</v>
      </c>
      <c r="AA36" s="63">
        <v>34096</v>
      </c>
      <c r="AB36" s="191">
        <v>106</v>
      </c>
      <c r="AC36" s="64">
        <f t="shared" si="1"/>
        <v>0.74959328144923709</v>
      </c>
      <c r="AD36" s="62">
        <v>0.77217257615066781</v>
      </c>
      <c r="AE36" s="58">
        <v>6.3</v>
      </c>
      <c r="AF36" s="105">
        <v>98.8</v>
      </c>
      <c r="AG36" s="112">
        <v>421</v>
      </c>
      <c r="AH36" s="190">
        <v>19.399999999999999</v>
      </c>
      <c r="AI36" s="228">
        <v>1.2E-2</v>
      </c>
      <c r="AJ36" s="44">
        <v>6.2E-2</v>
      </c>
      <c r="AK36" s="85"/>
    </row>
    <row r="37" spans="1:37" s="7" customFormat="1" ht="13.5" customHeight="1">
      <c r="A37" s="8">
        <v>34</v>
      </c>
      <c r="B37" s="89" t="s">
        <v>104</v>
      </c>
      <c r="C37" s="46">
        <v>3254.6089999999999</v>
      </c>
      <c r="D37" s="97">
        <v>134.4</v>
      </c>
      <c r="E37" s="46">
        <v>7481.7</v>
      </c>
      <c r="F37" s="137">
        <v>104.7</v>
      </c>
      <c r="G37" s="80">
        <v>64.8</v>
      </c>
      <c r="H37" s="96">
        <v>101.5</v>
      </c>
      <c r="I37" s="110">
        <v>24905</v>
      </c>
      <c r="J37" s="96">
        <v>115.5</v>
      </c>
      <c r="K37" s="46">
        <v>604.29999999999995</v>
      </c>
      <c r="L37" s="186" t="s">
        <v>105</v>
      </c>
      <c r="M37" s="46">
        <v>2465.3000000000002</v>
      </c>
      <c r="N37" s="137">
        <v>110.5</v>
      </c>
      <c r="O37" s="80" t="s">
        <v>51</v>
      </c>
      <c r="P37" s="47" t="s">
        <v>51</v>
      </c>
      <c r="Q37" s="58">
        <v>3260.471</v>
      </c>
      <c r="R37" s="59">
        <v>2095.1320000000001</v>
      </c>
      <c r="S37" s="60">
        <f t="shared" si="0"/>
        <v>1165.3389999999999</v>
      </c>
      <c r="T37" s="61">
        <f t="shared" si="2"/>
        <v>155.62126873151666</v>
      </c>
      <c r="U37" s="150">
        <v>3305.8359999999998</v>
      </c>
      <c r="V37" s="137">
        <v>154.30000000000001</v>
      </c>
      <c r="W37" s="133">
        <v>45.365000000000002</v>
      </c>
      <c r="X37" s="183">
        <v>96.1</v>
      </c>
      <c r="Y37" s="166">
        <v>0.33299999999999996</v>
      </c>
      <c r="Z37" s="118">
        <v>0.3</v>
      </c>
      <c r="AA37" s="63">
        <v>34133</v>
      </c>
      <c r="AB37" s="191">
        <v>109.3</v>
      </c>
      <c r="AC37" s="64">
        <f t="shared" si="1"/>
        <v>0.75040671855076291</v>
      </c>
      <c r="AD37" s="62">
        <v>0.7518016719515711</v>
      </c>
      <c r="AE37" s="58">
        <v>11.5</v>
      </c>
      <c r="AF37" s="105">
        <v>97.9</v>
      </c>
      <c r="AG37" s="112">
        <v>310</v>
      </c>
      <c r="AH37" s="191">
        <v>23</v>
      </c>
      <c r="AI37" s="228">
        <v>6.9999999999999993E-3</v>
      </c>
      <c r="AJ37" s="44">
        <v>3.1E-2</v>
      </c>
      <c r="AK37" s="85"/>
    </row>
    <row r="38" spans="1:37" s="7" customFormat="1" ht="13.5" customHeight="1">
      <c r="A38" s="8">
        <v>35</v>
      </c>
      <c r="B38" s="89" t="s">
        <v>106</v>
      </c>
      <c r="C38" s="46">
        <v>2694.6086</v>
      </c>
      <c r="D38" s="97" t="s">
        <v>57</v>
      </c>
      <c r="E38" s="46">
        <v>1266.5</v>
      </c>
      <c r="F38" s="137">
        <v>167.8</v>
      </c>
      <c r="G38" s="80">
        <v>51.3</v>
      </c>
      <c r="H38" s="96">
        <v>97.3</v>
      </c>
      <c r="I38" s="110">
        <v>7900</v>
      </c>
      <c r="J38" s="96">
        <v>172.5</v>
      </c>
      <c r="K38" s="46">
        <v>557.20000000000005</v>
      </c>
      <c r="L38" s="187">
        <v>156.69999999999999</v>
      </c>
      <c r="M38" s="46">
        <v>1828.6</v>
      </c>
      <c r="N38" s="137">
        <v>119.6</v>
      </c>
      <c r="O38" s="80" t="s">
        <v>51</v>
      </c>
      <c r="P38" s="47" t="s">
        <v>51</v>
      </c>
      <c r="Q38" s="58">
        <v>912.101</v>
      </c>
      <c r="R38" s="59">
        <v>622.995</v>
      </c>
      <c r="S38" s="60">
        <f t="shared" si="0"/>
        <v>289.10599999999999</v>
      </c>
      <c r="T38" s="61">
        <f t="shared" si="2"/>
        <v>146.40582990232667</v>
      </c>
      <c r="U38" s="150">
        <v>917.48599999999999</v>
      </c>
      <c r="V38" s="137">
        <v>146</v>
      </c>
      <c r="W38" s="133">
        <v>5.3849999999999998</v>
      </c>
      <c r="X38" s="183">
        <v>101.1</v>
      </c>
      <c r="Y38" s="166">
        <v>0.182</v>
      </c>
      <c r="Z38" s="118">
        <v>0.3</v>
      </c>
      <c r="AA38" s="63">
        <v>31022</v>
      </c>
      <c r="AB38" s="190">
        <v>107.1</v>
      </c>
      <c r="AC38" s="65">
        <f t="shared" si="1"/>
        <v>0.68201204766301715</v>
      </c>
      <c r="AD38" s="66">
        <v>0.69489286057461319</v>
      </c>
      <c r="AE38" s="58">
        <v>4.9000000000000004</v>
      </c>
      <c r="AF38" s="105">
        <v>98.2</v>
      </c>
      <c r="AG38" s="112">
        <v>292</v>
      </c>
      <c r="AH38" s="191">
        <v>43.2</v>
      </c>
      <c r="AI38" s="228">
        <v>1.3999999999999999E-2</v>
      </c>
      <c r="AJ38" s="44">
        <v>3.2000000000000001E-2</v>
      </c>
      <c r="AK38" s="85"/>
    </row>
    <row r="39" spans="1:37" s="7" customFormat="1" ht="13.5" customHeight="1">
      <c r="A39" s="8">
        <v>36</v>
      </c>
      <c r="B39" s="89" t="s">
        <v>107</v>
      </c>
      <c r="C39" s="46">
        <v>52.557099999999998</v>
      </c>
      <c r="D39" s="97">
        <v>117.7</v>
      </c>
      <c r="E39" s="46">
        <v>2098</v>
      </c>
      <c r="F39" s="137">
        <v>75.3</v>
      </c>
      <c r="G39" s="80">
        <v>39.6</v>
      </c>
      <c r="H39" s="96">
        <v>127.6</v>
      </c>
      <c r="I39" s="110">
        <v>8775</v>
      </c>
      <c r="J39" s="96">
        <v>104.9</v>
      </c>
      <c r="K39" s="46">
        <v>257.2</v>
      </c>
      <c r="L39" s="187">
        <v>93</v>
      </c>
      <c r="M39" s="46">
        <v>1152.5999999999999</v>
      </c>
      <c r="N39" s="137">
        <v>120.8</v>
      </c>
      <c r="O39" s="80">
        <v>2.6680000000000001</v>
      </c>
      <c r="P39" s="47" t="s">
        <v>108</v>
      </c>
      <c r="Q39" s="58">
        <v>571.25199999999995</v>
      </c>
      <c r="R39" s="59">
        <v>411.02699999999999</v>
      </c>
      <c r="S39" s="60">
        <f t="shared" si="0"/>
        <v>160.22499999999997</v>
      </c>
      <c r="T39" s="61">
        <f t="shared" si="2"/>
        <v>138.98162407822358</v>
      </c>
      <c r="U39" s="150">
        <v>571.25199999999995</v>
      </c>
      <c r="V39" s="137">
        <v>138.5</v>
      </c>
      <c r="W39" s="133">
        <v>0</v>
      </c>
      <c r="X39" s="182" t="s">
        <v>51</v>
      </c>
      <c r="Y39" s="166">
        <v>0</v>
      </c>
      <c r="Z39" s="118">
        <v>0.14300000000000002</v>
      </c>
      <c r="AA39" s="63">
        <v>32535</v>
      </c>
      <c r="AB39" s="190">
        <v>103.5</v>
      </c>
      <c r="AC39" s="64">
        <f t="shared" si="1"/>
        <v>0.71527502967946177</v>
      </c>
      <c r="AD39" s="62">
        <v>0.75665417507446908</v>
      </c>
      <c r="AE39" s="58">
        <v>6.4</v>
      </c>
      <c r="AF39" s="105">
        <v>99.6</v>
      </c>
      <c r="AG39" s="112">
        <v>311</v>
      </c>
      <c r="AH39" s="191">
        <v>32</v>
      </c>
      <c r="AI39" s="228">
        <v>9.0000000000000011E-3</v>
      </c>
      <c r="AJ39" s="44">
        <v>0.03</v>
      </c>
      <c r="AK39" s="85"/>
    </row>
    <row r="40" spans="1:37" s="7" customFormat="1" ht="13.5" customHeight="1">
      <c r="A40" s="8">
        <v>37</v>
      </c>
      <c r="B40" s="89" t="s">
        <v>109</v>
      </c>
      <c r="C40" s="46">
        <v>7600.4479000000001</v>
      </c>
      <c r="D40" s="97">
        <v>123.3</v>
      </c>
      <c r="E40" s="46">
        <v>8015.3</v>
      </c>
      <c r="F40" s="136">
        <v>113.5</v>
      </c>
      <c r="G40" s="80">
        <v>86.2</v>
      </c>
      <c r="H40" s="96">
        <v>183.1</v>
      </c>
      <c r="I40" s="110">
        <v>10441</v>
      </c>
      <c r="J40" s="96">
        <v>96.7</v>
      </c>
      <c r="K40" s="46">
        <v>402.2</v>
      </c>
      <c r="L40" s="187">
        <v>110.8</v>
      </c>
      <c r="M40" s="46">
        <v>4316.7</v>
      </c>
      <c r="N40" s="137">
        <v>117.1</v>
      </c>
      <c r="O40" s="80" t="s">
        <v>51</v>
      </c>
      <c r="P40" s="47" t="s">
        <v>51</v>
      </c>
      <c r="Q40" s="58">
        <v>3493.145</v>
      </c>
      <c r="R40" s="59">
        <v>2205.0610000000001</v>
      </c>
      <c r="S40" s="60">
        <f t="shared" si="0"/>
        <v>1288.0839999999998</v>
      </c>
      <c r="T40" s="61">
        <f t="shared" si="2"/>
        <v>158.41489192362477</v>
      </c>
      <c r="U40" s="150">
        <v>3673.4670000000001</v>
      </c>
      <c r="V40" s="137">
        <v>164.3</v>
      </c>
      <c r="W40" s="133">
        <v>180.322</v>
      </c>
      <c r="X40" s="182" t="s">
        <v>110</v>
      </c>
      <c r="Y40" s="166">
        <v>0.316</v>
      </c>
      <c r="Z40" s="118">
        <v>0.20800000000000002</v>
      </c>
      <c r="AA40" s="63">
        <v>34067</v>
      </c>
      <c r="AB40" s="191">
        <v>107.2</v>
      </c>
      <c r="AC40" s="64">
        <f t="shared" si="1"/>
        <v>0.74895572263993315</v>
      </c>
      <c r="AD40" s="62">
        <v>0.7621072355145575</v>
      </c>
      <c r="AE40" s="58">
        <v>9.5</v>
      </c>
      <c r="AF40" s="105">
        <v>97.7</v>
      </c>
      <c r="AG40" s="112">
        <v>170</v>
      </c>
      <c r="AH40" s="190">
        <v>40.1</v>
      </c>
      <c r="AI40" s="228">
        <v>5.0000000000000001E-3</v>
      </c>
      <c r="AJ40" s="44">
        <v>1.3000000000000001E-2</v>
      </c>
      <c r="AK40" s="85"/>
    </row>
    <row r="41" spans="1:37" s="7" customFormat="1" ht="13.5" customHeight="1">
      <c r="A41" s="8">
        <v>38</v>
      </c>
      <c r="B41" s="89" t="s">
        <v>111</v>
      </c>
      <c r="C41" s="46">
        <v>797.07659999999998</v>
      </c>
      <c r="D41" s="97">
        <v>152.9</v>
      </c>
      <c r="E41" s="46">
        <v>1074.5999999999999</v>
      </c>
      <c r="F41" s="136">
        <v>125.4</v>
      </c>
      <c r="G41" s="80">
        <v>178.2</v>
      </c>
      <c r="H41" s="96">
        <v>59.1</v>
      </c>
      <c r="I41" s="110">
        <v>11911</v>
      </c>
      <c r="J41" s="96">
        <v>97.3</v>
      </c>
      <c r="K41" s="46">
        <v>31.3</v>
      </c>
      <c r="L41" s="186">
        <v>135.5</v>
      </c>
      <c r="M41" s="46">
        <v>2682.5</v>
      </c>
      <c r="N41" s="136">
        <v>113.8</v>
      </c>
      <c r="O41" s="80" t="s">
        <v>51</v>
      </c>
      <c r="P41" s="47" t="s">
        <v>51</v>
      </c>
      <c r="Q41" s="58">
        <v>421.11700000000002</v>
      </c>
      <c r="R41" s="180">
        <v>70.88</v>
      </c>
      <c r="S41" s="60">
        <f t="shared" si="0"/>
        <v>350.23700000000002</v>
      </c>
      <c r="T41" s="61" t="s">
        <v>110</v>
      </c>
      <c r="U41" s="150">
        <v>460.577</v>
      </c>
      <c r="V41" s="137">
        <v>134.30000000000001</v>
      </c>
      <c r="W41" s="133">
        <v>39.46</v>
      </c>
      <c r="X41" s="183">
        <v>14.5</v>
      </c>
      <c r="Y41" s="166">
        <v>0.38500000000000001</v>
      </c>
      <c r="Z41" s="118">
        <v>0.46200000000000002</v>
      </c>
      <c r="AA41" s="63">
        <v>30464</v>
      </c>
      <c r="AB41" s="190">
        <v>105.2</v>
      </c>
      <c r="AC41" s="65">
        <f t="shared" si="1"/>
        <v>0.66974453678054791</v>
      </c>
      <c r="AD41" s="66">
        <v>0.69700682233112332</v>
      </c>
      <c r="AE41" s="58">
        <v>6</v>
      </c>
      <c r="AF41" s="105">
        <v>99.1</v>
      </c>
      <c r="AG41" s="112">
        <v>231</v>
      </c>
      <c r="AH41" s="190">
        <v>27.9</v>
      </c>
      <c r="AI41" s="228">
        <v>8.0000000000000002E-3</v>
      </c>
      <c r="AJ41" s="44">
        <v>2.7999999999999997E-2</v>
      </c>
      <c r="AK41" s="85"/>
    </row>
    <row r="42" spans="1:37" s="7" customFormat="1" ht="13.5" customHeight="1">
      <c r="A42" s="8">
        <v>39</v>
      </c>
      <c r="B42" s="89" t="s">
        <v>112</v>
      </c>
      <c r="C42" s="46">
        <v>145409.655</v>
      </c>
      <c r="D42" s="97" t="s">
        <v>56</v>
      </c>
      <c r="E42" s="46">
        <v>1024.5</v>
      </c>
      <c r="F42" s="136">
        <v>70.2</v>
      </c>
      <c r="G42" s="80">
        <v>2060.6</v>
      </c>
      <c r="H42" s="96" t="s">
        <v>113</v>
      </c>
      <c r="I42" s="110">
        <v>92325</v>
      </c>
      <c r="J42" s="96">
        <v>154.19999999999999</v>
      </c>
      <c r="K42" s="46">
        <v>7250.5</v>
      </c>
      <c r="L42" s="187">
        <v>106.9</v>
      </c>
      <c r="M42" s="46">
        <v>7134</v>
      </c>
      <c r="N42" s="137">
        <v>122.4</v>
      </c>
      <c r="O42" s="80" t="s">
        <v>51</v>
      </c>
      <c r="P42" s="47" t="s">
        <v>51</v>
      </c>
      <c r="Q42" s="58">
        <v>3390.2080000000001</v>
      </c>
      <c r="R42" s="82">
        <v>-39348.915999999997</v>
      </c>
      <c r="S42" s="60">
        <f t="shared" si="0"/>
        <v>42739.123999999996</v>
      </c>
      <c r="T42" s="61" t="s">
        <v>51</v>
      </c>
      <c r="U42" s="150">
        <v>3411.1889999999999</v>
      </c>
      <c r="V42" s="137" t="s">
        <v>71</v>
      </c>
      <c r="W42" s="133">
        <v>20.981000000000002</v>
      </c>
      <c r="X42" s="182">
        <v>0.1</v>
      </c>
      <c r="Y42" s="166">
        <v>0.25</v>
      </c>
      <c r="Z42" s="118">
        <v>0.313</v>
      </c>
      <c r="AA42" s="63">
        <v>46802</v>
      </c>
      <c r="AB42" s="190">
        <v>105.8</v>
      </c>
      <c r="AC42" s="64">
        <f t="shared" si="1"/>
        <v>1.0289319790704832</v>
      </c>
      <c r="AD42" s="62">
        <v>1.068415489574325</v>
      </c>
      <c r="AE42" s="58">
        <v>15.1</v>
      </c>
      <c r="AF42" s="105">
        <v>100.5</v>
      </c>
      <c r="AG42" s="112">
        <v>545</v>
      </c>
      <c r="AH42" s="191">
        <v>21</v>
      </c>
      <c r="AI42" s="228">
        <v>8.0000000000000002E-3</v>
      </c>
      <c r="AJ42" s="44">
        <v>0.04</v>
      </c>
      <c r="AK42" s="85"/>
    </row>
    <row r="43" spans="1:37" s="7" customFormat="1" ht="13.5" customHeight="1">
      <c r="A43" s="8">
        <v>40</v>
      </c>
      <c r="B43" s="89" t="s">
        <v>114</v>
      </c>
      <c r="C43" s="46">
        <v>138334.10159999999</v>
      </c>
      <c r="D43" s="97">
        <v>188.7</v>
      </c>
      <c r="E43" s="46">
        <v>6833.7</v>
      </c>
      <c r="F43" s="137">
        <v>84.1</v>
      </c>
      <c r="G43" s="80">
        <v>1689.1</v>
      </c>
      <c r="H43" s="96">
        <v>67.3</v>
      </c>
      <c r="I43" s="110">
        <v>45471</v>
      </c>
      <c r="J43" s="96">
        <v>149.6</v>
      </c>
      <c r="K43" s="46">
        <v>2930</v>
      </c>
      <c r="L43" s="186">
        <v>74.5</v>
      </c>
      <c r="M43" s="46">
        <v>8724.6</v>
      </c>
      <c r="N43" s="137">
        <v>121.5</v>
      </c>
      <c r="O43" s="80" t="s">
        <v>51</v>
      </c>
      <c r="P43" s="47" t="s">
        <v>51</v>
      </c>
      <c r="Q43" s="58">
        <v>3715.645</v>
      </c>
      <c r="R43" s="59">
        <v>4022.8589999999999</v>
      </c>
      <c r="S43" s="60">
        <f t="shared" si="0"/>
        <v>-307.21399999999994</v>
      </c>
      <c r="T43" s="61">
        <f t="shared" si="2"/>
        <v>92.363291877741688</v>
      </c>
      <c r="U43" s="150">
        <v>3801.9270000000001</v>
      </c>
      <c r="V43" s="137">
        <v>91.7</v>
      </c>
      <c r="W43" s="133">
        <v>86.281999999999996</v>
      </c>
      <c r="X43" s="183">
        <v>69.7</v>
      </c>
      <c r="Y43" s="166">
        <v>0.17499999999999999</v>
      </c>
      <c r="Z43" s="118">
        <v>0.23300000000000001</v>
      </c>
      <c r="AA43" s="63">
        <v>40425</v>
      </c>
      <c r="AB43" s="190">
        <v>110.4</v>
      </c>
      <c r="AC43" s="64">
        <f t="shared" si="1"/>
        <v>0.88873499538319478</v>
      </c>
      <c r="AD43" s="62">
        <v>0.87835110982992215</v>
      </c>
      <c r="AE43" s="58">
        <v>21.6</v>
      </c>
      <c r="AF43" s="105">
        <v>99.8</v>
      </c>
      <c r="AG43" s="112">
        <v>399</v>
      </c>
      <c r="AH43" s="190">
        <v>17.8</v>
      </c>
      <c r="AI43" s="228">
        <v>6.0000000000000001E-3</v>
      </c>
      <c r="AJ43" s="44">
        <v>3.2000000000000001E-2</v>
      </c>
      <c r="AK43" s="85"/>
    </row>
    <row r="44" spans="1:37" s="7" customFormat="1" ht="13.5" customHeight="1">
      <c r="A44" s="8">
        <v>41</v>
      </c>
      <c r="B44" s="89" t="s">
        <v>115</v>
      </c>
      <c r="C44" s="46">
        <v>5272.7707</v>
      </c>
      <c r="D44" s="97">
        <v>103.1</v>
      </c>
      <c r="E44" s="46">
        <v>2580.9</v>
      </c>
      <c r="F44" s="198">
        <v>98.1</v>
      </c>
      <c r="G44" s="80" t="s">
        <v>51</v>
      </c>
      <c r="H44" s="98" t="s">
        <v>51</v>
      </c>
      <c r="I44" s="110">
        <v>10158</v>
      </c>
      <c r="J44" s="96">
        <v>69.5</v>
      </c>
      <c r="K44" s="46">
        <v>7.8</v>
      </c>
      <c r="L44" s="199">
        <v>119.7</v>
      </c>
      <c r="M44" s="46">
        <v>2867.7</v>
      </c>
      <c r="N44" s="200">
        <v>109.7</v>
      </c>
      <c r="O44" s="80">
        <v>1.0868</v>
      </c>
      <c r="P44" s="47" t="s">
        <v>51</v>
      </c>
      <c r="Q44" s="201">
        <v>574.71400000000006</v>
      </c>
      <c r="R44" s="59">
        <v>852.07600000000002</v>
      </c>
      <c r="S44" s="60">
        <f t="shared" si="0"/>
        <v>-277.36199999999997</v>
      </c>
      <c r="T44" s="61">
        <f t="shared" si="2"/>
        <v>67.448678286913378</v>
      </c>
      <c r="U44" s="202">
        <v>581.601</v>
      </c>
      <c r="V44" s="200">
        <v>68</v>
      </c>
      <c r="W44" s="203">
        <v>6.8869999999999996</v>
      </c>
      <c r="X44" s="204">
        <v>192.6</v>
      </c>
      <c r="Y44" s="166">
        <v>0.25</v>
      </c>
      <c r="Z44" s="205">
        <v>0.5</v>
      </c>
      <c r="AA44" s="206">
        <v>33848</v>
      </c>
      <c r="AB44" s="207">
        <v>107.8</v>
      </c>
      <c r="AC44" s="208">
        <f t="shared" si="1"/>
        <v>0.74414105439036182</v>
      </c>
      <c r="AD44" s="209">
        <v>0.75775920053809931</v>
      </c>
      <c r="AE44" s="201">
        <v>6.2</v>
      </c>
      <c r="AF44" s="210">
        <v>97.3</v>
      </c>
      <c r="AG44" s="211">
        <v>142</v>
      </c>
      <c r="AH44" s="207">
        <v>43.7</v>
      </c>
      <c r="AI44" s="228">
        <v>6.9999999999999993E-3</v>
      </c>
      <c r="AJ44" s="212">
        <v>1.6E-2</v>
      </c>
      <c r="AK44" s="85"/>
    </row>
    <row r="45" spans="1:37" s="7" customFormat="1" ht="13.5" customHeight="1">
      <c r="A45" s="8">
        <v>42</v>
      </c>
      <c r="B45" s="89" t="s">
        <v>116</v>
      </c>
      <c r="C45" s="46">
        <v>7737.4859000000006</v>
      </c>
      <c r="D45" s="97" t="s">
        <v>61</v>
      </c>
      <c r="E45" s="46">
        <v>3203.8</v>
      </c>
      <c r="F45" s="136">
        <v>106.3</v>
      </c>
      <c r="G45" s="80" t="s">
        <v>51</v>
      </c>
      <c r="H45" s="96" t="s">
        <v>51</v>
      </c>
      <c r="I45" s="110">
        <v>16581</v>
      </c>
      <c r="J45" s="96">
        <v>104.7</v>
      </c>
      <c r="K45" s="46">
        <v>35.299999999999997</v>
      </c>
      <c r="L45" s="187">
        <v>58.1</v>
      </c>
      <c r="M45" s="46">
        <v>1887.2</v>
      </c>
      <c r="N45" s="136">
        <v>124.4</v>
      </c>
      <c r="O45" s="80" t="s">
        <v>51</v>
      </c>
      <c r="P45" s="47" t="s">
        <v>51</v>
      </c>
      <c r="Q45" s="58">
        <v>777.96699999999998</v>
      </c>
      <c r="R45" s="59">
        <v>475.72399999999999</v>
      </c>
      <c r="S45" s="60">
        <f t="shared" si="0"/>
        <v>302.24299999999999</v>
      </c>
      <c r="T45" s="61">
        <f t="shared" si="2"/>
        <v>163.53326718853788</v>
      </c>
      <c r="U45" s="150">
        <v>861.29399999999998</v>
      </c>
      <c r="V45" s="137">
        <v>175.9</v>
      </c>
      <c r="W45" s="133">
        <v>83.326999999999998</v>
      </c>
      <c r="X45" s="183" t="s">
        <v>71</v>
      </c>
      <c r="Y45" s="166">
        <v>0.28600000000000003</v>
      </c>
      <c r="Z45" s="118">
        <v>0.41200000000000003</v>
      </c>
      <c r="AA45" s="63">
        <v>33509</v>
      </c>
      <c r="AB45" s="191">
        <v>101.9</v>
      </c>
      <c r="AC45" s="64">
        <f t="shared" si="1"/>
        <v>0.7366882117574638</v>
      </c>
      <c r="AD45" s="62">
        <v>0.78531277025079271</v>
      </c>
      <c r="AE45" s="58">
        <v>5.5</v>
      </c>
      <c r="AF45" s="105">
        <v>101.6</v>
      </c>
      <c r="AG45" s="112">
        <v>203</v>
      </c>
      <c r="AH45" s="190">
        <v>33.799999999999997</v>
      </c>
      <c r="AI45" s="228">
        <v>8.0000000000000002E-3</v>
      </c>
      <c r="AJ45" s="44">
        <v>2.4E-2</v>
      </c>
      <c r="AK45" s="85"/>
    </row>
    <row r="46" spans="1:37" s="7" customFormat="1" ht="13.5" customHeight="1">
      <c r="A46" s="8">
        <v>43</v>
      </c>
      <c r="B46" s="89" t="s">
        <v>117</v>
      </c>
      <c r="C46" s="46">
        <v>64041.0743</v>
      </c>
      <c r="D46" s="97">
        <v>152</v>
      </c>
      <c r="E46" s="46">
        <v>5283.4</v>
      </c>
      <c r="F46" s="136">
        <v>169.9</v>
      </c>
      <c r="G46" s="80">
        <v>6778</v>
      </c>
      <c r="H46" s="96">
        <v>43.5</v>
      </c>
      <c r="I46" s="110">
        <v>70219</v>
      </c>
      <c r="J46" s="96" t="s">
        <v>57</v>
      </c>
      <c r="K46" s="46">
        <v>64068.2</v>
      </c>
      <c r="L46" s="187">
        <v>137.1</v>
      </c>
      <c r="M46" s="46">
        <v>10964.9</v>
      </c>
      <c r="N46" s="136">
        <v>118.5</v>
      </c>
      <c r="O46" s="80">
        <v>109.765</v>
      </c>
      <c r="P46" s="47" t="s">
        <v>118</v>
      </c>
      <c r="Q46" s="58">
        <v>30842.121999999999</v>
      </c>
      <c r="R46" s="75">
        <v>-10111.852999999999</v>
      </c>
      <c r="S46" s="60">
        <f t="shared" si="0"/>
        <v>40953.974999999999</v>
      </c>
      <c r="T46" s="61" t="s">
        <v>51</v>
      </c>
      <c r="U46" s="150">
        <v>31028.188999999998</v>
      </c>
      <c r="V46" s="137" t="s">
        <v>119</v>
      </c>
      <c r="W46" s="133">
        <v>186.06700000000001</v>
      </c>
      <c r="X46" s="183">
        <v>1.2</v>
      </c>
      <c r="Y46" s="166">
        <v>0.23399999999999999</v>
      </c>
      <c r="Z46" s="118">
        <v>0.28999999999999998</v>
      </c>
      <c r="AA46" s="63">
        <v>48717</v>
      </c>
      <c r="AB46" s="191">
        <v>103</v>
      </c>
      <c r="AC46" s="64">
        <f t="shared" si="1"/>
        <v>1.0710328452710725</v>
      </c>
      <c r="AD46" s="62">
        <v>1.1381762275391563</v>
      </c>
      <c r="AE46" s="58">
        <v>31.9</v>
      </c>
      <c r="AF46" s="105">
        <v>98.1</v>
      </c>
      <c r="AG46" s="112">
        <v>306</v>
      </c>
      <c r="AH46" s="191">
        <v>32.6</v>
      </c>
      <c r="AI46" s="228">
        <v>5.0000000000000001E-3</v>
      </c>
      <c r="AJ46" s="44">
        <v>1.3999999999999999E-2</v>
      </c>
      <c r="AK46" s="85"/>
    </row>
    <row r="47" spans="1:37" s="271" customFormat="1" ht="13.5" customHeight="1">
      <c r="A47" s="244">
        <v>44</v>
      </c>
      <c r="B47" s="245" t="s">
        <v>120</v>
      </c>
      <c r="C47" s="246">
        <v>48380.102800000001</v>
      </c>
      <c r="D47" s="247">
        <v>111.3</v>
      </c>
      <c r="E47" s="246">
        <v>3719.6</v>
      </c>
      <c r="F47" s="248">
        <v>90</v>
      </c>
      <c r="G47" s="249">
        <v>470.3</v>
      </c>
      <c r="H47" s="250">
        <v>192.9</v>
      </c>
      <c r="I47" s="251">
        <v>49264</v>
      </c>
      <c r="J47" s="250">
        <v>139.69999999999999</v>
      </c>
      <c r="K47" s="246">
        <v>501.6</v>
      </c>
      <c r="L47" s="252">
        <v>112.1</v>
      </c>
      <c r="M47" s="246">
        <v>7635.4</v>
      </c>
      <c r="N47" s="248">
        <v>112</v>
      </c>
      <c r="O47" s="249" t="s">
        <v>51</v>
      </c>
      <c r="P47" s="253" t="s">
        <v>51</v>
      </c>
      <c r="Q47" s="254">
        <v>2991.6529999999998</v>
      </c>
      <c r="R47" s="59">
        <v>4271.1980000000003</v>
      </c>
      <c r="S47" s="255">
        <f t="shared" si="0"/>
        <v>-1279.5450000000005</v>
      </c>
      <c r="T47" s="256">
        <f t="shared" si="2"/>
        <v>70.042479885034595</v>
      </c>
      <c r="U47" s="257">
        <v>3200.982</v>
      </c>
      <c r="V47" s="248">
        <v>68.900000000000006</v>
      </c>
      <c r="W47" s="258">
        <v>209.32900000000001</v>
      </c>
      <c r="X47" s="259">
        <v>55.9</v>
      </c>
      <c r="Y47" s="260">
        <v>0.14300000000000002</v>
      </c>
      <c r="Z47" s="261">
        <v>0.13900000000000001</v>
      </c>
      <c r="AA47" s="262">
        <v>43164</v>
      </c>
      <c r="AB47" s="263">
        <v>108.7</v>
      </c>
      <c r="AC47" s="264">
        <f t="shared" si="1"/>
        <v>0.94895132568262763</v>
      </c>
      <c r="AD47" s="265">
        <v>0.95337272989334099</v>
      </c>
      <c r="AE47" s="254">
        <v>19.3</v>
      </c>
      <c r="AF47" s="266">
        <v>98.8</v>
      </c>
      <c r="AG47" s="267">
        <v>281</v>
      </c>
      <c r="AH47" s="263">
        <v>17.5</v>
      </c>
      <c r="AI47" s="268">
        <v>5.0000000000000001E-3</v>
      </c>
      <c r="AJ47" s="269">
        <v>0.03</v>
      </c>
      <c r="AK47" s="270"/>
    </row>
    <row r="48" spans="1:37" s="7" customFormat="1" ht="13.5" customHeight="1">
      <c r="A48" s="8">
        <v>45</v>
      </c>
      <c r="B48" s="89" t="s">
        <v>121</v>
      </c>
      <c r="C48" s="46">
        <v>13628.6392</v>
      </c>
      <c r="D48" s="97">
        <v>108.1</v>
      </c>
      <c r="E48" s="46">
        <v>3757.5</v>
      </c>
      <c r="F48" s="137">
        <v>115.6</v>
      </c>
      <c r="G48" s="80">
        <v>516.20000000000005</v>
      </c>
      <c r="H48" s="96">
        <v>49.4</v>
      </c>
      <c r="I48" s="110">
        <v>58885</v>
      </c>
      <c r="J48" s="96">
        <v>106.8</v>
      </c>
      <c r="K48" s="46">
        <v>2875.4</v>
      </c>
      <c r="L48" s="186">
        <v>130.80000000000001</v>
      </c>
      <c r="M48" s="46">
        <v>7209.2</v>
      </c>
      <c r="N48" s="136">
        <v>110.2</v>
      </c>
      <c r="O48" s="80" t="s">
        <v>51</v>
      </c>
      <c r="P48" s="47" t="s">
        <v>51</v>
      </c>
      <c r="Q48" s="58">
        <v>1376.261</v>
      </c>
      <c r="R48" s="59">
        <v>1100.654</v>
      </c>
      <c r="S48" s="60">
        <f t="shared" si="0"/>
        <v>275.60699999999997</v>
      </c>
      <c r="T48" s="61">
        <f t="shared" si="2"/>
        <v>125.04029422506981</v>
      </c>
      <c r="U48" s="150">
        <v>1395.2550000000001</v>
      </c>
      <c r="V48" s="137">
        <v>123.8</v>
      </c>
      <c r="W48" s="133">
        <v>18.994</v>
      </c>
      <c r="X48" s="183">
        <v>72.099999999999994</v>
      </c>
      <c r="Y48" s="166">
        <v>0.24100000000000002</v>
      </c>
      <c r="Z48" s="118">
        <v>0.24199999999999999</v>
      </c>
      <c r="AA48" s="63">
        <v>36355</v>
      </c>
      <c r="AB48" s="190">
        <v>104.3</v>
      </c>
      <c r="AC48" s="64">
        <f t="shared" si="1"/>
        <v>0.79925691421536293</v>
      </c>
      <c r="AD48" s="62">
        <v>0.83957912943211299</v>
      </c>
      <c r="AE48" s="58">
        <v>20.5</v>
      </c>
      <c r="AF48" s="105">
        <v>100</v>
      </c>
      <c r="AG48" s="112">
        <v>346</v>
      </c>
      <c r="AH48" s="191">
        <v>26.3</v>
      </c>
      <c r="AI48" s="228">
        <v>6.0000000000000001E-3</v>
      </c>
      <c r="AJ48" s="44">
        <v>2.3E-2</v>
      </c>
      <c r="AK48" s="85"/>
    </row>
    <row r="49" spans="1:37" s="7" customFormat="1" ht="13.5" customHeight="1">
      <c r="A49" s="8">
        <v>46</v>
      </c>
      <c r="B49" s="89" t="s">
        <v>122</v>
      </c>
      <c r="C49" s="46">
        <v>18805.205399999999</v>
      </c>
      <c r="D49" s="97">
        <v>120.1</v>
      </c>
      <c r="E49" s="46">
        <v>215.1</v>
      </c>
      <c r="F49" s="136">
        <v>86.3</v>
      </c>
      <c r="G49" s="80">
        <v>1351.9</v>
      </c>
      <c r="H49" s="96" t="s">
        <v>123</v>
      </c>
      <c r="I49" s="110">
        <v>66360</v>
      </c>
      <c r="J49" s="96" t="s">
        <v>56</v>
      </c>
      <c r="K49" s="46">
        <v>26984.7</v>
      </c>
      <c r="L49" s="186">
        <v>95.6</v>
      </c>
      <c r="M49" s="46">
        <v>14457.2</v>
      </c>
      <c r="N49" s="137">
        <v>122.1</v>
      </c>
      <c r="O49" s="80">
        <v>3328.2285999999999</v>
      </c>
      <c r="P49" s="47">
        <v>174.99613673136926</v>
      </c>
      <c r="Q49" s="58">
        <v>16174.700999999999</v>
      </c>
      <c r="R49" s="59">
        <v>20533.612000000001</v>
      </c>
      <c r="S49" s="60">
        <f t="shared" si="0"/>
        <v>-4358.9110000000019</v>
      </c>
      <c r="T49" s="61">
        <f t="shared" si="2"/>
        <v>78.771825434317151</v>
      </c>
      <c r="U49" s="150">
        <v>16217.671</v>
      </c>
      <c r="V49" s="137">
        <v>77.599999999999994</v>
      </c>
      <c r="W49" s="133">
        <v>42.97</v>
      </c>
      <c r="X49" s="183">
        <v>11.4</v>
      </c>
      <c r="Y49" s="166">
        <v>0.28199999999999997</v>
      </c>
      <c r="Z49" s="118">
        <v>0.53200000000000003</v>
      </c>
      <c r="AA49" s="63">
        <v>43821</v>
      </c>
      <c r="AB49" s="190">
        <v>112.8</v>
      </c>
      <c r="AC49" s="64">
        <f t="shared" si="1"/>
        <v>0.96339533043134151</v>
      </c>
      <c r="AD49" s="62">
        <v>0.9361487460363217</v>
      </c>
      <c r="AE49" s="58">
        <v>28.7</v>
      </c>
      <c r="AF49" s="105">
        <v>101.4</v>
      </c>
      <c r="AG49" s="112">
        <v>409</v>
      </c>
      <c r="AH49" s="191">
        <v>9.1999999999999993</v>
      </c>
      <c r="AI49" s="228">
        <v>6.0000000000000001E-3</v>
      </c>
      <c r="AJ49" s="44">
        <v>6.8000000000000005E-2</v>
      </c>
      <c r="AK49" s="85"/>
    </row>
    <row r="50" spans="1:37" s="7" customFormat="1" ht="13.5" customHeight="1">
      <c r="A50" s="8">
        <v>47</v>
      </c>
      <c r="B50" s="89" t="s">
        <v>124</v>
      </c>
      <c r="C50" s="46">
        <v>6690.4419000000007</v>
      </c>
      <c r="D50" s="97">
        <v>120.9</v>
      </c>
      <c r="E50" s="46">
        <v>1312.6</v>
      </c>
      <c r="F50" s="136">
        <v>44.7</v>
      </c>
      <c r="G50" s="80">
        <v>498.8</v>
      </c>
      <c r="H50" s="96" t="s">
        <v>125</v>
      </c>
      <c r="I50" s="110">
        <v>14482</v>
      </c>
      <c r="J50" s="96">
        <v>121.9</v>
      </c>
      <c r="K50" s="46" t="s">
        <v>51</v>
      </c>
      <c r="L50" s="186" t="s">
        <v>84</v>
      </c>
      <c r="M50" s="46">
        <v>710.6</v>
      </c>
      <c r="N50" s="137">
        <v>111.9</v>
      </c>
      <c r="O50" s="80" t="s">
        <v>51</v>
      </c>
      <c r="P50" s="47" t="s">
        <v>51</v>
      </c>
      <c r="Q50" s="58">
        <v>1372.9880000000001</v>
      </c>
      <c r="R50" s="59">
        <v>1084.3979999999999</v>
      </c>
      <c r="S50" s="60">
        <f t="shared" si="0"/>
        <v>288.59000000000015</v>
      </c>
      <c r="T50" s="61">
        <f t="shared" si="2"/>
        <v>126.61292256164252</v>
      </c>
      <c r="U50" s="150">
        <v>1374.77</v>
      </c>
      <c r="V50" s="137">
        <v>126.4</v>
      </c>
      <c r="W50" s="133">
        <v>1.782</v>
      </c>
      <c r="X50" s="183">
        <v>58.2</v>
      </c>
      <c r="Y50" s="166">
        <v>9.0999999999999998E-2</v>
      </c>
      <c r="Z50" s="118">
        <v>0.25</v>
      </c>
      <c r="AA50" s="63">
        <v>36224</v>
      </c>
      <c r="AB50" s="190">
        <v>110.6</v>
      </c>
      <c r="AC50" s="64">
        <f t="shared" si="1"/>
        <v>0.79637690718023124</v>
      </c>
      <c r="AD50" s="62">
        <v>0.78670606322667436</v>
      </c>
      <c r="AE50" s="58">
        <v>4.9000000000000004</v>
      </c>
      <c r="AF50" s="105">
        <v>97.4</v>
      </c>
      <c r="AG50" s="112">
        <v>165</v>
      </c>
      <c r="AH50" s="191">
        <v>45.2</v>
      </c>
      <c r="AI50" s="228">
        <v>8.0000000000000002E-3</v>
      </c>
      <c r="AJ50" s="44">
        <v>1.8000000000000002E-2</v>
      </c>
      <c r="AK50" s="85"/>
    </row>
    <row r="51" spans="1:37" s="7" customFormat="1" ht="13.5" customHeight="1">
      <c r="A51" s="8">
        <v>48</v>
      </c>
      <c r="B51" s="89" t="s">
        <v>126</v>
      </c>
      <c r="C51" s="46">
        <v>9845.5967000000001</v>
      </c>
      <c r="D51" s="97">
        <v>130.80000000000001</v>
      </c>
      <c r="E51" s="46">
        <v>7752.8</v>
      </c>
      <c r="F51" s="137">
        <v>120.2</v>
      </c>
      <c r="G51" s="80">
        <v>607.6</v>
      </c>
      <c r="H51" s="96">
        <v>109.3</v>
      </c>
      <c r="I51" s="110">
        <v>36097</v>
      </c>
      <c r="J51" s="96">
        <v>164.6</v>
      </c>
      <c r="K51" s="46">
        <v>75.2</v>
      </c>
      <c r="L51" s="186">
        <v>128.9</v>
      </c>
      <c r="M51" s="46">
        <v>6170.3</v>
      </c>
      <c r="N51" s="137">
        <v>113.1</v>
      </c>
      <c r="O51" s="80" t="s">
        <v>51</v>
      </c>
      <c r="P51" s="47" t="s">
        <v>51</v>
      </c>
      <c r="Q51" s="58">
        <v>3458.7020000000002</v>
      </c>
      <c r="R51" s="180">
        <v>1934.7439999999999</v>
      </c>
      <c r="S51" s="60">
        <f t="shared" si="0"/>
        <v>1523.9580000000003</v>
      </c>
      <c r="T51" s="61">
        <f t="shared" si="2"/>
        <v>178.76794035800089</v>
      </c>
      <c r="U51" s="150">
        <v>3591.6170000000002</v>
      </c>
      <c r="V51" s="137">
        <v>125.3</v>
      </c>
      <c r="W51" s="133">
        <v>132.91499999999999</v>
      </c>
      <c r="X51" s="183">
        <v>14.3</v>
      </c>
      <c r="Y51" s="166">
        <v>0.27</v>
      </c>
      <c r="Z51" s="118">
        <v>0.36399999999999999</v>
      </c>
      <c r="AA51" s="63">
        <v>34498</v>
      </c>
      <c r="AB51" s="190">
        <v>105.1</v>
      </c>
      <c r="AC51" s="64">
        <f t="shared" si="1"/>
        <v>0.75843116563338175</v>
      </c>
      <c r="AD51" s="62">
        <v>0.78853175747093307</v>
      </c>
      <c r="AE51" s="58">
        <v>16.7</v>
      </c>
      <c r="AF51" s="105">
        <v>98.5</v>
      </c>
      <c r="AG51" s="112">
        <v>641</v>
      </c>
      <c r="AH51" s="190">
        <v>32.4</v>
      </c>
      <c r="AI51" s="228">
        <v>1.2E-2</v>
      </c>
      <c r="AJ51" s="44">
        <v>3.6000000000000004E-2</v>
      </c>
      <c r="AK51" s="85"/>
    </row>
    <row r="52" spans="1:37" s="7" customFormat="1" ht="13.5" customHeight="1" thickBot="1">
      <c r="A52" s="8">
        <v>49</v>
      </c>
      <c r="B52" s="90" t="s">
        <v>127</v>
      </c>
      <c r="C52" s="48">
        <v>274.53629999999998</v>
      </c>
      <c r="D52" s="102">
        <v>105.9</v>
      </c>
      <c r="E52" s="48">
        <v>5332.6</v>
      </c>
      <c r="F52" s="138">
        <v>127.2</v>
      </c>
      <c r="G52" s="81" t="s">
        <v>51</v>
      </c>
      <c r="H52" s="100" t="s">
        <v>51</v>
      </c>
      <c r="I52" s="111">
        <v>6357</v>
      </c>
      <c r="J52" s="100">
        <v>82.2</v>
      </c>
      <c r="K52" s="48">
        <v>27.9</v>
      </c>
      <c r="L52" s="188">
        <v>61.2</v>
      </c>
      <c r="M52" s="48">
        <v>1224.5999999999999</v>
      </c>
      <c r="N52" s="149">
        <v>129</v>
      </c>
      <c r="O52" s="81" t="s">
        <v>51</v>
      </c>
      <c r="P52" s="49" t="s">
        <v>51</v>
      </c>
      <c r="Q52" s="67">
        <v>1031.749</v>
      </c>
      <c r="R52" s="68">
        <v>727.87</v>
      </c>
      <c r="S52" s="69">
        <f t="shared" si="0"/>
        <v>303.87900000000002</v>
      </c>
      <c r="T52" s="70">
        <f>Q52/R52*100</f>
        <v>141.74907607127648</v>
      </c>
      <c r="U52" s="151">
        <v>1037.345</v>
      </c>
      <c r="V52" s="149">
        <v>141.30000000000001</v>
      </c>
      <c r="W52" s="134">
        <v>5.5960000000000001</v>
      </c>
      <c r="X52" s="184">
        <v>92.5</v>
      </c>
      <c r="Y52" s="168">
        <v>0.27300000000000002</v>
      </c>
      <c r="Z52" s="119">
        <v>0.16699999999999998</v>
      </c>
      <c r="AA52" s="72">
        <v>33421</v>
      </c>
      <c r="AB52" s="192">
        <v>106.1</v>
      </c>
      <c r="AC52" s="73">
        <f t="shared" si="1"/>
        <v>0.73475355054302427</v>
      </c>
      <c r="AD52" s="71">
        <v>0.75530892668396277</v>
      </c>
      <c r="AE52" s="67">
        <v>5.0999999999999996</v>
      </c>
      <c r="AF52" s="106">
        <v>96.3</v>
      </c>
      <c r="AG52" s="113">
        <v>220</v>
      </c>
      <c r="AH52" s="192">
        <v>61.1</v>
      </c>
      <c r="AI52" s="229">
        <v>1.2E-2</v>
      </c>
      <c r="AJ52" s="108">
        <v>0.02</v>
      </c>
      <c r="AK52" s="85"/>
    </row>
    <row r="53" spans="1:37" s="9" customFormat="1" ht="4.5" customHeight="1">
      <c r="C53" s="11"/>
      <c r="D53" s="12"/>
      <c r="E53" s="11"/>
      <c r="F53" s="12"/>
      <c r="G53" s="13"/>
      <c r="H53" s="10"/>
      <c r="I53" s="14"/>
      <c r="J53" s="14"/>
      <c r="K53" s="14"/>
      <c r="L53" s="14"/>
      <c r="M53" s="15"/>
      <c r="N53" s="10"/>
      <c r="Y53" s="114" t="s">
        <v>128</v>
      </c>
      <c r="AK53" s="84"/>
    </row>
    <row r="54" spans="1:37" s="16" customFormat="1" ht="13.5" customHeight="1">
      <c r="B54" s="17" t="s">
        <v>129</v>
      </c>
      <c r="C54" s="27"/>
      <c r="D54" s="19">
        <v>4</v>
      </c>
      <c r="E54" s="27"/>
      <c r="F54" s="18">
        <v>13</v>
      </c>
      <c r="H54" s="16">
        <v>19</v>
      </c>
      <c r="J54" s="16">
        <v>7</v>
      </c>
      <c r="L54" s="16">
        <v>11</v>
      </c>
      <c r="N54" s="20">
        <v>2</v>
      </c>
      <c r="P54" s="16">
        <v>0</v>
      </c>
      <c r="Q54" s="33">
        <v>2</v>
      </c>
      <c r="R54" s="33">
        <v>8</v>
      </c>
      <c r="S54" s="16">
        <v>10</v>
      </c>
      <c r="V54" s="16">
        <v>9</v>
      </c>
      <c r="X54" s="16">
        <v>11</v>
      </c>
      <c r="Y54" s="16">
        <v>14</v>
      </c>
      <c r="AB54" s="16">
        <v>0</v>
      </c>
      <c r="AE54" s="18"/>
      <c r="AF54" s="18">
        <v>27</v>
      </c>
      <c r="AH54" s="16">
        <v>0</v>
      </c>
      <c r="AI54" s="16">
        <v>0</v>
      </c>
      <c r="AK54" s="87"/>
    </row>
    <row r="55" spans="1:37" ht="12.75" customHeight="1">
      <c r="B55" s="17" t="s">
        <v>130</v>
      </c>
      <c r="C55" s="41" t="s">
        <v>131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9"/>
      <c r="R55" s="91" t="s">
        <v>132</v>
      </c>
    </row>
    <row r="56" spans="1:37" s="21" customFormat="1" ht="13.5" customHeight="1">
      <c r="B56" s="235"/>
      <c r="C56" s="216" t="s">
        <v>133</v>
      </c>
      <c r="N56" s="22"/>
      <c r="Q56" s="41"/>
      <c r="AK56" s="83"/>
    </row>
    <row r="57" spans="1:37" ht="13.5" customHeight="1">
      <c r="B57" s="9"/>
      <c r="C57" s="217" t="s">
        <v>134</v>
      </c>
      <c r="D57" s="1"/>
      <c r="E57" s="1"/>
      <c r="F57" s="1"/>
      <c r="N57" s="23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</row>
    <row r="58" spans="1:37">
      <c r="B58" s="9"/>
      <c r="D58" s="1"/>
      <c r="E58" s="1"/>
      <c r="F58" s="1"/>
      <c r="N58" s="23"/>
      <c r="Q58" s="26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</row>
    <row r="59" spans="1:37">
      <c r="C59" s="1"/>
      <c r="D59" s="1"/>
      <c r="E59" s="1"/>
      <c r="F59" s="1"/>
      <c r="N59" s="23"/>
    </row>
    <row r="60" spans="1:37">
      <c r="D60" s="1"/>
      <c r="E60" s="1"/>
      <c r="F60" s="1"/>
      <c r="N60" s="23"/>
    </row>
    <row r="61" spans="1:37">
      <c r="C61" s="1"/>
      <c r="D61" s="1"/>
      <c r="E61" s="1"/>
      <c r="F61" s="1"/>
      <c r="N61" s="23"/>
    </row>
    <row r="62" spans="1:37">
      <c r="C62" s="1"/>
      <c r="D62" s="1"/>
      <c r="E62" s="1"/>
      <c r="F62" s="1"/>
      <c r="N62" s="23"/>
    </row>
    <row r="63" spans="1:37">
      <c r="C63" s="1"/>
      <c r="D63" s="1"/>
      <c r="E63" s="1"/>
      <c r="F63" s="1"/>
      <c r="N63" s="23"/>
    </row>
    <row r="64" spans="1:37">
      <c r="C64" s="1"/>
      <c r="D64" s="1"/>
      <c r="E64" s="1"/>
      <c r="F64" s="1"/>
      <c r="N64" s="23"/>
    </row>
    <row r="65" spans="3:14">
      <c r="C65" s="1"/>
      <c r="D65" s="1"/>
      <c r="E65" s="1"/>
      <c r="F65" s="1"/>
      <c r="N65" s="23"/>
    </row>
    <row r="66" spans="3:14">
      <c r="C66" s="1"/>
      <c r="D66" s="1"/>
      <c r="E66" s="1"/>
      <c r="F66" s="1"/>
      <c r="N66" s="23"/>
    </row>
    <row r="67" spans="3:14">
      <c r="C67" s="1"/>
      <c r="D67" s="1"/>
      <c r="E67" s="1"/>
      <c r="F67" s="1"/>
      <c r="N67" s="23"/>
    </row>
    <row r="68" spans="3:14">
      <c r="N68" s="23"/>
    </row>
    <row r="69" spans="3:14">
      <c r="N69" s="23"/>
    </row>
    <row r="70" spans="3:14">
      <c r="N70" s="23"/>
    </row>
    <row r="71" spans="3:14">
      <c r="N71" s="23"/>
    </row>
    <row r="72" spans="3:14">
      <c r="N72" s="23"/>
    </row>
    <row r="73" spans="3:14">
      <c r="N73" s="23"/>
    </row>
    <row r="74" spans="3:14">
      <c r="N74" s="23"/>
    </row>
    <row r="75" spans="3:14">
      <c r="N75" s="23"/>
    </row>
    <row r="76" spans="3:14">
      <c r="N76" s="23"/>
    </row>
    <row r="77" spans="3:14">
      <c r="N77" s="23"/>
    </row>
    <row r="78" spans="3:14">
      <c r="N78" s="23"/>
    </row>
    <row r="79" spans="3:14">
      <c r="N79" s="23"/>
    </row>
    <row r="80" spans="3:14">
      <c r="N80" s="23"/>
    </row>
    <row r="81" spans="14:14">
      <c r="N81" s="23"/>
    </row>
    <row r="82" spans="14:14">
      <c r="N82" s="23"/>
    </row>
    <row r="83" spans="14:14">
      <c r="N83" s="23"/>
    </row>
    <row r="84" spans="14:14">
      <c r="N84" s="23"/>
    </row>
    <row r="85" spans="14:14">
      <c r="N85" s="23"/>
    </row>
    <row r="86" spans="14:14">
      <c r="N86" s="23"/>
    </row>
    <row r="87" spans="14:14">
      <c r="N87" s="23"/>
    </row>
    <row r="88" spans="14:14">
      <c r="N88" s="23"/>
    </row>
    <row r="89" spans="14:14">
      <c r="N89" s="23"/>
    </row>
    <row r="90" spans="14:14">
      <c r="N90" s="23"/>
    </row>
    <row r="91" spans="14:14">
      <c r="N91" s="23"/>
    </row>
    <row r="92" spans="14:14">
      <c r="N92" s="23"/>
    </row>
    <row r="93" spans="14:14">
      <c r="N93" s="23"/>
    </row>
    <row r="94" spans="14:14">
      <c r="N94" s="23"/>
    </row>
    <row r="95" spans="14:14">
      <c r="N95" s="23"/>
    </row>
    <row r="96" spans="14:14">
      <c r="N96" s="23"/>
    </row>
    <row r="97" spans="14:14">
      <c r="N97" s="23"/>
    </row>
    <row r="98" spans="14:14">
      <c r="N98" s="23"/>
    </row>
    <row r="99" spans="14:14">
      <c r="N99" s="23"/>
    </row>
    <row r="100" spans="14:14">
      <c r="N100" s="23"/>
    </row>
  </sheetData>
  <mergeCells count="41">
    <mergeCell ref="AI5:AJ5"/>
    <mergeCell ref="AG3:AJ4"/>
    <mergeCell ref="AF5:AF6"/>
    <mergeCell ref="AE3:AF4"/>
    <mergeCell ref="M5:M6"/>
    <mergeCell ref="L5:L6"/>
    <mergeCell ref="K5:K6"/>
    <mergeCell ref="O5:O6"/>
    <mergeCell ref="P5:P6"/>
    <mergeCell ref="R5:R6"/>
    <mergeCell ref="S5:T5"/>
    <mergeCell ref="O3:P4"/>
    <mergeCell ref="AG5:AG6"/>
    <mergeCell ref="AH5:AH6"/>
    <mergeCell ref="Q3:Z3"/>
    <mergeCell ref="Q4:T4"/>
    <mergeCell ref="U4:V5"/>
    <mergeCell ref="W4:X5"/>
    <mergeCell ref="Y4:Z5"/>
    <mergeCell ref="Q5:Q6"/>
    <mergeCell ref="AA3:AD4"/>
    <mergeCell ref="AC5:AD5"/>
    <mergeCell ref="AA5:AA6"/>
    <mergeCell ref="AB5:AB6"/>
    <mergeCell ref="AE5:AE6"/>
    <mergeCell ref="I3:J4"/>
    <mergeCell ref="K3:L4"/>
    <mergeCell ref="M3:N4"/>
    <mergeCell ref="N5:N6"/>
    <mergeCell ref="B3:B6"/>
    <mergeCell ref="C3:D4"/>
    <mergeCell ref="E3:F4"/>
    <mergeCell ref="G3:H4"/>
    <mergeCell ref="C5:C6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7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00"/>
  <sheetViews>
    <sheetView tabSelected="1" topLeftCell="AK1" zoomScale="110" zoomScaleNormal="110" workbookViewId="0">
      <pane ySplit="7" topLeftCell="A8" activePane="bottomLeft" state="frozen"/>
      <selection pane="bottomLeft" activeCell="AR17" sqref="AR17"/>
      <selection activeCell="B1" sqref="B1"/>
    </sheetView>
  </sheetViews>
  <sheetFormatPr defaultRowHeight="15"/>
  <cols>
    <col min="1" max="1" width="3" style="1" hidden="1" customWidth="1"/>
    <col min="2" max="2" width="26.7109375" style="1" customWidth="1"/>
    <col min="3" max="3" width="11.5703125" style="3" customWidth="1"/>
    <col min="4" max="4" width="10" style="3" customWidth="1"/>
    <col min="5" max="5" width="26.7109375" style="1" customWidth="1"/>
    <col min="6" max="6" width="11.140625" style="3" customWidth="1"/>
    <col min="7" max="7" width="10" style="3" customWidth="1"/>
    <col min="8" max="8" width="26.7109375" style="1" customWidth="1"/>
    <col min="9" max="9" width="11" style="1" customWidth="1"/>
    <col min="10" max="10" width="10" style="1" customWidth="1"/>
    <col min="11" max="11" width="26.7109375" style="1" customWidth="1"/>
    <col min="12" max="12" width="11.5703125" style="1" customWidth="1"/>
    <col min="13" max="13" width="10" style="1" customWidth="1"/>
    <col min="14" max="14" width="26.7109375" style="1" customWidth="1"/>
    <col min="15" max="15" width="11.7109375" style="1" customWidth="1"/>
    <col min="16" max="16" width="9.85546875" style="1" customWidth="1"/>
    <col min="17" max="17" width="26.7109375" style="1" customWidth="1"/>
    <col min="18" max="18" width="11.5703125" style="1" customWidth="1"/>
    <col min="19" max="19" width="10" style="1" customWidth="1"/>
    <col min="20" max="20" width="26.7109375" style="1" customWidth="1"/>
    <col min="21" max="21" width="10.5703125" style="1" customWidth="1"/>
    <col min="22" max="22" width="9.85546875" style="1" customWidth="1"/>
    <col min="23" max="23" width="26.7109375" style="1" customWidth="1"/>
    <col min="24" max="24" width="10.42578125" style="1" customWidth="1"/>
    <col min="25" max="25" width="10.42578125" style="1" hidden="1" customWidth="1"/>
    <col min="26" max="26" width="10.28515625" style="1" customWidth="1"/>
    <col min="27" max="27" width="9.5703125" style="1" customWidth="1"/>
    <col min="28" max="28" width="26.7109375" style="1" customWidth="1"/>
    <col min="29" max="29" width="10.28515625" style="1" customWidth="1"/>
    <col min="30" max="30" width="9.5703125" style="1" customWidth="1"/>
    <col min="31" max="31" width="26.7109375" style="1" customWidth="1"/>
    <col min="32" max="33" width="9.42578125" style="1" customWidth="1"/>
    <col min="34" max="34" width="8.28515625" style="1" customWidth="1"/>
    <col min="35" max="35" width="8.140625" style="1" customWidth="1"/>
    <col min="36" max="36" width="26.7109375" style="1" customWidth="1"/>
    <col min="37" max="37" width="9.140625" style="1" customWidth="1"/>
    <col min="38" max="38" width="8.42578125" style="1" customWidth="1"/>
    <col min="39" max="40" width="7.85546875" style="1" customWidth="1"/>
    <col min="41" max="41" width="26.7109375" style="1" customWidth="1"/>
    <col min="42" max="42" width="9" style="1" customWidth="1"/>
    <col min="43" max="43" width="8.5703125" style="1" customWidth="1"/>
    <col min="44" max="44" width="26.7109375" style="1" customWidth="1"/>
    <col min="45" max="45" width="8.85546875" style="1" customWidth="1"/>
    <col min="46" max="46" width="8.140625" style="1" customWidth="1"/>
    <col min="47" max="48" width="7.42578125" style="1" customWidth="1"/>
    <col min="49" max="49" width="9.140625" style="83"/>
    <col min="50" max="16384" width="9.140625" style="1"/>
  </cols>
  <sheetData>
    <row r="1" spans="1:49" ht="13.5" customHeight="1">
      <c r="B1" s="2" t="s">
        <v>135</v>
      </c>
      <c r="C1" s="1"/>
      <c r="X1" s="2"/>
    </row>
    <row r="2" spans="1:49" ht="9" customHeight="1" thickBot="1">
      <c r="C2" s="2"/>
      <c r="AL2" s="34"/>
      <c r="AM2" s="34"/>
      <c r="AN2" s="34"/>
    </row>
    <row r="3" spans="1:49" s="4" customFormat="1" ht="13.5" customHeight="1">
      <c r="B3" s="346" t="s">
        <v>1</v>
      </c>
      <c r="C3" s="338" t="s">
        <v>2</v>
      </c>
      <c r="D3" s="280"/>
      <c r="E3" s="346" t="s">
        <v>1</v>
      </c>
      <c r="F3" s="338" t="s">
        <v>3</v>
      </c>
      <c r="G3" s="280"/>
      <c r="H3" s="346" t="s">
        <v>1</v>
      </c>
      <c r="I3" s="366" t="s">
        <v>4</v>
      </c>
      <c r="J3" s="293"/>
      <c r="K3" s="346" t="s">
        <v>1</v>
      </c>
      <c r="L3" s="338" t="s">
        <v>5</v>
      </c>
      <c r="M3" s="280"/>
      <c r="N3" s="346" t="s">
        <v>1</v>
      </c>
      <c r="O3" s="330" t="s">
        <v>136</v>
      </c>
      <c r="P3" s="284"/>
      <c r="Q3" s="346" t="s">
        <v>1</v>
      </c>
      <c r="R3" s="338" t="s">
        <v>7</v>
      </c>
      <c r="S3" s="280"/>
      <c r="T3" s="346" t="s">
        <v>1</v>
      </c>
      <c r="U3" s="338" t="s">
        <v>137</v>
      </c>
      <c r="V3" s="280"/>
      <c r="W3" s="346" t="s">
        <v>1</v>
      </c>
      <c r="X3" s="338" t="s">
        <v>138</v>
      </c>
      <c r="Y3" s="338"/>
      <c r="Z3" s="338"/>
      <c r="AA3" s="280"/>
      <c r="AB3" s="346" t="s">
        <v>1</v>
      </c>
      <c r="AC3" s="362" t="s">
        <v>139</v>
      </c>
      <c r="AD3" s="363"/>
      <c r="AE3" s="346" t="s">
        <v>1</v>
      </c>
      <c r="AF3" s="362" t="s">
        <v>140</v>
      </c>
      <c r="AG3" s="365"/>
      <c r="AH3" s="365"/>
      <c r="AI3" s="363"/>
      <c r="AJ3" s="346" t="s">
        <v>1</v>
      </c>
      <c r="AK3" s="330" t="s">
        <v>10</v>
      </c>
      <c r="AL3" s="330"/>
      <c r="AM3" s="330"/>
      <c r="AN3" s="330"/>
      <c r="AO3" s="346" t="s">
        <v>1</v>
      </c>
      <c r="AP3" s="354" t="s">
        <v>11</v>
      </c>
      <c r="AQ3" s="341"/>
      <c r="AR3" s="346" t="s">
        <v>1</v>
      </c>
      <c r="AS3" s="338" t="s">
        <v>12</v>
      </c>
      <c r="AT3" s="338"/>
      <c r="AU3" s="338"/>
      <c r="AV3" s="280"/>
      <c r="AW3" s="84"/>
    </row>
    <row r="4" spans="1:49" s="4" customFormat="1" ht="18" customHeight="1">
      <c r="B4" s="347"/>
      <c r="C4" s="339"/>
      <c r="D4" s="282"/>
      <c r="E4" s="347"/>
      <c r="F4" s="339"/>
      <c r="G4" s="282"/>
      <c r="H4" s="347"/>
      <c r="I4" s="367"/>
      <c r="J4" s="295"/>
      <c r="K4" s="347"/>
      <c r="L4" s="339"/>
      <c r="M4" s="282"/>
      <c r="N4" s="347"/>
      <c r="O4" s="331"/>
      <c r="P4" s="286"/>
      <c r="Q4" s="347"/>
      <c r="R4" s="339"/>
      <c r="S4" s="282"/>
      <c r="T4" s="347"/>
      <c r="U4" s="352"/>
      <c r="V4" s="307"/>
      <c r="W4" s="347"/>
      <c r="X4" s="339"/>
      <c r="Y4" s="339"/>
      <c r="Z4" s="339"/>
      <c r="AA4" s="282"/>
      <c r="AB4" s="347"/>
      <c r="AC4" s="364"/>
      <c r="AD4" s="321"/>
      <c r="AE4" s="347"/>
      <c r="AF4" s="364"/>
      <c r="AG4" s="324"/>
      <c r="AH4" s="324"/>
      <c r="AI4" s="321"/>
      <c r="AJ4" s="347"/>
      <c r="AK4" s="331"/>
      <c r="AL4" s="331"/>
      <c r="AM4" s="331"/>
      <c r="AN4" s="331"/>
      <c r="AO4" s="347"/>
      <c r="AP4" s="355"/>
      <c r="AQ4" s="343"/>
      <c r="AR4" s="347"/>
      <c r="AS4" s="339"/>
      <c r="AT4" s="339"/>
      <c r="AU4" s="339"/>
      <c r="AV4" s="282"/>
      <c r="AW4" s="84"/>
    </row>
    <row r="5" spans="1:49" s="4" customFormat="1" ht="20.45" customHeight="1">
      <c r="B5" s="347"/>
      <c r="C5" s="348" t="s">
        <v>17</v>
      </c>
      <c r="D5" s="298" t="s">
        <v>18</v>
      </c>
      <c r="E5" s="347"/>
      <c r="F5" s="348" t="s">
        <v>17</v>
      </c>
      <c r="G5" s="298" t="s">
        <v>18</v>
      </c>
      <c r="H5" s="347"/>
      <c r="I5" s="350" t="s">
        <v>19</v>
      </c>
      <c r="J5" s="287" t="s">
        <v>20</v>
      </c>
      <c r="K5" s="347"/>
      <c r="L5" s="350" t="s">
        <v>21</v>
      </c>
      <c r="M5" s="287" t="s">
        <v>22</v>
      </c>
      <c r="N5" s="347"/>
      <c r="O5" s="350" t="s">
        <v>23</v>
      </c>
      <c r="P5" s="298" t="s">
        <v>18</v>
      </c>
      <c r="Q5" s="347"/>
      <c r="R5" s="344" t="s">
        <v>24</v>
      </c>
      <c r="S5" s="287" t="s">
        <v>20</v>
      </c>
      <c r="T5" s="347"/>
      <c r="U5" s="344" t="s">
        <v>25</v>
      </c>
      <c r="V5" s="298" t="s">
        <v>18</v>
      </c>
      <c r="W5" s="347"/>
      <c r="X5" s="344" t="s">
        <v>26</v>
      </c>
      <c r="Y5" s="302" t="s">
        <v>27</v>
      </c>
      <c r="Z5" s="304" t="s">
        <v>28</v>
      </c>
      <c r="AA5" s="305"/>
      <c r="AB5" s="347"/>
      <c r="AC5" s="356" t="s">
        <v>39</v>
      </c>
      <c r="AD5" s="358" t="s">
        <v>40</v>
      </c>
      <c r="AE5" s="347"/>
      <c r="AF5" s="356" t="s">
        <v>39</v>
      </c>
      <c r="AG5" s="360" t="s">
        <v>41</v>
      </c>
      <c r="AH5" s="328" t="s">
        <v>16</v>
      </c>
      <c r="AI5" s="329"/>
      <c r="AJ5" s="347"/>
      <c r="AK5" s="344" t="s">
        <v>29</v>
      </c>
      <c r="AL5" s="334" t="s">
        <v>30</v>
      </c>
      <c r="AM5" s="332" t="s">
        <v>31</v>
      </c>
      <c r="AN5" s="333"/>
      <c r="AO5" s="347"/>
      <c r="AP5" s="344" t="s">
        <v>32</v>
      </c>
      <c r="AQ5" s="287" t="s">
        <v>33</v>
      </c>
      <c r="AR5" s="347"/>
      <c r="AS5" s="353" t="s">
        <v>34</v>
      </c>
      <c r="AT5" s="310" t="s">
        <v>35</v>
      </c>
      <c r="AU5" s="336" t="s">
        <v>36</v>
      </c>
      <c r="AV5" s="337"/>
      <c r="AW5" s="84"/>
    </row>
    <row r="6" spans="1:49" s="4" customFormat="1" ht="48" customHeight="1" thickBot="1">
      <c r="B6" s="301"/>
      <c r="C6" s="349"/>
      <c r="D6" s="299"/>
      <c r="E6" s="301"/>
      <c r="F6" s="349"/>
      <c r="G6" s="299"/>
      <c r="H6" s="301"/>
      <c r="I6" s="351"/>
      <c r="J6" s="288"/>
      <c r="K6" s="301"/>
      <c r="L6" s="351"/>
      <c r="M6" s="288"/>
      <c r="N6" s="301"/>
      <c r="O6" s="351"/>
      <c r="P6" s="299"/>
      <c r="Q6" s="301"/>
      <c r="R6" s="345"/>
      <c r="S6" s="288"/>
      <c r="T6" s="301"/>
      <c r="U6" s="345"/>
      <c r="V6" s="299"/>
      <c r="W6" s="301"/>
      <c r="X6" s="345"/>
      <c r="Y6" s="303"/>
      <c r="Z6" s="38" t="s">
        <v>37</v>
      </c>
      <c r="AA6" s="39" t="s">
        <v>38</v>
      </c>
      <c r="AB6" s="301"/>
      <c r="AC6" s="357"/>
      <c r="AD6" s="359"/>
      <c r="AE6" s="301"/>
      <c r="AF6" s="357"/>
      <c r="AG6" s="361"/>
      <c r="AH6" s="76" t="s">
        <v>42</v>
      </c>
      <c r="AI6" s="37" t="s">
        <v>43</v>
      </c>
      <c r="AJ6" s="301"/>
      <c r="AK6" s="345"/>
      <c r="AL6" s="335"/>
      <c r="AM6" s="76" t="s">
        <v>44</v>
      </c>
      <c r="AN6" s="37" t="s">
        <v>45</v>
      </c>
      <c r="AO6" s="301"/>
      <c r="AP6" s="345"/>
      <c r="AQ6" s="288"/>
      <c r="AR6" s="301"/>
      <c r="AS6" s="345"/>
      <c r="AT6" s="311"/>
      <c r="AU6" s="40" t="s">
        <v>46</v>
      </c>
      <c r="AV6" s="42" t="s">
        <v>47</v>
      </c>
      <c r="AW6" s="84"/>
    </row>
    <row r="7" spans="1:49" s="4" customFormat="1" ht="6.75" customHeight="1" thickBot="1">
      <c r="B7" s="5"/>
      <c r="C7" s="6"/>
      <c r="D7" s="6"/>
      <c r="E7" s="5"/>
      <c r="F7" s="93"/>
      <c r="G7" s="93"/>
      <c r="H7" s="5"/>
      <c r="I7" s="6"/>
      <c r="J7" s="6"/>
      <c r="K7" s="5"/>
      <c r="L7" s="6"/>
      <c r="M7" s="93"/>
      <c r="N7" s="5"/>
      <c r="O7" s="93"/>
      <c r="P7" s="6"/>
      <c r="Q7" s="5"/>
      <c r="R7" s="6"/>
      <c r="S7" s="6"/>
      <c r="T7" s="5"/>
      <c r="W7" s="5"/>
      <c r="X7" s="30"/>
      <c r="Y7" s="31"/>
      <c r="Z7" s="32"/>
      <c r="AA7" s="30"/>
      <c r="AB7" s="5"/>
      <c r="AC7" s="30"/>
      <c r="AD7" s="30"/>
      <c r="AE7" s="5"/>
      <c r="AF7" s="95"/>
      <c r="AG7" s="30"/>
      <c r="AH7" s="32"/>
      <c r="AI7" s="32"/>
      <c r="AJ7" s="5"/>
      <c r="AK7" s="30"/>
      <c r="AL7" s="6"/>
      <c r="AM7" s="32"/>
      <c r="AN7" s="32"/>
      <c r="AO7" s="5"/>
      <c r="AR7" s="5"/>
      <c r="AU7" s="107"/>
      <c r="AW7" s="84"/>
    </row>
    <row r="8" spans="1:49" s="24" customFormat="1">
      <c r="A8" s="25">
        <v>1</v>
      </c>
      <c r="B8" s="123" t="s">
        <v>112</v>
      </c>
      <c r="C8" s="143">
        <v>145409.655</v>
      </c>
      <c r="D8" s="101" t="s">
        <v>56</v>
      </c>
      <c r="E8" s="123" t="s">
        <v>62</v>
      </c>
      <c r="F8" s="143">
        <v>1252.4000000000001</v>
      </c>
      <c r="G8" s="218" t="s">
        <v>63</v>
      </c>
      <c r="H8" s="123" t="s">
        <v>82</v>
      </c>
      <c r="I8" s="142">
        <v>9.3000000000000007</v>
      </c>
      <c r="J8" s="99" t="s">
        <v>83</v>
      </c>
      <c r="K8" s="123" t="s">
        <v>102</v>
      </c>
      <c r="L8" s="146">
        <v>28294</v>
      </c>
      <c r="M8" s="45" t="s">
        <v>103</v>
      </c>
      <c r="N8" s="123" t="s">
        <v>97</v>
      </c>
      <c r="O8" s="143">
        <v>4547.8</v>
      </c>
      <c r="P8" s="185" t="s">
        <v>98</v>
      </c>
      <c r="Q8" s="123" t="s">
        <v>64</v>
      </c>
      <c r="R8" s="143">
        <v>112294.2</v>
      </c>
      <c r="S8" s="135">
        <v>147.19999999999999</v>
      </c>
      <c r="T8" s="123" t="s">
        <v>117</v>
      </c>
      <c r="U8" s="142">
        <v>109.765</v>
      </c>
      <c r="V8" s="45" t="s">
        <v>118</v>
      </c>
      <c r="W8" s="123" t="s">
        <v>70</v>
      </c>
      <c r="X8" s="120">
        <v>4582.7550000000001</v>
      </c>
      <c r="Y8" s="230">
        <v>766.95</v>
      </c>
      <c r="Z8" s="77">
        <f t="shared" ref="Z8:Z52" si="0">X8-Y8</f>
        <v>3815.8050000000003</v>
      </c>
      <c r="AA8" s="53" t="s">
        <v>71</v>
      </c>
      <c r="AB8" s="123" t="s">
        <v>66</v>
      </c>
      <c r="AC8" s="139">
        <v>15440.886</v>
      </c>
      <c r="AD8" s="226" t="s">
        <v>67</v>
      </c>
      <c r="AE8" s="123" t="s">
        <v>107</v>
      </c>
      <c r="AF8" s="132">
        <v>0</v>
      </c>
      <c r="AG8" s="181" t="s">
        <v>51</v>
      </c>
      <c r="AH8" s="243">
        <v>0</v>
      </c>
      <c r="AI8" s="170">
        <v>0.14300000000000002</v>
      </c>
      <c r="AJ8" s="123" t="s">
        <v>64</v>
      </c>
      <c r="AK8" s="131">
        <v>50815</v>
      </c>
      <c r="AL8" s="195">
        <v>116.6</v>
      </c>
      <c r="AM8" s="79">
        <v>1.117156927406235</v>
      </c>
      <c r="AN8" s="78">
        <v>1.0478764293264149</v>
      </c>
      <c r="AO8" s="123" t="s">
        <v>91</v>
      </c>
      <c r="AP8" s="120">
        <v>3.4</v>
      </c>
      <c r="AQ8" s="115">
        <v>108.7</v>
      </c>
      <c r="AR8" s="123" t="s">
        <v>64</v>
      </c>
      <c r="AS8" s="126">
        <v>1155</v>
      </c>
      <c r="AT8" s="189">
        <v>7.5</v>
      </c>
      <c r="AU8" s="227">
        <v>4.0000000000000001E-3</v>
      </c>
      <c r="AV8" s="116">
        <v>5.4000000000000006E-2</v>
      </c>
      <c r="AW8" s="85"/>
    </row>
    <row r="9" spans="1:49" s="7" customFormat="1" ht="13.5" customHeight="1">
      <c r="A9" s="8">
        <v>2</v>
      </c>
      <c r="B9" s="124" t="s">
        <v>106</v>
      </c>
      <c r="C9" s="144">
        <v>2694.6086</v>
      </c>
      <c r="D9" s="97" t="s">
        <v>57</v>
      </c>
      <c r="E9" s="124" t="s">
        <v>55</v>
      </c>
      <c r="F9" s="144">
        <v>103.9</v>
      </c>
      <c r="G9" s="136" t="s">
        <v>56</v>
      </c>
      <c r="H9" s="124" t="s">
        <v>124</v>
      </c>
      <c r="I9" s="80">
        <v>498.8</v>
      </c>
      <c r="J9" s="96" t="s">
        <v>125</v>
      </c>
      <c r="K9" s="124" t="s">
        <v>80</v>
      </c>
      <c r="L9" s="147">
        <v>54084</v>
      </c>
      <c r="M9" s="47" t="s">
        <v>81</v>
      </c>
      <c r="N9" s="124" t="s">
        <v>91</v>
      </c>
      <c r="O9" s="144">
        <v>13</v>
      </c>
      <c r="P9" s="186" t="s">
        <v>92</v>
      </c>
      <c r="Q9" s="124" t="s">
        <v>60</v>
      </c>
      <c r="R9" s="144">
        <v>286781.2</v>
      </c>
      <c r="S9" s="136">
        <v>137.9</v>
      </c>
      <c r="T9" s="124" t="s">
        <v>107</v>
      </c>
      <c r="U9" s="80">
        <v>2.6680000000000001</v>
      </c>
      <c r="V9" s="47" t="s">
        <v>108</v>
      </c>
      <c r="W9" s="124" t="s">
        <v>111</v>
      </c>
      <c r="X9" s="121">
        <v>421.11700000000002</v>
      </c>
      <c r="Y9" s="180">
        <v>70.88</v>
      </c>
      <c r="Z9" s="60">
        <f t="shared" si="0"/>
        <v>350.23700000000002</v>
      </c>
      <c r="AA9" s="61" t="s">
        <v>110</v>
      </c>
      <c r="AB9" s="231" t="s">
        <v>74</v>
      </c>
      <c r="AC9" s="232">
        <v>3322.2530000000002</v>
      </c>
      <c r="AD9" s="233" t="s">
        <v>75</v>
      </c>
      <c r="AE9" s="231" t="s">
        <v>73</v>
      </c>
      <c r="AF9" s="239">
        <v>29.835999999999999</v>
      </c>
      <c r="AG9" s="240" t="s">
        <v>51</v>
      </c>
      <c r="AH9" s="241">
        <v>7.0999999999999994E-2</v>
      </c>
      <c r="AI9" s="242">
        <v>6.3E-2</v>
      </c>
      <c r="AJ9" s="124" t="s">
        <v>49</v>
      </c>
      <c r="AK9" s="129">
        <v>38599</v>
      </c>
      <c r="AL9" s="191">
        <v>114</v>
      </c>
      <c r="AM9" s="64">
        <v>0.84859077518357295</v>
      </c>
      <c r="AN9" s="62">
        <v>0.8130825405976746</v>
      </c>
      <c r="AO9" s="124" t="s">
        <v>49</v>
      </c>
      <c r="AP9" s="121">
        <v>28.4</v>
      </c>
      <c r="AQ9" s="105">
        <v>107</v>
      </c>
      <c r="AR9" s="124" t="s">
        <v>122</v>
      </c>
      <c r="AS9" s="127">
        <v>409</v>
      </c>
      <c r="AT9" s="191">
        <v>9.1999999999999993</v>
      </c>
      <c r="AU9" s="228">
        <v>6.0000000000000001E-3</v>
      </c>
      <c r="AV9" s="44">
        <v>6.8000000000000005E-2</v>
      </c>
      <c r="AW9" s="85"/>
    </row>
    <row r="10" spans="1:49" s="7" customFormat="1" ht="13.5" customHeight="1">
      <c r="A10" s="8">
        <v>3</v>
      </c>
      <c r="B10" s="124" t="s">
        <v>116</v>
      </c>
      <c r="C10" s="144">
        <v>7737.4859000000006</v>
      </c>
      <c r="D10" s="97" t="s">
        <v>61</v>
      </c>
      <c r="E10" s="124" t="s">
        <v>91</v>
      </c>
      <c r="F10" s="144">
        <v>1699.3</v>
      </c>
      <c r="G10" s="137">
        <v>175.1</v>
      </c>
      <c r="H10" s="124" t="s">
        <v>77</v>
      </c>
      <c r="I10" s="80">
        <v>7668.6</v>
      </c>
      <c r="J10" s="96" t="s">
        <v>78</v>
      </c>
      <c r="K10" s="124" t="s">
        <v>122</v>
      </c>
      <c r="L10" s="147">
        <v>66360</v>
      </c>
      <c r="M10" s="47" t="s">
        <v>56</v>
      </c>
      <c r="N10" s="231" t="s">
        <v>88</v>
      </c>
      <c r="O10" s="237">
        <v>1816.8</v>
      </c>
      <c r="P10" s="236" t="s">
        <v>89</v>
      </c>
      <c r="Q10" s="124" t="s">
        <v>55</v>
      </c>
      <c r="R10" s="144">
        <v>20522.5</v>
      </c>
      <c r="S10" s="136">
        <v>132.9</v>
      </c>
      <c r="T10" s="124" t="s">
        <v>62</v>
      </c>
      <c r="U10" s="80">
        <v>161.77340000000001</v>
      </c>
      <c r="V10" s="47" t="s">
        <v>56</v>
      </c>
      <c r="W10" s="124" t="s">
        <v>94</v>
      </c>
      <c r="X10" s="121">
        <v>399.06</v>
      </c>
      <c r="Y10" s="180">
        <v>138.44800000000001</v>
      </c>
      <c r="Z10" s="60">
        <f t="shared" si="0"/>
        <v>260.61199999999997</v>
      </c>
      <c r="AA10" s="61" t="s">
        <v>95</v>
      </c>
      <c r="AB10" s="124" t="s">
        <v>112</v>
      </c>
      <c r="AC10" s="140">
        <v>3411.1889999999999</v>
      </c>
      <c r="AD10" s="137" t="s">
        <v>71</v>
      </c>
      <c r="AE10" s="124" t="s">
        <v>112</v>
      </c>
      <c r="AF10" s="133">
        <v>20.981000000000002</v>
      </c>
      <c r="AG10" s="182">
        <v>0.1</v>
      </c>
      <c r="AH10" s="166">
        <v>0.25</v>
      </c>
      <c r="AI10" s="118">
        <v>0.313</v>
      </c>
      <c r="AJ10" s="124" t="s">
        <v>122</v>
      </c>
      <c r="AK10" s="129">
        <v>43821</v>
      </c>
      <c r="AL10" s="190">
        <v>112.8</v>
      </c>
      <c r="AM10" s="64">
        <v>0.96339533043134151</v>
      </c>
      <c r="AN10" s="62">
        <v>0.9361487460363217</v>
      </c>
      <c r="AO10" s="124" t="s">
        <v>55</v>
      </c>
      <c r="AP10" s="121">
        <v>18.7</v>
      </c>
      <c r="AQ10" s="105">
        <v>106.9</v>
      </c>
      <c r="AR10" s="124" t="s">
        <v>60</v>
      </c>
      <c r="AS10" s="127">
        <v>3755</v>
      </c>
      <c r="AT10" s="191">
        <v>9.8000000000000007</v>
      </c>
      <c r="AU10" s="228">
        <v>6.0000000000000001E-3</v>
      </c>
      <c r="AV10" s="44">
        <v>6.7000000000000004E-2</v>
      </c>
      <c r="AW10" s="85"/>
    </row>
    <row r="11" spans="1:49" s="7" customFormat="1" ht="13.5" customHeight="1">
      <c r="A11" s="8">
        <v>4</v>
      </c>
      <c r="B11" s="124" t="s">
        <v>80</v>
      </c>
      <c r="C11" s="144">
        <v>11747.622300000001</v>
      </c>
      <c r="D11" s="97">
        <v>193.8</v>
      </c>
      <c r="E11" s="124" t="s">
        <v>117</v>
      </c>
      <c r="F11" s="144">
        <v>5283.4</v>
      </c>
      <c r="G11" s="136">
        <v>169.9</v>
      </c>
      <c r="H11" s="124" t="s">
        <v>122</v>
      </c>
      <c r="I11" s="80">
        <v>1351.9</v>
      </c>
      <c r="J11" s="96" t="s">
        <v>123</v>
      </c>
      <c r="K11" s="124" t="s">
        <v>74</v>
      </c>
      <c r="L11" s="147">
        <v>30609</v>
      </c>
      <c r="M11" s="47" t="s">
        <v>57</v>
      </c>
      <c r="N11" s="124" t="s">
        <v>64</v>
      </c>
      <c r="O11" s="144">
        <v>20837.2</v>
      </c>
      <c r="P11" s="186">
        <v>196.7</v>
      </c>
      <c r="Q11" s="124" t="s">
        <v>49</v>
      </c>
      <c r="R11" s="144">
        <v>30906.2</v>
      </c>
      <c r="S11" s="137">
        <v>131.4</v>
      </c>
      <c r="T11" s="124" t="s">
        <v>60</v>
      </c>
      <c r="U11" s="80">
        <v>1208.3436000000002</v>
      </c>
      <c r="V11" s="47" t="s">
        <v>61</v>
      </c>
      <c r="W11" s="124" t="s">
        <v>59</v>
      </c>
      <c r="X11" s="121">
        <v>7112.4870000000001</v>
      </c>
      <c r="Y11" s="59">
        <v>3160.85</v>
      </c>
      <c r="Z11" s="60">
        <f t="shared" si="0"/>
        <v>3951.6370000000002</v>
      </c>
      <c r="AA11" s="61" t="s">
        <v>56</v>
      </c>
      <c r="AB11" s="124" t="s">
        <v>117</v>
      </c>
      <c r="AC11" s="140">
        <v>31028.188999999998</v>
      </c>
      <c r="AD11" s="137" t="s">
        <v>119</v>
      </c>
      <c r="AE11" s="124" t="s">
        <v>117</v>
      </c>
      <c r="AF11" s="133">
        <v>186.06700000000001</v>
      </c>
      <c r="AG11" s="183">
        <v>1.2</v>
      </c>
      <c r="AH11" s="166">
        <v>0.23399999999999999</v>
      </c>
      <c r="AI11" s="118">
        <v>0.28999999999999998</v>
      </c>
      <c r="AJ11" s="124" t="s">
        <v>66</v>
      </c>
      <c r="AK11" s="129">
        <v>40627</v>
      </c>
      <c r="AL11" s="191">
        <v>112.4</v>
      </c>
      <c r="AM11" s="64">
        <v>0.89317592226179487</v>
      </c>
      <c r="AN11" s="62">
        <v>0.86734889977899488</v>
      </c>
      <c r="AO11" s="124" t="s">
        <v>70</v>
      </c>
      <c r="AP11" s="121">
        <v>14.6</v>
      </c>
      <c r="AQ11" s="105">
        <v>105.5</v>
      </c>
      <c r="AR11" s="124" t="s">
        <v>62</v>
      </c>
      <c r="AS11" s="225">
        <v>961</v>
      </c>
      <c r="AT11" s="213">
        <v>12.9</v>
      </c>
      <c r="AU11" s="228">
        <v>5.0000000000000001E-3</v>
      </c>
      <c r="AV11" s="212">
        <v>3.7999999999999999E-2</v>
      </c>
      <c r="AW11" s="85"/>
    </row>
    <row r="12" spans="1:49" s="7" customFormat="1" ht="13.5" customHeight="1">
      <c r="A12" s="8">
        <v>5</v>
      </c>
      <c r="B12" s="124" t="s">
        <v>114</v>
      </c>
      <c r="C12" s="144">
        <v>138334.10159999999</v>
      </c>
      <c r="D12" s="97">
        <v>188.7</v>
      </c>
      <c r="E12" s="124" t="s">
        <v>106</v>
      </c>
      <c r="F12" s="144">
        <v>1266.5</v>
      </c>
      <c r="G12" s="137">
        <v>167.8</v>
      </c>
      <c r="H12" s="124" t="s">
        <v>55</v>
      </c>
      <c r="I12" s="80">
        <v>1911.3</v>
      </c>
      <c r="J12" s="98" t="s">
        <v>57</v>
      </c>
      <c r="K12" s="124" t="s">
        <v>117</v>
      </c>
      <c r="L12" s="147">
        <v>70219</v>
      </c>
      <c r="M12" s="47" t="s">
        <v>57</v>
      </c>
      <c r="N12" s="124" t="s">
        <v>87</v>
      </c>
      <c r="O12" s="144">
        <v>118.8</v>
      </c>
      <c r="P12" s="186">
        <v>196.5</v>
      </c>
      <c r="Q12" s="124" t="s">
        <v>127</v>
      </c>
      <c r="R12" s="144">
        <v>1224.5999999999999</v>
      </c>
      <c r="S12" s="137">
        <v>129</v>
      </c>
      <c r="T12" s="124" t="s">
        <v>49</v>
      </c>
      <c r="U12" s="80">
        <v>8068.1467999999995</v>
      </c>
      <c r="V12" s="47">
        <v>195.50080577190846</v>
      </c>
      <c r="W12" s="124" t="s">
        <v>69</v>
      </c>
      <c r="X12" s="121">
        <v>1025.7180000000001</v>
      </c>
      <c r="Y12" s="59">
        <v>487.70299999999997</v>
      </c>
      <c r="Z12" s="60">
        <f t="shared" si="0"/>
        <v>538.0150000000001</v>
      </c>
      <c r="AA12" s="61" t="s">
        <v>61</v>
      </c>
      <c r="AB12" s="124" t="s">
        <v>49</v>
      </c>
      <c r="AC12" s="140">
        <v>8017.598</v>
      </c>
      <c r="AD12" s="137" t="s">
        <v>52</v>
      </c>
      <c r="AE12" s="124" t="s">
        <v>66</v>
      </c>
      <c r="AF12" s="133">
        <v>187.22300000000001</v>
      </c>
      <c r="AG12" s="183">
        <v>3</v>
      </c>
      <c r="AH12" s="166">
        <v>0.20800000000000002</v>
      </c>
      <c r="AI12" s="118">
        <v>0.308</v>
      </c>
      <c r="AJ12" s="124" t="s">
        <v>77</v>
      </c>
      <c r="AK12" s="129">
        <v>38553</v>
      </c>
      <c r="AL12" s="190">
        <v>112.3</v>
      </c>
      <c r="AM12" s="64">
        <v>0.84757947500329767</v>
      </c>
      <c r="AN12" s="62">
        <v>0.8282646295762468</v>
      </c>
      <c r="AO12" s="124" t="s">
        <v>88</v>
      </c>
      <c r="AP12" s="121">
        <v>13.1</v>
      </c>
      <c r="AQ12" s="105">
        <v>104.3</v>
      </c>
      <c r="AR12" s="124" t="s">
        <v>70</v>
      </c>
      <c r="AS12" s="127">
        <v>606</v>
      </c>
      <c r="AT12" s="191">
        <v>16.100000000000001</v>
      </c>
      <c r="AU12" s="228">
        <v>1.1000000000000001E-2</v>
      </c>
      <c r="AV12" s="44">
        <v>7.0000000000000007E-2</v>
      </c>
      <c r="AW12" s="85"/>
    </row>
    <row r="13" spans="1:49" s="7" customFormat="1" ht="13.5" customHeight="1">
      <c r="A13" s="8">
        <v>7</v>
      </c>
      <c r="B13" s="124" t="s">
        <v>66</v>
      </c>
      <c r="C13" s="144">
        <v>92846.360799999995</v>
      </c>
      <c r="D13" s="97">
        <v>184.8</v>
      </c>
      <c r="E13" s="124" t="s">
        <v>86</v>
      </c>
      <c r="F13" s="144">
        <v>13452.8</v>
      </c>
      <c r="G13" s="137">
        <v>142</v>
      </c>
      <c r="H13" s="124" t="s">
        <v>94</v>
      </c>
      <c r="I13" s="80">
        <v>131.80000000000001</v>
      </c>
      <c r="J13" s="96" t="s">
        <v>57</v>
      </c>
      <c r="K13" s="124" t="s">
        <v>101</v>
      </c>
      <c r="L13" s="147">
        <v>20509</v>
      </c>
      <c r="M13" s="47">
        <v>177.8</v>
      </c>
      <c r="N13" s="124" t="s">
        <v>74</v>
      </c>
      <c r="O13" s="144">
        <v>1664.2</v>
      </c>
      <c r="P13" s="186">
        <v>182.7</v>
      </c>
      <c r="Q13" s="124" t="s">
        <v>102</v>
      </c>
      <c r="R13" s="144">
        <v>2331.6999999999998</v>
      </c>
      <c r="S13" s="136">
        <v>127.2</v>
      </c>
      <c r="T13" s="124" t="s">
        <v>59</v>
      </c>
      <c r="U13" s="80">
        <v>475.81670000000003</v>
      </c>
      <c r="V13" s="47">
        <v>177.99231121151351</v>
      </c>
      <c r="W13" s="153" t="s">
        <v>48</v>
      </c>
      <c r="X13" s="161">
        <v>418076.00099999999</v>
      </c>
      <c r="Y13" s="162">
        <v>224006.209</v>
      </c>
      <c r="Z13" s="162">
        <f t="shared" si="0"/>
        <v>194069.79199999999</v>
      </c>
      <c r="AA13" s="163">
        <f t="shared" ref="AA13:AA44" si="1">X13/Y13*100</f>
        <v>186.63589856118674</v>
      </c>
      <c r="AB13" s="124" t="s">
        <v>70</v>
      </c>
      <c r="AC13" s="140">
        <v>4853.8419999999996</v>
      </c>
      <c r="AD13" s="137" t="s">
        <v>72</v>
      </c>
      <c r="AE13" s="124" t="s">
        <v>49</v>
      </c>
      <c r="AF13" s="133">
        <v>233.971</v>
      </c>
      <c r="AG13" s="182">
        <v>3.8</v>
      </c>
      <c r="AH13" s="166">
        <v>0.17300000000000001</v>
      </c>
      <c r="AI13" s="118">
        <v>0.42299999999999999</v>
      </c>
      <c r="AJ13" s="124" t="s">
        <v>55</v>
      </c>
      <c r="AK13" s="129">
        <v>42461</v>
      </c>
      <c r="AL13" s="191">
        <v>112</v>
      </c>
      <c r="AM13" s="64">
        <v>0.93349602075363847</v>
      </c>
      <c r="AN13" s="62">
        <v>0.90316613817622748</v>
      </c>
      <c r="AO13" s="124" t="s">
        <v>60</v>
      </c>
      <c r="AP13" s="121">
        <v>305.3</v>
      </c>
      <c r="AQ13" s="105">
        <v>102.5</v>
      </c>
      <c r="AR13" s="153" t="s">
        <v>48</v>
      </c>
      <c r="AS13" s="173">
        <v>20289</v>
      </c>
      <c r="AT13" s="197">
        <v>17</v>
      </c>
      <c r="AU13" s="178">
        <v>6.9999999999999993E-3</v>
      </c>
      <c r="AV13" s="179">
        <v>4.2999999999999997E-2</v>
      </c>
      <c r="AW13" s="85"/>
    </row>
    <row r="14" spans="1:49" s="7" customFormat="1" ht="13.5" customHeight="1">
      <c r="A14" s="8">
        <v>9</v>
      </c>
      <c r="B14" s="124" t="s">
        <v>73</v>
      </c>
      <c r="C14" s="144">
        <v>3764.6536000000001</v>
      </c>
      <c r="D14" s="97">
        <v>157</v>
      </c>
      <c r="E14" s="124" t="s">
        <v>60</v>
      </c>
      <c r="F14" s="144">
        <v>5748.5</v>
      </c>
      <c r="G14" s="137">
        <v>134.19999999999999</v>
      </c>
      <c r="H14" s="124" t="s">
        <v>64</v>
      </c>
      <c r="I14" s="80">
        <v>7212.7</v>
      </c>
      <c r="J14" s="96" t="s">
        <v>61</v>
      </c>
      <c r="K14" s="124" t="s">
        <v>106</v>
      </c>
      <c r="L14" s="147">
        <v>7900</v>
      </c>
      <c r="M14" s="47">
        <v>172.5</v>
      </c>
      <c r="N14" s="124" t="s">
        <v>106</v>
      </c>
      <c r="O14" s="144">
        <v>557.20000000000005</v>
      </c>
      <c r="P14" s="187">
        <v>156.69999999999999</v>
      </c>
      <c r="Q14" s="124" t="s">
        <v>62</v>
      </c>
      <c r="R14" s="144">
        <v>53152.9</v>
      </c>
      <c r="S14" s="200">
        <v>126.6</v>
      </c>
      <c r="T14" s="124" t="s">
        <v>122</v>
      </c>
      <c r="U14" s="80">
        <v>3328.2285999999999</v>
      </c>
      <c r="V14" s="47">
        <v>174.99613673136926</v>
      </c>
      <c r="W14" s="124" t="s">
        <v>126</v>
      </c>
      <c r="X14" s="121">
        <v>3458.7020000000002</v>
      </c>
      <c r="Y14" s="180">
        <v>1934.7439999999999</v>
      </c>
      <c r="Z14" s="60">
        <f t="shared" si="0"/>
        <v>1523.9580000000003</v>
      </c>
      <c r="AA14" s="61">
        <f t="shared" si="1"/>
        <v>178.76794035800089</v>
      </c>
      <c r="AB14" s="124" t="s">
        <v>64</v>
      </c>
      <c r="AC14" s="140">
        <v>19996.810000000001</v>
      </c>
      <c r="AD14" s="137" t="s">
        <v>65</v>
      </c>
      <c r="AE14" s="124" t="s">
        <v>74</v>
      </c>
      <c r="AF14" s="133">
        <v>194.79499999999999</v>
      </c>
      <c r="AG14" s="182">
        <v>9.6</v>
      </c>
      <c r="AH14" s="166">
        <v>0.188</v>
      </c>
      <c r="AI14" s="118">
        <v>0.4</v>
      </c>
      <c r="AJ14" s="124" t="s">
        <v>124</v>
      </c>
      <c r="AK14" s="129">
        <v>36224</v>
      </c>
      <c r="AL14" s="190">
        <v>110.6</v>
      </c>
      <c r="AM14" s="64">
        <v>0.79637690718023124</v>
      </c>
      <c r="AN14" s="62">
        <v>0.78670606322667436</v>
      </c>
      <c r="AO14" s="124" t="s">
        <v>82</v>
      </c>
      <c r="AP14" s="121">
        <v>4.5999999999999996</v>
      </c>
      <c r="AQ14" s="105">
        <v>102.5</v>
      </c>
      <c r="AR14" s="124" t="s">
        <v>88</v>
      </c>
      <c r="AS14" s="127">
        <v>368</v>
      </c>
      <c r="AT14" s="191">
        <v>17.5</v>
      </c>
      <c r="AU14" s="228">
        <v>6.9999999999999993E-3</v>
      </c>
      <c r="AV14" s="44">
        <v>0.04</v>
      </c>
      <c r="AW14" s="85"/>
    </row>
    <row r="15" spans="1:49" s="7" customFormat="1" ht="13.5" customHeight="1">
      <c r="A15" s="8">
        <v>10</v>
      </c>
      <c r="B15" s="124" t="s">
        <v>111</v>
      </c>
      <c r="C15" s="144">
        <v>797.07659999999998</v>
      </c>
      <c r="D15" s="97">
        <v>152.9</v>
      </c>
      <c r="E15" s="124" t="s">
        <v>127</v>
      </c>
      <c r="F15" s="144">
        <v>5332.6</v>
      </c>
      <c r="G15" s="136">
        <v>127.2</v>
      </c>
      <c r="H15" s="124" t="s">
        <v>112</v>
      </c>
      <c r="I15" s="80">
        <v>2060.6</v>
      </c>
      <c r="J15" s="96" t="s">
        <v>113</v>
      </c>
      <c r="K15" s="124" t="s">
        <v>126</v>
      </c>
      <c r="L15" s="147">
        <v>36097</v>
      </c>
      <c r="M15" s="47">
        <v>164.6</v>
      </c>
      <c r="N15" s="124" t="s">
        <v>55</v>
      </c>
      <c r="O15" s="144">
        <v>1025.5999999999999</v>
      </c>
      <c r="P15" s="187">
        <v>149.9</v>
      </c>
      <c r="Q15" s="124" t="s">
        <v>70</v>
      </c>
      <c r="R15" s="144">
        <v>7025.1</v>
      </c>
      <c r="S15" s="137">
        <v>125.3</v>
      </c>
      <c r="T15" s="153" t="s">
        <v>48</v>
      </c>
      <c r="U15" s="156">
        <v>78942.584900000002</v>
      </c>
      <c r="V15" s="159">
        <v>162.18599698383781</v>
      </c>
      <c r="W15" s="124" t="s">
        <v>86</v>
      </c>
      <c r="X15" s="121">
        <v>5571.0820000000003</v>
      </c>
      <c r="Y15" s="59">
        <v>3164.2020000000002</v>
      </c>
      <c r="Z15" s="60">
        <f t="shared" si="0"/>
        <v>2406.88</v>
      </c>
      <c r="AA15" s="61">
        <f t="shared" si="1"/>
        <v>176.06594016437634</v>
      </c>
      <c r="AB15" s="124" t="s">
        <v>59</v>
      </c>
      <c r="AC15" s="140">
        <v>7199.3819999999996</v>
      </c>
      <c r="AD15" s="137" t="s">
        <v>57</v>
      </c>
      <c r="AE15" s="124" t="s">
        <v>79</v>
      </c>
      <c r="AF15" s="133">
        <v>51.923999999999999</v>
      </c>
      <c r="AG15" s="183">
        <v>9.6999999999999993</v>
      </c>
      <c r="AH15" s="166">
        <v>0.20499999999999999</v>
      </c>
      <c r="AI15" s="118">
        <v>0.29499999999999998</v>
      </c>
      <c r="AJ15" s="124" t="s">
        <v>114</v>
      </c>
      <c r="AK15" s="129">
        <v>40425</v>
      </c>
      <c r="AL15" s="190">
        <v>110.4</v>
      </c>
      <c r="AM15" s="64">
        <v>0.88873499538319478</v>
      </c>
      <c r="AN15" s="62">
        <v>0.87835110982992215</v>
      </c>
      <c r="AO15" s="124" t="s">
        <v>64</v>
      </c>
      <c r="AP15" s="121">
        <v>101.3</v>
      </c>
      <c r="AQ15" s="105">
        <v>102.4</v>
      </c>
      <c r="AR15" s="272" t="s">
        <v>120</v>
      </c>
      <c r="AS15" s="278">
        <v>281</v>
      </c>
      <c r="AT15" s="263">
        <v>17.5</v>
      </c>
      <c r="AU15" s="268">
        <v>5.0000000000000001E-3</v>
      </c>
      <c r="AV15" s="269">
        <v>0.03</v>
      </c>
      <c r="AW15" s="85"/>
    </row>
    <row r="16" spans="1:49" s="7" customFormat="1" ht="13.5" customHeight="1">
      <c r="A16" s="8">
        <v>13</v>
      </c>
      <c r="B16" s="124" t="s">
        <v>117</v>
      </c>
      <c r="C16" s="144">
        <v>64041.0743</v>
      </c>
      <c r="D16" s="97">
        <v>152</v>
      </c>
      <c r="E16" s="124" t="s">
        <v>97</v>
      </c>
      <c r="F16" s="144">
        <v>5385.1</v>
      </c>
      <c r="G16" s="137">
        <v>125.6</v>
      </c>
      <c r="H16" s="124" t="s">
        <v>70</v>
      </c>
      <c r="I16" s="80">
        <v>350.3</v>
      </c>
      <c r="J16" s="96">
        <v>199.2</v>
      </c>
      <c r="K16" s="124" t="s">
        <v>64</v>
      </c>
      <c r="L16" s="147">
        <v>477078</v>
      </c>
      <c r="M16" s="47">
        <v>158.5</v>
      </c>
      <c r="N16" s="124" t="s">
        <v>49</v>
      </c>
      <c r="O16" s="144">
        <v>5887.2</v>
      </c>
      <c r="P16" s="187">
        <v>149.1</v>
      </c>
      <c r="Q16" s="153" t="s">
        <v>48</v>
      </c>
      <c r="R16" s="154">
        <v>732248.8</v>
      </c>
      <c r="S16" s="164">
        <v>124.7</v>
      </c>
      <c r="T16" s="124" t="s">
        <v>64</v>
      </c>
      <c r="U16" s="80">
        <v>58055.137900000002</v>
      </c>
      <c r="V16" s="47">
        <v>157.33522375087549</v>
      </c>
      <c r="W16" s="124" t="s">
        <v>80</v>
      </c>
      <c r="X16" s="121">
        <v>1253.731</v>
      </c>
      <c r="Y16" s="59">
        <v>733.221</v>
      </c>
      <c r="Z16" s="60">
        <f t="shared" si="0"/>
        <v>520.51</v>
      </c>
      <c r="AA16" s="61">
        <f t="shared" si="1"/>
        <v>170.989510665952</v>
      </c>
      <c r="AB16" s="124" t="s">
        <v>55</v>
      </c>
      <c r="AC16" s="140">
        <v>1454.3810000000001</v>
      </c>
      <c r="AD16" s="137" t="s">
        <v>58</v>
      </c>
      <c r="AE16" s="124" t="s">
        <v>122</v>
      </c>
      <c r="AF16" s="133">
        <v>42.97</v>
      </c>
      <c r="AG16" s="183">
        <v>11.4</v>
      </c>
      <c r="AH16" s="166">
        <v>0.28199999999999997</v>
      </c>
      <c r="AI16" s="118">
        <v>0.53200000000000003</v>
      </c>
      <c r="AJ16" s="153" t="s">
        <v>48</v>
      </c>
      <c r="AK16" s="173">
        <v>45486</v>
      </c>
      <c r="AL16" s="197">
        <v>109.4</v>
      </c>
      <c r="AM16" s="174">
        <v>1</v>
      </c>
      <c r="AN16" s="175">
        <v>1</v>
      </c>
      <c r="AO16" s="124" t="s">
        <v>66</v>
      </c>
      <c r="AP16" s="121">
        <v>15.5</v>
      </c>
      <c r="AQ16" s="105">
        <v>102.1</v>
      </c>
      <c r="AR16" s="124" t="s">
        <v>114</v>
      </c>
      <c r="AS16" s="127">
        <v>399</v>
      </c>
      <c r="AT16" s="190">
        <v>17.8</v>
      </c>
      <c r="AU16" s="228">
        <v>6.0000000000000001E-3</v>
      </c>
      <c r="AV16" s="44">
        <v>3.2000000000000001E-2</v>
      </c>
      <c r="AW16" s="85"/>
    </row>
    <row r="17" spans="1:49" s="7" customFormat="1" ht="13.5" customHeight="1">
      <c r="A17" s="8">
        <v>14</v>
      </c>
      <c r="B17" s="124" t="s">
        <v>53</v>
      </c>
      <c r="C17" s="144">
        <v>27397.0933</v>
      </c>
      <c r="D17" s="97">
        <v>151.1</v>
      </c>
      <c r="E17" s="124" t="s">
        <v>66</v>
      </c>
      <c r="F17" s="144">
        <v>2128.6</v>
      </c>
      <c r="G17" s="136">
        <v>125.4</v>
      </c>
      <c r="H17" s="272" t="s">
        <v>120</v>
      </c>
      <c r="I17" s="249">
        <v>470.3</v>
      </c>
      <c r="J17" s="250">
        <v>192.9</v>
      </c>
      <c r="K17" s="124" t="s">
        <v>112</v>
      </c>
      <c r="L17" s="147">
        <v>92325</v>
      </c>
      <c r="M17" s="47">
        <v>154.19999999999999</v>
      </c>
      <c r="N17" s="124" t="s">
        <v>117</v>
      </c>
      <c r="O17" s="144">
        <v>64068.2</v>
      </c>
      <c r="P17" s="187">
        <v>137.1</v>
      </c>
      <c r="Q17" s="124" t="s">
        <v>100</v>
      </c>
      <c r="R17" s="144">
        <v>4706.1000000000004</v>
      </c>
      <c r="S17" s="136">
        <v>124.6</v>
      </c>
      <c r="T17" s="124" t="s">
        <v>55</v>
      </c>
      <c r="U17" s="80">
        <v>7114.9886999999999</v>
      </c>
      <c r="V17" s="47">
        <v>156.94645679851661</v>
      </c>
      <c r="W17" s="124" t="s">
        <v>96</v>
      </c>
      <c r="X17" s="121">
        <v>1151.271</v>
      </c>
      <c r="Y17" s="59">
        <v>687.10299999999995</v>
      </c>
      <c r="Z17" s="60">
        <f t="shared" si="0"/>
        <v>464.16800000000001</v>
      </c>
      <c r="AA17" s="61">
        <f t="shared" si="1"/>
        <v>167.55435502391927</v>
      </c>
      <c r="AB17" s="124" t="s">
        <v>69</v>
      </c>
      <c r="AC17" s="140">
        <v>1100.431</v>
      </c>
      <c r="AD17" s="137">
        <v>185.9</v>
      </c>
      <c r="AE17" s="124" t="s">
        <v>126</v>
      </c>
      <c r="AF17" s="133">
        <v>132.91499999999999</v>
      </c>
      <c r="AG17" s="183">
        <v>14.3</v>
      </c>
      <c r="AH17" s="166">
        <v>0.27</v>
      </c>
      <c r="AI17" s="118">
        <v>0.36399999999999999</v>
      </c>
      <c r="AJ17" s="124" t="s">
        <v>104</v>
      </c>
      <c r="AK17" s="129">
        <v>34133</v>
      </c>
      <c r="AL17" s="191">
        <v>109.3</v>
      </c>
      <c r="AM17" s="64">
        <v>0.75040671855076291</v>
      </c>
      <c r="AN17" s="62">
        <v>0.7518016719515711</v>
      </c>
      <c r="AO17" s="124" t="s">
        <v>116</v>
      </c>
      <c r="AP17" s="121">
        <v>5.5</v>
      </c>
      <c r="AQ17" s="105">
        <v>101.6</v>
      </c>
      <c r="AR17" s="124" t="s">
        <v>102</v>
      </c>
      <c r="AS17" s="127">
        <v>421</v>
      </c>
      <c r="AT17" s="190">
        <v>19.399999999999999</v>
      </c>
      <c r="AU17" s="228">
        <v>1.2E-2</v>
      </c>
      <c r="AV17" s="44">
        <v>6.2E-2</v>
      </c>
      <c r="AW17" s="85"/>
    </row>
    <row r="18" spans="1:49" s="7" customFormat="1" ht="13.5" customHeight="1">
      <c r="A18" s="8">
        <v>15</v>
      </c>
      <c r="B18" s="124" t="s">
        <v>70</v>
      </c>
      <c r="C18" s="144">
        <v>28777.685000000001</v>
      </c>
      <c r="D18" s="97">
        <v>148.5</v>
      </c>
      <c r="E18" s="124" t="s">
        <v>111</v>
      </c>
      <c r="F18" s="144">
        <v>1074.5999999999999</v>
      </c>
      <c r="G18" s="136">
        <v>125.4</v>
      </c>
      <c r="H18" s="124" t="s">
        <v>88</v>
      </c>
      <c r="I18" s="80">
        <v>4280.7</v>
      </c>
      <c r="J18" s="96">
        <v>187</v>
      </c>
      <c r="K18" s="124" t="s">
        <v>62</v>
      </c>
      <c r="L18" s="147">
        <v>474847</v>
      </c>
      <c r="M18" s="47">
        <v>154</v>
      </c>
      <c r="N18" s="124" t="s">
        <v>68</v>
      </c>
      <c r="O18" s="144">
        <v>27.4</v>
      </c>
      <c r="P18" s="186">
        <v>135.9</v>
      </c>
      <c r="Q18" s="124" t="s">
        <v>116</v>
      </c>
      <c r="R18" s="144">
        <v>1887.2</v>
      </c>
      <c r="S18" s="136">
        <v>124.4</v>
      </c>
      <c r="T18" s="124" t="s">
        <v>79</v>
      </c>
      <c r="U18" s="80">
        <v>207.79949999999999</v>
      </c>
      <c r="V18" s="47">
        <v>151.38167068069464</v>
      </c>
      <c r="W18" s="124" t="s">
        <v>76</v>
      </c>
      <c r="X18" s="121">
        <v>1455.6869999999999</v>
      </c>
      <c r="Y18" s="59">
        <v>888.58799999999997</v>
      </c>
      <c r="Z18" s="60">
        <f t="shared" si="0"/>
        <v>567.09899999999993</v>
      </c>
      <c r="AA18" s="61">
        <f t="shared" si="1"/>
        <v>163.82024065146052</v>
      </c>
      <c r="AB18" s="124" t="s">
        <v>116</v>
      </c>
      <c r="AC18" s="140">
        <v>861.29399999999998</v>
      </c>
      <c r="AD18" s="137">
        <v>175.9</v>
      </c>
      <c r="AE18" s="124" t="s">
        <v>111</v>
      </c>
      <c r="AF18" s="133">
        <v>39.46</v>
      </c>
      <c r="AG18" s="183">
        <v>14.5</v>
      </c>
      <c r="AH18" s="166">
        <v>0.38500000000000001</v>
      </c>
      <c r="AI18" s="118">
        <v>0.46200000000000002</v>
      </c>
      <c r="AJ18" s="124" t="s">
        <v>60</v>
      </c>
      <c r="AK18" s="129">
        <v>55342</v>
      </c>
      <c r="AL18" s="190">
        <v>109.2</v>
      </c>
      <c r="AM18" s="64">
        <v>1.216682056017236</v>
      </c>
      <c r="AN18" s="62">
        <v>1.2178101277985971</v>
      </c>
      <c r="AO18" s="124" t="s">
        <v>122</v>
      </c>
      <c r="AP18" s="121">
        <v>28.7</v>
      </c>
      <c r="AQ18" s="105">
        <v>101.4</v>
      </c>
      <c r="AR18" s="124" t="s">
        <v>59</v>
      </c>
      <c r="AS18" s="127">
        <v>327</v>
      </c>
      <c r="AT18" s="191">
        <v>19.600000000000001</v>
      </c>
      <c r="AU18" s="228">
        <v>9.0000000000000011E-3</v>
      </c>
      <c r="AV18" s="44">
        <v>4.9000000000000002E-2</v>
      </c>
      <c r="AW18" s="85"/>
    </row>
    <row r="19" spans="1:49" s="7" customFormat="1" ht="13.5" customHeight="1">
      <c r="A19" s="8">
        <v>16</v>
      </c>
      <c r="B19" s="124" t="s">
        <v>69</v>
      </c>
      <c r="C19" s="144">
        <v>5232.1780999999992</v>
      </c>
      <c r="D19" s="97">
        <v>145.80000000000001</v>
      </c>
      <c r="E19" s="124" t="s">
        <v>94</v>
      </c>
      <c r="F19" s="144">
        <v>567.1</v>
      </c>
      <c r="G19" s="137">
        <v>121.4</v>
      </c>
      <c r="H19" s="124" t="s">
        <v>109</v>
      </c>
      <c r="I19" s="80">
        <v>86.2</v>
      </c>
      <c r="J19" s="96">
        <v>183.1</v>
      </c>
      <c r="K19" s="124" t="s">
        <v>73</v>
      </c>
      <c r="L19" s="147">
        <v>11607</v>
      </c>
      <c r="M19" s="47">
        <v>150.80000000000001</v>
      </c>
      <c r="N19" s="124" t="s">
        <v>111</v>
      </c>
      <c r="O19" s="144">
        <v>31.3</v>
      </c>
      <c r="P19" s="186">
        <v>135.5</v>
      </c>
      <c r="Q19" s="124" t="s">
        <v>69</v>
      </c>
      <c r="R19" s="144">
        <v>1482.6</v>
      </c>
      <c r="S19" s="136">
        <v>123.6</v>
      </c>
      <c r="T19" s="124" t="s">
        <v>100</v>
      </c>
      <c r="U19" s="80">
        <v>117.97739999999999</v>
      </c>
      <c r="V19" s="47">
        <v>145.09205886946714</v>
      </c>
      <c r="W19" s="124" t="s">
        <v>116</v>
      </c>
      <c r="X19" s="121">
        <v>777.96699999999998</v>
      </c>
      <c r="Y19" s="59">
        <v>475.72399999999999</v>
      </c>
      <c r="Z19" s="60">
        <f t="shared" si="0"/>
        <v>302.24299999999999</v>
      </c>
      <c r="AA19" s="61">
        <f t="shared" si="1"/>
        <v>163.53326718853788</v>
      </c>
      <c r="AB19" s="124" t="s">
        <v>86</v>
      </c>
      <c r="AC19" s="140">
        <v>5702.3130000000001</v>
      </c>
      <c r="AD19" s="137">
        <v>172.4</v>
      </c>
      <c r="AE19" s="124" t="s">
        <v>100</v>
      </c>
      <c r="AF19" s="133">
        <v>46.289000000000001</v>
      </c>
      <c r="AG19" s="182">
        <v>17.899999999999999</v>
      </c>
      <c r="AH19" s="166">
        <v>0.2</v>
      </c>
      <c r="AI19" s="118">
        <v>0.34600000000000003</v>
      </c>
      <c r="AJ19" s="272" t="s">
        <v>120</v>
      </c>
      <c r="AK19" s="277">
        <v>43164</v>
      </c>
      <c r="AL19" s="263">
        <v>108.7</v>
      </c>
      <c r="AM19" s="264">
        <v>0.94895132568262763</v>
      </c>
      <c r="AN19" s="265">
        <v>0.95337272989334099</v>
      </c>
      <c r="AO19" s="124" t="s">
        <v>77</v>
      </c>
      <c r="AP19" s="121">
        <v>17</v>
      </c>
      <c r="AQ19" s="105">
        <v>101.3</v>
      </c>
      <c r="AR19" s="124" t="s">
        <v>49</v>
      </c>
      <c r="AS19" s="127">
        <v>1111</v>
      </c>
      <c r="AT19" s="191">
        <v>20.5</v>
      </c>
      <c r="AU19" s="228">
        <v>0.01</v>
      </c>
      <c r="AV19" s="44">
        <v>5.2999999999999999E-2</v>
      </c>
      <c r="AW19" s="85"/>
    </row>
    <row r="20" spans="1:49" s="7" customFormat="1" ht="13.5" customHeight="1">
      <c r="A20" s="8">
        <v>17</v>
      </c>
      <c r="B20" s="153" t="s">
        <v>48</v>
      </c>
      <c r="C20" s="154">
        <v>1035967.4197999999</v>
      </c>
      <c r="D20" s="155">
        <v>139.19999999999999</v>
      </c>
      <c r="E20" s="124" t="s">
        <v>70</v>
      </c>
      <c r="F20" s="144">
        <v>2627.1</v>
      </c>
      <c r="G20" s="137">
        <v>121</v>
      </c>
      <c r="H20" s="124" t="s">
        <v>66</v>
      </c>
      <c r="I20" s="80">
        <v>134.6</v>
      </c>
      <c r="J20" s="96">
        <v>142.1</v>
      </c>
      <c r="K20" s="124" t="s">
        <v>114</v>
      </c>
      <c r="L20" s="147">
        <v>45471</v>
      </c>
      <c r="M20" s="47">
        <v>149.6</v>
      </c>
      <c r="N20" s="124" t="s">
        <v>102</v>
      </c>
      <c r="O20" s="144">
        <v>284.2</v>
      </c>
      <c r="P20" s="187">
        <v>133.1</v>
      </c>
      <c r="Q20" s="124" t="s">
        <v>112</v>
      </c>
      <c r="R20" s="144">
        <v>7134</v>
      </c>
      <c r="S20" s="137">
        <v>122.4</v>
      </c>
      <c r="T20" s="124" t="s">
        <v>68</v>
      </c>
      <c r="U20" s="80">
        <v>90.852500000000006</v>
      </c>
      <c r="V20" s="47">
        <v>141.86548368006271</v>
      </c>
      <c r="W20" s="124" t="s">
        <v>109</v>
      </c>
      <c r="X20" s="121">
        <v>3493.145</v>
      </c>
      <c r="Y20" s="59">
        <v>2205.0610000000001</v>
      </c>
      <c r="Z20" s="60">
        <f t="shared" si="0"/>
        <v>1288.0839999999998</v>
      </c>
      <c r="AA20" s="61">
        <f t="shared" si="1"/>
        <v>158.41489192362477</v>
      </c>
      <c r="AB20" s="124" t="s">
        <v>68</v>
      </c>
      <c r="AC20" s="140">
        <v>9.8490000000000002</v>
      </c>
      <c r="AD20" s="137">
        <v>168.8</v>
      </c>
      <c r="AE20" s="124" t="s">
        <v>68</v>
      </c>
      <c r="AF20" s="133">
        <v>761.71100000000001</v>
      </c>
      <c r="AG20" s="183">
        <v>18.3</v>
      </c>
      <c r="AH20" s="166">
        <v>0.45500000000000002</v>
      </c>
      <c r="AI20" s="118">
        <v>0.38500000000000001</v>
      </c>
      <c r="AJ20" s="124" t="s">
        <v>79</v>
      </c>
      <c r="AK20" s="129">
        <v>33489</v>
      </c>
      <c r="AL20" s="190">
        <v>108.6</v>
      </c>
      <c r="AM20" s="64">
        <v>0.73624851602690933</v>
      </c>
      <c r="AN20" s="62">
        <v>0.73959834726626306</v>
      </c>
      <c r="AO20" s="124" t="s">
        <v>87</v>
      </c>
      <c r="AP20" s="121">
        <v>13.6</v>
      </c>
      <c r="AQ20" s="105">
        <v>101</v>
      </c>
      <c r="AR20" s="124" t="s">
        <v>55</v>
      </c>
      <c r="AS20" s="127">
        <v>272</v>
      </c>
      <c r="AT20" s="191">
        <v>20.6</v>
      </c>
      <c r="AU20" s="228">
        <v>5.0000000000000001E-3</v>
      </c>
      <c r="AV20" s="44">
        <v>2.2000000000000002E-2</v>
      </c>
      <c r="AW20" s="85"/>
    </row>
    <row r="21" spans="1:49" s="7" customFormat="1" ht="13.5" customHeight="1">
      <c r="A21" s="8">
        <v>18</v>
      </c>
      <c r="B21" s="124" t="s">
        <v>104</v>
      </c>
      <c r="C21" s="144">
        <v>3254.6089999999999</v>
      </c>
      <c r="D21" s="97">
        <v>134.4</v>
      </c>
      <c r="E21" s="124" t="s">
        <v>69</v>
      </c>
      <c r="F21" s="144">
        <v>4805.1000000000004</v>
      </c>
      <c r="G21" s="136">
        <v>120.9</v>
      </c>
      <c r="H21" s="124" t="s">
        <v>59</v>
      </c>
      <c r="I21" s="80">
        <v>138.9</v>
      </c>
      <c r="J21" s="96">
        <v>138.1</v>
      </c>
      <c r="K21" s="124" t="s">
        <v>77</v>
      </c>
      <c r="L21" s="147">
        <v>175459</v>
      </c>
      <c r="M21" s="47">
        <v>147.69999999999999</v>
      </c>
      <c r="N21" s="124" t="s">
        <v>101</v>
      </c>
      <c r="O21" s="144">
        <v>288.2</v>
      </c>
      <c r="P21" s="187">
        <v>132.19999999999999</v>
      </c>
      <c r="Q21" s="124" t="s">
        <v>122</v>
      </c>
      <c r="R21" s="144">
        <v>14457.2</v>
      </c>
      <c r="S21" s="137">
        <v>122.1</v>
      </c>
      <c r="T21" s="124" t="s">
        <v>115</v>
      </c>
      <c r="U21" s="80">
        <v>1.0868</v>
      </c>
      <c r="V21" s="47">
        <v>1</v>
      </c>
      <c r="W21" s="124" t="s">
        <v>104</v>
      </c>
      <c r="X21" s="121">
        <v>3260.471</v>
      </c>
      <c r="Y21" s="59">
        <v>2095.1320000000001</v>
      </c>
      <c r="Z21" s="60">
        <f t="shared" si="0"/>
        <v>1165.3389999999999</v>
      </c>
      <c r="AA21" s="61">
        <f t="shared" si="1"/>
        <v>155.62126873151666</v>
      </c>
      <c r="AB21" s="124" t="s">
        <v>80</v>
      </c>
      <c r="AC21" s="140">
        <v>1279.1010000000001</v>
      </c>
      <c r="AD21" s="137">
        <v>167</v>
      </c>
      <c r="AE21" s="153" t="s">
        <v>48</v>
      </c>
      <c r="AF21" s="161">
        <v>22222.330999999998</v>
      </c>
      <c r="AG21" s="194">
        <v>19.399999999999999</v>
      </c>
      <c r="AH21" s="171">
        <v>0.23</v>
      </c>
      <c r="AI21" s="172">
        <v>0.30499999999999999</v>
      </c>
      <c r="AJ21" s="124" t="s">
        <v>62</v>
      </c>
      <c r="AK21" s="224">
        <v>54920</v>
      </c>
      <c r="AL21" s="213">
        <v>108.1</v>
      </c>
      <c r="AM21" s="208">
        <v>1.2074044761025371</v>
      </c>
      <c r="AN21" s="209">
        <v>1.2236955895070625</v>
      </c>
      <c r="AO21" s="153" t="s">
        <v>48</v>
      </c>
      <c r="AP21" s="177">
        <v>1023.8</v>
      </c>
      <c r="AQ21" s="176">
        <v>100.9</v>
      </c>
      <c r="AR21" s="124" t="s">
        <v>112</v>
      </c>
      <c r="AS21" s="127">
        <v>545</v>
      </c>
      <c r="AT21" s="191">
        <v>21</v>
      </c>
      <c r="AU21" s="228">
        <v>8.0000000000000002E-3</v>
      </c>
      <c r="AV21" s="44">
        <v>0.04</v>
      </c>
      <c r="AW21" s="85"/>
    </row>
    <row r="22" spans="1:49" s="7" customFormat="1" ht="13.5" customHeight="1">
      <c r="A22" s="8">
        <v>19</v>
      </c>
      <c r="B22" s="124" t="s">
        <v>49</v>
      </c>
      <c r="C22" s="144">
        <v>1980.4363000000001</v>
      </c>
      <c r="D22" s="97">
        <v>131.19999999999999</v>
      </c>
      <c r="E22" s="124" t="s">
        <v>100</v>
      </c>
      <c r="F22" s="144">
        <v>3070.1</v>
      </c>
      <c r="G22" s="136">
        <v>120.8</v>
      </c>
      <c r="H22" s="124" t="s">
        <v>100</v>
      </c>
      <c r="I22" s="80">
        <v>69.599999999999994</v>
      </c>
      <c r="J22" s="96">
        <v>130.69999999999999</v>
      </c>
      <c r="K22" s="124" t="s">
        <v>94</v>
      </c>
      <c r="L22" s="147">
        <v>67506</v>
      </c>
      <c r="M22" s="47">
        <v>143.5</v>
      </c>
      <c r="N22" s="124" t="s">
        <v>121</v>
      </c>
      <c r="O22" s="144">
        <v>2875.4</v>
      </c>
      <c r="P22" s="186">
        <v>130.80000000000001</v>
      </c>
      <c r="Q22" s="124" t="s">
        <v>77</v>
      </c>
      <c r="R22" s="144">
        <v>9101.7999999999993</v>
      </c>
      <c r="S22" s="136">
        <v>121.9</v>
      </c>
      <c r="T22" s="124" t="s">
        <v>53</v>
      </c>
      <c r="U22" s="80" t="s">
        <v>51</v>
      </c>
      <c r="V22" s="47" t="s">
        <v>51</v>
      </c>
      <c r="W22" s="124" t="s">
        <v>79</v>
      </c>
      <c r="X22" s="121">
        <v>1912.0740000000001</v>
      </c>
      <c r="Y22" s="59">
        <v>1275.8040000000001</v>
      </c>
      <c r="Z22" s="60">
        <f t="shared" si="0"/>
        <v>636.27</v>
      </c>
      <c r="AA22" s="61">
        <f t="shared" si="1"/>
        <v>149.87208066442807</v>
      </c>
      <c r="AB22" s="124" t="s">
        <v>96</v>
      </c>
      <c r="AC22" s="140">
        <v>1164.7570000000001</v>
      </c>
      <c r="AD22" s="137">
        <v>165.1</v>
      </c>
      <c r="AE22" s="124" t="s">
        <v>64</v>
      </c>
      <c r="AF22" s="133">
        <v>3109.0369999999998</v>
      </c>
      <c r="AG22" s="183">
        <v>22.9</v>
      </c>
      <c r="AH22" s="166">
        <v>0.30099999999999999</v>
      </c>
      <c r="AI22" s="118">
        <v>0.47299999999999998</v>
      </c>
      <c r="AJ22" s="124" t="s">
        <v>86</v>
      </c>
      <c r="AK22" s="129">
        <v>36419</v>
      </c>
      <c r="AL22" s="190">
        <v>108.1</v>
      </c>
      <c r="AM22" s="64">
        <v>0.80066394055313728</v>
      </c>
      <c r="AN22" s="62">
        <v>0.81012779859709816</v>
      </c>
      <c r="AO22" s="124" t="s">
        <v>62</v>
      </c>
      <c r="AP22" s="219">
        <v>69.7</v>
      </c>
      <c r="AQ22" s="210">
        <v>100.6</v>
      </c>
      <c r="AR22" s="124" t="s">
        <v>66</v>
      </c>
      <c r="AS22" s="127">
        <v>303</v>
      </c>
      <c r="AT22" s="191">
        <v>21.2</v>
      </c>
      <c r="AU22" s="228">
        <v>6.0000000000000001E-3</v>
      </c>
      <c r="AV22" s="44">
        <v>0.03</v>
      </c>
      <c r="AW22" s="85"/>
    </row>
    <row r="23" spans="1:49" s="7" customFormat="1" ht="13.5" customHeight="1">
      <c r="A23" s="8">
        <v>20</v>
      </c>
      <c r="B23" s="124" t="s">
        <v>126</v>
      </c>
      <c r="C23" s="144">
        <v>9845.5967000000001</v>
      </c>
      <c r="D23" s="97">
        <v>130.80000000000001</v>
      </c>
      <c r="E23" s="124" t="s">
        <v>126</v>
      </c>
      <c r="F23" s="144">
        <v>7752.8</v>
      </c>
      <c r="G23" s="137">
        <v>120.2</v>
      </c>
      <c r="H23" s="124" t="s">
        <v>107</v>
      </c>
      <c r="I23" s="80">
        <v>39.6</v>
      </c>
      <c r="J23" s="96">
        <v>127.6</v>
      </c>
      <c r="K23" s="272" t="s">
        <v>120</v>
      </c>
      <c r="L23" s="274">
        <v>49264</v>
      </c>
      <c r="M23" s="253">
        <v>139.69999999999999</v>
      </c>
      <c r="N23" s="124" t="s">
        <v>126</v>
      </c>
      <c r="O23" s="144">
        <v>75.2</v>
      </c>
      <c r="P23" s="186">
        <v>128.9</v>
      </c>
      <c r="Q23" s="124" t="s">
        <v>114</v>
      </c>
      <c r="R23" s="144">
        <v>8724.6</v>
      </c>
      <c r="S23" s="137">
        <v>121.5</v>
      </c>
      <c r="T23" s="124" t="s">
        <v>66</v>
      </c>
      <c r="U23" s="80" t="s">
        <v>51</v>
      </c>
      <c r="V23" s="47" t="s">
        <v>51</v>
      </c>
      <c r="W23" s="124" t="s">
        <v>106</v>
      </c>
      <c r="X23" s="121">
        <v>912.101</v>
      </c>
      <c r="Y23" s="59">
        <v>622.995</v>
      </c>
      <c r="Z23" s="60">
        <f t="shared" si="0"/>
        <v>289.10599999999999</v>
      </c>
      <c r="AA23" s="61">
        <f t="shared" si="1"/>
        <v>146.40582990232667</v>
      </c>
      <c r="AB23" s="124" t="s">
        <v>109</v>
      </c>
      <c r="AC23" s="140">
        <v>3673.4670000000001</v>
      </c>
      <c r="AD23" s="137">
        <v>164.3</v>
      </c>
      <c r="AE23" s="124" t="s">
        <v>62</v>
      </c>
      <c r="AF23" s="203">
        <v>776.56100000000004</v>
      </c>
      <c r="AG23" s="204">
        <v>31.5</v>
      </c>
      <c r="AH23" s="166">
        <v>0.16899999999999998</v>
      </c>
      <c r="AI23" s="205">
        <v>0.23</v>
      </c>
      <c r="AJ23" s="124" t="s">
        <v>68</v>
      </c>
      <c r="AK23" s="129">
        <v>33252</v>
      </c>
      <c r="AL23" s="190">
        <v>107.8</v>
      </c>
      <c r="AM23" s="64">
        <v>0.73103812161983905</v>
      </c>
      <c r="AN23" s="62">
        <v>0.74346593638896896</v>
      </c>
      <c r="AO23" s="124" t="s">
        <v>112</v>
      </c>
      <c r="AP23" s="121">
        <v>15.1</v>
      </c>
      <c r="AQ23" s="105">
        <v>100.5</v>
      </c>
      <c r="AR23" s="124" t="s">
        <v>100</v>
      </c>
      <c r="AS23" s="127">
        <v>459</v>
      </c>
      <c r="AT23" s="190">
        <v>21.7</v>
      </c>
      <c r="AU23" s="228">
        <v>0.01</v>
      </c>
      <c r="AV23" s="44">
        <v>4.4000000000000004E-2</v>
      </c>
      <c r="AW23" s="85"/>
    </row>
    <row r="24" spans="1:49" s="7" customFormat="1" ht="13.5" customHeight="1">
      <c r="A24" s="8">
        <v>21</v>
      </c>
      <c r="B24" s="124" t="s">
        <v>76</v>
      </c>
      <c r="C24" s="144">
        <v>12742.048000000001</v>
      </c>
      <c r="D24" s="97">
        <v>130.30000000000001</v>
      </c>
      <c r="E24" s="124" t="s">
        <v>82</v>
      </c>
      <c r="F24" s="144">
        <v>6359.6</v>
      </c>
      <c r="G24" s="136">
        <v>119.9</v>
      </c>
      <c r="H24" s="124" t="s">
        <v>60</v>
      </c>
      <c r="I24" s="80">
        <v>29828.3</v>
      </c>
      <c r="J24" s="96">
        <v>110.5</v>
      </c>
      <c r="K24" s="124" t="s">
        <v>53</v>
      </c>
      <c r="L24" s="147">
        <v>75860</v>
      </c>
      <c r="M24" s="47">
        <v>136.80000000000001</v>
      </c>
      <c r="N24" s="124" t="s">
        <v>53</v>
      </c>
      <c r="O24" s="144">
        <v>372.4</v>
      </c>
      <c r="P24" s="186">
        <v>127.8</v>
      </c>
      <c r="Q24" s="124" t="s">
        <v>82</v>
      </c>
      <c r="R24" s="144">
        <v>1974.8</v>
      </c>
      <c r="S24" s="136">
        <v>121.4</v>
      </c>
      <c r="T24" s="124" t="s">
        <v>69</v>
      </c>
      <c r="U24" s="80" t="s">
        <v>51</v>
      </c>
      <c r="V24" s="47" t="s">
        <v>51</v>
      </c>
      <c r="W24" s="124" t="s">
        <v>127</v>
      </c>
      <c r="X24" s="121">
        <v>1031.749</v>
      </c>
      <c r="Y24" s="59">
        <v>727.87</v>
      </c>
      <c r="Z24" s="60">
        <f t="shared" si="0"/>
        <v>303.87900000000002</v>
      </c>
      <c r="AA24" s="61">
        <f t="shared" si="1"/>
        <v>141.74907607127648</v>
      </c>
      <c r="AB24" s="124" t="s">
        <v>104</v>
      </c>
      <c r="AC24" s="140">
        <v>3305.8359999999998</v>
      </c>
      <c r="AD24" s="137">
        <v>154.30000000000001</v>
      </c>
      <c r="AE24" s="124" t="s">
        <v>94</v>
      </c>
      <c r="AF24" s="133">
        <v>85.081999999999994</v>
      </c>
      <c r="AG24" s="182">
        <v>32.4</v>
      </c>
      <c r="AH24" s="166">
        <v>0.33299999999999996</v>
      </c>
      <c r="AI24" s="118">
        <v>0.5</v>
      </c>
      <c r="AJ24" s="124" t="s">
        <v>80</v>
      </c>
      <c r="AK24" s="129">
        <v>35719</v>
      </c>
      <c r="AL24" s="190">
        <v>107.8</v>
      </c>
      <c r="AM24" s="64">
        <v>0.78527458998373123</v>
      </c>
      <c r="AN24" s="62">
        <v>0.79758816181416359</v>
      </c>
      <c r="AO24" s="124" t="s">
        <v>59</v>
      </c>
      <c r="AP24" s="121">
        <v>8.3000000000000007</v>
      </c>
      <c r="AQ24" s="105">
        <v>100.3</v>
      </c>
      <c r="AR24" s="124" t="s">
        <v>87</v>
      </c>
      <c r="AS24" s="127">
        <v>256</v>
      </c>
      <c r="AT24" s="191">
        <v>22</v>
      </c>
      <c r="AU24" s="228">
        <v>6.0000000000000001E-3</v>
      </c>
      <c r="AV24" s="44">
        <v>2.6000000000000002E-2</v>
      </c>
      <c r="AW24" s="85"/>
    </row>
    <row r="25" spans="1:49" s="7" customFormat="1" ht="13.5" customHeight="1">
      <c r="A25" s="8">
        <v>22</v>
      </c>
      <c r="B25" s="124" t="s">
        <v>102</v>
      </c>
      <c r="C25" s="144">
        <v>5811.9619000000002</v>
      </c>
      <c r="D25" s="97">
        <v>128.9</v>
      </c>
      <c r="E25" s="124" t="s">
        <v>121</v>
      </c>
      <c r="F25" s="144">
        <v>3757.5</v>
      </c>
      <c r="G25" s="137">
        <v>115.6</v>
      </c>
      <c r="H25" s="153" t="s">
        <v>48</v>
      </c>
      <c r="I25" s="156">
        <v>89103.2</v>
      </c>
      <c r="J25" s="157">
        <v>110.1</v>
      </c>
      <c r="K25" s="124" t="s">
        <v>66</v>
      </c>
      <c r="L25" s="147">
        <v>42992</v>
      </c>
      <c r="M25" s="47">
        <v>132.5</v>
      </c>
      <c r="N25" s="124" t="s">
        <v>115</v>
      </c>
      <c r="O25" s="144">
        <v>7.8</v>
      </c>
      <c r="P25" s="199">
        <v>119.7</v>
      </c>
      <c r="Q25" s="124" t="s">
        <v>107</v>
      </c>
      <c r="R25" s="144">
        <v>1152.5999999999999</v>
      </c>
      <c r="S25" s="137">
        <v>120.8</v>
      </c>
      <c r="T25" s="124" t="s">
        <v>70</v>
      </c>
      <c r="U25" s="80" t="s">
        <v>51</v>
      </c>
      <c r="V25" s="47" t="s">
        <v>51</v>
      </c>
      <c r="W25" s="124" t="s">
        <v>102</v>
      </c>
      <c r="X25" s="121">
        <v>1970.816</v>
      </c>
      <c r="Y25" s="59">
        <v>1398.2650000000001</v>
      </c>
      <c r="Z25" s="60">
        <f t="shared" si="0"/>
        <v>572.55099999999993</v>
      </c>
      <c r="AA25" s="61">
        <f t="shared" si="1"/>
        <v>140.94724533618447</v>
      </c>
      <c r="AB25" s="124" t="s">
        <v>106</v>
      </c>
      <c r="AC25" s="140">
        <v>917.48599999999999</v>
      </c>
      <c r="AD25" s="137">
        <v>146</v>
      </c>
      <c r="AE25" s="124" t="s">
        <v>76</v>
      </c>
      <c r="AF25" s="133">
        <v>101.301</v>
      </c>
      <c r="AG25" s="183">
        <v>33.9</v>
      </c>
      <c r="AH25" s="166">
        <v>0.2</v>
      </c>
      <c r="AI25" s="118">
        <v>0.19399999999999998</v>
      </c>
      <c r="AJ25" s="124" t="s">
        <v>115</v>
      </c>
      <c r="AK25" s="224">
        <v>33848</v>
      </c>
      <c r="AL25" s="207">
        <v>107.8</v>
      </c>
      <c r="AM25" s="208">
        <v>0.74414105439036182</v>
      </c>
      <c r="AN25" s="209">
        <v>0.75775920053809931</v>
      </c>
      <c r="AO25" s="124" t="s">
        <v>121</v>
      </c>
      <c r="AP25" s="121">
        <v>20.5</v>
      </c>
      <c r="AQ25" s="105">
        <v>100</v>
      </c>
      <c r="AR25" s="124" t="s">
        <v>77</v>
      </c>
      <c r="AS25" s="127">
        <v>483</v>
      </c>
      <c r="AT25" s="191">
        <v>22.1</v>
      </c>
      <c r="AU25" s="228">
        <v>6.0000000000000001E-3</v>
      </c>
      <c r="AV25" s="44">
        <v>2.7999999999999997E-2</v>
      </c>
      <c r="AW25" s="85"/>
    </row>
    <row r="26" spans="1:49" s="7" customFormat="1" ht="13.5" customHeight="1">
      <c r="A26" s="8">
        <v>23</v>
      </c>
      <c r="B26" s="124" t="s">
        <v>109</v>
      </c>
      <c r="C26" s="144">
        <v>7600.4479000000001</v>
      </c>
      <c r="D26" s="97">
        <v>123.3</v>
      </c>
      <c r="E26" s="124" t="s">
        <v>79</v>
      </c>
      <c r="F26" s="144">
        <v>5618.8</v>
      </c>
      <c r="G26" s="137">
        <v>114.9</v>
      </c>
      <c r="H26" s="124" t="s">
        <v>126</v>
      </c>
      <c r="I26" s="80">
        <v>607.6</v>
      </c>
      <c r="J26" s="96">
        <v>109.3</v>
      </c>
      <c r="K26" s="124" t="s">
        <v>91</v>
      </c>
      <c r="L26" s="147">
        <v>4903</v>
      </c>
      <c r="M26" s="47">
        <v>131.69999999999999</v>
      </c>
      <c r="N26" s="124" t="s">
        <v>73</v>
      </c>
      <c r="O26" s="144">
        <v>93.6</v>
      </c>
      <c r="P26" s="186">
        <v>114.1</v>
      </c>
      <c r="Q26" s="124" t="s">
        <v>79</v>
      </c>
      <c r="R26" s="144">
        <v>9326.4</v>
      </c>
      <c r="S26" s="137">
        <v>119.6</v>
      </c>
      <c r="T26" s="124" t="s">
        <v>73</v>
      </c>
      <c r="U26" s="80" t="s">
        <v>51</v>
      </c>
      <c r="V26" s="47" t="s">
        <v>51</v>
      </c>
      <c r="W26" s="124" t="s">
        <v>107</v>
      </c>
      <c r="X26" s="121">
        <v>571.25199999999995</v>
      </c>
      <c r="Y26" s="59">
        <v>411.02699999999999</v>
      </c>
      <c r="Z26" s="60">
        <f t="shared" si="0"/>
        <v>160.22499999999997</v>
      </c>
      <c r="AA26" s="61">
        <f t="shared" si="1"/>
        <v>138.98162407822358</v>
      </c>
      <c r="AB26" s="124" t="s">
        <v>127</v>
      </c>
      <c r="AC26" s="140">
        <v>1037.345</v>
      </c>
      <c r="AD26" s="137">
        <v>141.30000000000001</v>
      </c>
      <c r="AE26" s="124" t="s">
        <v>102</v>
      </c>
      <c r="AF26" s="133">
        <v>4.2889999999999997</v>
      </c>
      <c r="AG26" s="183">
        <v>44.3</v>
      </c>
      <c r="AH26" s="166">
        <v>0.13300000000000001</v>
      </c>
      <c r="AI26" s="118">
        <v>0.29399999999999998</v>
      </c>
      <c r="AJ26" s="124" t="s">
        <v>91</v>
      </c>
      <c r="AK26" s="129">
        <v>31961</v>
      </c>
      <c r="AL26" s="190">
        <v>107.3</v>
      </c>
      <c r="AM26" s="64">
        <v>0.70265576221254888</v>
      </c>
      <c r="AN26" s="44">
        <v>0.71175651004131835</v>
      </c>
      <c r="AO26" s="124" t="s">
        <v>114</v>
      </c>
      <c r="AP26" s="121">
        <v>21.6</v>
      </c>
      <c r="AQ26" s="105">
        <v>99.8</v>
      </c>
      <c r="AR26" s="124" t="s">
        <v>104</v>
      </c>
      <c r="AS26" s="127">
        <v>310</v>
      </c>
      <c r="AT26" s="191">
        <v>23</v>
      </c>
      <c r="AU26" s="228">
        <v>6.9999999999999993E-3</v>
      </c>
      <c r="AV26" s="44">
        <v>3.1E-2</v>
      </c>
      <c r="AW26" s="85"/>
    </row>
    <row r="27" spans="1:49" s="7" customFormat="1" ht="13.5" customHeight="1">
      <c r="A27" s="8">
        <v>24</v>
      </c>
      <c r="B27" s="124" t="s">
        <v>87</v>
      </c>
      <c r="C27" s="144">
        <v>25114.770499999999</v>
      </c>
      <c r="D27" s="97">
        <v>121.7</v>
      </c>
      <c r="E27" s="124" t="s">
        <v>77</v>
      </c>
      <c r="F27" s="144">
        <v>6537.7</v>
      </c>
      <c r="G27" s="137">
        <v>113.8</v>
      </c>
      <c r="H27" s="124" t="s">
        <v>97</v>
      </c>
      <c r="I27" s="80">
        <v>35.200000000000003</v>
      </c>
      <c r="J27" s="96">
        <v>108.9</v>
      </c>
      <c r="K27" s="124" t="s">
        <v>100</v>
      </c>
      <c r="L27" s="147">
        <v>30678</v>
      </c>
      <c r="M27" s="47">
        <v>129.9</v>
      </c>
      <c r="N27" s="124" t="s">
        <v>66</v>
      </c>
      <c r="O27" s="144">
        <v>704.5</v>
      </c>
      <c r="P27" s="186">
        <v>113.7</v>
      </c>
      <c r="Q27" s="124" t="s">
        <v>106</v>
      </c>
      <c r="R27" s="144">
        <v>1828.6</v>
      </c>
      <c r="S27" s="137">
        <v>119.6</v>
      </c>
      <c r="T27" s="124" t="s">
        <v>74</v>
      </c>
      <c r="U27" s="80" t="s">
        <v>51</v>
      </c>
      <c r="V27" s="47" t="s">
        <v>51</v>
      </c>
      <c r="W27" s="124" t="s">
        <v>100</v>
      </c>
      <c r="X27" s="121">
        <v>643.66999999999996</v>
      </c>
      <c r="Y27" s="59">
        <v>474.125</v>
      </c>
      <c r="Z27" s="60">
        <f t="shared" si="0"/>
        <v>169.54499999999996</v>
      </c>
      <c r="AA27" s="61">
        <f t="shared" si="1"/>
        <v>135.7595570788294</v>
      </c>
      <c r="AB27" s="124" t="s">
        <v>102</v>
      </c>
      <c r="AC27" s="140">
        <v>1975.105</v>
      </c>
      <c r="AD27" s="137">
        <v>140.30000000000001</v>
      </c>
      <c r="AE27" s="124" t="s">
        <v>70</v>
      </c>
      <c r="AF27" s="133">
        <v>271.08699999999999</v>
      </c>
      <c r="AG27" s="182">
        <v>54.6</v>
      </c>
      <c r="AH27" s="166">
        <v>0.28999999999999998</v>
      </c>
      <c r="AI27" s="118">
        <v>0.41200000000000003</v>
      </c>
      <c r="AJ27" s="124" t="s">
        <v>109</v>
      </c>
      <c r="AK27" s="129">
        <v>34067</v>
      </c>
      <c r="AL27" s="191">
        <v>107.2</v>
      </c>
      <c r="AM27" s="64">
        <v>0.74895572263993315</v>
      </c>
      <c r="AN27" s="62">
        <v>0.7621072355145575</v>
      </c>
      <c r="AO27" s="124" t="s">
        <v>107</v>
      </c>
      <c r="AP27" s="121">
        <v>6.4</v>
      </c>
      <c r="AQ27" s="105">
        <v>99.6</v>
      </c>
      <c r="AR27" s="124" t="s">
        <v>121</v>
      </c>
      <c r="AS27" s="127">
        <v>346</v>
      </c>
      <c r="AT27" s="191">
        <v>26.3</v>
      </c>
      <c r="AU27" s="228">
        <v>6.0000000000000001E-3</v>
      </c>
      <c r="AV27" s="44">
        <v>2.3E-2</v>
      </c>
      <c r="AW27" s="85"/>
    </row>
    <row r="28" spans="1:49" s="7" customFormat="1" ht="13.5" customHeight="1">
      <c r="A28" s="8">
        <v>25</v>
      </c>
      <c r="B28" s="124" t="s">
        <v>124</v>
      </c>
      <c r="C28" s="144">
        <v>6690.4419000000007</v>
      </c>
      <c r="D28" s="97">
        <v>120.9</v>
      </c>
      <c r="E28" s="124" t="s">
        <v>102</v>
      </c>
      <c r="F28" s="144">
        <v>1500.1</v>
      </c>
      <c r="G28" s="136">
        <v>113.6</v>
      </c>
      <c r="H28" s="124" t="s">
        <v>74</v>
      </c>
      <c r="I28" s="80">
        <v>272.3</v>
      </c>
      <c r="J28" s="96">
        <v>105.9</v>
      </c>
      <c r="K28" s="124" t="s">
        <v>87</v>
      </c>
      <c r="L28" s="147">
        <v>31076</v>
      </c>
      <c r="M28" s="47">
        <v>123.9</v>
      </c>
      <c r="N28" s="124" t="s">
        <v>60</v>
      </c>
      <c r="O28" s="144">
        <v>41362.199999999997</v>
      </c>
      <c r="P28" s="187">
        <v>113.5</v>
      </c>
      <c r="Q28" s="124" t="s">
        <v>97</v>
      </c>
      <c r="R28" s="144">
        <v>5333.9</v>
      </c>
      <c r="S28" s="136">
        <v>119.3</v>
      </c>
      <c r="T28" s="124" t="s">
        <v>76</v>
      </c>
      <c r="U28" s="80" t="s">
        <v>51</v>
      </c>
      <c r="V28" s="47" t="s">
        <v>51</v>
      </c>
      <c r="W28" s="124" t="s">
        <v>124</v>
      </c>
      <c r="X28" s="121">
        <v>1372.9880000000001</v>
      </c>
      <c r="Y28" s="59">
        <v>1084.3979999999999</v>
      </c>
      <c r="Z28" s="60">
        <f t="shared" si="0"/>
        <v>288.59000000000015</v>
      </c>
      <c r="AA28" s="61">
        <f t="shared" si="1"/>
        <v>126.61292256164252</v>
      </c>
      <c r="AB28" s="124" t="s">
        <v>107</v>
      </c>
      <c r="AC28" s="140">
        <v>571.25199999999995</v>
      </c>
      <c r="AD28" s="137">
        <v>138.5</v>
      </c>
      <c r="AE28" s="272" t="s">
        <v>120</v>
      </c>
      <c r="AF28" s="258">
        <v>209.32900000000001</v>
      </c>
      <c r="AG28" s="259">
        <v>55.9</v>
      </c>
      <c r="AH28" s="260">
        <v>0.14300000000000002</v>
      </c>
      <c r="AI28" s="261">
        <v>0.13900000000000001</v>
      </c>
      <c r="AJ28" s="124" t="s">
        <v>87</v>
      </c>
      <c r="AK28" s="129">
        <v>36813</v>
      </c>
      <c r="AL28" s="191">
        <v>107.1</v>
      </c>
      <c r="AM28" s="64">
        <v>0.80932594644506006</v>
      </c>
      <c r="AN28" s="62">
        <v>0.8236523493802248</v>
      </c>
      <c r="AO28" s="124" t="s">
        <v>94</v>
      </c>
      <c r="AP28" s="121">
        <v>15.3</v>
      </c>
      <c r="AQ28" s="105">
        <v>99.3</v>
      </c>
      <c r="AR28" s="124" t="s">
        <v>96</v>
      </c>
      <c r="AS28" s="127">
        <v>536</v>
      </c>
      <c r="AT28" s="191">
        <v>27.5</v>
      </c>
      <c r="AU28" s="228">
        <v>0.01</v>
      </c>
      <c r="AV28" s="44">
        <v>3.7999999999999999E-2</v>
      </c>
      <c r="AW28" s="85"/>
    </row>
    <row r="29" spans="1:49" s="7" customFormat="1" ht="13.5" customHeight="1">
      <c r="A29" s="8">
        <v>26</v>
      </c>
      <c r="B29" s="124" t="s">
        <v>122</v>
      </c>
      <c r="C29" s="144">
        <v>18805.205399999999</v>
      </c>
      <c r="D29" s="97">
        <v>120.1</v>
      </c>
      <c r="E29" s="124" t="s">
        <v>109</v>
      </c>
      <c r="F29" s="144">
        <v>8015.3</v>
      </c>
      <c r="G29" s="136">
        <v>113.5</v>
      </c>
      <c r="H29" s="124" t="s">
        <v>104</v>
      </c>
      <c r="I29" s="80">
        <v>64.8</v>
      </c>
      <c r="J29" s="96">
        <v>101.5</v>
      </c>
      <c r="K29" s="153" t="s">
        <v>48</v>
      </c>
      <c r="L29" s="158">
        <v>4849896</v>
      </c>
      <c r="M29" s="159">
        <v>122.9</v>
      </c>
      <c r="N29" s="124" t="s">
        <v>70</v>
      </c>
      <c r="O29" s="144">
        <v>88.2</v>
      </c>
      <c r="P29" s="186">
        <v>112.3</v>
      </c>
      <c r="Q29" s="124" t="s">
        <v>80</v>
      </c>
      <c r="R29" s="144">
        <v>7332.8</v>
      </c>
      <c r="S29" s="137">
        <v>118.5</v>
      </c>
      <c r="T29" s="124" t="s">
        <v>77</v>
      </c>
      <c r="U29" s="80" t="s">
        <v>51</v>
      </c>
      <c r="V29" s="47" t="s">
        <v>51</v>
      </c>
      <c r="W29" s="124" t="s">
        <v>121</v>
      </c>
      <c r="X29" s="121">
        <v>1376.261</v>
      </c>
      <c r="Y29" s="59">
        <v>1100.654</v>
      </c>
      <c r="Z29" s="60">
        <f t="shared" si="0"/>
        <v>275.60699999999997</v>
      </c>
      <c r="AA29" s="61">
        <f t="shared" si="1"/>
        <v>125.04029422506981</v>
      </c>
      <c r="AB29" s="124" t="s">
        <v>111</v>
      </c>
      <c r="AC29" s="140">
        <v>460.577</v>
      </c>
      <c r="AD29" s="137">
        <v>134.30000000000001</v>
      </c>
      <c r="AE29" s="124" t="s">
        <v>124</v>
      </c>
      <c r="AF29" s="133">
        <v>1.782</v>
      </c>
      <c r="AG29" s="183">
        <v>58.2</v>
      </c>
      <c r="AH29" s="166">
        <v>9.0999999999999998E-2</v>
      </c>
      <c r="AI29" s="118">
        <v>0.25</v>
      </c>
      <c r="AJ29" s="124" t="s">
        <v>88</v>
      </c>
      <c r="AK29" s="129">
        <v>34610</v>
      </c>
      <c r="AL29" s="190">
        <v>107.1</v>
      </c>
      <c r="AM29" s="64">
        <v>0.76089346172448669</v>
      </c>
      <c r="AN29" s="44">
        <v>0.77486307293168055</v>
      </c>
      <c r="AO29" s="124" t="s">
        <v>97</v>
      </c>
      <c r="AP29" s="121">
        <v>10.8</v>
      </c>
      <c r="AQ29" s="105">
        <v>99.3</v>
      </c>
      <c r="AR29" s="124" t="s">
        <v>73</v>
      </c>
      <c r="AS29" s="127">
        <v>144</v>
      </c>
      <c r="AT29" s="191">
        <v>27.7</v>
      </c>
      <c r="AU29" s="228">
        <v>6.0000000000000001E-3</v>
      </c>
      <c r="AV29" s="44">
        <v>2.1000000000000001E-2</v>
      </c>
      <c r="AW29" s="85"/>
    </row>
    <row r="30" spans="1:49" s="7" customFormat="1" ht="13.5" customHeight="1">
      <c r="A30" s="8">
        <v>27</v>
      </c>
      <c r="B30" s="124" t="s">
        <v>82</v>
      </c>
      <c r="C30" s="144">
        <v>2473.8202000000001</v>
      </c>
      <c r="D30" s="97">
        <v>119</v>
      </c>
      <c r="E30" s="124" t="s">
        <v>101</v>
      </c>
      <c r="F30" s="144">
        <v>4744.5</v>
      </c>
      <c r="G30" s="136">
        <v>113.3</v>
      </c>
      <c r="H30" s="124" t="s">
        <v>62</v>
      </c>
      <c r="I30" s="80">
        <v>12372.2</v>
      </c>
      <c r="J30" s="96">
        <v>100.3</v>
      </c>
      <c r="K30" s="124" t="s">
        <v>86</v>
      </c>
      <c r="L30" s="147">
        <v>23106</v>
      </c>
      <c r="M30" s="47">
        <v>122.9</v>
      </c>
      <c r="N30" s="272" t="s">
        <v>120</v>
      </c>
      <c r="O30" s="273">
        <v>501.6</v>
      </c>
      <c r="P30" s="252">
        <v>112.1</v>
      </c>
      <c r="Q30" s="124" t="s">
        <v>117</v>
      </c>
      <c r="R30" s="144">
        <v>10964.9</v>
      </c>
      <c r="S30" s="136">
        <v>118.5</v>
      </c>
      <c r="T30" s="124" t="s">
        <v>80</v>
      </c>
      <c r="U30" s="80" t="s">
        <v>51</v>
      </c>
      <c r="V30" s="47" t="s">
        <v>51</v>
      </c>
      <c r="W30" s="124" t="s">
        <v>77</v>
      </c>
      <c r="X30" s="121">
        <v>1411.079</v>
      </c>
      <c r="Y30" s="59">
        <v>1133.9649999999999</v>
      </c>
      <c r="Z30" s="60">
        <f t="shared" si="0"/>
        <v>277.11400000000003</v>
      </c>
      <c r="AA30" s="61">
        <f t="shared" si="1"/>
        <v>124.43761491756801</v>
      </c>
      <c r="AB30" s="124" t="s">
        <v>76</v>
      </c>
      <c r="AC30" s="140">
        <v>1556.9880000000001</v>
      </c>
      <c r="AD30" s="137">
        <v>131.1</v>
      </c>
      <c r="AE30" s="124" t="s">
        <v>59</v>
      </c>
      <c r="AF30" s="133">
        <v>86.894999999999996</v>
      </c>
      <c r="AG30" s="182">
        <v>64.8</v>
      </c>
      <c r="AH30" s="166">
        <v>0.14599999999999999</v>
      </c>
      <c r="AI30" s="118">
        <v>0.21100000000000002</v>
      </c>
      <c r="AJ30" s="124" t="s">
        <v>106</v>
      </c>
      <c r="AK30" s="129">
        <v>31022</v>
      </c>
      <c r="AL30" s="190">
        <v>107.1</v>
      </c>
      <c r="AM30" s="65">
        <v>0.68201204766301715</v>
      </c>
      <c r="AN30" s="66">
        <v>0.69489286057461319</v>
      </c>
      <c r="AO30" s="124" t="s">
        <v>101</v>
      </c>
      <c r="AP30" s="121">
        <v>9.1999999999999993</v>
      </c>
      <c r="AQ30" s="105">
        <v>99.3</v>
      </c>
      <c r="AR30" s="124" t="s">
        <v>94</v>
      </c>
      <c r="AS30" s="127">
        <v>258</v>
      </c>
      <c r="AT30" s="191">
        <v>27.8</v>
      </c>
      <c r="AU30" s="228">
        <v>4.0000000000000001E-3</v>
      </c>
      <c r="AV30" s="44">
        <v>1.3999999999999999E-2</v>
      </c>
      <c r="AW30" s="85"/>
    </row>
    <row r="31" spans="1:49" s="7" customFormat="1" ht="13.5" customHeight="1">
      <c r="A31" s="8">
        <v>28</v>
      </c>
      <c r="B31" s="124" t="s">
        <v>64</v>
      </c>
      <c r="C31" s="144">
        <v>19534.923199999997</v>
      </c>
      <c r="D31" s="97">
        <v>118.6</v>
      </c>
      <c r="E31" s="153" t="s">
        <v>48</v>
      </c>
      <c r="F31" s="154">
        <v>159472.6</v>
      </c>
      <c r="G31" s="164">
        <v>110.7</v>
      </c>
      <c r="H31" s="124" t="s">
        <v>106</v>
      </c>
      <c r="I31" s="80">
        <v>51.3</v>
      </c>
      <c r="J31" s="96">
        <v>97.3</v>
      </c>
      <c r="K31" s="124" t="s">
        <v>59</v>
      </c>
      <c r="L31" s="147">
        <v>52471</v>
      </c>
      <c r="M31" s="47">
        <v>122.7</v>
      </c>
      <c r="N31" s="153" t="s">
        <v>48</v>
      </c>
      <c r="O31" s="154">
        <v>506288.5</v>
      </c>
      <c r="P31" s="193">
        <v>111.2</v>
      </c>
      <c r="Q31" s="124" t="s">
        <v>87</v>
      </c>
      <c r="R31" s="144">
        <v>7066.5</v>
      </c>
      <c r="S31" s="137">
        <v>117.8</v>
      </c>
      <c r="T31" s="124" t="s">
        <v>82</v>
      </c>
      <c r="U31" s="80" t="s">
        <v>51</v>
      </c>
      <c r="V31" s="47" t="s">
        <v>51</v>
      </c>
      <c r="W31" s="124" t="s">
        <v>53</v>
      </c>
      <c r="X31" s="121">
        <v>1366.047</v>
      </c>
      <c r="Y31" s="59">
        <v>1130.875</v>
      </c>
      <c r="Z31" s="60">
        <f t="shared" si="0"/>
        <v>235.17200000000003</v>
      </c>
      <c r="AA31" s="61">
        <f t="shared" si="1"/>
        <v>120.79557864485464</v>
      </c>
      <c r="AB31" s="153" t="s">
        <v>48</v>
      </c>
      <c r="AC31" s="161">
        <v>440298.33199999999</v>
      </c>
      <c r="AD31" s="234">
        <v>130</v>
      </c>
      <c r="AE31" s="124" t="s">
        <v>55</v>
      </c>
      <c r="AF31" s="133">
        <v>1817.79</v>
      </c>
      <c r="AG31" s="183">
        <v>66.2</v>
      </c>
      <c r="AH31" s="166">
        <v>0.37799999999999995</v>
      </c>
      <c r="AI31" s="118">
        <v>0.49</v>
      </c>
      <c r="AJ31" s="124" t="s">
        <v>76</v>
      </c>
      <c r="AK31" s="129">
        <v>33985</v>
      </c>
      <c r="AL31" s="191">
        <v>106.9</v>
      </c>
      <c r="AM31" s="64">
        <v>0.74715297014465987</v>
      </c>
      <c r="AN31" s="62">
        <v>0.76573460171038721</v>
      </c>
      <c r="AO31" s="124" t="s">
        <v>111</v>
      </c>
      <c r="AP31" s="121">
        <v>6</v>
      </c>
      <c r="AQ31" s="105">
        <v>99.1</v>
      </c>
      <c r="AR31" s="124" t="s">
        <v>111</v>
      </c>
      <c r="AS31" s="127">
        <v>231</v>
      </c>
      <c r="AT31" s="190">
        <v>27.9</v>
      </c>
      <c r="AU31" s="228">
        <v>8.0000000000000002E-3</v>
      </c>
      <c r="AV31" s="44">
        <v>2.7999999999999997E-2</v>
      </c>
      <c r="AW31" s="85"/>
    </row>
    <row r="32" spans="1:49" s="7" customFormat="1" ht="13.5" customHeight="1">
      <c r="A32" s="8">
        <v>29</v>
      </c>
      <c r="B32" s="124" t="s">
        <v>107</v>
      </c>
      <c r="C32" s="144">
        <v>52.557099999999998</v>
      </c>
      <c r="D32" s="97">
        <v>117.7</v>
      </c>
      <c r="E32" s="124" t="s">
        <v>53</v>
      </c>
      <c r="F32" s="144">
        <v>538.9</v>
      </c>
      <c r="G32" s="136">
        <v>107.8</v>
      </c>
      <c r="H32" s="124" t="s">
        <v>53</v>
      </c>
      <c r="I32" s="80">
        <v>4570.2</v>
      </c>
      <c r="J32" s="96">
        <v>96.2</v>
      </c>
      <c r="K32" s="124" t="s">
        <v>76</v>
      </c>
      <c r="L32" s="147">
        <v>17557</v>
      </c>
      <c r="M32" s="47">
        <v>122.6</v>
      </c>
      <c r="N32" s="124" t="s">
        <v>59</v>
      </c>
      <c r="O32" s="144">
        <v>239.5</v>
      </c>
      <c r="P32" s="186">
        <v>111.2</v>
      </c>
      <c r="Q32" s="124" t="s">
        <v>109</v>
      </c>
      <c r="R32" s="144">
        <v>4316.7</v>
      </c>
      <c r="S32" s="137">
        <v>117.1</v>
      </c>
      <c r="T32" s="124" t="s">
        <v>86</v>
      </c>
      <c r="U32" s="80" t="s">
        <v>51</v>
      </c>
      <c r="V32" s="47" t="s">
        <v>51</v>
      </c>
      <c r="W32" s="124" t="s">
        <v>62</v>
      </c>
      <c r="X32" s="219">
        <v>116552.518</v>
      </c>
      <c r="Y32" s="59">
        <v>100266.48699999999</v>
      </c>
      <c r="Z32" s="60">
        <f t="shared" si="0"/>
        <v>16286.031000000003</v>
      </c>
      <c r="AA32" s="61">
        <f t="shared" si="1"/>
        <v>116.24274619295278</v>
      </c>
      <c r="AB32" s="124" t="s">
        <v>53</v>
      </c>
      <c r="AC32" s="140">
        <v>1525.3969999999999</v>
      </c>
      <c r="AD32" s="137">
        <v>127.6</v>
      </c>
      <c r="AE32" s="124" t="s">
        <v>60</v>
      </c>
      <c r="AF32" s="133">
        <v>11117.351000000001</v>
      </c>
      <c r="AG32" s="182">
        <v>67.400000000000006</v>
      </c>
      <c r="AH32" s="166">
        <v>0.223</v>
      </c>
      <c r="AI32" s="118">
        <v>0.28499999999999998</v>
      </c>
      <c r="AJ32" s="124" t="s">
        <v>53</v>
      </c>
      <c r="AK32" s="129">
        <v>34365</v>
      </c>
      <c r="AL32" s="190">
        <v>106.8</v>
      </c>
      <c r="AM32" s="64">
        <v>0.75550718902519454</v>
      </c>
      <c r="AN32" s="62">
        <v>0.77325357932161043</v>
      </c>
      <c r="AO32" s="124" t="s">
        <v>102</v>
      </c>
      <c r="AP32" s="121">
        <v>6.3</v>
      </c>
      <c r="AQ32" s="105">
        <v>98.8</v>
      </c>
      <c r="AR32" s="124" t="s">
        <v>82</v>
      </c>
      <c r="AS32" s="127">
        <v>175</v>
      </c>
      <c r="AT32" s="191">
        <v>29.2</v>
      </c>
      <c r="AU32" s="228">
        <v>6.0000000000000001E-3</v>
      </c>
      <c r="AV32" s="44">
        <v>2.2000000000000002E-2</v>
      </c>
      <c r="AW32" s="85"/>
    </row>
    <row r="33" spans="1:49" s="7" customFormat="1" ht="13.5" customHeight="1">
      <c r="A33" s="8">
        <v>30</v>
      </c>
      <c r="B33" s="124" t="s">
        <v>88</v>
      </c>
      <c r="C33" s="144">
        <v>5171.6844000000001</v>
      </c>
      <c r="D33" s="97">
        <v>117.1</v>
      </c>
      <c r="E33" s="124" t="s">
        <v>116</v>
      </c>
      <c r="F33" s="144">
        <v>3203.8</v>
      </c>
      <c r="G33" s="136">
        <v>106.3</v>
      </c>
      <c r="H33" s="124" t="s">
        <v>91</v>
      </c>
      <c r="I33" s="80">
        <v>16.600000000000001</v>
      </c>
      <c r="J33" s="96">
        <v>93.8</v>
      </c>
      <c r="K33" s="124" t="s">
        <v>124</v>
      </c>
      <c r="L33" s="147">
        <v>14482</v>
      </c>
      <c r="M33" s="47">
        <v>121.9</v>
      </c>
      <c r="N33" s="124" t="s">
        <v>109</v>
      </c>
      <c r="O33" s="144">
        <v>402.2</v>
      </c>
      <c r="P33" s="187">
        <v>110.8</v>
      </c>
      <c r="Q33" s="124" t="s">
        <v>66</v>
      </c>
      <c r="R33" s="144">
        <v>5578.8</v>
      </c>
      <c r="S33" s="136">
        <v>116.7</v>
      </c>
      <c r="T33" s="124" t="s">
        <v>87</v>
      </c>
      <c r="U33" s="80" t="s">
        <v>51</v>
      </c>
      <c r="V33" s="47" t="s">
        <v>51</v>
      </c>
      <c r="W33" s="124" t="s">
        <v>60</v>
      </c>
      <c r="X33" s="121">
        <v>147018.00899999999</v>
      </c>
      <c r="Y33" s="59">
        <v>129794.895</v>
      </c>
      <c r="Z33" s="60">
        <f t="shared" si="0"/>
        <v>17223.113999999987</v>
      </c>
      <c r="AA33" s="61">
        <f t="shared" si="1"/>
        <v>113.2694849053963</v>
      </c>
      <c r="AB33" s="124" t="s">
        <v>124</v>
      </c>
      <c r="AC33" s="140">
        <v>1374.77</v>
      </c>
      <c r="AD33" s="137">
        <v>126.4</v>
      </c>
      <c r="AE33" s="124" t="s">
        <v>114</v>
      </c>
      <c r="AF33" s="133">
        <v>86.281999999999996</v>
      </c>
      <c r="AG33" s="183">
        <v>69.7</v>
      </c>
      <c r="AH33" s="166">
        <v>0.17499999999999999</v>
      </c>
      <c r="AI33" s="118">
        <v>0.23300000000000001</v>
      </c>
      <c r="AJ33" s="124" t="s">
        <v>69</v>
      </c>
      <c r="AK33" s="129">
        <v>34865</v>
      </c>
      <c r="AL33" s="191">
        <v>106.8</v>
      </c>
      <c r="AM33" s="64">
        <v>0.76649958228905601</v>
      </c>
      <c r="AN33" s="62">
        <v>0.78329489766503313</v>
      </c>
      <c r="AO33" s="124" t="s">
        <v>120</v>
      </c>
      <c r="AP33" s="121">
        <v>19.3</v>
      </c>
      <c r="AQ33" s="105">
        <v>98.8</v>
      </c>
      <c r="AR33" s="124" t="s">
        <v>86</v>
      </c>
      <c r="AS33" s="127">
        <v>244</v>
      </c>
      <c r="AT33" s="191">
        <v>31</v>
      </c>
      <c r="AU33" s="228">
        <v>5.0000000000000001E-3</v>
      </c>
      <c r="AV33" s="44">
        <v>1.4999999999999999E-2</v>
      </c>
      <c r="AW33" s="85"/>
    </row>
    <row r="34" spans="1:49" s="7" customFormat="1" ht="13.5" customHeight="1">
      <c r="A34" s="8">
        <v>31</v>
      </c>
      <c r="B34" s="124" t="s">
        <v>86</v>
      </c>
      <c r="C34" s="144">
        <v>12346.4136</v>
      </c>
      <c r="D34" s="97">
        <v>116.1</v>
      </c>
      <c r="E34" s="124" t="s">
        <v>104</v>
      </c>
      <c r="F34" s="144">
        <v>7481.7</v>
      </c>
      <c r="G34" s="137">
        <v>104.7</v>
      </c>
      <c r="H34" s="124" t="s">
        <v>86</v>
      </c>
      <c r="I34" s="80">
        <v>63.6</v>
      </c>
      <c r="J34" s="96">
        <v>86.4</v>
      </c>
      <c r="K34" s="124" t="s">
        <v>55</v>
      </c>
      <c r="L34" s="147">
        <v>73859</v>
      </c>
      <c r="M34" s="47">
        <v>121.6</v>
      </c>
      <c r="N34" s="124" t="s">
        <v>100</v>
      </c>
      <c r="O34" s="144">
        <v>951.3</v>
      </c>
      <c r="P34" s="187">
        <v>110.6</v>
      </c>
      <c r="Q34" s="124" t="s">
        <v>68</v>
      </c>
      <c r="R34" s="144">
        <v>4110.1000000000004</v>
      </c>
      <c r="S34" s="137">
        <v>116.7</v>
      </c>
      <c r="T34" s="124" t="s">
        <v>88</v>
      </c>
      <c r="U34" s="80" t="s">
        <v>51</v>
      </c>
      <c r="V34" s="47" t="s">
        <v>51</v>
      </c>
      <c r="W34" s="124" t="s">
        <v>101</v>
      </c>
      <c r="X34" s="121">
        <v>2018.4760000000001</v>
      </c>
      <c r="Y34" s="59">
        <v>1917.155</v>
      </c>
      <c r="Z34" s="60">
        <f t="shared" si="0"/>
        <v>101.32100000000014</v>
      </c>
      <c r="AA34" s="61">
        <f t="shared" si="1"/>
        <v>105.28496652591993</v>
      </c>
      <c r="AB34" s="124" t="s">
        <v>126</v>
      </c>
      <c r="AC34" s="140">
        <v>3591.6170000000002</v>
      </c>
      <c r="AD34" s="137">
        <v>125.3</v>
      </c>
      <c r="AE34" s="124" t="s">
        <v>69</v>
      </c>
      <c r="AF34" s="133">
        <v>74.712999999999994</v>
      </c>
      <c r="AG34" s="182">
        <v>71.599999999999994</v>
      </c>
      <c r="AH34" s="166">
        <v>0.154</v>
      </c>
      <c r="AI34" s="118">
        <v>0.14300000000000002</v>
      </c>
      <c r="AJ34" s="124" t="s">
        <v>59</v>
      </c>
      <c r="AK34" s="129">
        <v>35526</v>
      </c>
      <c r="AL34" s="190">
        <v>106.5</v>
      </c>
      <c r="AM34" s="64">
        <v>0.78103152618388072</v>
      </c>
      <c r="AN34" s="62">
        <v>0.94631017584318244</v>
      </c>
      <c r="AO34" s="124" t="s">
        <v>53</v>
      </c>
      <c r="AP34" s="121">
        <v>30.5</v>
      </c>
      <c r="AQ34" s="105">
        <v>98.6</v>
      </c>
      <c r="AR34" s="124" t="s">
        <v>80</v>
      </c>
      <c r="AS34" s="127">
        <v>303</v>
      </c>
      <c r="AT34" s="191">
        <v>31.1</v>
      </c>
      <c r="AU34" s="228">
        <v>5.0000000000000001E-3</v>
      </c>
      <c r="AV34" s="44">
        <v>1.6E-2</v>
      </c>
      <c r="AW34" s="85"/>
    </row>
    <row r="35" spans="1:49" s="7" customFormat="1" ht="13.15" customHeight="1">
      <c r="A35" s="8">
        <v>32</v>
      </c>
      <c r="B35" s="124" t="s">
        <v>100</v>
      </c>
      <c r="C35" s="144">
        <v>8026.9065999999993</v>
      </c>
      <c r="D35" s="97">
        <v>114.7</v>
      </c>
      <c r="E35" s="124" t="s">
        <v>80</v>
      </c>
      <c r="F35" s="144">
        <v>1062.8</v>
      </c>
      <c r="G35" s="136">
        <v>102.9</v>
      </c>
      <c r="H35" s="124" t="s">
        <v>69</v>
      </c>
      <c r="I35" s="80">
        <v>1.4</v>
      </c>
      <c r="J35" s="96">
        <v>85.1</v>
      </c>
      <c r="K35" s="124" t="s">
        <v>88</v>
      </c>
      <c r="L35" s="147">
        <v>47699</v>
      </c>
      <c r="M35" s="47">
        <v>120.9</v>
      </c>
      <c r="N35" s="124" t="s">
        <v>112</v>
      </c>
      <c r="O35" s="144">
        <v>7250.5</v>
      </c>
      <c r="P35" s="187">
        <v>106.9</v>
      </c>
      <c r="Q35" s="124" t="s">
        <v>101</v>
      </c>
      <c r="R35" s="144">
        <v>3420.4</v>
      </c>
      <c r="S35" s="137">
        <v>115.5</v>
      </c>
      <c r="T35" s="124" t="s">
        <v>91</v>
      </c>
      <c r="U35" s="80" t="s">
        <v>51</v>
      </c>
      <c r="V35" s="47" t="s">
        <v>51</v>
      </c>
      <c r="W35" s="124" t="s">
        <v>82</v>
      </c>
      <c r="X35" s="121">
        <v>978.09900000000005</v>
      </c>
      <c r="Y35" s="59">
        <v>980.66200000000003</v>
      </c>
      <c r="Z35" s="60">
        <f t="shared" si="0"/>
        <v>-2.5629999999999882</v>
      </c>
      <c r="AA35" s="61">
        <f t="shared" si="1"/>
        <v>99.738645935092833</v>
      </c>
      <c r="AB35" s="124" t="s">
        <v>121</v>
      </c>
      <c r="AC35" s="140">
        <v>1395.2550000000001</v>
      </c>
      <c r="AD35" s="137">
        <v>123.8</v>
      </c>
      <c r="AE35" s="124" t="s">
        <v>121</v>
      </c>
      <c r="AF35" s="133">
        <v>18.994</v>
      </c>
      <c r="AG35" s="183">
        <v>72.099999999999994</v>
      </c>
      <c r="AH35" s="166">
        <v>0.24100000000000002</v>
      </c>
      <c r="AI35" s="118">
        <v>0.24199999999999999</v>
      </c>
      <c r="AJ35" s="124" t="s">
        <v>127</v>
      </c>
      <c r="AK35" s="129">
        <v>33421</v>
      </c>
      <c r="AL35" s="190">
        <v>106.1</v>
      </c>
      <c r="AM35" s="64">
        <v>0.73475355054302427</v>
      </c>
      <c r="AN35" s="62">
        <v>0.75530892668396277</v>
      </c>
      <c r="AO35" s="124" t="s">
        <v>126</v>
      </c>
      <c r="AP35" s="121">
        <v>16.7</v>
      </c>
      <c r="AQ35" s="105">
        <v>98.5</v>
      </c>
      <c r="AR35" s="124" t="s">
        <v>68</v>
      </c>
      <c r="AS35" s="127">
        <v>476</v>
      </c>
      <c r="AT35" s="191">
        <v>31.3</v>
      </c>
      <c r="AU35" s="228">
        <v>9.0000000000000011E-3</v>
      </c>
      <c r="AV35" s="44">
        <v>0.03</v>
      </c>
      <c r="AW35" s="85"/>
    </row>
    <row r="36" spans="1:49" s="7" customFormat="1" ht="13.5" customHeight="1">
      <c r="A36" s="8">
        <v>33</v>
      </c>
      <c r="B36" s="124" t="s">
        <v>59</v>
      </c>
      <c r="C36" s="144">
        <v>2243.9209999999998</v>
      </c>
      <c r="D36" s="97">
        <v>113.6</v>
      </c>
      <c r="E36" s="124" t="s">
        <v>87</v>
      </c>
      <c r="F36" s="144">
        <v>5888.2</v>
      </c>
      <c r="G36" s="136">
        <v>102.3</v>
      </c>
      <c r="H36" s="124" t="s">
        <v>102</v>
      </c>
      <c r="I36" s="80">
        <v>0.4</v>
      </c>
      <c r="J36" s="98">
        <v>81.7</v>
      </c>
      <c r="K36" s="124" t="s">
        <v>79</v>
      </c>
      <c r="L36" s="147">
        <v>53500</v>
      </c>
      <c r="M36" s="47">
        <v>119.5</v>
      </c>
      <c r="N36" s="124" t="s">
        <v>94</v>
      </c>
      <c r="O36" s="144">
        <v>353.3</v>
      </c>
      <c r="P36" s="187">
        <v>105</v>
      </c>
      <c r="Q36" s="124" t="s">
        <v>76</v>
      </c>
      <c r="R36" s="144">
        <v>3687.6</v>
      </c>
      <c r="S36" s="137">
        <v>114.7</v>
      </c>
      <c r="T36" s="124" t="s">
        <v>94</v>
      </c>
      <c r="U36" s="80" t="s">
        <v>51</v>
      </c>
      <c r="V36" s="47" t="s">
        <v>51</v>
      </c>
      <c r="W36" s="124" t="s">
        <v>88</v>
      </c>
      <c r="X36" s="121">
        <v>1705.0260000000001</v>
      </c>
      <c r="Y36" s="59">
        <v>1803.5889999999999</v>
      </c>
      <c r="Z36" s="60">
        <f t="shared" si="0"/>
        <v>-98.562999999999874</v>
      </c>
      <c r="AA36" s="61">
        <f t="shared" si="1"/>
        <v>94.535174033551996</v>
      </c>
      <c r="AB36" s="124" t="s">
        <v>94</v>
      </c>
      <c r="AC36" s="140">
        <v>484.142</v>
      </c>
      <c r="AD36" s="137">
        <v>120.8</v>
      </c>
      <c r="AE36" s="124" t="s">
        <v>96</v>
      </c>
      <c r="AF36" s="133">
        <v>13.486000000000001</v>
      </c>
      <c r="AG36" s="182">
        <v>73.400000000000006</v>
      </c>
      <c r="AH36" s="166">
        <v>0.16699999999999998</v>
      </c>
      <c r="AI36" s="118">
        <v>0.24</v>
      </c>
      <c r="AJ36" s="124" t="s">
        <v>70</v>
      </c>
      <c r="AK36" s="129">
        <v>36592</v>
      </c>
      <c r="AL36" s="191">
        <v>106</v>
      </c>
      <c r="AM36" s="64">
        <v>0.80446730862243332</v>
      </c>
      <c r="AN36" s="62">
        <v>0.83487076006534067</v>
      </c>
      <c r="AO36" s="124" t="s">
        <v>96</v>
      </c>
      <c r="AP36" s="121">
        <v>10.9</v>
      </c>
      <c r="AQ36" s="105">
        <v>98.2</v>
      </c>
      <c r="AR36" s="124" t="s">
        <v>107</v>
      </c>
      <c r="AS36" s="127">
        <v>311</v>
      </c>
      <c r="AT36" s="191">
        <v>32</v>
      </c>
      <c r="AU36" s="228">
        <v>9.0000000000000011E-3</v>
      </c>
      <c r="AV36" s="44">
        <v>0.03</v>
      </c>
      <c r="AW36" s="85"/>
    </row>
    <row r="37" spans="1:49" s="7" customFormat="1" ht="13.5" customHeight="1">
      <c r="A37" s="8">
        <v>34</v>
      </c>
      <c r="B37" s="124" t="s">
        <v>62</v>
      </c>
      <c r="C37" s="144">
        <v>43999.757600000004</v>
      </c>
      <c r="D37" s="97">
        <v>113.6</v>
      </c>
      <c r="E37" s="124" t="s">
        <v>115</v>
      </c>
      <c r="F37" s="144">
        <v>2580.9</v>
      </c>
      <c r="G37" s="198">
        <v>98.1</v>
      </c>
      <c r="H37" s="124" t="s">
        <v>76</v>
      </c>
      <c r="I37" s="80">
        <v>2746.6</v>
      </c>
      <c r="J37" s="96">
        <v>77.2</v>
      </c>
      <c r="K37" s="124" t="s">
        <v>49</v>
      </c>
      <c r="L37" s="147">
        <v>384246</v>
      </c>
      <c r="M37" s="47">
        <v>116.6</v>
      </c>
      <c r="N37" s="124" t="s">
        <v>62</v>
      </c>
      <c r="O37" s="144">
        <v>225056</v>
      </c>
      <c r="P37" s="199">
        <v>103.5</v>
      </c>
      <c r="Q37" s="124" t="s">
        <v>111</v>
      </c>
      <c r="R37" s="144">
        <v>2682.5</v>
      </c>
      <c r="S37" s="136">
        <v>113.8</v>
      </c>
      <c r="T37" s="124" t="s">
        <v>96</v>
      </c>
      <c r="U37" s="80" t="s">
        <v>51</v>
      </c>
      <c r="V37" s="47" t="s">
        <v>51</v>
      </c>
      <c r="W37" s="124" t="s">
        <v>114</v>
      </c>
      <c r="X37" s="121">
        <v>3715.645</v>
      </c>
      <c r="Y37" s="59">
        <v>4022.8589999999999</v>
      </c>
      <c r="Z37" s="60">
        <f t="shared" si="0"/>
        <v>-307.21399999999994</v>
      </c>
      <c r="AA37" s="61">
        <f t="shared" si="1"/>
        <v>92.363291877741688</v>
      </c>
      <c r="AB37" s="124" t="s">
        <v>77</v>
      </c>
      <c r="AC37" s="140">
        <v>1592.69</v>
      </c>
      <c r="AD37" s="137">
        <v>115.7</v>
      </c>
      <c r="AE37" s="124" t="s">
        <v>77</v>
      </c>
      <c r="AF37" s="133">
        <v>181.61099999999999</v>
      </c>
      <c r="AG37" s="182">
        <v>74.7</v>
      </c>
      <c r="AH37" s="166">
        <v>0.25700000000000001</v>
      </c>
      <c r="AI37" s="118">
        <v>0.14699999999999999</v>
      </c>
      <c r="AJ37" s="124" t="s">
        <v>96</v>
      </c>
      <c r="AK37" s="129">
        <v>30261</v>
      </c>
      <c r="AL37" s="191">
        <v>106</v>
      </c>
      <c r="AM37" s="65">
        <v>0.66528162511542011</v>
      </c>
      <c r="AN37" s="66">
        <v>0.6866532141827616</v>
      </c>
      <c r="AO37" s="124" t="s">
        <v>106</v>
      </c>
      <c r="AP37" s="121">
        <v>4.9000000000000004</v>
      </c>
      <c r="AQ37" s="105">
        <v>98.2</v>
      </c>
      <c r="AR37" s="124" t="s">
        <v>126</v>
      </c>
      <c r="AS37" s="127">
        <v>641</v>
      </c>
      <c r="AT37" s="190">
        <v>32.4</v>
      </c>
      <c r="AU37" s="228">
        <v>1.2E-2</v>
      </c>
      <c r="AV37" s="44">
        <v>3.6000000000000004E-2</v>
      </c>
      <c r="AW37" s="85"/>
    </row>
    <row r="38" spans="1:49" s="7" customFormat="1" ht="13.5" customHeight="1">
      <c r="A38" s="8">
        <v>35</v>
      </c>
      <c r="B38" s="124" t="s">
        <v>101</v>
      </c>
      <c r="C38" s="144">
        <v>8502.0499999999993</v>
      </c>
      <c r="D38" s="97">
        <v>112.7</v>
      </c>
      <c r="E38" s="124" t="s">
        <v>74</v>
      </c>
      <c r="F38" s="144">
        <v>6744.4</v>
      </c>
      <c r="G38" s="137">
        <v>97.8</v>
      </c>
      <c r="H38" s="124" t="s">
        <v>96</v>
      </c>
      <c r="I38" s="80">
        <v>1980.5</v>
      </c>
      <c r="J38" s="97">
        <v>74.3</v>
      </c>
      <c r="K38" s="124" t="s">
        <v>97</v>
      </c>
      <c r="L38" s="147">
        <v>22077</v>
      </c>
      <c r="M38" s="47">
        <v>116.1</v>
      </c>
      <c r="N38" s="124" t="s">
        <v>69</v>
      </c>
      <c r="O38" s="144">
        <v>62.1</v>
      </c>
      <c r="P38" s="187">
        <v>100.5</v>
      </c>
      <c r="Q38" s="124" t="s">
        <v>94</v>
      </c>
      <c r="R38" s="144">
        <v>9355.2999999999993</v>
      </c>
      <c r="S38" s="137">
        <v>113.7</v>
      </c>
      <c r="T38" s="124" t="s">
        <v>97</v>
      </c>
      <c r="U38" s="80" t="s">
        <v>51</v>
      </c>
      <c r="V38" s="47" t="s">
        <v>51</v>
      </c>
      <c r="W38" s="124" t="s">
        <v>91</v>
      </c>
      <c r="X38" s="121">
        <v>316.14400000000001</v>
      </c>
      <c r="Y38" s="59">
        <v>354.11099999999999</v>
      </c>
      <c r="Z38" s="60">
        <f t="shared" si="0"/>
        <v>-37.966999999999985</v>
      </c>
      <c r="AA38" s="61">
        <f t="shared" si="1"/>
        <v>89.278220670919566</v>
      </c>
      <c r="AB38" s="124" t="s">
        <v>62</v>
      </c>
      <c r="AC38" s="221">
        <v>117329.079</v>
      </c>
      <c r="AD38" s="200">
        <v>114.2</v>
      </c>
      <c r="AE38" s="124" t="s">
        <v>80</v>
      </c>
      <c r="AF38" s="133">
        <v>25.37</v>
      </c>
      <c r="AG38" s="182">
        <v>77.5</v>
      </c>
      <c r="AH38" s="166">
        <v>0.24</v>
      </c>
      <c r="AI38" s="118">
        <v>0.4</v>
      </c>
      <c r="AJ38" s="124" t="s">
        <v>102</v>
      </c>
      <c r="AK38" s="129">
        <v>34096</v>
      </c>
      <c r="AL38" s="191">
        <v>106</v>
      </c>
      <c r="AM38" s="64">
        <v>0.74959328144923709</v>
      </c>
      <c r="AN38" s="62">
        <v>0.77217257615066781</v>
      </c>
      <c r="AO38" s="124" t="s">
        <v>86</v>
      </c>
      <c r="AP38" s="121">
        <v>16</v>
      </c>
      <c r="AQ38" s="105">
        <v>98.1</v>
      </c>
      <c r="AR38" s="124" t="s">
        <v>117</v>
      </c>
      <c r="AS38" s="127">
        <v>306</v>
      </c>
      <c r="AT38" s="191">
        <v>32.6</v>
      </c>
      <c r="AU38" s="228">
        <v>5.0000000000000001E-3</v>
      </c>
      <c r="AV38" s="44">
        <v>1.3999999999999999E-2</v>
      </c>
      <c r="AW38" s="85"/>
    </row>
    <row r="39" spans="1:49" s="7" customFormat="1" ht="13.5" customHeight="1">
      <c r="A39" s="8">
        <v>36</v>
      </c>
      <c r="B39" s="272" t="s">
        <v>120</v>
      </c>
      <c r="C39" s="273">
        <v>48380.102800000001</v>
      </c>
      <c r="D39" s="247">
        <v>111.3</v>
      </c>
      <c r="E39" s="124" t="s">
        <v>73</v>
      </c>
      <c r="F39" s="144">
        <v>3919</v>
      </c>
      <c r="G39" s="137">
        <v>97.6</v>
      </c>
      <c r="H39" s="124" t="s">
        <v>114</v>
      </c>
      <c r="I39" s="80">
        <v>1689.1</v>
      </c>
      <c r="J39" s="96">
        <v>67.3</v>
      </c>
      <c r="K39" s="124" t="s">
        <v>104</v>
      </c>
      <c r="L39" s="147">
        <v>24905</v>
      </c>
      <c r="M39" s="47">
        <v>115.5</v>
      </c>
      <c r="N39" s="124" t="s">
        <v>76</v>
      </c>
      <c r="O39" s="144">
        <v>250.3</v>
      </c>
      <c r="P39" s="187">
        <v>99.3</v>
      </c>
      <c r="Q39" s="124" t="s">
        <v>126</v>
      </c>
      <c r="R39" s="144">
        <v>6170.3</v>
      </c>
      <c r="S39" s="137">
        <v>113.1</v>
      </c>
      <c r="T39" s="124" t="s">
        <v>101</v>
      </c>
      <c r="U39" s="80" t="s">
        <v>51</v>
      </c>
      <c r="V39" s="47" t="s">
        <v>51</v>
      </c>
      <c r="W39" s="124" t="s">
        <v>122</v>
      </c>
      <c r="X39" s="121">
        <v>16174.700999999999</v>
      </c>
      <c r="Y39" s="59">
        <v>20533.612000000001</v>
      </c>
      <c r="Z39" s="60">
        <f t="shared" si="0"/>
        <v>-4358.9110000000019</v>
      </c>
      <c r="AA39" s="61">
        <f t="shared" si="1"/>
        <v>78.771825434317151</v>
      </c>
      <c r="AB39" s="124" t="s">
        <v>82</v>
      </c>
      <c r="AC39" s="140">
        <v>1066.8789999999999</v>
      </c>
      <c r="AD39" s="137">
        <v>108.7</v>
      </c>
      <c r="AE39" s="124" t="s">
        <v>86</v>
      </c>
      <c r="AF39" s="133">
        <v>131.23099999999999</v>
      </c>
      <c r="AG39" s="182">
        <v>91.9</v>
      </c>
      <c r="AH39" s="166">
        <v>0.128</v>
      </c>
      <c r="AI39" s="118">
        <v>0.17100000000000001</v>
      </c>
      <c r="AJ39" s="124" t="s">
        <v>112</v>
      </c>
      <c r="AK39" s="129">
        <v>46802</v>
      </c>
      <c r="AL39" s="190">
        <v>105.8</v>
      </c>
      <c r="AM39" s="64">
        <v>1.0289319790704832</v>
      </c>
      <c r="AN39" s="62">
        <v>1.068415489574325</v>
      </c>
      <c r="AO39" s="124" t="s">
        <v>117</v>
      </c>
      <c r="AP39" s="121">
        <v>31.9</v>
      </c>
      <c r="AQ39" s="105">
        <v>98.1</v>
      </c>
      <c r="AR39" s="124" t="s">
        <v>74</v>
      </c>
      <c r="AS39" s="127">
        <v>166</v>
      </c>
      <c r="AT39" s="191">
        <v>33.299999999999997</v>
      </c>
      <c r="AU39" s="228">
        <v>6.0000000000000001E-3</v>
      </c>
      <c r="AV39" s="44">
        <v>1.7000000000000001E-2</v>
      </c>
      <c r="AW39" s="85"/>
    </row>
    <row r="40" spans="1:49" s="7" customFormat="1" ht="13.5" customHeight="1">
      <c r="A40" s="8">
        <v>37</v>
      </c>
      <c r="B40" s="124" t="s">
        <v>121</v>
      </c>
      <c r="C40" s="144">
        <v>13628.6392</v>
      </c>
      <c r="D40" s="97">
        <v>108.1</v>
      </c>
      <c r="E40" s="124" t="s">
        <v>76</v>
      </c>
      <c r="F40" s="144">
        <v>6144</v>
      </c>
      <c r="G40" s="136">
        <v>95.5</v>
      </c>
      <c r="H40" s="124" t="s">
        <v>87</v>
      </c>
      <c r="I40" s="80">
        <v>268.10000000000002</v>
      </c>
      <c r="J40" s="96">
        <v>61.2</v>
      </c>
      <c r="K40" s="124" t="s">
        <v>121</v>
      </c>
      <c r="L40" s="147">
        <v>58885</v>
      </c>
      <c r="M40" s="47">
        <v>106.8</v>
      </c>
      <c r="N40" s="124" t="s">
        <v>80</v>
      </c>
      <c r="O40" s="144">
        <v>1942</v>
      </c>
      <c r="P40" s="186">
        <v>99.1</v>
      </c>
      <c r="Q40" s="124" t="s">
        <v>73</v>
      </c>
      <c r="R40" s="144">
        <v>2815.9</v>
      </c>
      <c r="S40" s="137">
        <v>112.7</v>
      </c>
      <c r="T40" s="124" t="s">
        <v>102</v>
      </c>
      <c r="U40" s="80" t="s">
        <v>51</v>
      </c>
      <c r="V40" s="47" t="s">
        <v>51</v>
      </c>
      <c r="W40" s="124" t="s">
        <v>73</v>
      </c>
      <c r="X40" s="121">
        <v>697.53</v>
      </c>
      <c r="Y40" s="59">
        <v>975.197</v>
      </c>
      <c r="Z40" s="60">
        <f t="shared" si="0"/>
        <v>-277.66700000000003</v>
      </c>
      <c r="AA40" s="61">
        <f t="shared" si="1"/>
        <v>71.52708632204569</v>
      </c>
      <c r="AB40" s="124" t="s">
        <v>79</v>
      </c>
      <c r="AC40" s="140">
        <v>1963.998</v>
      </c>
      <c r="AD40" s="137">
        <v>108.6</v>
      </c>
      <c r="AE40" s="124" t="s">
        <v>127</v>
      </c>
      <c r="AF40" s="133">
        <v>5.5960000000000001</v>
      </c>
      <c r="AG40" s="183">
        <v>92.5</v>
      </c>
      <c r="AH40" s="167">
        <v>0.27300000000000002</v>
      </c>
      <c r="AI40" s="118">
        <v>0.16699999999999998</v>
      </c>
      <c r="AJ40" s="124" t="s">
        <v>73</v>
      </c>
      <c r="AK40" s="129">
        <v>34287</v>
      </c>
      <c r="AL40" s="190">
        <v>105.6</v>
      </c>
      <c r="AM40" s="64">
        <v>0.75379237567603219</v>
      </c>
      <c r="AN40" s="62">
        <v>0.77664072259056405</v>
      </c>
      <c r="AO40" s="124" t="s">
        <v>76</v>
      </c>
      <c r="AP40" s="121">
        <v>13.3</v>
      </c>
      <c r="AQ40" s="105">
        <v>98</v>
      </c>
      <c r="AR40" s="124" t="s">
        <v>116</v>
      </c>
      <c r="AS40" s="127">
        <v>203</v>
      </c>
      <c r="AT40" s="190">
        <v>33.799999999999997</v>
      </c>
      <c r="AU40" s="228">
        <v>8.0000000000000002E-3</v>
      </c>
      <c r="AV40" s="44">
        <v>2.4E-2</v>
      </c>
      <c r="AW40" s="85"/>
    </row>
    <row r="41" spans="1:49" s="7" customFormat="1" ht="13.5" customHeight="1">
      <c r="A41" s="8">
        <v>38</v>
      </c>
      <c r="B41" s="124" t="s">
        <v>74</v>
      </c>
      <c r="C41" s="144">
        <v>35228.257899999997</v>
      </c>
      <c r="D41" s="97">
        <v>106.7</v>
      </c>
      <c r="E41" s="124" t="s">
        <v>88</v>
      </c>
      <c r="F41" s="144">
        <v>5799.8</v>
      </c>
      <c r="G41" s="137">
        <v>94</v>
      </c>
      <c r="H41" s="124" t="s">
        <v>111</v>
      </c>
      <c r="I41" s="80">
        <v>178.2</v>
      </c>
      <c r="J41" s="96">
        <v>59.1</v>
      </c>
      <c r="K41" s="124" t="s">
        <v>68</v>
      </c>
      <c r="L41" s="147">
        <v>35211</v>
      </c>
      <c r="M41" s="47">
        <v>106.3</v>
      </c>
      <c r="N41" s="124" t="s">
        <v>122</v>
      </c>
      <c r="O41" s="144">
        <v>26984.7</v>
      </c>
      <c r="P41" s="186">
        <v>95.6</v>
      </c>
      <c r="Q41" s="124" t="s">
        <v>91</v>
      </c>
      <c r="R41" s="144">
        <v>2356.9</v>
      </c>
      <c r="S41" s="136">
        <v>112.5</v>
      </c>
      <c r="T41" s="124" t="s">
        <v>104</v>
      </c>
      <c r="U41" s="80" t="s">
        <v>51</v>
      </c>
      <c r="V41" s="47" t="s">
        <v>51</v>
      </c>
      <c r="W41" s="272" t="s">
        <v>120</v>
      </c>
      <c r="X41" s="275">
        <v>2991.6529999999998</v>
      </c>
      <c r="Y41" s="59">
        <v>4271.1980000000003</v>
      </c>
      <c r="Z41" s="255">
        <f t="shared" si="0"/>
        <v>-1279.5450000000005</v>
      </c>
      <c r="AA41" s="256">
        <f t="shared" si="1"/>
        <v>70.042479885034595</v>
      </c>
      <c r="AB41" s="124" t="s">
        <v>60</v>
      </c>
      <c r="AC41" s="140">
        <v>158135.35999999999</v>
      </c>
      <c r="AD41" s="137">
        <v>108.1</v>
      </c>
      <c r="AE41" s="124" t="s">
        <v>104</v>
      </c>
      <c r="AF41" s="133">
        <v>45.365000000000002</v>
      </c>
      <c r="AG41" s="183">
        <v>96.1</v>
      </c>
      <c r="AH41" s="166">
        <v>0.33299999999999996</v>
      </c>
      <c r="AI41" s="118">
        <v>0.3</v>
      </c>
      <c r="AJ41" s="124" t="s">
        <v>82</v>
      </c>
      <c r="AK41" s="129">
        <v>32821</v>
      </c>
      <c r="AL41" s="190">
        <v>105.6</v>
      </c>
      <c r="AM41" s="64">
        <v>0.72156267862639056</v>
      </c>
      <c r="AN41" s="44">
        <v>0.74706928029211106</v>
      </c>
      <c r="AO41" s="124" t="s">
        <v>104</v>
      </c>
      <c r="AP41" s="121">
        <v>11.5</v>
      </c>
      <c r="AQ41" s="105">
        <v>97.9</v>
      </c>
      <c r="AR41" s="124" t="s">
        <v>53</v>
      </c>
      <c r="AS41" s="127">
        <v>560</v>
      </c>
      <c r="AT41" s="191">
        <v>35.799999999999997</v>
      </c>
      <c r="AU41" s="228">
        <v>5.0000000000000001E-3</v>
      </c>
      <c r="AV41" s="44">
        <v>1.3000000000000001E-2</v>
      </c>
      <c r="AW41" s="85"/>
    </row>
    <row r="42" spans="1:49" s="7" customFormat="1" ht="13.5" customHeight="1">
      <c r="A42" s="8">
        <v>39</v>
      </c>
      <c r="B42" s="124" t="s">
        <v>60</v>
      </c>
      <c r="C42" s="144">
        <v>162963.7212</v>
      </c>
      <c r="D42" s="97">
        <v>106.6</v>
      </c>
      <c r="E42" s="272" t="s">
        <v>120</v>
      </c>
      <c r="F42" s="273">
        <v>3719.6</v>
      </c>
      <c r="G42" s="248">
        <v>90</v>
      </c>
      <c r="H42" s="124" t="s">
        <v>121</v>
      </c>
      <c r="I42" s="80">
        <v>516.20000000000005</v>
      </c>
      <c r="J42" s="96">
        <v>49.4</v>
      </c>
      <c r="K42" s="124" t="s">
        <v>60</v>
      </c>
      <c r="L42" s="147">
        <v>1981558</v>
      </c>
      <c r="M42" s="47">
        <v>106.2</v>
      </c>
      <c r="N42" s="124" t="s">
        <v>107</v>
      </c>
      <c r="O42" s="144">
        <v>257.2</v>
      </c>
      <c r="P42" s="187">
        <v>93</v>
      </c>
      <c r="Q42" s="272" t="s">
        <v>120</v>
      </c>
      <c r="R42" s="273">
        <v>7635.4</v>
      </c>
      <c r="S42" s="248">
        <v>112</v>
      </c>
      <c r="T42" s="124" t="s">
        <v>106</v>
      </c>
      <c r="U42" s="80" t="s">
        <v>51</v>
      </c>
      <c r="V42" s="47" t="s">
        <v>51</v>
      </c>
      <c r="W42" s="124" t="s">
        <v>115</v>
      </c>
      <c r="X42" s="219">
        <v>574.71400000000006</v>
      </c>
      <c r="Y42" s="59">
        <v>852.07600000000002</v>
      </c>
      <c r="Z42" s="60">
        <f t="shared" si="0"/>
        <v>-277.36199999999997</v>
      </c>
      <c r="AA42" s="61">
        <f t="shared" si="1"/>
        <v>67.448678286913378</v>
      </c>
      <c r="AB42" s="124" t="s">
        <v>88</v>
      </c>
      <c r="AC42" s="140">
        <v>1952.2639999999999</v>
      </c>
      <c r="AD42" s="137">
        <v>108</v>
      </c>
      <c r="AE42" s="124" t="s">
        <v>106</v>
      </c>
      <c r="AF42" s="133">
        <v>5.3849999999999998</v>
      </c>
      <c r="AG42" s="183">
        <v>101.1</v>
      </c>
      <c r="AH42" s="166">
        <v>0.182</v>
      </c>
      <c r="AI42" s="118">
        <v>0.3</v>
      </c>
      <c r="AJ42" s="124" t="s">
        <v>97</v>
      </c>
      <c r="AK42" s="129">
        <v>35750</v>
      </c>
      <c r="AL42" s="190">
        <v>105.6</v>
      </c>
      <c r="AM42" s="64">
        <v>0.78595611836609069</v>
      </c>
      <c r="AN42" s="62">
        <v>0.81723839723263192</v>
      </c>
      <c r="AO42" s="124" t="s">
        <v>69</v>
      </c>
      <c r="AP42" s="121">
        <v>4.4000000000000004</v>
      </c>
      <c r="AQ42" s="105">
        <v>97.8</v>
      </c>
      <c r="AR42" s="124" t="s">
        <v>101</v>
      </c>
      <c r="AS42" s="127">
        <v>222</v>
      </c>
      <c r="AT42" s="190">
        <v>35.9</v>
      </c>
      <c r="AU42" s="228">
        <v>6.9999999999999993E-3</v>
      </c>
      <c r="AV42" s="44">
        <v>1.9E-2</v>
      </c>
      <c r="AW42" s="85"/>
    </row>
    <row r="43" spans="1:49" s="7" customFormat="1" ht="13.5" customHeight="1">
      <c r="A43" s="8">
        <v>40</v>
      </c>
      <c r="B43" s="124" t="s">
        <v>127</v>
      </c>
      <c r="C43" s="144">
        <v>274.53629999999998</v>
      </c>
      <c r="D43" s="97">
        <v>105.9</v>
      </c>
      <c r="E43" s="124" t="s">
        <v>96</v>
      </c>
      <c r="F43" s="144">
        <v>2418</v>
      </c>
      <c r="G43" s="137">
        <v>86.4</v>
      </c>
      <c r="H43" s="124" t="s">
        <v>79</v>
      </c>
      <c r="I43" s="80">
        <v>43.9</v>
      </c>
      <c r="J43" s="96">
        <v>49.2</v>
      </c>
      <c r="K43" s="124" t="s">
        <v>96</v>
      </c>
      <c r="L43" s="147">
        <v>25639</v>
      </c>
      <c r="M43" s="47">
        <v>105.3</v>
      </c>
      <c r="N43" s="124" t="s">
        <v>79</v>
      </c>
      <c r="O43" s="144">
        <v>2535.1999999999998</v>
      </c>
      <c r="P43" s="187">
        <v>91</v>
      </c>
      <c r="Q43" s="124" t="s">
        <v>124</v>
      </c>
      <c r="R43" s="144">
        <v>710.6</v>
      </c>
      <c r="S43" s="137">
        <v>111.9</v>
      </c>
      <c r="T43" s="124" t="s">
        <v>109</v>
      </c>
      <c r="U43" s="80" t="s">
        <v>51</v>
      </c>
      <c r="V43" s="47" t="s">
        <v>51</v>
      </c>
      <c r="W43" s="124" t="s">
        <v>87</v>
      </c>
      <c r="X43" s="121">
        <v>1970.4639999999999</v>
      </c>
      <c r="Y43" s="59">
        <v>3811.6480000000001</v>
      </c>
      <c r="Z43" s="60">
        <f t="shared" si="0"/>
        <v>-1841.1840000000002</v>
      </c>
      <c r="AA43" s="61">
        <f t="shared" si="1"/>
        <v>51.695854391591247</v>
      </c>
      <c r="AB43" s="124" t="s">
        <v>101</v>
      </c>
      <c r="AC43" s="140">
        <v>2293.33</v>
      </c>
      <c r="AD43" s="137">
        <v>106.5</v>
      </c>
      <c r="AE43" s="124" t="s">
        <v>101</v>
      </c>
      <c r="AF43" s="133">
        <v>274.85399999999998</v>
      </c>
      <c r="AG43" s="183">
        <v>116.3</v>
      </c>
      <c r="AH43" s="166">
        <v>0.38900000000000001</v>
      </c>
      <c r="AI43" s="118">
        <v>0.35</v>
      </c>
      <c r="AJ43" s="124" t="s">
        <v>94</v>
      </c>
      <c r="AK43" s="129">
        <v>37942</v>
      </c>
      <c r="AL43" s="190">
        <v>105.4</v>
      </c>
      <c r="AM43" s="64">
        <v>0.83414677043485908</v>
      </c>
      <c r="AN43" s="62">
        <v>0.86984721821850675</v>
      </c>
      <c r="AO43" s="124" t="s">
        <v>74</v>
      </c>
      <c r="AP43" s="121">
        <v>16.8</v>
      </c>
      <c r="AQ43" s="105">
        <v>97.7</v>
      </c>
      <c r="AR43" s="124" t="s">
        <v>109</v>
      </c>
      <c r="AS43" s="127">
        <v>170</v>
      </c>
      <c r="AT43" s="190">
        <v>40.1</v>
      </c>
      <c r="AU43" s="228">
        <v>5.0000000000000001E-3</v>
      </c>
      <c r="AV43" s="44">
        <v>1.3000000000000001E-2</v>
      </c>
      <c r="AW43" s="85"/>
    </row>
    <row r="44" spans="1:49" s="7" customFormat="1" ht="13.5" customHeight="1">
      <c r="A44" s="8">
        <v>41</v>
      </c>
      <c r="B44" s="124" t="s">
        <v>96</v>
      </c>
      <c r="C44" s="144">
        <v>5176.2557999999999</v>
      </c>
      <c r="D44" s="97">
        <v>105.3</v>
      </c>
      <c r="E44" s="124" t="s">
        <v>122</v>
      </c>
      <c r="F44" s="144">
        <v>215.1</v>
      </c>
      <c r="G44" s="136">
        <v>86.3</v>
      </c>
      <c r="H44" s="124" t="s">
        <v>68</v>
      </c>
      <c r="I44" s="80">
        <v>132.5</v>
      </c>
      <c r="J44" s="96">
        <v>48.5</v>
      </c>
      <c r="K44" s="124" t="s">
        <v>107</v>
      </c>
      <c r="L44" s="147">
        <v>8775</v>
      </c>
      <c r="M44" s="47">
        <v>104.9</v>
      </c>
      <c r="N44" s="124" t="s">
        <v>77</v>
      </c>
      <c r="O44" s="144">
        <v>352.5</v>
      </c>
      <c r="P44" s="186">
        <v>80.8</v>
      </c>
      <c r="Q44" s="124" t="s">
        <v>53</v>
      </c>
      <c r="R44" s="144">
        <v>14939.3</v>
      </c>
      <c r="S44" s="136">
        <v>111.2</v>
      </c>
      <c r="T44" s="124" t="s">
        <v>111</v>
      </c>
      <c r="U44" s="80" t="s">
        <v>51</v>
      </c>
      <c r="V44" s="47" t="s">
        <v>51</v>
      </c>
      <c r="W44" s="124" t="s">
        <v>97</v>
      </c>
      <c r="X44" s="121">
        <v>662.21199999999999</v>
      </c>
      <c r="Y44" s="59">
        <v>1859.8789999999999</v>
      </c>
      <c r="Z44" s="60">
        <f t="shared" si="0"/>
        <v>-1197.6669999999999</v>
      </c>
      <c r="AA44" s="61">
        <f t="shared" si="1"/>
        <v>35.605111945454517</v>
      </c>
      <c r="AB44" s="124" t="s">
        <v>100</v>
      </c>
      <c r="AC44" s="140">
        <v>689.95899999999995</v>
      </c>
      <c r="AD44" s="137">
        <v>94.1</v>
      </c>
      <c r="AE44" s="124" t="s">
        <v>87</v>
      </c>
      <c r="AF44" s="133">
        <v>575.61900000000003</v>
      </c>
      <c r="AG44" s="183">
        <v>135.9</v>
      </c>
      <c r="AH44" s="166">
        <v>0.33299999999999996</v>
      </c>
      <c r="AI44" s="118">
        <v>0.40899999999999997</v>
      </c>
      <c r="AJ44" s="124" t="s">
        <v>111</v>
      </c>
      <c r="AK44" s="129">
        <v>30464</v>
      </c>
      <c r="AL44" s="190">
        <v>105.2</v>
      </c>
      <c r="AM44" s="65">
        <v>0.66974453678054791</v>
      </c>
      <c r="AN44" s="66">
        <v>0.69700682233112332</v>
      </c>
      <c r="AO44" s="124" t="s">
        <v>109</v>
      </c>
      <c r="AP44" s="121">
        <v>9.5</v>
      </c>
      <c r="AQ44" s="105">
        <v>97.7</v>
      </c>
      <c r="AR44" s="124" t="s">
        <v>91</v>
      </c>
      <c r="AS44" s="127">
        <v>140</v>
      </c>
      <c r="AT44" s="191">
        <v>42</v>
      </c>
      <c r="AU44" s="228">
        <v>8.0000000000000002E-3</v>
      </c>
      <c r="AV44" s="44">
        <v>1.8000000000000002E-2</v>
      </c>
      <c r="AW44" s="85"/>
    </row>
    <row r="45" spans="1:49" s="7" customFormat="1" ht="13.5" customHeight="1">
      <c r="A45" s="8">
        <v>42</v>
      </c>
      <c r="B45" s="124" t="s">
        <v>55</v>
      </c>
      <c r="C45" s="144">
        <v>1142.2171000000001</v>
      </c>
      <c r="D45" s="97">
        <v>103.5</v>
      </c>
      <c r="E45" s="124" t="s">
        <v>114</v>
      </c>
      <c r="F45" s="144">
        <v>6833.7</v>
      </c>
      <c r="G45" s="137">
        <v>84.1</v>
      </c>
      <c r="H45" s="124" t="s">
        <v>49</v>
      </c>
      <c r="I45" s="80">
        <v>264.10000000000002</v>
      </c>
      <c r="J45" s="96">
        <v>46.3</v>
      </c>
      <c r="K45" s="124" t="s">
        <v>116</v>
      </c>
      <c r="L45" s="147">
        <v>16581</v>
      </c>
      <c r="M45" s="47">
        <v>104.7</v>
      </c>
      <c r="N45" s="124" t="s">
        <v>114</v>
      </c>
      <c r="O45" s="144">
        <v>2930</v>
      </c>
      <c r="P45" s="186">
        <v>74.5</v>
      </c>
      <c r="Q45" s="124" t="s">
        <v>104</v>
      </c>
      <c r="R45" s="144">
        <v>2465.3000000000002</v>
      </c>
      <c r="S45" s="137">
        <v>110.5</v>
      </c>
      <c r="T45" s="124" t="s">
        <v>112</v>
      </c>
      <c r="U45" s="80" t="s">
        <v>51</v>
      </c>
      <c r="V45" s="47" t="s">
        <v>51</v>
      </c>
      <c r="W45" s="124" t="s">
        <v>49</v>
      </c>
      <c r="X45" s="121">
        <v>7783.6270000000004</v>
      </c>
      <c r="Y45" s="75">
        <v>-4749.4409999999998</v>
      </c>
      <c r="Z45" s="60">
        <f t="shared" si="0"/>
        <v>12533.067999999999</v>
      </c>
      <c r="AA45" s="61" t="s">
        <v>51</v>
      </c>
      <c r="AB45" s="124" t="s">
        <v>114</v>
      </c>
      <c r="AC45" s="140">
        <v>3801.9270000000001</v>
      </c>
      <c r="AD45" s="137">
        <v>91.7</v>
      </c>
      <c r="AE45" s="124" t="s">
        <v>115</v>
      </c>
      <c r="AF45" s="203">
        <v>6.8869999999999996</v>
      </c>
      <c r="AG45" s="204">
        <v>192.6</v>
      </c>
      <c r="AH45" s="166">
        <v>0.25</v>
      </c>
      <c r="AI45" s="205">
        <v>0.5</v>
      </c>
      <c r="AJ45" s="124" t="s">
        <v>126</v>
      </c>
      <c r="AK45" s="129">
        <v>34498</v>
      </c>
      <c r="AL45" s="190">
        <v>105.1</v>
      </c>
      <c r="AM45" s="64">
        <v>0.75843116563338175</v>
      </c>
      <c r="AN45" s="62">
        <v>0.78853175747093307</v>
      </c>
      <c r="AO45" s="124" t="s">
        <v>80</v>
      </c>
      <c r="AP45" s="121">
        <v>17.100000000000001</v>
      </c>
      <c r="AQ45" s="105">
        <v>97.4</v>
      </c>
      <c r="AR45" s="124" t="s">
        <v>76</v>
      </c>
      <c r="AS45" s="127">
        <v>509</v>
      </c>
      <c r="AT45" s="191">
        <v>43.1</v>
      </c>
      <c r="AU45" s="228">
        <v>0.01</v>
      </c>
      <c r="AV45" s="44">
        <v>2.3E-2</v>
      </c>
      <c r="AW45" s="85"/>
    </row>
    <row r="46" spans="1:49" s="7" customFormat="1" ht="13.5" customHeight="1">
      <c r="A46" s="8">
        <v>43</v>
      </c>
      <c r="B46" s="124" t="s">
        <v>115</v>
      </c>
      <c r="C46" s="144">
        <v>5272.7707</v>
      </c>
      <c r="D46" s="97">
        <v>103.1</v>
      </c>
      <c r="E46" s="124" t="s">
        <v>107</v>
      </c>
      <c r="F46" s="144">
        <v>2098</v>
      </c>
      <c r="G46" s="137">
        <v>75.3</v>
      </c>
      <c r="H46" s="124" t="s">
        <v>117</v>
      </c>
      <c r="I46" s="80">
        <v>6778</v>
      </c>
      <c r="J46" s="96">
        <v>43.5</v>
      </c>
      <c r="K46" s="124" t="s">
        <v>111</v>
      </c>
      <c r="L46" s="147">
        <v>11911</v>
      </c>
      <c r="M46" s="47">
        <v>97.3</v>
      </c>
      <c r="N46" s="124" t="s">
        <v>86</v>
      </c>
      <c r="O46" s="144">
        <v>395.3</v>
      </c>
      <c r="P46" s="187">
        <v>69</v>
      </c>
      <c r="Q46" s="124" t="s">
        <v>121</v>
      </c>
      <c r="R46" s="144">
        <v>7209.2</v>
      </c>
      <c r="S46" s="136">
        <v>110.2</v>
      </c>
      <c r="T46" s="124" t="s">
        <v>114</v>
      </c>
      <c r="U46" s="80" t="s">
        <v>51</v>
      </c>
      <c r="V46" s="47" t="s">
        <v>51</v>
      </c>
      <c r="W46" s="124" t="s">
        <v>64</v>
      </c>
      <c r="X46" s="121">
        <v>16887.773000000001</v>
      </c>
      <c r="Y46" s="75">
        <v>-6019.54</v>
      </c>
      <c r="Z46" s="60">
        <f t="shared" si="0"/>
        <v>22907.313000000002</v>
      </c>
      <c r="AA46" s="61" t="s">
        <v>51</v>
      </c>
      <c r="AB46" s="124" t="s">
        <v>91</v>
      </c>
      <c r="AC46" s="140">
        <v>318.48</v>
      </c>
      <c r="AD46" s="137">
        <v>89.9</v>
      </c>
      <c r="AE46" s="124" t="s">
        <v>53</v>
      </c>
      <c r="AF46" s="133">
        <v>159.35</v>
      </c>
      <c r="AG46" s="183" t="s">
        <v>54</v>
      </c>
      <c r="AH46" s="166">
        <v>0.24100000000000002</v>
      </c>
      <c r="AI46" s="118">
        <v>0.215</v>
      </c>
      <c r="AJ46" s="124" t="s">
        <v>100</v>
      </c>
      <c r="AK46" s="129">
        <v>32512</v>
      </c>
      <c r="AL46" s="191">
        <v>104.9</v>
      </c>
      <c r="AM46" s="64">
        <v>0.71476937958932418</v>
      </c>
      <c r="AN46" s="62">
        <v>0.74985586624387435</v>
      </c>
      <c r="AO46" s="124" t="s">
        <v>124</v>
      </c>
      <c r="AP46" s="121">
        <v>4.9000000000000004</v>
      </c>
      <c r="AQ46" s="105">
        <v>97.4</v>
      </c>
      <c r="AR46" s="124" t="s">
        <v>106</v>
      </c>
      <c r="AS46" s="127">
        <v>292</v>
      </c>
      <c r="AT46" s="191">
        <v>43.2</v>
      </c>
      <c r="AU46" s="228">
        <v>1.3999999999999999E-2</v>
      </c>
      <c r="AV46" s="44">
        <v>3.2000000000000001E-2</v>
      </c>
      <c r="AW46" s="85"/>
    </row>
    <row r="47" spans="1:49" s="7" customFormat="1" ht="13.5" customHeight="1">
      <c r="A47" s="8">
        <v>44</v>
      </c>
      <c r="B47" s="124" t="s">
        <v>68</v>
      </c>
      <c r="C47" s="144">
        <v>1712.5662</v>
      </c>
      <c r="D47" s="97">
        <v>102.9</v>
      </c>
      <c r="E47" s="124" t="s">
        <v>112</v>
      </c>
      <c r="F47" s="144">
        <v>1024.5</v>
      </c>
      <c r="G47" s="136">
        <v>70.2</v>
      </c>
      <c r="H47" s="124" t="s">
        <v>80</v>
      </c>
      <c r="I47" s="80">
        <v>20.7</v>
      </c>
      <c r="J47" s="96">
        <v>38.6</v>
      </c>
      <c r="K47" s="124" t="s">
        <v>109</v>
      </c>
      <c r="L47" s="147">
        <v>10441</v>
      </c>
      <c r="M47" s="47">
        <v>96.7</v>
      </c>
      <c r="N47" s="124" t="s">
        <v>96</v>
      </c>
      <c r="O47" s="144">
        <v>38.299999999999997</v>
      </c>
      <c r="P47" s="186">
        <v>67.599999999999994</v>
      </c>
      <c r="Q47" s="124" t="s">
        <v>96</v>
      </c>
      <c r="R47" s="144">
        <v>4453.3999999999996</v>
      </c>
      <c r="S47" s="137">
        <v>109.8</v>
      </c>
      <c r="T47" s="124" t="s">
        <v>116</v>
      </c>
      <c r="U47" s="80" t="s">
        <v>51</v>
      </c>
      <c r="V47" s="47" t="s">
        <v>51</v>
      </c>
      <c r="W47" s="124" t="s">
        <v>66</v>
      </c>
      <c r="X47" s="121">
        <v>15253.663</v>
      </c>
      <c r="Y47" s="75">
        <v>-5537.9650000000001</v>
      </c>
      <c r="Z47" s="60">
        <f t="shared" si="0"/>
        <v>20791.628000000001</v>
      </c>
      <c r="AA47" s="61" t="s">
        <v>51</v>
      </c>
      <c r="AB47" s="124" t="s">
        <v>122</v>
      </c>
      <c r="AC47" s="140">
        <v>16217.671</v>
      </c>
      <c r="AD47" s="137">
        <v>77.599999999999994</v>
      </c>
      <c r="AE47" s="124" t="s">
        <v>97</v>
      </c>
      <c r="AF47" s="133">
        <v>506.93900000000002</v>
      </c>
      <c r="AG47" s="182" t="s">
        <v>99</v>
      </c>
      <c r="AH47" s="166">
        <v>0.23499999999999999</v>
      </c>
      <c r="AI47" s="118">
        <v>0.2</v>
      </c>
      <c r="AJ47" s="124" t="s">
        <v>101</v>
      </c>
      <c r="AK47" s="129">
        <v>36521</v>
      </c>
      <c r="AL47" s="191">
        <v>104.7</v>
      </c>
      <c r="AM47" s="64">
        <v>0.80290638877896492</v>
      </c>
      <c r="AN47" s="62">
        <v>0.8390986835783607</v>
      </c>
      <c r="AO47" s="124" t="s">
        <v>115</v>
      </c>
      <c r="AP47" s="219">
        <v>6.2</v>
      </c>
      <c r="AQ47" s="210">
        <v>97.3</v>
      </c>
      <c r="AR47" s="124" t="s">
        <v>115</v>
      </c>
      <c r="AS47" s="225">
        <v>142</v>
      </c>
      <c r="AT47" s="207">
        <v>43.7</v>
      </c>
      <c r="AU47" s="228">
        <v>6.9999999999999993E-3</v>
      </c>
      <c r="AV47" s="212">
        <v>1.6E-2</v>
      </c>
      <c r="AW47" s="86"/>
    </row>
    <row r="48" spans="1:49" s="7" customFormat="1" ht="13.5" customHeight="1">
      <c r="A48" s="8">
        <v>45</v>
      </c>
      <c r="B48" s="124" t="s">
        <v>97</v>
      </c>
      <c r="C48" s="144">
        <v>4903.7627000000002</v>
      </c>
      <c r="D48" s="97">
        <v>100.9</v>
      </c>
      <c r="E48" s="124" t="s">
        <v>124</v>
      </c>
      <c r="F48" s="144">
        <v>1312.6</v>
      </c>
      <c r="G48" s="136">
        <v>44.7</v>
      </c>
      <c r="H48" s="124" t="s">
        <v>101</v>
      </c>
      <c r="I48" s="80">
        <v>181.2</v>
      </c>
      <c r="J48" s="96">
        <v>37.799999999999997</v>
      </c>
      <c r="K48" s="124" t="s">
        <v>69</v>
      </c>
      <c r="L48" s="147">
        <v>10332</v>
      </c>
      <c r="M48" s="47">
        <v>87.9</v>
      </c>
      <c r="N48" s="124" t="s">
        <v>127</v>
      </c>
      <c r="O48" s="144">
        <v>27.9</v>
      </c>
      <c r="P48" s="186">
        <v>61.2</v>
      </c>
      <c r="Q48" s="124" t="s">
        <v>115</v>
      </c>
      <c r="R48" s="144">
        <v>2867.7</v>
      </c>
      <c r="S48" s="200">
        <v>109.7</v>
      </c>
      <c r="T48" s="272" t="s">
        <v>120</v>
      </c>
      <c r="U48" s="249" t="s">
        <v>51</v>
      </c>
      <c r="V48" s="253" t="s">
        <v>51</v>
      </c>
      <c r="W48" s="124" t="s">
        <v>74</v>
      </c>
      <c r="X48" s="220">
        <v>3127.4580000000001</v>
      </c>
      <c r="Y48" s="75">
        <v>-1661.73</v>
      </c>
      <c r="Z48" s="60">
        <f t="shared" si="0"/>
        <v>4789.1880000000001</v>
      </c>
      <c r="AA48" s="61" t="s">
        <v>51</v>
      </c>
      <c r="AB48" s="124" t="s">
        <v>73</v>
      </c>
      <c r="AC48" s="140">
        <v>727.36599999999999</v>
      </c>
      <c r="AD48" s="137">
        <v>74.599999999999994</v>
      </c>
      <c r="AE48" s="124" t="s">
        <v>109</v>
      </c>
      <c r="AF48" s="133">
        <v>180.322</v>
      </c>
      <c r="AG48" s="182" t="s">
        <v>110</v>
      </c>
      <c r="AH48" s="166">
        <v>0.316</v>
      </c>
      <c r="AI48" s="118">
        <v>0.20800000000000002</v>
      </c>
      <c r="AJ48" s="124" t="s">
        <v>74</v>
      </c>
      <c r="AK48" s="129">
        <v>42139</v>
      </c>
      <c r="AL48" s="190">
        <v>104.5</v>
      </c>
      <c r="AM48" s="64">
        <v>0.92641691949171179</v>
      </c>
      <c r="AN48" s="62">
        <v>0.96771403862784666</v>
      </c>
      <c r="AO48" s="124" t="s">
        <v>73</v>
      </c>
      <c r="AP48" s="121">
        <v>6.6</v>
      </c>
      <c r="AQ48" s="105">
        <v>96.8</v>
      </c>
      <c r="AR48" s="124" t="s">
        <v>79</v>
      </c>
      <c r="AS48" s="127">
        <v>708</v>
      </c>
      <c r="AT48" s="191">
        <v>44</v>
      </c>
      <c r="AU48" s="228">
        <v>0.01</v>
      </c>
      <c r="AV48" s="44">
        <v>2.3E-2</v>
      </c>
      <c r="AW48" s="85"/>
    </row>
    <row r="49" spans="1:49" s="7" customFormat="1" ht="13.5" customHeight="1">
      <c r="A49" s="8">
        <v>46</v>
      </c>
      <c r="B49" s="124" t="s">
        <v>77</v>
      </c>
      <c r="C49" s="144">
        <v>21699.990899999997</v>
      </c>
      <c r="D49" s="97">
        <v>97.4</v>
      </c>
      <c r="E49" s="124" t="s">
        <v>64</v>
      </c>
      <c r="F49" s="144">
        <v>2.9</v>
      </c>
      <c r="G49" s="136">
        <v>0.5</v>
      </c>
      <c r="H49" s="124" t="s">
        <v>73</v>
      </c>
      <c r="I49" s="80">
        <v>5.2</v>
      </c>
      <c r="J49" s="96">
        <v>22.8</v>
      </c>
      <c r="K49" s="124" t="s">
        <v>127</v>
      </c>
      <c r="L49" s="147">
        <v>6357</v>
      </c>
      <c r="M49" s="47">
        <v>82.2</v>
      </c>
      <c r="N49" s="124" t="s">
        <v>116</v>
      </c>
      <c r="O49" s="144">
        <v>35.299999999999997</v>
      </c>
      <c r="P49" s="187">
        <v>58.1</v>
      </c>
      <c r="Q49" s="124" t="s">
        <v>88</v>
      </c>
      <c r="R49" s="144">
        <v>6706.6</v>
      </c>
      <c r="S49" s="136">
        <v>109.6</v>
      </c>
      <c r="T49" s="124" t="s">
        <v>121</v>
      </c>
      <c r="U49" s="80" t="s">
        <v>51</v>
      </c>
      <c r="V49" s="47" t="s">
        <v>51</v>
      </c>
      <c r="W49" s="124" t="s">
        <v>112</v>
      </c>
      <c r="X49" s="121">
        <v>3390.2080000000001</v>
      </c>
      <c r="Y49" s="82">
        <v>-39348.915999999997</v>
      </c>
      <c r="Z49" s="60">
        <f t="shared" si="0"/>
        <v>42739.123999999996</v>
      </c>
      <c r="AA49" s="61" t="s">
        <v>51</v>
      </c>
      <c r="AB49" s="272" t="s">
        <v>120</v>
      </c>
      <c r="AC49" s="276">
        <v>3200.982</v>
      </c>
      <c r="AD49" s="248">
        <v>68.900000000000006</v>
      </c>
      <c r="AE49" s="124" t="s">
        <v>116</v>
      </c>
      <c r="AF49" s="133">
        <v>83.326999999999998</v>
      </c>
      <c r="AG49" s="183" t="s">
        <v>71</v>
      </c>
      <c r="AH49" s="166">
        <v>0.28600000000000003</v>
      </c>
      <c r="AI49" s="118">
        <v>0.41200000000000003</v>
      </c>
      <c r="AJ49" s="124" t="s">
        <v>121</v>
      </c>
      <c r="AK49" s="129">
        <v>36355</v>
      </c>
      <c r="AL49" s="190">
        <v>104.3</v>
      </c>
      <c r="AM49" s="64">
        <v>0.79925691421536293</v>
      </c>
      <c r="AN49" s="62">
        <v>0.83957912943211299</v>
      </c>
      <c r="AO49" s="124" t="s">
        <v>100</v>
      </c>
      <c r="AP49" s="121">
        <v>12.5</v>
      </c>
      <c r="AQ49" s="105">
        <v>96.6</v>
      </c>
      <c r="AR49" s="124" t="s">
        <v>124</v>
      </c>
      <c r="AS49" s="127">
        <v>165</v>
      </c>
      <c r="AT49" s="191">
        <v>45.2</v>
      </c>
      <c r="AU49" s="228">
        <v>8.0000000000000002E-3</v>
      </c>
      <c r="AV49" s="44">
        <v>1.8000000000000002E-2</v>
      </c>
      <c r="AW49" s="85"/>
    </row>
    <row r="50" spans="1:49" s="7" customFormat="1" ht="13.5" customHeight="1">
      <c r="A50" s="8">
        <v>47</v>
      </c>
      <c r="B50" s="124" t="s">
        <v>94</v>
      </c>
      <c r="C50" s="144">
        <v>11141.5483</v>
      </c>
      <c r="D50" s="97">
        <v>79.5</v>
      </c>
      <c r="E50" s="124" t="s">
        <v>49</v>
      </c>
      <c r="F50" s="144">
        <v>401.2</v>
      </c>
      <c r="G50" s="136" t="s">
        <v>50</v>
      </c>
      <c r="H50" s="124" t="s">
        <v>115</v>
      </c>
      <c r="I50" s="80" t="s">
        <v>51</v>
      </c>
      <c r="J50" s="98" t="s">
        <v>51</v>
      </c>
      <c r="K50" s="124" t="s">
        <v>82</v>
      </c>
      <c r="L50" s="147">
        <v>13128</v>
      </c>
      <c r="M50" s="47">
        <v>79.2</v>
      </c>
      <c r="N50" s="124" t="s">
        <v>104</v>
      </c>
      <c r="O50" s="144">
        <v>604.29999999999995</v>
      </c>
      <c r="P50" s="186" t="s">
        <v>50</v>
      </c>
      <c r="Q50" s="124" t="s">
        <v>86</v>
      </c>
      <c r="R50" s="144">
        <v>5284.5</v>
      </c>
      <c r="S50" s="137">
        <v>109.3</v>
      </c>
      <c r="T50" s="124" t="s">
        <v>124</v>
      </c>
      <c r="U50" s="80" t="s">
        <v>51</v>
      </c>
      <c r="V50" s="47" t="s">
        <v>51</v>
      </c>
      <c r="W50" s="124" t="s">
        <v>117</v>
      </c>
      <c r="X50" s="121">
        <v>30842.121999999999</v>
      </c>
      <c r="Y50" s="75">
        <v>-10111.852999999999</v>
      </c>
      <c r="Z50" s="60">
        <f t="shared" si="0"/>
        <v>40953.974999999999</v>
      </c>
      <c r="AA50" s="61" t="s">
        <v>51</v>
      </c>
      <c r="AB50" s="124" t="s">
        <v>115</v>
      </c>
      <c r="AC50" s="221">
        <v>581.601</v>
      </c>
      <c r="AD50" s="200">
        <v>68</v>
      </c>
      <c r="AE50" s="124" t="s">
        <v>91</v>
      </c>
      <c r="AF50" s="133">
        <v>2.3359999999999999</v>
      </c>
      <c r="AG50" s="183" t="s">
        <v>93</v>
      </c>
      <c r="AH50" s="166">
        <v>0.28600000000000003</v>
      </c>
      <c r="AI50" s="118">
        <v>0.33299999999999996</v>
      </c>
      <c r="AJ50" s="124" t="s">
        <v>107</v>
      </c>
      <c r="AK50" s="129">
        <v>32535</v>
      </c>
      <c r="AL50" s="190">
        <v>103.5</v>
      </c>
      <c r="AM50" s="64">
        <v>0.71527502967946177</v>
      </c>
      <c r="AN50" s="62">
        <v>0.75665417507446908</v>
      </c>
      <c r="AO50" s="124" t="s">
        <v>127</v>
      </c>
      <c r="AP50" s="121">
        <v>5.0999999999999996</v>
      </c>
      <c r="AQ50" s="105">
        <v>96.3</v>
      </c>
      <c r="AR50" s="124" t="s">
        <v>97</v>
      </c>
      <c r="AS50" s="127">
        <v>292</v>
      </c>
      <c r="AT50" s="190">
        <v>47.4</v>
      </c>
      <c r="AU50" s="228">
        <v>9.0000000000000011E-3</v>
      </c>
      <c r="AV50" s="44">
        <v>1.8000000000000002E-2</v>
      </c>
      <c r="AW50" s="85"/>
    </row>
    <row r="51" spans="1:49" s="7" customFormat="1" ht="13.5" customHeight="1">
      <c r="A51" s="8">
        <v>48</v>
      </c>
      <c r="B51" s="124" t="s">
        <v>79</v>
      </c>
      <c r="C51" s="144">
        <v>1398.741</v>
      </c>
      <c r="D51" s="97">
        <v>64.900000000000006</v>
      </c>
      <c r="E51" s="124" t="s">
        <v>68</v>
      </c>
      <c r="F51" s="144">
        <v>0.1</v>
      </c>
      <c r="G51" s="136" t="s">
        <v>51</v>
      </c>
      <c r="H51" s="124" t="s">
        <v>116</v>
      </c>
      <c r="I51" s="80" t="s">
        <v>51</v>
      </c>
      <c r="J51" s="96" t="s">
        <v>51</v>
      </c>
      <c r="K51" s="124" t="s">
        <v>70</v>
      </c>
      <c r="L51" s="147">
        <v>53880</v>
      </c>
      <c r="M51" s="47">
        <v>69.7</v>
      </c>
      <c r="N51" s="124" t="s">
        <v>82</v>
      </c>
      <c r="O51" s="144" t="s">
        <v>51</v>
      </c>
      <c r="P51" s="186" t="s">
        <v>51</v>
      </c>
      <c r="Q51" s="124" t="s">
        <v>59</v>
      </c>
      <c r="R51" s="144">
        <v>24942.400000000001</v>
      </c>
      <c r="S51" s="136">
        <v>56.9</v>
      </c>
      <c r="T51" s="124" t="s">
        <v>126</v>
      </c>
      <c r="U51" s="80" t="s">
        <v>51</v>
      </c>
      <c r="V51" s="47" t="s">
        <v>51</v>
      </c>
      <c r="W51" s="124" t="s">
        <v>55</v>
      </c>
      <c r="X51" s="238">
        <v>-363.40899999999999</v>
      </c>
      <c r="Y51" s="75">
        <v>-2030.095</v>
      </c>
      <c r="Z51" s="60">
        <f t="shared" si="0"/>
        <v>1666.6860000000001</v>
      </c>
      <c r="AA51" s="61" t="s">
        <v>51</v>
      </c>
      <c r="AB51" s="124" t="s">
        <v>87</v>
      </c>
      <c r="AC51" s="140">
        <v>2546.0830000000001</v>
      </c>
      <c r="AD51" s="137">
        <v>60.1</v>
      </c>
      <c r="AE51" s="124" t="s">
        <v>88</v>
      </c>
      <c r="AF51" s="133">
        <v>247.238</v>
      </c>
      <c r="AG51" s="182" t="s">
        <v>90</v>
      </c>
      <c r="AH51" s="166">
        <v>0.13</v>
      </c>
      <c r="AI51" s="118">
        <v>0.125</v>
      </c>
      <c r="AJ51" s="124" t="s">
        <v>117</v>
      </c>
      <c r="AK51" s="129">
        <v>48717</v>
      </c>
      <c r="AL51" s="191">
        <v>103</v>
      </c>
      <c r="AM51" s="64">
        <v>1.0710328452710725</v>
      </c>
      <c r="AN51" s="62">
        <v>1.1381762275391563</v>
      </c>
      <c r="AO51" s="124" t="s">
        <v>68</v>
      </c>
      <c r="AP51" s="121">
        <v>8.3000000000000007</v>
      </c>
      <c r="AQ51" s="105">
        <v>96.1</v>
      </c>
      <c r="AR51" s="124" t="s">
        <v>69</v>
      </c>
      <c r="AS51" s="127">
        <v>108</v>
      </c>
      <c r="AT51" s="191">
        <v>51.4</v>
      </c>
      <c r="AU51" s="228">
        <v>6.9999999999999993E-3</v>
      </c>
      <c r="AV51" s="44">
        <v>1.3999999999999999E-2</v>
      </c>
      <c r="AW51" s="85"/>
    </row>
    <row r="52" spans="1:49" s="7" customFormat="1" ht="13.5" customHeight="1" thickBot="1">
      <c r="A52" s="8">
        <v>49</v>
      </c>
      <c r="B52" s="125" t="s">
        <v>91</v>
      </c>
      <c r="C52" s="145">
        <v>67.163300000000007</v>
      </c>
      <c r="D52" s="102">
        <v>46.3</v>
      </c>
      <c r="E52" s="125" t="s">
        <v>59</v>
      </c>
      <c r="F52" s="145">
        <v>0</v>
      </c>
      <c r="G52" s="138" t="s">
        <v>51</v>
      </c>
      <c r="H52" s="125" t="s">
        <v>127</v>
      </c>
      <c r="I52" s="81" t="s">
        <v>51</v>
      </c>
      <c r="J52" s="100" t="s">
        <v>51</v>
      </c>
      <c r="K52" s="125" t="s">
        <v>115</v>
      </c>
      <c r="L52" s="148">
        <v>10158</v>
      </c>
      <c r="M52" s="49">
        <v>69.5</v>
      </c>
      <c r="N52" s="125" t="s">
        <v>124</v>
      </c>
      <c r="O52" s="145" t="s">
        <v>51</v>
      </c>
      <c r="P52" s="188" t="s">
        <v>51</v>
      </c>
      <c r="Q52" s="125" t="s">
        <v>74</v>
      </c>
      <c r="R52" s="145">
        <v>3827.6</v>
      </c>
      <c r="S52" s="149">
        <v>55.1</v>
      </c>
      <c r="T52" s="125" t="s">
        <v>127</v>
      </c>
      <c r="U52" s="81" t="s">
        <v>51</v>
      </c>
      <c r="V52" s="49" t="s">
        <v>51</v>
      </c>
      <c r="W52" s="125" t="s">
        <v>68</v>
      </c>
      <c r="X52" s="160">
        <v>-751.86199999999997</v>
      </c>
      <c r="Y52" s="222">
        <v>-4146.2030000000004</v>
      </c>
      <c r="Z52" s="69">
        <f t="shared" si="0"/>
        <v>3394.3410000000003</v>
      </c>
      <c r="AA52" s="70" t="s">
        <v>51</v>
      </c>
      <c r="AB52" s="125" t="s">
        <v>97</v>
      </c>
      <c r="AC52" s="141">
        <v>1169.1510000000001</v>
      </c>
      <c r="AD52" s="149">
        <v>58.8</v>
      </c>
      <c r="AE52" s="125" t="s">
        <v>82</v>
      </c>
      <c r="AF52" s="134">
        <v>88.78</v>
      </c>
      <c r="AG52" s="223" t="s">
        <v>85</v>
      </c>
      <c r="AH52" s="169">
        <v>0.25</v>
      </c>
      <c r="AI52" s="119">
        <v>0</v>
      </c>
      <c r="AJ52" s="125" t="s">
        <v>116</v>
      </c>
      <c r="AK52" s="130">
        <v>33509</v>
      </c>
      <c r="AL52" s="196">
        <v>101.9</v>
      </c>
      <c r="AM52" s="73">
        <v>0.7366882117574638</v>
      </c>
      <c r="AN52" s="71">
        <v>0.78531277025079271</v>
      </c>
      <c r="AO52" s="125" t="s">
        <v>79</v>
      </c>
      <c r="AP52" s="122">
        <v>18.5</v>
      </c>
      <c r="AQ52" s="106">
        <v>95.1</v>
      </c>
      <c r="AR52" s="125" t="s">
        <v>127</v>
      </c>
      <c r="AS52" s="128">
        <v>220</v>
      </c>
      <c r="AT52" s="192">
        <v>61.1</v>
      </c>
      <c r="AU52" s="229">
        <v>1.2E-2</v>
      </c>
      <c r="AV52" s="108">
        <v>0.02</v>
      </c>
      <c r="AW52" s="85"/>
    </row>
    <row r="53" spans="1:49" s="9" customFormat="1" ht="4.5" customHeight="1">
      <c r="C53" s="11"/>
      <c r="D53" s="12"/>
      <c r="F53" s="11"/>
      <c r="G53" s="12"/>
      <c r="I53" s="13"/>
      <c r="J53" s="10"/>
      <c r="L53" s="14"/>
      <c r="M53" s="14"/>
      <c r="O53" s="14"/>
      <c r="P53" s="14"/>
      <c r="R53" s="15"/>
      <c r="S53" s="10"/>
      <c r="AH53" s="114" t="s">
        <v>128</v>
      </c>
      <c r="AW53" s="84"/>
    </row>
    <row r="54" spans="1:49" s="16" customFormat="1" ht="13.5" customHeight="1">
      <c r="B54" s="17" t="s">
        <v>141</v>
      </c>
      <c r="C54" s="27"/>
      <c r="D54" s="19">
        <v>4</v>
      </c>
      <c r="E54" s="17"/>
      <c r="F54" s="27"/>
      <c r="G54" s="18">
        <v>13</v>
      </c>
      <c r="H54" s="17"/>
      <c r="J54" s="16">
        <v>19</v>
      </c>
      <c r="K54" s="17"/>
      <c r="M54" s="16">
        <v>7</v>
      </c>
      <c r="N54" s="17"/>
      <c r="P54" s="16">
        <v>11</v>
      </c>
      <c r="Q54" s="17"/>
      <c r="S54" s="20">
        <v>2</v>
      </c>
      <c r="T54" s="17"/>
      <c r="V54" s="16">
        <v>0</v>
      </c>
      <c r="W54" s="17"/>
      <c r="X54" s="33">
        <v>2</v>
      </c>
      <c r="Y54" s="33">
        <v>8</v>
      </c>
      <c r="Z54" s="16">
        <v>10</v>
      </c>
      <c r="AB54" s="17"/>
      <c r="AD54" s="16">
        <v>9</v>
      </c>
      <c r="AE54" s="17"/>
      <c r="AG54" s="16">
        <v>11</v>
      </c>
      <c r="AH54" s="16">
        <v>14</v>
      </c>
      <c r="AJ54" s="17"/>
      <c r="AL54" s="16">
        <v>0</v>
      </c>
      <c r="AO54" s="17"/>
      <c r="AP54" s="18"/>
      <c r="AQ54" s="18">
        <v>27</v>
      </c>
      <c r="AR54" s="17"/>
      <c r="AT54" s="16">
        <v>0</v>
      </c>
      <c r="AU54" s="16">
        <v>0</v>
      </c>
      <c r="AW54" s="87"/>
    </row>
    <row r="55" spans="1:49" ht="12.75" customHeight="1">
      <c r="B55" s="41" t="s">
        <v>131</v>
      </c>
      <c r="C55" s="1"/>
      <c r="D55" s="28"/>
      <c r="E55" s="17"/>
      <c r="F55" s="28"/>
      <c r="G55" s="28"/>
      <c r="H55" s="17"/>
      <c r="I55" s="28"/>
      <c r="J55" s="28"/>
      <c r="K55" s="17"/>
      <c r="L55" s="28"/>
      <c r="M55" s="28"/>
      <c r="N55" s="17"/>
      <c r="O55" s="28"/>
      <c r="P55" s="28"/>
      <c r="Q55" s="17"/>
      <c r="R55" s="28"/>
      <c r="S55" s="29"/>
      <c r="T55" s="17"/>
      <c r="W55" s="17"/>
      <c r="Y55" s="91" t="s">
        <v>132</v>
      </c>
      <c r="AB55" s="17"/>
      <c r="AE55" s="17"/>
      <c r="AJ55" s="17"/>
      <c r="AO55" s="17"/>
      <c r="AR55" s="17"/>
    </row>
    <row r="56" spans="1:49" s="21" customFormat="1" ht="13.5" customHeight="1">
      <c r="B56" s="235"/>
      <c r="C56" s="216"/>
      <c r="E56" s="235"/>
      <c r="H56" s="235"/>
      <c r="K56" s="235"/>
      <c r="N56" s="235"/>
      <c r="Q56" s="235"/>
      <c r="S56" s="22"/>
      <c r="T56" s="235"/>
      <c r="W56" s="235"/>
      <c r="X56" s="41"/>
      <c r="AB56" s="235"/>
      <c r="AE56" s="235"/>
      <c r="AJ56" s="235"/>
      <c r="AO56" s="235"/>
      <c r="AR56" s="235"/>
      <c r="AW56" s="83"/>
    </row>
    <row r="57" spans="1:49" ht="13.5" customHeight="1">
      <c r="B57" s="9"/>
      <c r="C57" s="217"/>
      <c r="D57" s="1"/>
      <c r="E57" s="9"/>
      <c r="F57" s="1"/>
      <c r="G57" s="1"/>
      <c r="H57" s="9"/>
      <c r="K57" s="9"/>
      <c r="N57" s="9"/>
      <c r="Q57" s="9"/>
      <c r="S57" s="23"/>
      <c r="T57" s="9"/>
      <c r="W57" s="9"/>
      <c r="X57" s="21"/>
      <c r="Y57" s="21"/>
      <c r="Z57" s="21"/>
      <c r="AA57" s="21"/>
      <c r="AB57" s="9"/>
      <c r="AC57" s="21"/>
      <c r="AD57" s="21"/>
      <c r="AE57" s="9"/>
      <c r="AF57" s="21"/>
      <c r="AG57" s="21"/>
      <c r="AH57" s="21"/>
      <c r="AI57" s="21"/>
      <c r="AJ57" s="9"/>
      <c r="AK57" s="21"/>
      <c r="AL57" s="21"/>
      <c r="AM57" s="21"/>
      <c r="AN57" s="21"/>
      <c r="AO57" s="9"/>
      <c r="AP57" s="21"/>
      <c r="AQ57" s="21"/>
      <c r="AR57" s="9"/>
    </row>
    <row r="58" spans="1:49">
      <c r="B58" s="9"/>
      <c r="D58" s="1"/>
      <c r="E58" s="9"/>
      <c r="F58" s="1"/>
      <c r="G58" s="1"/>
      <c r="H58" s="9"/>
      <c r="K58" s="9"/>
      <c r="N58" s="9"/>
      <c r="Q58" s="9"/>
      <c r="S58" s="23"/>
      <c r="T58" s="9"/>
      <c r="W58" s="9"/>
      <c r="X58" s="26"/>
      <c r="Y58" s="21"/>
      <c r="Z58" s="21"/>
      <c r="AA58" s="21"/>
      <c r="AB58" s="9"/>
      <c r="AC58" s="21"/>
      <c r="AD58" s="21"/>
      <c r="AE58" s="9"/>
      <c r="AF58" s="21"/>
      <c r="AG58" s="21"/>
      <c r="AH58" s="21"/>
      <c r="AI58" s="21"/>
      <c r="AJ58" s="9"/>
      <c r="AK58" s="21"/>
      <c r="AL58" s="21"/>
      <c r="AM58" s="21"/>
      <c r="AN58" s="21"/>
      <c r="AO58" s="9"/>
      <c r="AP58" s="21"/>
      <c r="AQ58" s="21"/>
      <c r="AR58" s="9"/>
    </row>
    <row r="59" spans="1:49">
      <c r="C59" s="1"/>
      <c r="D59" s="1"/>
      <c r="F59" s="1"/>
      <c r="G59" s="1"/>
      <c r="S59" s="23"/>
    </row>
    <row r="60" spans="1:49">
      <c r="D60" s="1"/>
      <c r="F60" s="1"/>
      <c r="G60" s="1"/>
      <c r="S60" s="23"/>
    </row>
    <row r="61" spans="1:49">
      <c r="C61" s="1"/>
      <c r="D61" s="1"/>
      <c r="F61" s="1"/>
      <c r="G61" s="1"/>
      <c r="S61" s="23"/>
    </row>
    <row r="62" spans="1:49">
      <c r="C62" s="1"/>
      <c r="D62" s="1"/>
      <c r="F62" s="1"/>
      <c r="G62" s="1"/>
      <c r="S62" s="23"/>
    </row>
    <row r="63" spans="1:49">
      <c r="C63" s="1"/>
      <c r="D63" s="1"/>
      <c r="F63" s="1"/>
      <c r="G63" s="1"/>
      <c r="S63" s="23"/>
    </row>
    <row r="64" spans="1:49">
      <c r="C64" s="1"/>
      <c r="D64" s="1"/>
      <c r="F64" s="1"/>
      <c r="G64" s="1"/>
      <c r="S64" s="23"/>
    </row>
    <row r="65" spans="3:19">
      <c r="C65" s="1"/>
      <c r="D65" s="1"/>
      <c r="F65" s="1"/>
      <c r="G65" s="1"/>
      <c r="S65" s="23"/>
    </row>
    <row r="66" spans="3:19">
      <c r="C66" s="1"/>
      <c r="D66" s="1"/>
      <c r="F66" s="1"/>
      <c r="G66" s="1"/>
      <c r="S66" s="23"/>
    </row>
    <row r="67" spans="3:19">
      <c r="C67" s="1"/>
      <c r="D67" s="1"/>
      <c r="F67" s="1"/>
      <c r="G67" s="1"/>
      <c r="S67" s="23"/>
    </row>
    <row r="68" spans="3:19">
      <c r="S68" s="23"/>
    </row>
    <row r="69" spans="3:19">
      <c r="S69" s="23"/>
    </row>
    <row r="70" spans="3:19">
      <c r="S70" s="23"/>
    </row>
    <row r="71" spans="3:19">
      <c r="S71" s="23"/>
    </row>
    <row r="72" spans="3:19">
      <c r="S72" s="23"/>
    </row>
    <row r="73" spans="3:19">
      <c r="S73" s="23"/>
    </row>
    <row r="74" spans="3:19">
      <c r="S74" s="23"/>
    </row>
    <row r="75" spans="3:19">
      <c r="S75" s="23"/>
    </row>
    <row r="76" spans="3:19">
      <c r="S76" s="23"/>
    </row>
    <row r="77" spans="3:19">
      <c r="S77" s="23"/>
    </row>
    <row r="78" spans="3:19">
      <c r="S78" s="23"/>
    </row>
    <row r="79" spans="3:19">
      <c r="S79" s="23"/>
    </row>
    <row r="80" spans="3:19">
      <c r="S80" s="23"/>
    </row>
    <row r="81" spans="19:19">
      <c r="S81" s="23"/>
    </row>
    <row r="82" spans="19:19">
      <c r="S82" s="23"/>
    </row>
    <row r="83" spans="19:19">
      <c r="S83" s="23"/>
    </row>
    <row r="84" spans="19:19">
      <c r="S84" s="23"/>
    </row>
    <row r="85" spans="19:19">
      <c r="S85" s="23"/>
    </row>
    <row r="86" spans="19:19">
      <c r="S86" s="23"/>
    </row>
    <row r="87" spans="19:19">
      <c r="S87" s="23"/>
    </row>
    <row r="88" spans="19:19">
      <c r="S88" s="23"/>
    </row>
    <row r="89" spans="19:19">
      <c r="S89" s="23"/>
    </row>
    <row r="90" spans="19:19">
      <c r="S90" s="23"/>
    </row>
    <row r="91" spans="19:19">
      <c r="S91" s="23"/>
    </row>
    <row r="92" spans="19:19">
      <c r="S92" s="23"/>
    </row>
    <row r="93" spans="19:19">
      <c r="S93" s="23"/>
    </row>
    <row r="94" spans="19:19">
      <c r="S94" s="23"/>
    </row>
    <row r="95" spans="19:19">
      <c r="S95" s="23"/>
    </row>
    <row r="96" spans="19:19">
      <c r="S96" s="23"/>
    </row>
    <row r="97" spans="19:19">
      <c r="S97" s="23"/>
    </row>
    <row r="98" spans="19:19">
      <c r="S98" s="23"/>
    </row>
    <row r="99" spans="19:19">
      <c r="S99" s="23"/>
    </row>
    <row r="100" spans="19:19">
      <c r="S100" s="23"/>
    </row>
  </sheetData>
  <mergeCells count="56">
    <mergeCell ref="AP5:AP6"/>
    <mergeCell ref="AT5:AT6"/>
    <mergeCell ref="AU5:AV5"/>
    <mergeCell ref="Q3:Q6"/>
    <mergeCell ref="T3:T6"/>
    <mergeCell ref="W3:W6"/>
    <mergeCell ref="AB3:AB6"/>
    <mergeCell ref="AE3:AE6"/>
    <mergeCell ref="AQ5:AQ6"/>
    <mergeCell ref="AS5:AS6"/>
    <mergeCell ref="AP3:AQ4"/>
    <mergeCell ref="AC5:AC6"/>
    <mergeCell ref="AD5:AD6"/>
    <mergeCell ref="AO3:AO6"/>
    <mergeCell ref="AR3:AR6"/>
    <mergeCell ref="AF5:AF6"/>
    <mergeCell ref="AG5:AG6"/>
    <mergeCell ref="AH5:AI5"/>
    <mergeCell ref="AC3:AD4"/>
    <mergeCell ref="AJ3:AJ6"/>
    <mergeCell ref="AF3:AI4"/>
    <mergeCell ref="AS3:AV4"/>
    <mergeCell ref="AL5:AL6"/>
    <mergeCell ref="AM5:AN5"/>
    <mergeCell ref="B3:B6"/>
    <mergeCell ref="C3:D4"/>
    <mergeCell ref="C5:C6"/>
    <mergeCell ref="D5:D6"/>
    <mergeCell ref="V5:V6"/>
    <mergeCell ref="L5:L6"/>
    <mergeCell ref="I5:I6"/>
    <mergeCell ref="R5:R6"/>
    <mergeCell ref="L3:M4"/>
    <mergeCell ref="U3:V4"/>
    <mergeCell ref="P5:P6"/>
    <mergeCell ref="F5:F6"/>
    <mergeCell ref="J5:J6"/>
    <mergeCell ref="O5:O6"/>
    <mergeCell ref="S5:S6"/>
    <mergeCell ref="F3:G4"/>
    <mergeCell ref="E3:E6"/>
    <mergeCell ref="H3:H6"/>
    <mergeCell ref="K3:K6"/>
    <mergeCell ref="N3:N6"/>
    <mergeCell ref="AK3:AN4"/>
    <mergeCell ref="X3:AA4"/>
    <mergeCell ref="Y5:Y6"/>
    <mergeCell ref="X5:X6"/>
    <mergeCell ref="I3:J4"/>
    <mergeCell ref="O3:P4"/>
    <mergeCell ref="R3:S4"/>
    <mergeCell ref="G5:G6"/>
    <mergeCell ref="M5:M6"/>
    <mergeCell ref="U5:U6"/>
    <mergeCell ref="Z5:AA5"/>
    <mergeCell ref="AK5:A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4" orientation="landscape" r:id="rId1"/>
  <colBreaks count="5" manualBreakCount="5">
    <brk id="22" max="1048575" man="1"/>
    <brk id="35" max="1048575" man="1"/>
    <brk id="146" max="1048575" man="1"/>
    <brk id="158" max="1048575" man="1"/>
    <brk id="2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2023-09-05T08:51:09Z</dcterms:modified>
  <cp:category/>
  <cp:contentStatus/>
</cp:coreProperties>
</file>