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65\отдел культуры\!Коренчук\ПРОГРАММА 2025-2030\ИЮНЬ 2025\"/>
    </mc:Choice>
  </mc:AlternateContent>
  <bookViews>
    <workbookView xWindow="0" yWindow="0" windowWidth="28770" windowHeight="12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G80" i="1"/>
  <c r="F80" i="1"/>
  <c r="F53" i="1"/>
  <c r="D53" i="1" s="1"/>
  <c r="I59" i="1"/>
  <c r="H59" i="1"/>
  <c r="G59" i="1"/>
  <c r="F59" i="1"/>
  <c r="E59" i="1"/>
  <c r="D59" i="1" l="1"/>
  <c r="G82" i="1"/>
  <c r="F81" i="1"/>
  <c r="G81" i="1"/>
  <c r="H81" i="1"/>
  <c r="I81" i="1"/>
  <c r="E81" i="1"/>
  <c r="E85" i="1"/>
  <c r="F85" i="1"/>
  <c r="G85" i="1"/>
  <c r="H85" i="1"/>
  <c r="I85" i="1"/>
  <c r="F84" i="1"/>
  <c r="G84" i="1"/>
  <c r="H84" i="1"/>
  <c r="I84" i="1"/>
  <c r="E84" i="1"/>
  <c r="E83" i="1"/>
  <c r="H82" i="1"/>
  <c r="H83" i="1"/>
  <c r="F83" i="1"/>
  <c r="G83" i="1"/>
  <c r="I83" i="1"/>
  <c r="E82" i="1"/>
  <c r="F82" i="1"/>
  <c r="I82" i="1"/>
  <c r="E80" i="1"/>
  <c r="H80" i="1"/>
  <c r="I80" i="1"/>
  <c r="E79" i="1"/>
  <c r="F79" i="1"/>
  <c r="G79" i="1"/>
  <c r="H79" i="1"/>
  <c r="I79" i="1"/>
  <c r="E68" i="1"/>
  <c r="F68" i="1"/>
  <c r="G68" i="1"/>
  <c r="H68" i="1"/>
  <c r="I68" i="1"/>
  <c r="E51" i="1"/>
  <c r="F51" i="1"/>
  <c r="G51" i="1"/>
  <c r="H51" i="1"/>
  <c r="I51" i="1"/>
  <c r="H86" i="1" l="1"/>
  <c r="F86" i="1"/>
  <c r="E86" i="1"/>
  <c r="I86" i="1"/>
  <c r="G86" i="1"/>
  <c r="E41" i="1" l="1"/>
  <c r="F41" i="1"/>
  <c r="G41" i="1"/>
  <c r="H41" i="1"/>
  <c r="I41" i="1"/>
  <c r="E32" i="1"/>
  <c r="F32" i="1"/>
  <c r="G32" i="1"/>
  <c r="H32" i="1"/>
  <c r="I32" i="1"/>
  <c r="E24" i="1" l="1"/>
  <c r="F24" i="1"/>
  <c r="G24" i="1"/>
  <c r="H24" i="1"/>
  <c r="I24" i="1"/>
  <c r="D46" i="1" l="1"/>
  <c r="D47" i="1"/>
  <c r="D25" i="1"/>
  <c r="D26" i="1"/>
  <c r="D27" i="1"/>
  <c r="D28" i="1"/>
  <c r="D29" i="1"/>
  <c r="D30" i="1"/>
  <c r="D32" i="1" l="1"/>
  <c r="D78" i="1" l="1"/>
  <c r="D77" i="1"/>
  <c r="D76" i="1"/>
  <c r="D74" i="1"/>
  <c r="D73" i="1"/>
  <c r="D72" i="1"/>
  <c r="D67" i="1"/>
  <c r="D66" i="1"/>
  <c r="D65" i="1"/>
  <c r="D64" i="1"/>
  <c r="D63" i="1"/>
  <c r="D62" i="1"/>
  <c r="D50" i="1"/>
  <c r="D49" i="1"/>
  <c r="D48" i="1"/>
  <c r="D45" i="1"/>
  <c r="D40" i="1"/>
  <c r="D39" i="1"/>
  <c r="D38" i="1"/>
  <c r="D37" i="1"/>
  <c r="D36" i="1"/>
  <c r="D35" i="1"/>
  <c r="D79" i="1" l="1"/>
  <c r="D68" i="1"/>
  <c r="D51" i="1"/>
  <c r="D41" i="1"/>
  <c r="D18" i="1"/>
  <c r="D81" i="1" s="1"/>
  <c r="D19" i="1"/>
  <c r="D82" i="1" s="1"/>
  <c r="D20" i="1"/>
  <c r="D83" i="1" s="1"/>
  <c r="D22" i="1"/>
  <c r="D84" i="1" s="1"/>
  <c r="D23" i="1"/>
  <c r="D17" i="1"/>
  <c r="D85" i="1" l="1"/>
  <c r="D86" i="1" s="1"/>
  <c r="D24" i="1"/>
</calcChain>
</file>

<file path=xl/sharedStrings.xml><?xml version="1.0" encoding="utf-8"?>
<sst xmlns="http://schemas.openxmlformats.org/spreadsheetml/2006/main" count="102" uniqueCount="70">
  <si>
    <t>№ п/п</t>
  </si>
  <si>
    <t>Наименование мероприятия</t>
  </si>
  <si>
    <t>Годы реализа ции</t>
  </si>
  <si>
    <t>Объем финансирования, тыс. рублей</t>
  </si>
  <si>
    <t>Непосредственный результат реализации мероприятия</t>
  </si>
  <si>
    <t>Муниципальный заказчик, главный распорядитель (распорядитель) бюджетных средств), исполнитель</t>
  </si>
  <si>
    <t>всего</t>
  </si>
  <si>
    <t>в разрезе источников финансирования</t>
  </si>
  <si>
    <t>феде  ральный бюджет</t>
  </si>
  <si>
    <t>бюджет Краснодарского края</t>
  </si>
  <si>
    <t>район ный бюджет</t>
  </si>
  <si>
    <t>бюджет поселе ния</t>
  </si>
  <si>
    <t>внебюд жетные источники</t>
  </si>
  <si>
    <t>х</t>
  </si>
  <si>
    <t>Итого</t>
  </si>
  <si>
    <t>Цель 1 Развитие и реализация культурного и духовного потенциала каждой личности; формирование позитивного имиджа муниципального образования Тимашевский район, как района, комфортного для сохранения и развития культуры любой национальности</t>
  </si>
  <si>
    <t>1.1</t>
  </si>
  <si>
    <t>Задача 1.1 Сохранение и развитие конкурсно-фестивальной политики на территории муниципального образования Тимашевский район. Развитие духовно-нравственных основ традиционного образа жизни, форм хозяйствования и самобытной культуры кубанского казачества</t>
  </si>
  <si>
    <t>Основное мероприятие 1.1.1 Сохранение и развитие конкурсно-фестивальной политики на территории муниципального образования Тимашевский район.</t>
  </si>
  <si>
    <t>1.1.1</t>
  </si>
  <si>
    <t>Отдел культуры администрации муниципального образования Тимашевский район – главный распорядитель средств</t>
  </si>
  <si>
    <t>2.1</t>
  </si>
  <si>
    <t>Цель 2 Организация отдыха и оздоровления детей в каникулярное время</t>
  </si>
  <si>
    <t>Задача 2.1 Укрепление творческого потенциала одаренных детей.</t>
  </si>
  <si>
    <t>ПЕРЕЧЕНЬ</t>
  </si>
  <si>
    <t xml:space="preserve">основных мероприятий муниципальной программы муниципального образования </t>
  </si>
  <si>
    <t>Тимашевский район "Развитие культуры"</t>
  </si>
  <si>
    <t>2.1.1</t>
  </si>
  <si>
    <t>Основное мероприятие 2.1.1 Укрепление творческого потенциала одаренных детей</t>
  </si>
  <si>
    <t>3.1</t>
  </si>
  <si>
    <t>Цель 3 Повышение качества и доступности муниципальных услуг сферы культуры Тимашевского района</t>
  </si>
  <si>
    <t>Задача 3.1 Улучшение качества услуг, предоставляемых учреждениями культуры муниципального образования Тимашевский район</t>
  </si>
  <si>
    <t>3.1.1</t>
  </si>
  <si>
    <t>4.1</t>
  </si>
  <si>
    <t>4.1.1</t>
  </si>
  <si>
    <t>5.1</t>
  </si>
  <si>
    <t>5.1.1</t>
  </si>
  <si>
    <t>Кол-во приобретенных книг -  не менее 100 экз.</t>
  </si>
  <si>
    <t>Отдел культуры администрации муниципального образования Тимашевский район – главный распорядитель средств и исполнитель</t>
  </si>
  <si>
    <t>Число одаренных детей, охваченных различными формами отдыха: не менее 10</t>
  </si>
  <si>
    <t>Е.И. Мальченко</t>
  </si>
  <si>
    <t>Приложение 2                                                             к муниципальной программе муниципального образования Тимашевский район                            "Развитие культуры"</t>
  </si>
  <si>
    <t xml:space="preserve">Количество стипендиатов: не более 10 </t>
  </si>
  <si>
    <t xml:space="preserve">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</t>
  </si>
  <si>
    <t>образования Тимашевский район в области культуры и искусства</t>
  </si>
  <si>
    <t>1.1.2.</t>
  </si>
  <si>
    <t>Основное мероприятие 3.1.1 Улучшение качества услуг, предоставляемых учреждениями  культуры муниципального образования Тимашевский район.</t>
  </si>
  <si>
    <t>Отдел культуры администрации муниципального образования Тимашевский район – главный распорядитель средств,  учреждения культуры, подведомственные отделу культуры – получатели субсидий (МБУК «ТМЦБ», МБУК «МРДК им. В.М. Толстых», МБУДО ДХШ г. Тимашевска, МБУДО ДМШ г. Тимашевска,  МБУДО ДШИ ст-цы Роговской, МБУДО ДМШ ст-цы Медведовской)</t>
  </si>
  <si>
    <t>Цель 4 Обеспечение свободного и оперативного доступа к информационным ресурсам и знаниям</t>
  </si>
  <si>
    <t>Задача 4.1 Создание условий для свободного и оперативного доступа к информационным ресурсам и знаниям</t>
  </si>
  <si>
    <t xml:space="preserve">Основное мероприятие 4.1.1 Создание условий для свободного и оперативного доступа к информационным ресурсам и знаниям. </t>
  </si>
  <si>
    <t>Отдел культуры администрации муниципального образования Тимашевский район – главный распорядитель средств, МБУК ТМЦБ - получатель субсидии</t>
  </si>
  <si>
    <t>Цель 5 Повышение эффективности и результативности сферы культуры муниципального образования Тимашевский район</t>
  </si>
  <si>
    <t>Ежегодное исполнение бюджетной сметы не менее 100 %.
Количество участников, в отношении которых проведена независимая оценка качества условий оказания услуг - 10 шт.  Число обученных на курсах повышения квалификации, включая затраты на проживание –  не менее 2 чел.</t>
  </si>
  <si>
    <t xml:space="preserve">Ежегодное исполнение бюджетной сметы не менее 100 %.
Количество участников, в отношении которых проведена независимая оценка качества условий оказания услуг - 17 шт. Число обученных на курсах повышения квалификации, включая затраты на проживание –  не менее 2 чел.  </t>
  </si>
  <si>
    <t xml:space="preserve">Ежегодное исполнение бюджетной сметы не менее 100 %. Число обученных на курсах повышения квалификации, включая затраты на проживание –  не менее 2 чел.
  </t>
  </si>
  <si>
    <t xml:space="preserve">Ежегодное исполнение бюджетной сметы не менее 100 %. Число обученных на курсах повышения квалификации, включая затраты на проживание –  не менее 2 чел.
</t>
  </si>
  <si>
    <t>100 % выполнение муниципального задания, число участников клубных формирований муниципальных культурно-досуговых учреждений– 720 чел. ежегодно (2025-2030 гг.); число пользователей библиотеками не менее 11505 чел. ежегодно (2025-2030 гг.); кол-во учебных мероприятий (семинары, творческие лаборатории, совещания)- 38 ежегодно (2025-2030 гг.); среднегодовой контингент обучающихся по программам дополнительного образования детей - 1290 чел. ежегодно (2025-2030 гг.) . Число работников учреждений культуры, получающих компенсационные выплаты, связанные с возмещением расходов по оплате расходов по оплате жилых помещений, отопления и освещения - не менее 8 чел., ежегодно (2025-2030 гг.)</t>
  </si>
  <si>
    <t xml:space="preserve">Количество проведенных фестивалей, смотров, конкурсов не менее 34. Количество букетов, выданных участникам проведенных мероприятий, конкурсов – 48. Количество выданных ценных призов  (подарочных сетификатов)– 170.   </t>
  </si>
  <si>
    <t xml:space="preserve">Количество проведенных фестивалей, смотров, конкурсов не менее 34. Количество букетов, выданных участникам проведенных мероприятий, конкурсов – 48. Коли-чество выданных ценных призов (подарочных сетификатов) –170.   </t>
  </si>
  <si>
    <t xml:space="preserve">Количество проведенных фестивалей, смотров, конкурсов не менее 34. Количество букетов, выданных участникам проведенных мероприятий, конкурсов – 48. Коли-чество выданных ценных призов (подарочных сетификатов)–170 </t>
  </si>
  <si>
    <t xml:space="preserve">Количество проведенных фестивалей, смотров, конкурсов не менее 34. Количество букетов, выданных участникам проведенных мероприятий, конкурсов – 48. Коли-чество выданных ценных призов (подарочных сетификатов) – 170.   </t>
  </si>
  <si>
    <t>Количество проведенных фестивалей, смотров, конкурсов не менее 34. Количество букетов, выданных участникам проведенных мероприятий, конкурсов – 48. Коли-чество выданных ценных призов (подарочных сетификатов) – 170.</t>
  </si>
  <si>
    <t>Заместитель главы муниципального образования Тимашевский муниципальный район Краснодарского края</t>
  </si>
  <si>
    <t>3.1.2</t>
  </si>
  <si>
    <t>Количество учреждений, получивших дополнительную помощь для решения социально значимых вопросов - 1. 
 Количество приобретенных транспортных средств (автобусов) - 1</t>
  </si>
  <si>
    <t>Отдел культуры администрации муниципального образования Тимашевский район – главный распорядитель средств, получатели субсидий  МБУК "ТМЦБ" и  МБУДО ДМШ г. Тимашевска</t>
  </si>
  <si>
    <t>Задача 5.1 Формирование и определение основных мероприятий муниципальной политики администрации муниципального образования Тимашевский район в сфере культуры посредством планирования, организации, регулирования и контроля за деятельностью подведомственных учреждений культуры. Сохранение и развитие художественно-эстетического образования и кадрового потенциала учреждений культуры муниципального образования Тимашевский район.</t>
  </si>
  <si>
    <t>Основное мероприятие 3.1.2 Укрепление материально-технической базы учреждений культуры муниципального образования Тимашевский район</t>
  </si>
  <si>
    <t>Основное мероприятие 5.1.1 Формирование и определение основных мероприятий муниципальной политики администрации муниципального образования Тимашевский район в сфере культуры посредством планирования, организации, регулирования и контроля за деятельностью подведомственных учреждений культуры.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</si>
</sst>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164" fontId="3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49" fontId="1" fillId="0" borderId="2" xfId="0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abSelected="1" showRuler="0" view="pageLayout" topLeftCell="A78" zoomScale="120" zoomScaleNormal="100" zoomScalePageLayoutView="120" workbookViewId="0">
      <selection activeCell="I82" sqref="I82"/>
    </sheetView>
  </sheetViews>
  <sheetFormatPr defaultRowHeight="15" x14ac:dyDescent="0.25"/>
  <cols>
    <col min="1" max="1" width="7" customWidth="1"/>
    <col min="2" max="2" width="16.140625" customWidth="1"/>
    <col min="3" max="3" width="6.85546875" customWidth="1"/>
    <col min="4" max="4" width="10.42578125" customWidth="1"/>
    <col min="7" max="7" width="10.5703125" bestFit="1" customWidth="1"/>
    <col min="10" max="10" width="37" customWidth="1"/>
    <col min="11" max="11" width="19.42578125" customWidth="1"/>
  </cols>
  <sheetData>
    <row r="1" spans="1:11" ht="93.75" x14ac:dyDescent="0.3">
      <c r="J1" s="2" t="s">
        <v>41</v>
      </c>
      <c r="K1" s="1"/>
    </row>
    <row r="2" spans="1:11" ht="18.75" x14ac:dyDescent="0.3">
      <c r="J2" s="2"/>
      <c r="K2" s="1"/>
    </row>
    <row r="3" spans="1:11" ht="18.75" x14ac:dyDescent="0.3">
      <c r="J3" s="2"/>
      <c r="K3" s="1"/>
    </row>
    <row r="4" spans="1:11" ht="18.75" x14ac:dyDescent="0.25">
      <c r="A4" s="39" t="s">
        <v>24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18.75" x14ac:dyDescent="0.25">
      <c r="A5" s="39" t="s">
        <v>25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18.75" x14ac:dyDescent="0.25">
      <c r="A6" s="39" t="s">
        <v>26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8.7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10" spans="1:11" s="3" customFormat="1" ht="15.75" x14ac:dyDescent="0.25">
      <c r="A10" s="36" t="s">
        <v>0</v>
      </c>
      <c r="B10" s="36" t="s">
        <v>1</v>
      </c>
      <c r="C10" s="38" t="s">
        <v>2</v>
      </c>
      <c r="D10" s="38" t="s">
        <v>3</v>
      </c>
      <c r="E10" s="38"/>
      <c r="F10" s="38"/>
      <c r="G10" s="38"/>
      <c r="H10" s="38"/>
      <c r="I10" s="38"/>
      <c r="J10" s="38" t="s">
        <v>4</v>
      </c>
      <c r="K10" s="38" t="s">
        <v>5</v>
      </c>
    </row>
    <row r="11" spans="1:11" s="3" customFormat="1" ht="15.75" x14ac:dyDescent="0.25">
      <c r="A11" s="36"/>
      <c r="B11" s="36"/>
      <c r="C11" s="38"/>
      <c r="D11" s="38" t="s">
        <v>6</v>
      </c>
      <c r="E11" s="38" t="s">
        <v>7</v>
      </c>
      <c r="F11" s="38"/>
      <c r="G11" s="38"/>
      <c r="H11" s="38"/>
      <c r="I11" s="38"/>
      <c r="J11" s="38"/>
      <c r="K11" s="38"/>
    </row>
    <row r="12" spans="1:11" s="3" customFormat="1" ht="81.75" customHeight="1" x14ac:dyDescent="0.25">
      <c r="A12" s="36"/>
      <c r="B12" s="36"/>
      <c r="C12" s="38"/>
      <c r="D12" s="38"/>
      <c r="E12" s="6" t="s">
        <v>8</v>
      </c>
      <c r="F12" s="6" t="s">
        <v>9</v>
      </c>
      <c r="G12" s="6" t="s">
        <v>10</v>
      </c>
      <c r="H12" s="6" t="s">
        <v>11</v>
      </c>
      <c r="I12" s="6" t="s">
        <v>12</v>
      </c>
      <c r="J12" s="38"/>
      <c r="K12" s="38"/>
    </row>
    <row r="13" spans="1:11" s="3" customFormat="1" ht="15.75" x14ac:dyDescent="0.2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</row>
    <row r="14" spans="1:11" s="3" customFormat="1" ht="55.5" customHeight="1" x14ac:dyDescent="0.25">
      <c r="A14" s="6">
        <v>1</v>
      </c>
      <c r="B14" s="36" t="s">
        <v>15</v>
      </c>
      <c r="C14" s="36"/>
      <c r="D14" s="36"/>
      <c r="E14" s="36"/>
      <c r="F14" s="36"/>
      <c r="G14" s="36"/>
      <c r="H14" s="36"/>
      <c r="I14" s="36"/>
      <c r="J14" s="36"/>
      <c r="K14" s="7"/>
    </row>
    <row r="15" spans="1:11" s="3" customFormat="1" ht="63" customHeight="1" x14ac:dyDescent="0.25">
      <c r="A15" s="8" t="s">
        <v>16</v>
      </c>
      <c r="B15" s="36" t="s">
        <v>17</v>
      </c>
      <c r="C15" s="36"/>
      <c r="D15" s="36"/>
      <c r="E15" s="36"/>
      <c r="F15" s="36"/>
      <c r="G15" s="36"/>
      <c r="H15" s="36"/>
      <c r="I15" s="36"/>
      <c r="J15" s="36"/>
      <c r="K15" s="7"/>
    </row>
    <row r="16" spans="1:11" s="3" customFormat="1" ht="15.75" x14ac:dyDescent="0.25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</row>
    <row r="17" spans="1:11" s="3" customFormat="1" ht="117.75" customHeight="1" x14ac:dyDescent="0.25">
      <c r="A17" s="22" t="s">
        <v>19</v>
      </c>
      <c r="B17" s="25" t="s">
        <v>18</v>
      </c>
      <c r="C17" s="6">
        <v>2025</v>
      </c>
      <c r="D17" s="9">
        <f>E17+F17+G17+H17+I17</f>
        <v>1311.7</v>
      </c>
      <c r="E17" s="9"/>
      <c r="F17" s="9"/>
      <c r="G17" s="9">
        <v>1311.7</v>
      </c>
      <c r="H17" s="9"/>
      <c r="I17" s="9"/>
      <c r="J17" s="12" t="s">
        <v>60</v>
      </c>
      <c r="K17" s="28" t="s">
        <v>20</v>
      </c>
    </row>
    <row r="18" spans="1:11" s="3" customFormat="1" ht="111" customHeight="1" x14ac:dyDescent="0.25">
      <c r="A18" s="23"/>
      <c r="B18" s="26"/>
      <c r="C18" s="6">
        <v>2026</v>
      </c>
      <c r="D18" s="9">
        <f t="shared" ref="D18:D23" si="0">E18+F18+G18+H18+I18</f>
        <v>1311.7</v>
      </c>
      <c r="E18" s="9"/>
      <c r="F18" s="9"/>
      <c r="G18" s="9">
        <v>1311.7</v>
      </c>
      <c r="H18" s="9"/>
      <c r="I18" s="9"/>
      <c r="J18" s="12" t="s">
        <v>59</v>
      </c>
      <c r="K18" s="23"/>
    </row>
    <row r="19" spans="1:11" s="3" customFormat="1" ht="114" customHeight="1" x14ac:dyDescent="0.25">
      <c r="A19" s="23"/>
      <c r="B19" s="26"/>
      <c r="C19" s="6">
        <v>2027</v>
      </c>
      <c r="D19" s="9">
        <f t="shared" si="0"/>
        <v>1311.7</v>
      </c>
      <c r="E19" s="9"/>
      <c r="F19" s="9"/>
      <c r="G19" s="9">
        <v>1311.7</v>
      </c>
      <c r="H19" s="9"/>
      <c r="I19" s="9"/>
      <c r="J19" s="12" t="s">
        <v>61</v>
      </c>
      <c r="K19" s="23"/>
    </row>
    <row r="20" spans="1:11" s="3" customFormat="1" ht="121.5" customHeight="1" x14ac:dyDescent="0.25">
      <c r="A20" s="24"/>
      <c r="B20" s="27"/>
      <c r="C20" s="6">
        <v>2028</v>
      </c>
      <c r="D20" s="9">
        <f t="shared" si="0"/>
        <v>1311.7</v>
      </c>
      <c r="E20" s="9"/>
      <c r="F20" s="9"/>
      <c r="G20" s="9">
        <v>1311.7</v>
      </c>
      <c r="H20" s="9"/>
      <c r="I20" s="9"/>
      <c r="J20" s="12" t="s">
        <v>58</v>
      </c>
      <c r="K20" s="24"/>
    </row>
    <row r="21" spans="1:11" s="3" customFormat="1" ht="18" customHeight="1" x14ac:dyDescent="0.25">
      <c r="A21" s="12">
        <v>1</v>
      </c>
      <c r="B21" s="12">
        <v>2</v>
      </c>
      <c r="C21" s="12">
        <v>3</v>
      </c>
      <c r="D21" s="12">
        <v>4</v>
      </c>
      <c r="E21" s="12">
        <v>5</v>
      </c>
      <c r="F21" s="12">
        <v>6</v>
      </c>
      <c r="G21" s="12">
        <v>7</v>
      </c>
      <c r="H21" s="12">
        <v>8</v>
      </c>
      <c r="I21" s="12">
        <v>9</v>
      </c>
      <c r="J21" s="12">
        <v>10</v>
      </c>
      <c r="K21" s="12">
        <v>11</v>
      </c>
    </row>
    <row r="22" spans="1:11" s="3" customFormat="1" ht="109.5" customHeight="1" x14ac:dyDescent="0.25">
      <c r="A22" s="29"/>
      <c r="B22" s="32"/>
      <c r="C22" s="6">
        <v>2029</v>
      </c>
      <c r="D22" s="9">
        <f t="shared" si="0"/>
        <v>1311.7</v>
      </c>
      <c r="E22" s="9"/>
      <c r="F22" s="9"/>
      <c r="G22" s="9">
        <v>1311.7</v>
      </c>
      <c r="H22" s="9"/>
      <c r="I22" s="9"/>
      <c r="J22" s="6" t="s">
        <v>62</v>
      </c>
      <c r="K22" s="29"/>
    </row>
    <row r="23" spans="1:11" s="3" customFormat="1" ht="107.25" customHeight="1" x14ac:dyDescent="0.25">
      <c r="A23" s="30"/>
      <c r="B23" s="33"/>
      <c r="C23" s="6">
        <v>2030</v>
      </c>
      <c r="D23" s="9">
        <f t="shared" si="0"/>
        <v>1311.7</v>
      </c>
      <c r="E23" s="9"/>
      <c r="F23" s="9"/>
      <c r="G23" s="9">
        <v>1311.7</v>
      </c>
      <c r="H23" s="9"/>
      <c r="I23" s="9"/>
      <c r="J23" s="6" t="s">
        <v>61</v>
      </c>
      <c r="K23" s="30"/>
    </row>
    <row r="24" spans="1:11" s="3" customFormat="1" ht="18.75" customHeight="1" x14ac:dyDescent="0.25">
      <c r="A24" s="31"/>
      <c r="B24" s="34"/>
      <c r="C24" s="6" t="s">
        <v>6</v>
      </c>
      <c r="D24" s="9">
        <f>D17+D18+D19+D20+D22+D23</f>
        <v>7870.2</v>
      </c>
      <c r="E24" s="9">
        <f t="shared" ref="E24:I24" si="1">E17+E18+E19+E20+E22+E23</f>
        <v>0</v>
      </c>
      <c r="F24" s="9">
        <f t="shared" si="1"/>
        <v>0</v>
      </c>
      <c r="G24" s="9">
        <f t="shared" si="1"/>
        <v>7870.2</v>
      </c>
      <c r="H24" s="9">
        <f t="shared" si="1"/>
        <v>0</v>
      </c>
      <c r="I24" s="9">
        <f t="shared" si="1"/>
        <v>0</v>
      </c>
      <c r="J24" s="6" t="s">
        <v>13</v>
      </c>
      <c r="K24" s="31"/>
    </row>
    <row r="25" spans="1:11" s="3" customFormat="1" ht="44.25" customHeight="1" x14ac:dyDescent="0.25">
      <c r="A25" s="40" t="s">
        <v>45</v>
      </c>
      <c r="B25" s="42" t="s">
        <v>43</v>
      </c>
      <c r="C25" s="14">
        <v>2025</v>
      </c>
      <c r="D25" s="9">
        <f>E25+F25+G25+H25+I25</f>
        <v>100</v>
      </c>
      <c r="E25" s="9"/>
      <c r="F25" s="9"/>
      <c r="G25" s="9">
        <v>100</v>
      </c>
      <c r="H25" s="9"/>
      <c r="I25" s="9"/>
      <c r="J25" s="14" t="s">
        <v>42</v>
      </c>
      <c r="K25" s="44" t="s">
        <v>20</v>
      </c>
    </row>
    <row r="26" spans="1:11" s="3" customFormat="1" ht="31.5" x14ac:dyDescent="0.25">
      <c r="A26" s="41"/>
      <c r="B26" s="43"/>
      <c r="C26" s="14">
        <v>2026</v>
      </c>
      <c r="D26" s="9">
        <f t="shared" ref="D26:D29" si="2">E26+F26+G26+H26+I26</f>
        <v>100</v>
      </c>
      <c r="E26" s="9"/>
      <c r="F26" s="9"/>
      <c r="G26" s="9">
        <v>100</v>
      </c>
      <c r="H26" s="9"/>
      <c r="I26" s="9"/>
      <c r="J26" s="14" t="s">
        <v>42</v>
      </c>
      <c r="K26" s="45"/>
    </row>
    <row r="27" spans="1:11" s="3" customFormat="1" ht="37.5" customHeight="1" x14ac:dyDescent="0.25">
      <c r="A27" s="41"/>
      <c r="B27" s="43"/>
      <c r="C27" s="14">
        <v>2027</v>
      </c>
      <c r="D27" s="9">
        <f t="shared" si="2"/>
        <v>100</v>
      </c>
      <c r="E27" s="9"/>
      <c r="F27" s="9"/>
      <c r="G27" s="9">
        <v>100</v>
      </c>
      <c r="H27" s="9"/>
      <c r="I27" s="9"/>
      <c r="J27" s="14" t="s">
        <v>42</v>
      </c>
      <c r="K27" s="45"/>
    </row>
    <row r="28" spans="1:11" s="3" customFormat="1" ht="39" customHeight="1" x14ac:dyDescent="0.25">
      <c r="A28" s="41"/>
      <c r="B28" s="43"/>
      <c r="C28" s="14">
        <v>2028</v>
      </c>
      <c r="D28" s="9">
        <f t="shared" si="2"/>
        <v>100</v>
      </c>
      <c r="E28" s="9"/>
      <c r="F28" s="9"/>
      <c r="G28" s="9">
        <v>100</v>
      </c>
      <c r="H28" s="9"/>
      <c r="I28" s="9"/>
      <c r="J28" s="14" t="s">
        <v>42</v>
      </c>
      <c r="K28" s="45"/>
    </row>
    <row r="29" spans="1:11" s="3" customFormat="1" ht="36" customHeight="1" x14ac:dyDescent="0.25">
      <c r="A29" s="41"/>
      <c r="B29" s="43"/>
      <c r="C29" s="14">
        <v>2029</v>
      </c>
      <c r="D29" s="9">
        <f t="shared" si="2"/>
        <v>100</v>
      </c>
      <c r="E29" s="9"/>
      <c r="F29" s="9"/>
      <c r="G29" s="9">
        <v>100</v>
      </c>
      <c r="H29" s="9"/>
      <c r="I29" s="9"/>
      <c r="J29" s="14" t="s">
        <v>42</v>
      </c>
      <c r="K29" s="41"/>
    </row>
    <row r="30" spans="1:11" s="3" customFormat="1" ht="42" customHeight="1" x14ac:dyDescent="0.25">
      <c r="A30" s="41"/>
      <c r="B30" s="43"/>
      <c r="C30" s="14">
        <v>2030</v>
      </c>
      <c r="D30" s="9">
        <f>E30+F30+G30+H30+I30</f>
        <v>100</v>
      </c>
      <c r="E30" s="9"/>
      <c r="F30" s="9"/>
      <c r="G30" s="9">
        <v>100</v>
      </c>
      <c r="H30" s="9"/>
      <c r="I30" s="9"/>
      <c r="J30" s="14" t="s">
        <v>42</v>
      </c>
      <c r="K30" s="41"/>
    </row>
    <row r="31" spans="1:11" s="3" customFormat="1" ht="15.75" x14ac:dyDescent="0.25">
      <c r="A31" s="14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4">
        <v>7</v>
      </c>
      <c r="H31" s="14">
        <v>8</v>
      </c>
      <c r="I31" s="14">
        <v>9</v>
      </c>
      <c r="J31" s="14">
        <v>10</v>
      </c>
      <c r="K31" s="14">
        <v>11</v>
      </c>
    </row>
    <row r="32" spans="1:11" s="3" customFormat="1" ht="92.25" customHeight="1" x14ac:dyDescent="0.25">
      <c r="A32" s="13"/>
      <c r="B32" s="18" t="s">
        <v>44</v>
      </c>
      <c r="C32" s="16" t="s">
        <v>6</v>
      </c>
      <c r="D32" s="17">
        <f>D25+D26+D27+D28+D29+D30</f>
        <v>600</v>
      </c>
      <c r="E32" s="17">
        <f t="shared" ref="E32:I32" si="3">E25+E26+E27+E28+E29+E30</f>
        <v>0</v>
      </c>
      <c r="F32" s="17">
        <f t="shared" si="3"/>
        <v>0</v>
      </c>
      <c r="G32" s="17">
        <f t="shared" si="3"/>
        <v>600</v>
      </c>
      <c r="H32" s="17">
        <f t="shared" si="3"/>
        <v>0</v>
      </c>
      <c r="I32" s="17">
        <f t="shared" si="3"/>
        <v>0</v>
      </c>
      <c r="J32" s="16" t="s">
        <v>13</v>
      </c>
      <c r="K32" s="13"/>
    </row>
    <row r="33" spans="1:11" s="3" customFormat="1" ht="15.75" x14ac:dyDescent="0.25">
      <c r="A33" s="6">
        <v>2</v>
      </c>
      <c r="B33" s="36" t="s">
        <v>22</v>
      </c>
      <c r="C33" s="36"/>
      <c r="D33" s="36"/>
      <c r="E33" s="36"/>
      <c r="F33" s="36"/>
      <c r="G33" s="36"/>
      <c r="H33" s="36"/>
      <c r="I33" s="36"/>
      <c r="J33" s="36"/>
      <c r="K33" s="7"/>
    </row>
    <row r="34" spans="1:11" s="3" customFormat="1" ht="15.75" x14ac:dyDescent="0.25">
      <c r="A34" s="8" t="s">
        <v>21</v>
      </c>
      <c r="B34" s="36" t="s">
        <v>23</v>
      </c>
      <c r="C34" s="36"/>
      <c r="D34" s="36"/>
      <c r="E34" s="36"/>
      <c r="F34" s="36"/>
      <c r="G34" s="36"/>
      <c r="H34" s="36"/>
      <c r="I34" s="36"/>
      <c r="J34" s="36"/>
      <c r="K34" s="7"/>
    </row>
    <row r="35" spans="1:11" s="3" customFormat="1" ht="58.5" customHeight="1" x14ac:dyDescent="0.25">
      <c r="A35" s="22" t="s">
        <v>27</v>
      </c>
      <c r="B35" s="25" t="s">
        <v>28</v>
      </c>
      <c r="C35" s="6">
        <v>2025</v>
      </c>
      <c r="D35" s="9">
        <f>E35+F35+G35+H35+I35</f>
        <v>150</v>
      </c>
      <c r="E35" s="9"/>
      <c r="F35" s="9"/>
      <c r="G35" s="9">
        <v>150</v>
      </c>
      <c r="H35" s="9"/>
      <c r="I35" s="9"/>
      <c r="J35" s="14" t="s">
        <v>39</v>
      </c>
      <c r="K35" s="28" t="s">
        <v>20</v>
      </c>
    </row>
    <row r="36" spans="1:11" s="3" customFormat="1" ht="47.25" x14ac:dyDescent="0.25">
      <c r="A36" s="23"/>
      <c r="B36" s="26"/>
      <c r="C36" s="6">
        <v>2026</v>
      </c>
      <c r="D36" s="9">
        <f t="shared" ref="D36:D40" si="4">E36+F36+G36+H36+I36</f>
        <v>150</v>
      </c>
      <c r="E36" s="9"/>
      <c r="F36" s="9"/>
      <c r="G36" s="9">
        <v>150</v>
      </c>
      <c r="H36" s="9"/>
      <c r="I36" s="9"/>
      <c r="J36" s="14" t="s">
        <v>39</v>
      </c>
      <c r="K36" s="23"/>
    </row>
    <row r="37" spans="1:11" s="3" customFormat="1" ht="47.25" x14ac:dyDescent="0.25">
      <c r="A37" s="23"/>
      <c r="B37" s="26"/>
      <c r="C37" s="6">
        <v>2027</v>
      </c>
      <c r="D37" s="9">
        <f t="shared" si="4"/>
        <v>150</v>
      </c>
      <c r="E37" s="9"/>
      <c r="F37" s="9"/>
      <c r="G37" s="9">
        <v>150</v>
      </c>
      <c r="H37" s="9"/>
      <c r="I37" s="9"/>
      <c r="J37" s="14" t="s">
        <v>39</v>
      </c>
      <c r="K37" s="23"/>
    </row>
    <row r="38" spans="1:11" s="3" customFormat="1" ht="47.25" x14ac:dyDescent="0.25">
      <c r="A38" s="23"/>
      <c r="B38" s="26"/>
      <c r="C38" s="6">
        <v>2028</v>
      </c>
      <c r="D38" s="9">
        <f t="shared" si="4"/>
        <v>150</v>
      </c>
      <c r="E38" s="9"/>
      <c r="F38" s="9"/>
      <c r="G38" s="9">
        <v>150</v>
      </c>
      <c r="H38" s="9"/>
      <c r="I38" s="9"/>
      <c r="J38" s="14" t="s">
        <v>39</v>
      </c>
      <c r="K38" s="23"/>
    </row>
    <row r="39" spans="1:11" s="3" customFormat="1" ht="47.25" x14ac:dyDescent="0.25">
      <c r="A39" s="23"/>
      <c r="B39" s="26"/>
      <c r="C39" s="6">
        <v>2029</v>
      </c>
      <c r="D39" s="9">
        <f t="shared" si="4"/>
        <v>150</v>
      </c>
      <c r="E39" s="9"/>
      <c r="F39" s="9"/>
      <c r="G39" s="9">
        <v>150</v>
      </c>
      <c r="H39" s="9"/>
      <c r="I39" s="9"/>
      <c r="J39" s="14" t="s">
        <v>39</v>
      </c>
      <c r="K39" s="23"/>
    </row>
    <row r="40" spans="1:11" s="3" customFormat="1" ht="45.75" customHeight="1" x14ac:dyDescent="0.25">
      <c r="A40" s="23"/>
      <c r="B40" s="26"/>
      <c r="C40" s="6">
        <v>2030</v>
      </c>
      <c r="D40" s="9">
        <f t="shared" si="4"/>
        <v>150</v>
      </c>
      <c r="E40" s="9"/>
      <c r="F40" s="9"/>
      <c r="G40" s="9">
        <v>150</v>
      </c>
      <c r="H40" s="9"/>
      <c r="I40" s="9"/>
      <c r="J40" s="6" t="s">
        <v>39</v>
      </c>
      <c r="K40" s="23"/>
    </row>
    <row r="41" spans="1:11" s="3" customFormat="1" ht="15" customHeight="1" x14ac:dyDescent="0.25">
      <c r="A41" s="24"/>
      <c r="B41" s="27"/>
      <c r="C41" s="6" t="s">
        <v>6</v>
      </c>
      <c r="D41" s="9">
        <f>D35+D36+D37+D38+D39+D40</f>
        <v>900</v>
      </c>
      <c r="E41" s="9">
        <f t="shared" ref="E41:I41" si="5">E35+E36+E37+E38+E39+E40</f>
        <v>0</v>
      </c>
      <c r="F41" s="9">
        <f t="shared" si="5"/>
        <v>0</v>
      </c>
      <c r="G41" s="9">
        <f t="shared" si="5"/>
        <v>900</v>
      </c>
      <c r="H41" s="9">
        <f t="shared" si="5"/>
        <v>0</v>
      </c>
      <c r="I41" s="9">
        <f t="shared" si="5"/>
        <v>0</v>
      </c>
      <c r="J41" s="6" t="s">
        <v>13</v>
      </c>
      <c r="K41" s="24"/>
    </row>
    <row r="42" spans="1:11" s="3" customFormat="1" ht="15.75" x14ac:dyDescent="0.25">
      <c r="A42" s="6">
        <v>3</v>
      </c>
      <c r="B42" s="36" t="s">
        <v>30</v>
      </c>
      <c r="C42" s="36"/>
      <c r="D42" s="36"/>
      <c r="E42" s="36"/>
      <c r="F42" s="36"/>
      <c r="G42" s="36"/>
      <c r="H42" s="36"/>
      <c r="I42" s="36"/>
      <c r="J42" s="36"/>
      <c r="K42" s="7"/>
    </row>
    <row r="43" spans="1:11" s="3" customFormat="1" ht="25.5" customHeight="1" x14ac:dyDescent="0.25">
      <c r="A43" s="8" t="s">
        <v>29</v>
      </c>
      <c r="B43" s="36" t="s">
        <v>31</v>
      </c>
      <c r="C43" s="36"/>
      <c r="D43" s="36"/>
      <c r="E43" s="36"/>
      <c r="F43" s="36"/>
      <c r="G43" s="36"/>
      <c r="H43" s="36"/>
      <c r="I43" s="36"/>
      <c r="J43" s="36"/>
      <c r="K43" s="7"/>
    </row>
    <row r="44" spans="1:11" s="3" customFormat="1" ht="15.75" x14ac:dyDescent="0.25">
      <c r="A44" s="14">
        <v>1</v>
      </c>
      <c r="B44" s="14">
        <v>2</v>
      </c>
      <c r="C44" s="14">
        <v>3</v>
      </c>
      <c r="D44" s="14">
        <v>4</v>
      </c>
      <c r="E44" s="14">
        <v>5</v>
      </c>
      <c r="F44" s="14">
        <v>6</v>
      </c>
      <c r="G44" s="14">
        <v>7</v>
      </c>
      <c r="H44" s="14">
        <v>8</v>
      </c>
      <c r="I44" s="14">
        <v>9</v>
      </c>
      <c r="J44" s="14">
        <v>10</v>
      </c>
      <c r="K44" s="14">
        <v>11</v>
      </c>
    </row>
    <row r="45" spans="1:11" s="3" customFormat="1" ht="126" customHeight="1" x14ac:dyDescent="0.25">
      <c r="A45" s="22" t="s">
        <v>32</v>
      </c>
      <c r="B45" s="25" t="s">
        <v>46</v>
      </c>
      <c r="C45" s="6">
        <v>2025</v>
      </c>
      <c r="D45" s="9">
        <f>E45+F45+G45+H45+I45</f>
        <v>159649.4</v>
      </c>
      <c r="E45" s="9"/>
      <c r="F45" s="9">
        <v>139.30000000000001</v>
      </c>
      <c r="G45" s="9">
        <v>159510.1</v>
      </c>
      <c r="H45" s="9"/>
      <c r="I45" s="9"/>
      <c r="J45" s="46" t="s">
        <v>57</v>
      </c>
      <c r="K45" s="28" t="s">
        <v>47</v>
      </c>
    </row>
    <row r="46" spans="1:11" s="3" customFormat="1" ht="33.75" customHeight="1" x14ac:dyDescent="0.25">
      <c r="A46" s="30"/>
      <c r="B46" s="26"/>
      <c r="C46" s="10">
        <v>2026</v>
      </c>
      <c r="D46" s="9">
        <f>E46+F46+G46+H46+I46</f>
        <v>145125.9</v>
      </c>
      <c r="E46" s="11"/>
      <c r="F46" s="9">
        <v>144.9</v>
      </c>
      <c r="G46" s="9">
        <v>144981</v>
      </c>
      <c r="H46" s="11"/>
      <c r="I46" s="11"/>
      <c r="J46" s="33"/>
      <c r="K46" s="23"/>
    </row>
    <row r="47" spans="1:11" s="3" customFormat="1" ht="42" customHeight="1" x14ac:dyDescent="0.25">
      <c r="A47" s="30"/>
      <c r="B47" s="26"/>
      <c r="C47" s="6">
        <v>2027</v>
      </c>
      <c r="D47" s="9">
        <f t="shared" ref="D47:D50" si="6">E47+F47+G47+H47+I47</f>
        <v>145131.70000000001</v>
      </c>
      <c r="E47" s="9"/>
      <c r="F47" s="9">
        <v>150.69999999999999</v>
      </c>
      <c r="G47" s="9">
        <v>144981</v>
      </c>
      <c r="H47" s="9"/>
      <c r="I47" s="9"/>
      <c r="J47" s="33"/>
      <c r="K47" s="23"/>
    </row>
    <row r="48" spans="1:11" s="3" customFormat="1" ht="43.5" customHeight="1" x14ac:dyDescent="0.25">
      <c r="A48" s="30"/>
      <c r="B48" s="26"/>
      <c r="C48" s="6">
        <v>2028</v>
      </c>
      <c r="D48" s="9">
        <f t="shared" si="6"/>
        <v>144981</v>
      </c>
      <c r="E48" s="9"/>
      <c r="F48" s="9"/>
      <c r="G48" s="9">
        <v>144981</v>
      </c>
      <c r="H48" s="9"/>
      <c r="I48" s="9"/>
      <c r="J48" s="33"/>
      <c r="K48" s="23"/>
    </row>
    <row r="49" spans="1:11" s="3" customFormat="1" ht="39" customHeight="1" x14ac:dyDescent="0.25">
      <c r="A49" s="30"/>
      <c r="B49" s="26"/>
      <c r="C49" s="6">
        <v>2029</v>
      </c>
      <c r="D49" s="9">
        <f t="shared" si="6"/>
        <v>144981</v>
      </c>
      <c r="E49" s="9"/>
      <c r="F49" s="9"/>
      <c r="G49" s="9">
        <v>144981</v>
      </c>
      <c r="H49" s="9"/>
      <c r="I49" s="9"/>
      <c r="J49" s="33"/>
      <c r="K49" s="23"/>
    </row>
    <row r="50" spans="1:11" s="3" customFormat="1" ht="111.75" customHeight="1" x14ac:dyDescent="0.25">
      <c r="A50" s="30"/>
      <c r="B50" s="26"/>
      <c r="C50" s="6">
        <v>2030</v>
      </c>
      <c r="D50" s="9">
        <f t="shared" si="6"/>
        <v>144981</v>
      </c>
      <c r="E50" s="9"/>
      <c r="F50" s="9"/>
      <c r="G50" s="9">
        <v>144981</v>
      </c>
      <c r="H50" s="9"/>
      <c r="I50" s="9"/>
      <c r="J50" s="33"/>
      <c r="K50" s="23"/>
    </row>
    <row r="51" spans="1:11" s="3" customFormat="1" ht="68.25" customHeight="1" x14ac:dyDescent="0.25">
      <c r="A51" s="31"/>
      <c r="B51" s="27"/>
      <c r="C51" s="6" t="s">
        <v>6</v>
      </c>
      <c r="D51" s="9">
        <f>D45+D46+D47+D48+D49+D50</f>
        <v>884850</v>
      </c>
      <c r="E51" s="9">
        <f t="shared" ref="E51:I51" si="7">E45+E46+E47+E48+E49+E50</f>
        <v>0</v>
      </c>
      <c r="F51" s="9">
        <f t="shared" si="7"/>
        <v>434.90000000000003</v>
      </c>
      <c r="G51" s="9">
        <f t="shared" si="7"/>
        <v>884415.1</v>
      </c>
      <c r="H51" s="9">
        <f t="shared" si="7"/>
        <v>0</v>
      </c>
      <c r="I51" s="9">
        <f t="shared" si="7"/>
        <v>0</v>
      </c>
      <c r="J51" s="6" t="s">
        <v>13</v>
      </c>
      <c r="K51" s="24"/>
    </row>
    <row r="52" spans="1:11" s="3" customFormat="1" ht="26.25" customHeight="1" x14ac:dyDescent="0.25">
      <c r="A52" s="20">
        <v>1</v>
      </c>
      <c r="B52" s="20">
        <v>2</v>
      </c>
      <c r="C52" s="20">
        <v>3</v>
      </c>
      <c r="D52" s="20">
        <v>4</v>
      </c>
      <c r="E52" s="20">
        <v>5</v>
      </c>
      <c r="F52" s="20">
        <v>6</v>
      </c>
      <c r="G52" s="20">
        <v>7</v>
      </c>
      <c r="H52" s="20">
        <v>8</v>
      </c>
      <c r="I52" s="20">
        <v>9</v>
      </c>
      <c r="J52" s="20">
        <v>10</v>
      </c>
      <c r="K52" s="20">
        <v>11</v>
      </c>
    </row>
    <row r="53" spans="1:11" s="3" customFormat="1" ht="99.75" customHeight="1" x14ac:dyDescent="0.25">
      <c r="A53" s="22" t="s">
        <v>64</v>
      </c>
      <c r="B53" s="25" t="s">
        <v>68</v>
      </c>
      <c r="C53" s="20">
        <v>2025</v>
      </c>
      <c r="D53" s="9">
        <f>E53+F53+G53+H53+I53</f>
        <v>18750</v>
      </c>
      <c r="E53" s="9"/>
      <c r="F53" s="9">
        <f>1100+14649.5</f>
        <v>15749.5</v>
      </c>
      <c r="G53" s="9">
        <v>3000.5</v>
      </c>
      <c r="H53" s="9"/>
      <c r="I53" s="9"/>
      <c r="J53" s="20" t="s">
        <v>65</v>
      </c>
      <c r="K53" s="28" t="s">
        <v>66</v>
      </c>
    </row>
    <row r="54" spans="1:11" s="3" customFormat="1" ht="18" customHeight="1" x14ac:dyDescent="0.25">
      <c r="A54" s="30"/>
      <c r="B54" s="26"/>
      <c r="C54" s="20">
        <v>2026</v>
      </c>
      <c r="D54" s="9"/>
      <c r="E54" s="11"/>
      <c r="F54" s="9"/>
      <c r="G54" s="9"/>
      <c r="H54" s="11"/>
      <c r="I54" s="11"/>
      <c r="J54" s="47"/>
      <c r="K54" s="23"/>
    </row>
    <row r="55" spans="1:11" s="3" customFormat="1" ht="21.75" customHeight="1" x14ac:dyDescent="0.25">
      <c r="A55" s="30"/>
      <c r="B55" s="26"/>
      <c r="C55" s="20">
        <v>2027</v>
      </c>
      <c r="D55" s="9"/>
      <c r="E55" s="9"/>
      <c r="F55" s="9"/>
      <c r="G55" s="9"/>
      <c r="H55" s="9"/>
      <c r="I55" s="9"/>
      <c r="J55" s="47"/>
      <c r="K55" s="23"/>
    </row>
    <row r="56" spans="1:11" s="3" customFormat="1" ht="15.75" x14ac:dyDescent="0.25">
      <c r="A56" s="30"/>
      <c r="B56" s="26"/>
      <c r="C56" s="20">
        <v>2028</v>
      </c>
      <c r="D56" s="9"/>
      <c r="E56" s="9"/>
      <c r="F56" s="9"/>
      <c r="G56" s="9"/>
      <c r="H56" s="9"/>
      <c r="I56" s="9"/>
      <c r="J56" s="47"/>
      <c r="K56" s="23"/>
    </row>
    <row r="57" spans="1:11" s="3" customFormat="1" ht="18" customHeight="1" x14ac:dyDescent="0.25">
      <c r="A57" s="30"/>
      <c r="B57" s="26"/>
      <c r="C57" s="20">
        <v>2029</v>
      </c>
      <c r="D57" s="9"/>
      <c r="E57" s="9"/>
      <c r="F57" s="9"/>
      <c r="G57" s="9"/>
      <c r="H57" s="9"/>
      <c r="I57" s="9"/>
      <c r="J57" s="47"/>
      <c r="K57" s="23"/>
    </row>
    <row r="58" spans="1:11" s="3" customFormat="1" ht="15.75" x14ac:dyDescent="0.25">
      <c r="A58" s="30"/>
      <c r="B58" s="26"/>
      <c r="C58" s="20">
        <v>2030</v>
      </c>
      <c r="D58" s="9"/>
      <c r="E58" s="9"/>
      <c r="F58" s="9"/>
      <c r="G58" s="9"/>
      <c r="H58" s="9"/>
      <c r="I58" s="9"/>
      <c r="J58" s="47"/>
      <c r="K58" s="23"/>
    </row>
    <row r="59" spans="1:11" s="3" customFormat="1" ht="21.75" customHeight="1" x14ac:dyDescent="0.25">
      <c r="A59" s="31"/>
      <c r="B59" s="27"/>
      <c r="C59" s="20" t="s">
        <v>6</v>
      </c>
      <c r="D59" s="9">
        <f>D53+D54+D55+D56+D57+D58</f>
        <v>18750</v>
      </c>
      <c r="E59" s="9">
        <f t="shared" ref="E59:I59" si="8">E53+E54+E55+E56+E57+E58</f>
        <v>0</v>
      </c>
      <c r="F59" s="9">
        <f t="shared" si="8"/>
        <v>15749.5</v>
      </c>
      <c r="G59" s="9">
        <f t="shared" si="8"/>
        <v>3000.5</v>
      </c>
      <c r="H59" s="9">
        <f t="shared" si="8"/>
        <v>0</v>
      </c>
      <c r="I59" s="9">
        <f t="shared" si="8"/>
        <v>0</v>
      </c>
      <c r="J59" s="20" t="s">
        <v>13</v>
      </c>
      <c r="K59" s="24"/>
    </row>
    <row r="60" spans="1:11" s="3" customFormat="1" ht="15.75" x14ac:dyDescent="0.25">
      <c r="A60" s="6">
        <v>4</v>
      </c>
      <c r="B60" s="36" t="s">
        <v>48</v>
      </c>
      <c r="C60" s="36"/>
      <c r="D60" s="36"/>
      <c r="E60" s="36"/>
      <c r="F60" s="36"/>
      <c r="G60" s="36"/>
      <c r="H60" s="36"/>
      <c r="I60" s="36"/>
      <c r="J60" s="36"/>
      <c r="K60" s="7"/>
    </row>
    <row r="61" spans="1:11" s="3" customFormat="1" ht="15.75" x14ac:dyDescent="0.25">
      <c r="A61" s="8" t="s">
        <v>33</v>
      </c>
      <c r="B61" s="36" t="s">
        <v>49</v>
      </c>
      <c r="C61" s="36"/>
      <c r="D61" s="36"/>
      <c r="E61" s="36"/>
      <c r="F61" s="36"/>
      <c r="G61" s="36"/>
      <c r="H61" s="36"/>
      <c r="I61" s="36"/>
      <c r="J61" s="36"/>
      <c r="K61" s="7"/>
    </row>
    <row r="62" spans="1:11" s="3" customFormat="1" ht="32.25" customHeight="1" x14ac:dyDescent="0.25">
      <c r="A62" s="22" t="s">
        <v>34</v>
      </c>
      <c r="B62" s="25" t="s">
        <v>50</v>
      </c>
      <c r="C62" s="6">
        <v>2025</v>
      </c>
      <c r="D62" s="9">
        <f>E62+F62+G62+H62+I62</f>
        <v>521.70000000000005</v>
      </c>
      <c r="E62" s="9">
        <v>337.7</v>
      </c>
      <c r="F62" s="9">
        <v>95.3</v>
      </c>
      <c r="G62" s="9">
        <v>88.7</v>
      </c>
      <c r="H62" s="9"/>
      <c r="I62" s="9"/>
      <c r="J62" s="6" t="s">
        <v>37</v>
      </c>
      <c r="K62" s="28" t="s">
        <v>51</v>
      </c>
    </row>
    <row r="63" spans="1:11" s="3" customFormat="1" ht="30.75" customHeight="1" x14ac:dyDescent="0.25">
      <c r="A63" s="23"/>
      <c r="B63" s="26"/>
      <c r="C63" s="6">
        <v>2026</v>
      </c>
      <c r="D63" s="9">
        <f t="shared" ref="D63:D67" si="9">E63+F63+G63+H63+I63</f>
        <v>535.70000000000005</v>
      </c>
      <c r="E63" s="9">
        <v>346.8</v>
      </c>
      <c r="F63" s="9">
        <v>97.8</v>
      </c>
      <c r="G63" s="9">
        <v>91.1</v>
      </c>
      <c r="H63" s="9"/>
      <c r="I63" s="9"/>
      <c r="J63" s="6" t="s">
        <v>37</v>
      </c>
      <c r="K63" s="23"/>
    </row>
    <row r="64" spans="1:11" s="3" customFormat="1" ht="20.25" customHeight="1" x14ac:dyDescent="0.25">
      <c r="A64" s="23"/>
      <c r="B64" s="26"/>
      <c r="C64" s="6">
        <v>2027</v>
      </c>
      <c r="D64" s="9">
        <f t="shared" si="9"/>
        <v>563.5</v>
      </c>
      <c r="E64" s="9">
        <v>364.8</v>
      </c>
      <c r="F64" s="9">
        <v>102.9</v>
      </c>
      <c r="G64" s="9">
        <v>95.8</v>
      </c>
      <c r="H64" s="9"/>
      <c r="I64" s="9"/>
      <c r="J64" s="6"/>
      <c r="K64" s="23"/>
    </row>
    <row r="65" spans="1:11" s="3" customFormat="1" ht="19.5" customHeight="1" x14ac:dyDescent="0.25">
      <c r="A65" s="30"/>
      <c r="B65" s="26"/>
      <c r="C65" s="6">
        <v>2028</v>
      </c>
      <c r="D65" s="9">
        <f t="shared" si="9"/>
        <v>0</v>
      </c>
      <c r="E65" s="9"/>
      <c r="F65" s="9"/>
      <c r="G65" s="9"/>
      <c r="H65" s="9"/>
      <c r="I65" s="9"/>
      <c r="J65" s="6"/>
      <c r="K65" s="23"/>
    </row>
    <row r="66" spans="1:11" s="3" customFormat="1" ht="69.75" customHeight="1" x14ac:dyDescent="0.25">
      <c r="A66" s="30"/>
      <c r="B66" s="26"/>
      <c r="C66" s="6">
        <v>2029</v>
      </c>
      <c r="D66" s="9">
        <f t="shared" si="9"/>
        <v>0</v>
      </c>
      <c r="E66" s="9"/>
      <c r="F66" s="9"/>
      <c r="G66" s="9"/>
      <c r="H66" s="9"/>
      <c r="I66" s="9"/>
      <c r="J66" s="6"/>
      <c r="K66" s="23"/>
    </row>
    <row r="67" spans="1:11" s="3" customFormat="1" ht="21" customHeight="1" x14ac:dyDescent="0.25">
      <c r="A67" s="30"/>
      <c r="B67" s="26"/>
      <c r="C67" s="6">
        <v>2030</v>
      </c>
      <c r="D67" s="9">
        <f t="shared" si="9"/>
        <v>0</v>
      </c>
      <c r="E67" s="9"/>
      <c r="F67" s="9"/>
      <c r="G67" s="9"/>
      <c r="H67" s="9"/>
      <c r="I67" s="9"/>
      <c r="J67" s="6"/>
      <c r="K67" s="23"/>
    </row>
    <row r="68" spans="1:11" s="3" customFormat="1" ht="18" customHeight="1" x14ac:dyDescent="0.25">
      <c r="A68" s="31"/>
      <c r="B68" s="27"/>
      <c r="C68" s="6" t="s">
        <v>6</v>
      </c>
      <c r="D68" s="9">
        <f>D62+D63+D64+D65+D66+D67</f>
        <v>1620.9</v>
      </c>
      <c r="E68" s="9">
        <f t="shared" ref="E68:I68" si="10">E62+E63+E64+E65+E66+E67</f>
        <v>1049.3</v>
      </c>
      <c r="F68" s="9">
        <f t="shared" si="10"/>
        <v>296</v>
      </c>
      <c r="G68" s="9">
        <f t="shared" si="10"/>
        <v>275.60000000000002</v>
      </c>
      <c r="H68" s="9">
        <f t="shared" si="10"/>
        <v>0</v>
      </c>
      <c r="I68" s="9">
        <f t="shared" si="10"/>
        <v>0</v>
      </c>
      <c r="J68" s="6" t="s">
        <v>13</v>
      </c>
      <c r="K68" s="24"/>
    </row>
    <row r="69" spans="1:11" s="3" customFormat="1" ht="18" customHeight="1" x14ac:dyDescent="0.25">
      <c r="A69" s="20">
        <v>1</v>
      </c>
      <c r="B69" s="20">
        <v>2</v>
      </c>
      <c r="C69" s="20">
        <v>3</v>
      </c>
      <c r="D69" s="20">
        <v>4</v>
      </c>
      <c r="E69" s="20">
        <v>5</v>
      </c>
      <c r="F69" s="20">
        <v>6</v>
      </c>
      <c r="G69" s="20">
        <v>7</v>
      </c>
      <c r="H69" s="20">
        <v>8</v>
      </c>
      <c r="I69" s="20">
        <v>9</v>
      </c>
      <c r="J69" s="20">
        <v>10</v>
      </c>
      <c r="K69" s="20">
        <v>11</v>
      </c>
    </row>
    <row r="70" spans="1:11" s="3" customFormat="1" ht="18" customHeight="1" x14ac:dyDescent="0.25">
      <c r="A70" s="6">
        <v>5</v>
      </c>
      <c r="B70" s="36" t="s">
        <v>52</v>
      </c>
      <c r="C70" s="36"/>
      <c r="D70" s="36"/>
      <c r="E70" s="36"/>
      <c r="F70" s="36"/>
      <c r="G70" s="36"/>
      <c r="H70" s="36"/>
      <c r="I70" s="36"/>
      <c r="J70" s="36"/>
      <c r="K70" s="7"/>
    </row>
    <row r="71" spans="1:11" s="3" customFormat="1" ht="64.5" customHeight="1" x14ac:dyDescent="0.25">
      <c r="A71" s="8" t="s">
        <v>35</v>
      </c>
      <c r="B71" s="36" t="s">
        <v>67</v>
      </c>
      <c r="C71" s="36"/>
      <c r="D71" s="36"/>
      <c r="E71" s="36"/>
      <c r="F71" s="36"/>
      <c r="G71" s="36"/>
      <c r="H71" s="36"/>
      <c r="I71" s="36"/>
      <c r="J71" s="36"/>
      <c r="K71" s="7"/>
    </row>
    <row r="72" spans="1:11" s="3" customFormat="1" ht="142.5" customHeight="1" x14ac:dyDescent="0.25">
      <c r="A72" s="22" t="s">
        <v>36</v>
      </c>
      <c r="B72" s="42" t="s">
        <v>69</v>
      </c>
      <c r="C72" s="20">
        <v>2025</v>
      </c>
      <c r="D72" s="9">
        <f>E72+F72+G72+H72+I72</f>
        <v>3975.2</v>
      </c>
      <c r="E72" s="9"/>
      <c r="F72" s="9"/>
      <c r="G72" s="9">
        <v>3975.2</v>
      </c>
      <c r="H72" s="9"/>
      <c r="I72" s="9"/>
      <c r="J72" s="19" t="s">
        <v>53</v>
      </c>
      <c r="K72" s="28" t="s">
        <v>38</v>
      </c>
    </row>
    <row r="73" spans="1:11" s="3" customFormat="1" ht="142.5" customHeight="1" x14ac:dyDescent="0.25">
      <c r="A73" s="30"/>
      <c r="B73" s="43"/>
      <c r="C73" s="20">
        <v>2026</v>
      </c>
      <c r="D73" s="9">
        <f t="shared" ref="D73:D78" si="11">E73+F73+G73+H73+I73</f>
        <v>3754.7</v>
      </c>
      <c r="E73" s="9"/>
      <c r="F73" s="9"/>
      <c r="G73" s="9">
        <v>3754.7</v>
      </c>
      <c r="H73" s="9"/>
      <c r="I73" s="9"/>
      <c r="J73" s="19" t="s">
        <v>54</v>
      </c>
      <c r="K73" s="30"/>
    </row>
    <row r="74" spans="1:11" s="3" customFormat="1" ht="103.5" customHeight="1" x14ac:dyDescent="0.25">
      <c r="A74" s="31"/>
      <c r="B74" s="43"/>
      <c r="C74" s="20">
        <v>2027</v>
      </c>
      <c r="D74" s="9">
        <f t="shared" si="11"/>
        <v>3698.7</v>
      </c>
      <c r="E74" s="9"/>
      <c r="F74" s="9"/>
      <c r="G74" s="9">
        <v>3698.7</v>
      </c>
      <c r="H74" s="9"/>
      <c r="I74" s="9"/>
      <c r="J74" s="19" t="s">
        <v>55</v>
      </c>
      <c r="K74" s="31"/>
    </row>
    <row r="75" spans="1:11" s="3" customFormat="1" ht="15.75" x14ac:dyDescent="0.25">
      <c r="A75" s="20">
        <v>1</v>
      </c>
      <c r="B75" s="20">
        <v>2</v>
      </c>
      <c r="C75" s="20">
        <v>3</v>
      </c>
      <c r="D75" s="20">
        <v>4</v>
      </c>
      <c r="E75" s="20">
        <v>5</v>
      </c>
      <c r="F75" s="20">
        <v>6</v>
      </c>
      <c r="G75" s="20">
        <v>7</v>
      </c>
      <c r="H75" s="20">
        <v>8</v>
      </c>
      <c r="I75" s="20">
        <v>9</v>
      </c>
      <c r="J75" s="20">
        <v>10</v>
      </c>
      <c r="K75" s="20">
        <v>11</v>
      </c>
    </row>
    <row r="76" spans="1:11" s="3" customFormat="1" ht="76.5" customHeight="1" x14ac:dyDescent="0.25">
      <c r="A76" s="37"/>
      <c r="B76" s="32"/>
      <c r="C76" s="20">
        <v>2028</v>
      </c>
      <c r="D76" s="9">
        <f t="shared" si="11"/>
        <v>3698.7</v>
      </c>
      <c r="E76" s="9"/>
      <c r="F76" s="9"/>
      <c r="G76" s="9">
        <v>3698.7</v>
      </c>
      <c r="H76" s="9"/>
      <c r="I76" s="9"/>
      <c r="J76" s="19" t="s">
        <v>56</v>
      </c>
      <c r="K76" s="37"/>
    </row>
    <row r="77" spans="1:11" s="3" customFormat="1" ht="83.25" customHeight="1" x14ac:dyDescent="0.25">
      <c r="A77" s="30"/>
      <c r="B77" s="33"/>
      <c r="C77" s="20">
        <v>2029</v>
      </c>
      <c r="D77" s="9">
        <f t="shared" si="11"/>
        <v>3698.7</v>
      </c>
      <c r="E77" s="9"/>
      <c r="F77" s="9"/>
      <c r="G77" s="9">
        <v>3698.7</v>
      </c>
      <c r="H77" s="9"/>
      <c r="I77" s="9"/>
      <c r="J77" s="19" t="s">
        <v>56</v>
      </c>
      <c r="K77" s="30"/>
    </row>
    <row r="78" spans="1:11" s="3" customFormat="1" ht="79.5" customHeight="1" x14ac:dyDescent="0.25">
      <c r="A78" s="30"/>
      <c r="B78" s="33"/>
      <c r="C78" s="6">
        <v>2030</v>
      </c>
      <c r="D78" s="9">
        <f t="shared" si="11"/>
        <v>3698.7</v>
      </c>
      <c r="E78" s="9"/>
      <c r="F78" s="9"/>
      <c r="G78" s="9">
        <v>3698.7</v>
      </c>
      <c r="H78" s="9"/>
      <c r="I78" s="9"/>
      <c r="J78" s="15" t="s">
        <v>56</v>
      </c>
      <c r="K78" s="31"/>
    </row>
    <row r="79" spans="1:11" s="3" customFormat="1" ht="15.75" x14ac:dyDescent="0.25">
      <c r="A79" s="31"/>
      <c r="B79" s="34"/>
      <c r="C79" s="6" t="s">
        <v>6</v>
      </c>
      <c r="D79" s="9">
        <f>D72+D73+D74+D76+D77+D78</f>
        <v>22524.7</v>
      </c>
      <c r="E79" s="9">
        <f>E72+E73+E74+E76+E77+E78</f>
        <v>0</v>
      </c>
      <c r="F79" s="9">
        <f>F72+F73+F74+F76+F77+F78</f>
        <v>0</v>
      </c>
      <c r="G79" s="9">
        <f>G72+G73+G74+G76+G77+G78</f>
        <v>22524.7</v>
      </c>
      <c r="H79" s="9">
        <f>H72+H73+H74+H76+H77+H78</f>
        <v>0</v>
      </c>
      <c r="I79" s="9">
        <f>I72+I73+I74+I76+I77+I78</f>
        <v>0</v>
      </c>
      <c r="J79" s="6" t="s">
        <v>13</v>
      </c>
      <c r="K79" s="6"/>
    </row>
    <row r="80" spans="1:11" s="3" customFormat="1" ht="15.75" x14ac:dyDescent="0.25">
      <c r="A80" s="36"/>
      <c r="B80" s="36" t="s">
        <v>14</v>
      </c>
      <c r="C80" s="6">
        <v>2025</v>
      </c>
      <c r="D80" s="9">
        <f>D17+D25+D35+D45+D62+D72+D53</f>
        <v>184458.00000000003</v>
      </c>
      <c r="E80" s="9">
        <f>E17+E25+E35+E45+E62+E72</f>
        <v>337.7</v>
      </c>
      <c r="F80" s="9">
        <f>F17+F25+F35+F45+F62+F72+F53</f>
        <v>15984.1</v>
      </c>
      <c r="G80" s="9">
        <f>G17+G25+G35+G45+G62+G72+G53</f>
        <v>168136.20000000004</v>
      </c>
      <c r="H80" s="9">
        <f>H17+H25+H35+H45+H62+H72</f>
        <v>0</v>
      </c>
      <c r="I80" s="9">
        <f>I17+I25+I35+I45+I62+I72</f>
        <v>0</v>
      </c>
      <c r="J80" s="38" t="s">
        <v>13</v>
      </c>
      <c r="K80" s="38" t="s">
        <v>13</v>
      </c>
    </row>
    <row r="81" spans="1:12" s="3" customFormat="1" ht="15.75" x14ac:dyDescent="0.25">
      <c r="A81" s="36"/>
      <c r="B81" s="36"/>
      <c r="C81" s="6">
        <v>2026</v>
      </c>
      <c r="D81" s="9">
        <f>D18+D26+D36+D46+D63+D73</f>
        <v>150978.00000000003</v>
      </c>
      <c r="E81" s="9">
        <f>E18+E26+E36+E46+E63+E73</f>
        <v>346.8</v>
      </c>
      <c r="F81" s="9">
        <f>F18+F26+F36+F46+F63+F73</f>
        <v>242.7</v>
      </c>
      <c r="G81" s="9">
        <f>G18+G26+G36+G46+G63+G73</f>
        <v>150388.50000000003</v>
      </c>
      <c r="H81" s="9">
        <f>H18+H26+H36+H46+H63+H73</f>
        <v>0</v>
      </c>
      <c r="I81" s="9">
        <f>I18+I26+I36+I46+I63+I73</f>
        <v>0</v>
      </c>
      <c r="J81" s="38"/>
      <c r="K81" s="38"/>
    </row>
    <row r="82" spans="1:12" s="3" customFormat="1" ht="21" customHeight="1" x14ac:dyDescent="0.25">
      <c r="A82" s="36"/>
      <c r="B82" s="36"/>
      <c r="C82" s="6">
        <v>2027</v>
      </c>
      <c r="D82" s="9">
        <f>D19+D27+D37+D47+D64+D74</f>
        <v>150955.60000000003</v>
      </c>
      <c r="E82" s="9">
        <f>E19+E27+E37+E47+E64+E73</f>
        <v>364.8</v>
      </c>
      <c r="F82" s="9">
        <f>F19+F27+F37+F47+F64+F73</f>
        <v>253.6</v>
      </c>
      <c r="G82" s="9">
        <f>G19+G27+G37+G47+G64+G74</f>
        <v>150337.20000000001</v>
      </c>
      <c r="H82" s="9">
        <f>H19+H27+H37+H47+H64+H73</f>
        <v>0</v>
      </c>
      <c r="I82" s="9">
        <f>I19+I27+I37+I47+I64+I73</f>
        <v>0</v>
      </c>
      <c r="J82" s="38"/>
      <c r="K82" s="38"/>
      <c r="L82" s="21"/>
    </row>
    <row r="83" spans="1:12" s="3" customFormat="1" ht="15.75" x14ac:dyDescent="0.25">
      <c r="A83" s="36"/>
      <c r="B83" s="36"/>
      <c r="C83" s="6">
        <v>2028</v>
      </c>
      <c r="D83" s="9">
        <f>D20+D28+D38+D48+D65+D74</f>
        <v>150241.40000000002</v>
      </c>
      <c r="E83" s="9">
        <f>E20+E28+E38+E48+E65+E76</f>
        <v>0</v>
      </c>
      <c r="F83" s="9">
        <f>F20+F28+F38+F48+F65+F74</f>
        <v>0</v>
      </c>
      <c r="G83" s="9">
        <f>G20+G28+G38+G48+G65+G74</f>
        <v>150241.40000000002</v>
      </c>
      <c r="H83" s="9">
        <f>H20+H28+H38+H48+H65+H74</f>
        <v>0</v>
      </c>
      <c r="I83" s="9">
        <f>I20+I28+I38+I48+I65+I74</f>
        <v>0</v>
      </c>
      <c r="J83" s="38"/>
      <c r="K83" s="38"/>
    </row>
    <row r="84" spans="1:12" s="3" customFormat="1" ht="15.75" x14ac:dyDescent="0.25">
      <c r="A84" s="36"/>
      <c r="B84" s="36"/>
      <c r="C84" s="6">
        <v>2029</v>
      </c>
      <c r="D84" s="9">
        <f>D22+D29+D39+D49+D66+D77</f>
        <v>150241.40000000002</v>
      </c>
      <c r="E84" s="9">
        <f>E22+E29+E39+E49+E66+E77</f>
        <v>0</v>
      </c>
      <c r="F84" s="9">
        <f>F22+F29+F39+F49+F66+F77</f>
        <v>0</v>
      </c>
      <c r="G84" s="9">
        <f>G22+G29+G39+G49+G66+G77</f>
        <v>150241.40000000002</v>
      </c>
      <c r="H84" s="9">
        <f>H22+H29+H39+H49+H66+H77</f>
        <v>0</v>
      </c>
      <c r="I84" s="9">
        <f>I22+I29+I39+I49+I66+I77</f>
        <v>0</v>
      </c>
      <c r="J84" s="38"/>
      <c r="K84" s="38"/>
    </row>
    <row r="85" spans="1:12" s="3" customFormat="1" ht="15.75" x14ac:dyDescent="0.25">
      <c r="A85" s="36"/>
      <c r="B85" s="36"/>
      <c r="C85" s="6">
        <v>2030</v>
      </c>
      <c r="D85" s="9">
        <f>D22+D30+D40+D50+D67+D77</f>
        <v>150241.40000000002</v>
      </c>
      <c r="E85" s="9">
        <f>E23+E30+E40+E50+E67+E78</f>
        <v>0</v>
      </c>
      <c r="F85" s="9">
        <f>F23+F30+F40+F50+F67+F78</f>
        <v>0</v>
      </c>
      <c r="G85" s="9">
        <f>G23+G30+G40+G50+G67+G78</f>
        <v>150241.40000000002</v>
      </c>
      <c r="H85" s="9">
        <f>H23+H30+H40+H50+H67+H78</f>
        <v>0</v>
      </c>
      <c r="I85" s="9">
        <f>I23+I30+I40+I50+I67+I78</f>
        <v>0</v>
      </c>
      <c r="J85" s="38"/>
      <c r="K85" s="38"/>
    </row>
    <row r="86" spans="1:12" s="3" customFormat="1" ht="15.75" x14ac:dyDescent="0.25">
      <c r="A86" s="36"/>
      <c r="B86" s="36"/>
      <c r="C86" s="6" t="s">
        <v>6</v>
      </c>
      <c r="D86" s="9">
        <f>D80+D81+D82+D83+D84+D85</f>
        <v>937115.80000000016</v>
      </c>
      <c r="E86" s="9">
        <f t="shared" ref="E86:I86" si="12">E80+E81+E82+E83+E84+E85</f>
        <v>1049.3</v>
      </c>
      <c r="F86" s="9">
        <f t="shared" si="12"/>
        <v>16480.400000000001</v>
      </c>
      <c r="G86" s="9">
        <f t="shared" si="12"/>
        <v>919586.10000000009</v>
      </c>
      <c r="H86" s="9">
        <f t="shared" si="12"/>
        <v>0</v>
      </c>
      <c r="I86" s="9">
        <f t="shared" si="12"/>
        <v>0</v>
      </c>
      <c r="J86" s="38"/>
      <c r="K86" s="38"/>
    </row>
    <row r="87" spans="1:12" s="3" customFormat="1" ht="15.75" x14ac:dyDescent="0.25"/>
    <row r="88" spans="1:12" s="3" customFormat="1" ht="54.75" customHeight="1" x14ac:dyDescent="0.25">
      <c r="B88" s="35" t="s">
        <v>63</v>
      </c>
      <c r="C88" s="35"/>
      <c r="D88" s="35"/>
      <c r="E88" s="35"/>
      <c r="F88" s="4"/>
      <c r="G88" s="4"/>
      <c r="H88" s="4"/>
      <c r="I88" s="4"/>
      <c r="J88" s="4"/>
      <c r="K88" s="21" t="s">
        <v>40</v>
      </c>
    </row>
    <row r="89" spans="1:12" s="3" customFormat="1" ht="15.75" x14ac:dyDescent="0.25"/>
    <row r="90" spans="1:12" s="3" customFormat="1" ht="15.75" x14ac:dyDescent="0.25"/>
    <row r="91" spans="1:12" s="3" customFormat="1" ht="15.75" x14ac:dyDescent="0.25"/>
    <row r="92" spans="1:12" s="3" customFormat="1" ht="15.75" x14ac:dyDescent="0.25"/>
    <row r="93" spans="1:12" s="3" customFormat="1" ht="15.75" x14ac:dyDescent="0.25"/>
    <row r="94" spans="1:12" s="3" customFormat="1" ht="15.75" x14ac:dyDescent="0.25"/>
    <row r="95" spans="1:12" s="3" customFormat="1" ht="15.75" x14ac:dyDescent="0.25"/>
    <row r="96" spans="1:12" s="3" customFormat="1" ht="15.75" x14ac:dyDescent="0.25"/>
    <row r="97" spans="1:11" s="3" customFormat="1" ht="15.75" x14ac:dyDescent="0.25"/>
    <row r="98" spans="1:11" s="3" customFormat="1" ht="15.75" x14ac:dyDescent="0.25"/>
    <row r="99" spans="1:11" s="3" customFormat="1" ht="15.75" x14ac:dyDescent="0.25"/>
    <row r="100" spans="1:11" s="3" customFormat="1" ht="15.75" x14ac:dyDescent="0.25"/>
    <row r="101" spans="1:11" s="3" customFormat="1" ht="15.75" x14ac:dyDescent="0.25"/>
    <row r="102" spans="1:11" s="3" customFormat="1" ht="15.75" x14ac:dyDescent="0.25"/>
    <row r="103" spans="1:11" s="3" customFormat="1" ht="15.75" x14ac:dyDescent="0.25"/>
    <row r="104" spans="1:11" s="3" customFormat="1" ht="15.75" x14ac:dyDescent="0.25"/>
    <row r="105" spans="1:11" s="3" customFormat="1" ht="15.75" x14ac:dyDescent="0.25"/>
    <row r="106" spans="1:11" s="3" customFormat="1" ht="15.75" x14ac:dyDescent="0.25"/>
    <row r="107" spans="1:11" s="3" customFormat="1" ht="15.75" x14ac:dyDescent="0.25"/>
    <row r="108" spans="1:11" s="3" customFormat="1" ht="15.75" x14ac:dyDescent="0.25"/>
    <row r="109" spans="1:11" ht="15.7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ht="15.7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ht="15.7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54">
    <mergeCell ref="K62:K68"/>
    <mergeCell ref="A25:A30"/>
    <mergeCell ref="B25:B30"/>
    <mergeCell ref="K25:K30"/>
    <mergeCell ref="J45:J50"/>
    <mergeCell ref="K35:K41"/>
    <mergeCell ref="K45:K51"/>
    <mergeCell ref="A53:A59"/>
    <mergeCell ref="B53:B59"/>
    <mergeCell ref="K53:K59"/>
    <mergeCell ref="B72:B74"/>
    <mergeCell ref="A72:A74"/>
    <mergeCell ref="K72:K74"/>
    <mergeCell ref="A80:A86"/>
    <mergeCell ref="B80:B86"/>
    <mergeCell ref="J80:J86"/>
    <mergeCell ref="B33:J33"/>
    <mergeCell ref="B34:J34"/>
    <mergeCell ref="B42:J42"/>
    <mergeCell ref="B43:J43"/>
    <mergeCell ref="A35:A41"/>
    <mergeCell ref="B35:B41"/>
    <mergeCell ref="A62:A68"/>
    <mergeCell ref="B62:B68"/>
    <mergeCell ref="B60:J60"/>
    <mergeCell ref="B61:J61"/>
    <mergeCell ref="A45:A51"/>
    <mergeCell ref="B45:B51"/>
    <mergeCell ref="A76:A79"/>
    <mergeCell ref="A4:K4"/>
    <mergeCell ref="A5:K5"/>
    <mergeCell ref="A6:K6"/>
    <mergeCell ref="A10:A12"/>
    <mergeCell ref="B10:B12"/>
    <mergeCell ref="C10:C12"/>
    <mergeCell ref="D10:I10"/>
    <mergeCell ref="J10:J12"/>
    <mergeCell ref="B14:J14"/>
    <mergeCell ref="B15:J15"/>
    <mergeCell ref="K10:K12"/>
    <mergeCell ref="D11:D12"/>
    <mergeCell ref="E11:I11"/>
    <mergeCell ref="B88:E88"/>
    <mergeCell ref="B70:J70"/>
    <mergeCell ref="B71:J71"/>
    <mergeCell ref="K80:K86"/>
    <mergeCell ref="B76:B79"/>
    <mergeCell ref="K76:K78"/>
    <mergeCell ref="A17:A20"/>
    <mergeCell ref="B17:B20"/>
    <mergeCell ref="K17:K20"/>
    <mergeCell ref="A22:A24"/>
    <mergeCell ref="B22:B24"/>
    <mergeCell ref="K22:K24"/>
  </mergeCells>
  <pageMargins left="0.19685039370078741" right="0.19685039370078741" top="1.1811023622047245" bottom="0.39370078740157483" header="0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Коренчук</dc:creator>
  <cp:lastModifiedBy>Олеся Коренчук</cp:lastModifiedBy>
  <cp:lastPrinted>2025-05-21T09:14:30Z</cp:lastPrinted>
  <dcterms:created xsi:type="dcterms:W3CDTF">2023-05-25T09:06:23Z</dcterms:created>
  <dcterms:modified xsi:type="dcterms:W3CDTF">2025-05-21T09:23:27Z</dcterms:modified>
</cp:coreProperties>
</file>