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65\отдел культуры\!Коренчук\ПРОГРАММА 2025-2030\Декабрь 2025\"/>
    </mc:Choice>
  </mc:AlternateContent>
  <bookViews>
    <workbookView xWindow="0" yWindow="0" windowWidth="28800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6" i="1"/>
  <c r="F70" i="1" l="1"/>
  <c r="G70" i="1"/>
  <c r="E70" i="1"/>
  <c r="F69" i="1"/>
  <c r="D69" i="1" s="1"/>
  <c r="G69" i="1"/>
  <c r="E69" i="1"/>
  <c r="F68" i="1"/>
  <c r="G68" i="1"/>
  <c r="E68" i="1"/>
  <c r="D71" i="1"/>
  <c r="D72" i="1"/>
  <c r="G71" i="1"/>
  <c r="G72" i="1"/>
  <c r="F71" i="1"/>
  <c r="F72" i="1"/>
  <c r="E71" i="1"/>
  <c r="E72" i="1"/>
  <c r="E67" i="1"/>
  <c r="D67" i="1" s="1"/>
  <c r="G67" i="1"/>
  <c r="F67" i="1"/>
  <c r="D70" i="1" l="1"/>
  <c r="E73" i="1"/>
  <c r="D68" i="1"/>
  <c r="E39" i="1"/>
  <c r="F39" i="1"/>
  <c r="G39" i="1"/>
  <c r="H39" i="1"/>
  <c r="I39" i="1"/>
  <c r="D34" i="1"/>
  <c r="D35" i="1"/>
  <c r="D36" i="1"/>
  <c r="D37" i="1"/>
  <c r="D38" i="1"/>
  <c r="D33" i="1"/>
  <c r="D39" i="1" s="1"/>
  <c r="E47" i="1" l="1"/>
  <c r="F47" i="1"/>
  <c r="G47" i="1"/>
  <c r="H47" i="1"/>
  <c r="I47" i="1"/>
  <c r="E55" i="1"/>
  <c r="F55" i="1"/>
  <c r="G55" i="1"/>
  <c r="H55" i="1"/>
  <c r="I55" i="1"/>
  <c r="D49" i="1" l="1"/>
  <c r="D55" i="1" s="1"/>
  <c r="D41" i="1"/>
  <c r="D47" i="1" s="1"/>
  <c r="I72" i="1" l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G66" i="1"/>
  <c r="F66" i="1"/>
  <c r="E66" i="1"/>
  <c r="D65" i="1"/>
  <c r="D64" i="1"/>
  <c r="D63" i="1"/>
  <c r="D62" i="1"/>
  <c r="D61" i="1"/>
  <c r="D60" i="1"/>
  <c r="I32" i="1"/>
  <c r="H32" i="1"/>
  <c r="G32" i="1"/>
  <c r="F32" i="1"/>
  <c r="E32" i="1"/>
  <c r="D31" i="1"/>
  <c r="D30" i="1"/>
  <c r="D29" i="1"/>
  <c r="D28" i="1"/>
  <c r="D26" i="1"/>
  <c r="D25" i="1"/>
  <c r="I24" i="1"/>
  <c r="H24" i="1"/>
  <c r="G24" i="1"/>
  <c r="F24" i="1"/>
  <c r="E24" i="1"/>
  <c r="D23" i="1"/>
  <c r="D22" i="1"/>
  <c r="D21" i="1"/>
  <c r="D20" i="1"/>
  <c r="D19" i="1"/>
  <c r="D17" i="1"/>
  <c r="I73" i="1" l="1"/>
  <c r="D32" i="1"/>
  <c r="G73" i="1"/>
  <c r="D24" i="1"/>
  <c r="H73" i="1"/>
  <c r="D66" i="1"/>
  <c r="F73" i="1"/>
  <c r="D73" i="1" l="1"/>
</calcChain>
</file>

<file path=xl/sharedStrings.xml><?xml version="1.0" encoding="utf-8"?>
<sst xmlns="http://schemas.openxmlformats.org/spreadsheetml/2006/main" count="74" uniqueCount="56">
  <si>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</si>
  <si>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</si>
  <si>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</si>
  <si>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</si>
  <si>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</si>
  <si>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</si>
  <si>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</si>
  <si>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</si>
  <si>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</si>
  <si>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</si>
  <si>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</si>
  <si>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</si>
  <si>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</si>
  <si>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</si>
  <si>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</si>
  <si>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1.1</t>
  </si>
  <si>
    <t>ПЕРЕЧЕНЬ</t>
  </si>
  <si>
    <t>Отдел культуры администрации муниципального образования Тимашевский район – главный распорядитель средств, МБУК ТМЦБ - получатель субсидии</t>
  </si>
  <si>
    <t>Кол-во приобретенных книг -  не менее 100 экз.</t>
  </si>
  <si>
    <t xml:space="preserve">Приложение                                                              к подпрограмме «Совершенствование деятельности муниципальных учреждений культуры, подведомственных отделу культуры администрации муниципального образования Тимашевский район» муниципальной программы муниципального образования Тимашевский район «Развитие культуры» </t>
  </si>
  <si>
    <t xml:space="preserve">мероприятий подпрограммы «Совершенствование деятельности муниципальных учреждений культуры, </t>
  </si>
  <si>
    <t xml:space="preserve">подведомственных отделу культуры администрации муниципального образования Тимашевский район» муниципальной </t>
  </si>
  <si>
    <t>программы муниципального образования Тимашевский район «Развитие культуры»</t>
  </si>
  <si>
    <t>Цель 1 Повышение качества и доступности муниципальных услуг сферы культуры Тимашевского района</t>
  </si>
  <si>
    <t>Задача 1.1 Улучшение качества услуг, предоставляемых учреждениями культуры муниципального образования Тимашевский район</t>
  </si>
  <si>
    <t>Основное мероприятие 1.1.1  Улучшение качества услуг, предоставляемых учреждениями культуры муниципального образования Тимашевский район</t>
  </si>
  <si>
    <t>Предоставление субсидий муниципальным учреждениям, подведомственным отделу культуры администрации муниципального образования Тимашевский район на обеспечение выполнения муниципальных заданий на оказание муниципальных услуг</t>
  </si>
  <si>
    <t>Отдел культуры администрации муниципального образования Тимашевский район – главный распорядитель средств, учреждения культуры, подведомственные отделу культуры – получатели субсидий (МБУК «ТМЦБ», МБУК «МРДК им. В.М. Толстых», МБУДО ДХШ г. Тимашевска, МБУДО ДМШ г. Тимашевска,  МБУДО ДШИ ст-цы Роговской, МБУДО ДМШ ст-цы Медведовской)</t>
  </si>
  <si>
    <t>100 % выполнение муниципального задания, число участников клубных формирований муниципальных культурно-досуговых учреждений– 720 чел. ежегодно (2025-2030 гг.); число пользователей библиотеками не менее 11505 чел. ежегодно (2025-2030 гг.); кол-во учебных мероприятий (семинары, творческие лаборатории, совещания)- 38 ежегодно (2025-2030 гг.); среднегодовой контингент обучающихся по программам дополнительного образования детей - 1290 чел. ежегодно (2025-2030 гг.) .</t>
  </si>
  <si>
    <t>Отдел культуры администрации муниципального образования Тимашевский район - главный распорядитель; МБУДО ДШИ ст-цы Роговской, МБУДО ДМШ ст-цы Медведовской– получатели субсидии</t>
  </si>
  <si>
    <t xml:space="preserve">Предоставление субсидий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</t>
  </si>
  <si>
    <t>работникам муниципальных организаций</t>
  </si>
  <si>
    <t>Число работников учреждений культуры, получающих компенсационные выплаты, связанные с возмещением расходов по оплате расходов по оплате жилых помещений, отопления и освещения - не менее 8 чел.</t>
  </si>
  <si>
    <t>О.А. Осиев</t>
  </si>
  <si>
    <t>Начальник отдела культуры администрации муниципального образования Тимашевский муниципальный район Краснодарского края</t>
  </si>
  <si>
    <t>Отдел культуры администрации муниципального образования Тимашевский район – главный распорядитель средств, МБУ ДО ДМШ г. Тимашевска - получатель субсидии</t>
  </si>
  <si>
    <t>Ремонт и укрепление материально-технической базы, в том числе приобретение автотранспорта (автобусы, микроавтобусы),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творчества, функции и полномочия учредителя в отношении которых осуществляют органы местного самоуправления муниципальных образований Краснодарского края</t>
  </si>
  <si>
    <t>Дополнительная помощь местным бюджетам для решения социально значимых вопросов местного значения</t>
  </si>
  <si>
    <t>Финансовое обеспечение мероприятий по комплектова-нию книжных фондов муниципальных библиотек – предоставление субсидий на комплектование книжных фондов</t>
  </si>
  <si>
    <t>Количество учреждений, получивших дополнительную помощь для решения социально значимых вопросов - 1</t>
  </si>
  <si>
    <t>Количество приобретенных транспортных средств (автобусов) - 1</t>
  </si>
  <si>
    <t>Цель 2 Обеспечение свободного и оперативного доступа к информационным ресурсам и знаниям</t>
  </si>
  <si>
    <t>2.1</t>
  </si>
  <si>
    <t>Задача 2.1 Создание условий для свободного и оперативного доступа к информационным ресурсам и знаниям</t>
  </si>
  <si>
    <t xml:space="preserve">Основное мероприятие 2.1.1 Создание условий для свободного и оперативного доступа к информационным ресурсам и знаниям. </t>
  </si>
  <si>
    <t>1.1.1.1</t>
  </si>
  <si>
    <t>1.1.1.2</t>
  </si>
  <si>
    <t>2.1.1.1</t>
  </si>
  <si>
    <t>Основное мероприятие 1.1.2 Укрепление материально-технической базы учреждений культуры муниципального образования Тимашевский район</t>
  </si>
  <si>
    <t>1.1.2.1</t>
  </si>
  <si>
    <t>1.1.2.2</t>
  </si>
  <si>
    <t>Приобретение муниципальными учреждениями движимого имущества</t>
  </si>
  <si>
    <t>1.1.1.3</t>
  </si>
  <si>
    <t>Количество учреждений, которые приобрели движимое имущество - 1</t>
  </si>
  <si>
    <t>МБУДО ДШИ ст-цы Роговской</t>
  </si>
  <si>
    <t>Число работников учреждений культуры, получающих компенсационные выплаты, связанные с возмещением расходов по оплате расходов по оплате жилых помещений, отопления и освещения - не менее 13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</si>
</sst>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64" fontId="1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Alignment="1"/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abSelected="1" showRuler="0" view="pageLayout" topLeftCell="A66" zoomScale="110" zoomScaleNormal="100" zoomScalePageLayoutView="110" workbookViewId="0">
      <selection activeCell="F79" sqref="F79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9.85546875" customWidth="1"/>
    <col min="5" max="6" width="9.7109375" bestFit="1" customWidth="1"/>
    <col min="7" max="7" width="10.85546875" bestFit="1" customWidth="1"/>
    <col min="8" max="9" width="9.28515625" bestFit="1" customWidth="1"/>
    <col min="10" max="10" width="33.28515625" customWidth="1"/>
    <col min="11" max="11" width="19.42578125" customWidth="1"/>
  </cols>
  <sheetData>
    <row r="1" spans="1:11" ht="173.25" customHeight="1" x14ac:dyDescent="0.3">
      <c r="J1" s="56" t="s">
        <v>19</v>
      </c>
      <c r="K1" s="57"/>
    </row>
    <row r="2" spans="1:11" ht="19.5" customHeight="1" x14ac:dyDescent="0.3">
      <c r="J2" s="8"/>
      <c r="K2" s="9"/>
    </row>
    <row r="3" spans="1:11" ht="18.75" x14ac:dyDescent="0.25">
      <c r="A3" s="58" t="s">
        <v>16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18.75" x14ac:dyDescent="0.25">
      <c r="A4" s="58" t="s">
        <v>20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ht="18.75" x14ac:dyDescent="0.25">
      <c r="A5" s="58" t="s">
        <v>21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18.75" x14ac:dyDescent="0.25">
      <c r="A6" s="58" t="s">
        <v>22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8.75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s="1" customFormat="1" ht="15.75" x14ac:dyDescent="0.25">
      <c r="A9" s="43" t="s">
        <v>0</v>
      </c>
      <c r="B9" s="43" t="s">
        <v>1</v>
      </c>
      <c r="C9" s="60" t="s">
        <v>2</v>
      </c>
      <c r="D9" s="60" t="s">
        <v>3</v>
      </c>
      <c r="E9" s="60"/>
      <c r="F9" s="60"/>
      <c r="G9" s="60"/>
      <c r="H9" s="60"/>
      <c r="I9" s="60"/>
      <c r="J9" s="60" t="s">
        <v>4</v>
      </c>
      <c r="K9" s="60" t="s">
        <v>5</v>
      </c>
    </row>
    <row r="10" spans="1:11" s="1" customFormat="1" ht="15.75" x14ac:dyDescent="0.25">
      <c r="A10" s="43"/>
      <c r="B10" s="43"/>
      <c r="C10" s="60"/>
      <c r="D10" s="60" t="s">
        <v>6</v>
      </c>
      <c r="E10" s="60" t="s">
        <v>7</v>
      </c>
      <c r="F10" s="60"/>
      <c r="G10" s="60"/>
      <c r="H10" s="60"/>
      <c r="I10" s="60"/>
      <c r="J10" s="60"/>
      <c r="K10" s="60"/>
    </row>
    <row r="11" spans="1:11" s="1" customFormat="1" ht="81.75" customHeight="1" x14ac:dyDescent="0.25">
      <c r="A11" s="43"/>
      <c r="B11" s="43"/>
      <c r="C11" s="60"/>
      <c r="D11" s="60"/>
      <c r="E11" s="6" t="s">
        <v>8</v>
      </c>
      <c r="F11" s="6" t="s">
        <v>9</v>
      </c>
      <c r="G11" s="6" t="s">
        <v>10</v>
      </c>
      <c r="H11" s="6" t="s">
        <v>11</v>
      </c>
      <c r="I11" s="6" t="s">
        <v>12</v>
      </c>
      <c r="J11" s="60"/>
      <c r="K11" s="60"/>
    </row>
    <row r="12" spans="1:11" s="1" customFormat="1" ht="15.75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</row>
    <row r="13" spans="1:11" s="1" customFormat="1" ht="15.75" x14ac:dyDescent="0.25">
      <c r="A13" s="6">
        <v>1</v>
      </c>
      <c r="B13" s="43" t="s">
        <v>23</v>
      </c>
      <c r="C13" s="43"/>
      <c r="D13" s="43"/>
      <c r="E13" s="43"/>
      <c r="F13" s="43"/>
      <c r="G13" s="43"/>
      <c r="H13" s="43"/>
      <c r="I13" s="43"/>
      <c r="J13" s="43"/>
      <c r="K13" s="4"/>
    </row>
    <row r="14" spans="1:11" s="1" customFormat="1" ht="37.5" customHeight="1" x14ac:dyDescent="0.25">
      <c r="A14" s="14" t="s">
        <v>15</v>
      </c>
      <c r="B14" s="43" t="s">
        <v>24</v>
      </c>
      <c r="C14" s="43"/>
      <c r="D14" s="43"/>
      <c r="E14" s="43"/>
      <c r="F14" s="43"/>
      <c r="G14" s="43"/>
      <c r="H14" s="43"/>
      <c r="I14" s="43"/>
      <c r="J14" s="43"/>
      <c r="K14" s="4"/>
    </row>
    <row r="15" spans="1:11" s="1" customFormat="1" ht="15.75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</row>
    <row r="16" spans="1:11" s="1" customFormat="1" ht="63" customHeight="1" x14ac:dyDescent="0.25">
      <c r="A16" s="14"/>
      <c r="B16" s="49" t="s">
        <v>25</v>
      </c>
      <c r="C16" s="49"/>
      <c r="D16" s="49"/>
      <c r="E16" s="49"/>
      <c r="F16" s="49"/>
      <c r="G16" s="49"/>
      <c r="H16" s="49"/>
      <c r="I16" s="49"/>
      <c r="J16" s="49"/>
      <c r="K16" s="6"/>
    </row>
    <row r="17" spans="1:11" s="1" customFormat="1" ht="409.5" customHeight="1" x14ac:dyDescent="0.25">
      <c r="A17" s="35" t="s">
        <v>45</v>
      </c>
      <c r="B17" s="5" t="s">
        <v>26</v>
      </c>
      <c r="C17" s="6">
        <v>2025</v>
      </c>
      <c r="D17" s="7">
        <f>E17+F17+G17+H17+I17</f>
        <v>179997.8</v>
      </c>
      <c r="E17" s="7"/>
      <c r="F17" s="7"/>
      <c r="G17" s="18">
        <v>179997.8</v>
      </c>
      <c r="H17" s="7"/>
      <c r="I17" s="7"/>
      <c r="J17" s="12" t="s">
        <v>28</v>
      </c>
      <c r="K17" s="12" t="s">
        <v>27</v>
      </c>
    </row>
    <row r="18" spans="1:11" s="1" customFormat="1" ht="20.25" customHeight="1" x14ac:dyDescent="0.25">
      <c r="A18" s="6">
        <v>1</v>
      </c>
      <c r="B18" s="6">
        <v>2</v>
      </c>
      <c r="C18" s="6">
        <v>3</v>
      </c>
      <c r="D18" s="6">
        <v>4</v>
      </c>
      <c r="E18" s="6">
        <v>5</v>
      </c>
      <c r="F18" s="6">
        <v>6</v>
      </c>
      <c r="G18" s="6">
        <v>7</v>
      </c>
      <c r="H18" s="6">
        <v>8</v>
      </c>
      <c r="I18" s="6">
        <v>9</v>
      </c>
      <c r="J18" s="6">
        <v>10</v>
      </c>
      <c r="K18" s="6">
        <v>11</v>
      </c>
    </row>
    <row r="19" spans="1:11" s="1" customFormat="1" ht="15.75" x14ac:dyDescent="0.25">
      <c r="A19" s="44"/>
      <c r="B19" s="73"/>
      <c r="C19" s="6">
        <v>2026</v>
      </c>
      <c r="D19" s="7">
        <f>E19+F19+G19+H19+I19</f>
        <v>145031</v>
      </c>
      <c r="E19" s="7"/>
      <c r="F19" s="7"/>
      <c r="G19" s="18">
        <v>145031</v>
      </c>
      <c r="H19" s="7"/>
      <c r="I19" s="7"/>
      <c r="J19" s="74"/>
      <c r="K19" s="44"/>
    </row>
    <row r="20" spans="1:11" s="1" customFormat="1" ht="24.75" customHeight="1" x14ac:dyDescent="0.25">
      <c r="A20" s="45"/>
      <c r="B20" s="69"/>
      <c r="C20" s="6">
        <v>2027</v>
      </c>
      <c r="D20" s="7">
        <f>E20+F20+G20+H20+I20</f>
        <v>145031</v>
      </c>
      <c r="E20" s="7"/>
      <c r="F20" s="7"/>
      <c r="G20" s="18">
        <v>145031</v>
      </c>
      <c r="H20" s="7"/>
      <c r="I20" s="7"/>
      <c r="J20" s="75"/>
      <c r="K20" s="45"/>
    </row>
    <row r="21" spans="1:11" s="1" customFormat="1" ht="23.25" customHeight="1" x14ac:dyDescent="0.25">
      <c r="A21" s="45"/>
      <c r="B21" s="69"/>
      <c r="C21" s="6">
        <v>2028</v>
      </c>
      <c r="D21" s="7">
        <f>E21+F21+G21+H21+I21</f>
        <v>144981</v>
      </c>
      <c r="E21" s="7"/>
      <c r="F21" s="7"/>
      <c r="G21" s="18">
        <v>144981</v>
      </c>
      <c r="H21" s="7"/>
      <c r="I21" s="7"/>
      <c r="J21" s="75"/>
      <c r="K21" s="45"/>
    </row>
    <row r="22" spans="1:11" s="1" customFormat="1" ht="22.5" customHeight="1" x14ac:dyDescent="0.25">
      <c r="A22" s="45"/>
      <c r="B22" s="69"/>
      <c r="C22" s="6">
        <v>2029</v>
      </c>
      <c r="D22" s="7">
        <f>E22+F22+G22+H22+I22</f>
        <v>144981</v>
      </c>
      <c r="E22" s="7"/>
      <c r="F22" s="7"/>
      <c r="G22" s="18">
        <v>144981</v>
      </c>
      <c r="H22" s="7"/>
      <c r="I22" s="7"/>
      <c r="J22" s="75"/>
      <c r="K22" s="45"/>
    </row>
    <row r="23" spans="1:11" s="1" customFormat="1" ht="21" customHeight="1" x14ac:dyDescent="0.25">
      <c r="A23" s="45"/>
      <c r="B23" s="69"/>
      <c r="C23" s="6">
        <v>2030</v>
      </c>
      <c r="D23" s="7">
        <f>E23+F23+G23+H23+I23</f>
        <v>144981</v>
      </c>
      <c r="E23" s="7"/>
      <c r="F23" s="7"/>
      <c r="G23" s="18">
        <v>144981</v>
      </c>
      <c r="H23" s="7"/>
      <c r="I23" s="7"/>
      <c r="J23" s="76"/>
      <c r="K23" s="45"/>
    </row>
    <row r="24" spans="1:11" s="1" customFormat="1" ht="36.75" customHeight="1" x14ac:dyDescent="0.25">
      <c r="A24" s="46"/>
      <c r="B24" s="70"/>
      <c r="C24" s="6" t="s">
        <v>6</v>
      </c>
      <c r="D24" s="7">
        <f t="shared" ref="D24:I24" si="0">D17+D19+D20+D21+D22+D23</f>
        <v>905002.8</v>
      </c>
      <c r="E24" s="7">
        <f t="shared" si="0"/>
        <v>0</v>
      </c>
      <c r="F24" s="7">
        <f t="shared" si="0"/>
        <v>0</v>
      </c>
      <c r="G24" s="7">
        <f t="shared" si="0"/>
        <v>905002.8</v>
      </c>
      <c r="H24" s="7">
        <f t="shared" si="0"/>
        <v>0</v>
      </c>
      <c r="I24" s="7">
        <f t="shared" si="0"/>
        <v>0</v>
      </c>
      <c r="J24" s="6" t="s">
        <v>13</v>
      </c>
      <c r="K24" s="46"/>
    </row>
    <row r="25" spans="1:11" s="1" customFormat="1" ht="165" customHeight="1" x14ac:dyDescent="0.25">
      <c r="A25" s="47" t="s">
        <v>46</v>
      </c>
      <c r="B25" s="50" t="s">
        <v>30</v>
      </c>
      <c r="C25" s="16">
        <v>2025</v>
      </c>
      <c r="D25" s="7">
        <f>E25+F25+G25+H25+I25</f>
        <v>139.30000000000001</v>
      </c>
      <c r="E25" s="7"/>
      <c r="F25" s="7">
        <v>139.30000000000001</v>
      </c>
      <c r="G25" s="7"/>
      <c r="H25" s="7"/>
      <c r="I25" s="7"/>
      <c r="J25" s="17" t="s">
        <v>32</v>
      </c>
      <c r="K25" s="74" t="s">
        <v>29</v>
      </c>
    </row>
    <row r="26" spans="1:11" s="1" customFormat="1" ht="156" customHeight="1" x14ac:dyDescent="0.25">
      <c r="A26" s="42"/>
      <c r="B26" s="70"/>
      <c r="C26" s="16">
        <v>2026</v>
      </c>
      <c r="D26" s="7">
        <f>E26+F26+G26+H26+I26</f>
        <v>177.2</v>
      </c>
      <c r="E26" s="7"/>
      <c r="F26" s="7">
        <f>144.9+32.3</f>
        <v>177.2</v>
      </c>
      <c r="G26" s="7"/>
      <c r="H26" s="7"/>
      <c r="I26" s="7"/>
      <c r="J26" s="17" t="s">
        <v>55</v>
      </c>
      <c r="K26" s="46"/>
    </row>
    <row r="27" spans="1:11" s="1" customFormat="1" ht="15.75" x14ac:dyDescent="0.25">
      <c r="A27" s="6">
        <v>1</v>
      </c>
      <c r="B27" s="6">
        <v>2</v>
      </c>
      <c r="C27" s="6">
        <v>3</v>
      </c>
      <c r="D27" s="6">
        <v>4</v>
      </c>
      <c r="E27" s="6">
        <v>5</v>
      </c>
      <c r="F27" s="6">
        <v>6</v>
      </c>
      <c r="G27" s="6">
        <v>7</v>
      </c>
      <c r="H27" s="6">
        <v>8</v>
      </c>
      <c r="I27" s="6">
        <v>9</v>
      </c>
      <c r="J27" s="6">
        <v>10</v>
      </c>
      <c r="K27" s="6">
        <v>11</v>
      </c>
    </row>
    <row r="28" spans="1:11" s="1" customFormat="1" ht="126" x14ac:dyDescent="0.25">
      <c r="A28" s="48"/>
      <c r="B28" s="77" t="s">
        <v>31</v>
      </c>
      <c r="C28" s="6">
        <v>2027</v>
      </c>
      <c r="D28" s="7">
        <f>E28+F28+G28+H28+I28</f>
        <v>184.1</v>
      </c>
      <c r="E28" s="7"/>
      <c r="F28" s="7">
        <f>150.7+33.4</f>
        <v>184.1</v>
      </c>
      <c r="G28" s="7"/>
      <c r="H28" s="7"/>
      <c r="I28" s="7"/>
      <c r="J28" s="17" t="s">
        <v>55</v>
      </c>
      <c r="K28" s="48"/>
    </row>
    <row r="29" spans="1:11" s="1" customFormat="1" ht="18.75" customHeight="1" x14ac:dyDescent="0.25">
      <c r="A29" s="45"/>
      <c r="B29" s="78"/>
      <c r="C29" s="6">
        <v>2028</v>
      </c>
      <c r="D29" s="7">
        <f>E29+F29+G29+H29+I29</f>
        <v>0</v>
      </c>
      <c r="E29" s="7"/>
      <c r="F29" s="7"/>
      <c r="G29" s="7"/>
      <c r="H29" s="7"/>
      <c r="I29" s="7"/>
      <c r="J29" s="12"/>
      <c r="K29" s="45"/>
    </row>
    <row r="30" spans="1:11" s="1" customFormat="1" ht="15.75" x14ac:dyDescent="0.25">
      <c r="A30" s="45"/>
      <c r="B30" s="78"/>
      <c r="C30" s="6">
        <v>2029</v>
      </c>
      <c r="D30" s="7">
        <f>E30+F30+G30+H30+I30</f>
        <v>0</v>
      </c>
      <c r="E30" s="7"/>
      <c r="F30" s="7"/>
      <c r="G30" s="7"/>
      <c r="H30" s="7"/>
      <c r="I30" s="7"/>
      <c r="J30" s="12"/>
      <c r="K30" s="45"/>
    </row>
    <row r="31" spans="1:11" s="1" customFormat="1" ht="15.75" x14ac:dyDescent="0.25">
      <c r="A31" s="45"/>
      <c r="B31" s="78"/>
      <c r="C31" s="6">
        <v>2030</v>
      </c>
      <c r="D31" s="7">
        <f>E31+F31+G31+H31+I31</f>
        <v>0</v>
      </c>
      <c r="E31" s="7"/>
      <c r="F31" s="7"/>
      <c r="G31" s="7"/>
      <c r="H31" s="7"/>
      <c r="I31" s="7"/>
      <c r="J31" s="12"/>
      <c r="K31" s="46"/>
    </row>
    <row r="32" spans="1:11" s="1" customFormat="1" ht="34.5" customHeight="1" x14ac:dyDescent="0.25">
      <c r="A32" s="46"/>
      <c r="B32" s="70"/>
      <c r="C32" s="6" t="s">
        <v>6</v>
      </c>
      <c r="D32" s="7">
        <f t="shared" ref="D32:I32" si="1">D25+D26+D28+D29+D30+D31</f>
        <v>500.6</v>
      </c>
      <c r="E32" s="7">
        <f t="shared" si="1"/>
        <v>0</v>
      </c>
      <c r="F32" s="7">
        <f t="shared" si="1"/>
        <v>500.6</v>
      </c>
      <c r="G32" s="7">
        <f t="shared" si="1"/>
        <v>0</v>
      </c>
      <c r="H32" s="7">
        <f t="shared" si="1"/>
        <v>0</v>
      </c>
      <c r="I32" s="7">
        <f t="shared" si="1"/>
        <v>0</v>
      </c>
      <c r="J32" s="6" t="s">
        <v>13</v>
      </c>
      <c r="K32" s="15"/>
    </row>
    <row r="33" spans="1:11" s="1" customFormat="1" ht="45.75" customHeight="1" x14ac:dyDescent="0.25">
      <c r="A33" s="55" t="s">
        <v>52</v>
      </c>
      <c r="B33" s="50" t="s">
        <v>51</v>
      </c>
      <c r="C33" s="37">
        <v>2025</v>
      </c>
      <c r="D33" s="7">
        <f>E33+F33+G33+H33+I33</f>
        <v>50</v>
      </c>
      <c r="E33" s="7"/>
      <c r="F33" s="7"/>
      <c r="G33" s="7">
        <v>50</v>
      </c>
      <c r="H33" s="7"/>
      <c r="I33" s="7"/>
      <c r="J33" s="37" t="s">
        <v>53</v>
      </c>
      <c r="K33" s="38" t="s">
        <v>54</v>
      </c>
    </row>
    <row r="34" spans="1:11" s="1" customFormat="1" ht="34.5" customHeight="1" x14ac:dyDescent="0.25">
      <c r="A34" s="52"/>
      <c r="B34" s="51"/>
      <c r="C34" s="37">
        <v>2026</v>
      </c>
      <c r="D34" s="7">
        <f t="shared" ref="D34:D38" si="2">E34+F34+G34+H34+I34</f>
        <v>0</v>
      </c>
      <c r="E34" s="7"/>
      <c r="F34" s="7"/>
      <c r="G34" s="7"/>
      <c r="H34" s="7"/>
      <c r="I34" s="7"/>
      <c r="J34" s="37"/>
      <c r="K34" s="36"/>
    </row>
    <row r="35" spans="1:11" s="1" customFormat="1" ht="34.5" customHeight="1" x14ac:dyDescent="0.25">
      <c r="A35" s="52"/>
      <c r="B35" s="51"/>
      <c r="C35" s="37">
        <v>2027</v>
      </c>
      <c r="D35" s="7">
        <f t="shared" si="2"/>
        <v>0</v>
      </c>
      <c r="E35" s="7"/>
      <c r="F35" s="7"/>
      <c r="G35" s="7"/>
      <c r="H35" s="7"/>
      <c r="I35" s="7"/>
      <c r="J35" s="37"/>
      <c r="K35" s="36"/>
    </row>
    <row r="36" spans="1:11" s="1" customFormat="1" ht="34.5" customHeight="1" x14ac:dyDescent="0.25">
      <c r="A36" s="52"/>
      <c r="B36" s="51"/>
      <c r="C36" s="37">
        <v>2028</v>
      </c>
      <c r="D36" s="7">
        <f t="shared" si="2"/>
        <v>0</v>
      </c>
      <c r="E36" s="7"/>
      <c r="F36" s="7"/>
      <c r="G36" s="7"/>
      <c r="H36" s="7"/>
      <c r="I36" s="7"/>
      <c r="J36" s="37"/>
      <c r="K36" s="36"/>
    </row>
    <row r="37" spans="1:11" s="1" customFormat="1" ht="34.5" customHeight="1" x14ac:dyDescent="0.25">
      <c r="A37" s="52"/>
      <c r="B37" s="51"/>
      <c r="C37" s="37">
        <v>2029</v>
      </c>
      <c r="D37" s="7">
        <f t="shared" si="2"/>
        <v>0</v>
      </c>
      <c r="E37" s="7"/>
      <c r="F37" s="7"/>
      <c r="G37" s="7"/>
      <c r="H37" s="7"/>
      <c r="I37" s="7"/>
      <c r="J37" s="37"/>
      <c r="K37" s="36"/>
    </row>
    <row r="38" spans="1:11" s="1" customFormat="1" ht="34.5" customHeight="1" x14ac:dyDescent="0.25">
      <c r="A38" s="52"/>
      <c r="B38" s="51"/>
      <c r="C38" s="37">
        <v>2030</v>
      </c>
      <c r="D38" s="7">
        <f t="shared" si="2"/>
        <v>0</v>
      </c>
      <c r="E38" s="7"/>
      <c r="F38" s="7"/>
      <c r="G38" s="7"/>
      <c r="H38" s="7"/>
      <c r="I38" s="7"/>
      <c r="J38" s="37"/>
      <c r="K38" s="36"/>
    </row>
    <row r="39" spans="1:11" s="1" customFormat="1" ht="34.5" customHeight="1" x14ac:dyDescent="0.25">
      <c r="A39" s="53"/>
      <c r="B39" s="54"/>
      <c r="C39" s="37" t="s">
        <v>6</v>
      </c>
      <c r="D39" s="7">
        <f>D33+D34+D35+D36+D37+D38</f>
        <v>50</v>
      </c>
      <c r="E39" s="7">
        <f t="shared" ref="E39:I39" si="3">E33+E34+E35+E36+E37+E38</f>
        <v>0</v>
      </c>
      <c r="F39" s="7">
        <f t="shared" si="3"/>
        <v>0</v>
      </c>
      <c r="G39" s="7">
        <f t="shared" si="3"/>
        <v>50</v>
      </c>
      <c r="H39" s="7">
        <f t="shared" si="3"/>
        <v>0</v>
      </c>
      <c r="I39" s="7">
        <f t="shared" si="3"/>
        <v>0</v>
      </c>
      <c r="J39" s="37" t="s">
        <v>13</v>
      </c>
      <c r="K39" s="36"/>
    </row>
    <row r="40" spans="1:11" s="1" customFormat="1" ht="46.5" customHeight="1" x14ac:dyDescent="0.25">
      <c r="A40" s="33"/>
      <c r="B40" s="49" t="s">
        <v>48</v>
      </c>
      <c r="C40" s="83"/>
      <c r="D40" s="83"/>
      <c r="E40" s="83"/>
      <c r="F40" s="83"/>
      <c r="G40" s="83"/>
      <c r="H40" s="83"/>
      <c r="I40" s="83"/>
      <c r="J40" s="83"/>
      <c r="K40" s="32"/>
    </row>
    <row r="41" spans="1:11" s="1" customFormat="1" ht="78.75" customHeight="1" x14ac:dyDescent="0.25">
      <c r="A41" s="39" t="s">
        <v>49</v>
      </c>
      <c r="B41" s="50" t="s">
        <v>37</v>
      </c>
      <c r="C41" s="23">
        <v>2025</v>
      </c>
      <c r="D41" s="34">
        <f>E41+F41+G41+H41+I41</f>
        <v>1100</v>
      </c>
      <c r="E41" s="34"/>
      <c r="F41" s="34">
        <v>1100</v>
      </c>
      <c r="G41" s="34"/>
      <c r="H41" s="34"/>
      <c r="I41" s="34"/>
      <c r="J41" s="23" t="s">
        <v>39</v>
      </c>
      <c r="K41" s="74" t="s">
        <v>17</v>
      </c>
    </row>
    <row r="42" spans="1:11" s="1" customFormat="1" ht="20.25" customHeight="1" x14ac:dyDescent="0.25">
      <c r="A42" s="40"/>
      <c r="B42" s="51"/>
      <c r="C42" s="23">
        <v>2026</v>
      </c>
      <c r="D42" s="34">
        <v>0</v>
      </c>
      <c r="E42" s="34"/>
      <c r="F42" s="34"/>
      <c r="G42" s="34"/>
      <c r="H42" s="34"/>
      <c r="I42" s="34"/>
      <c r="J42" s="23"/>
      <c r="K42" s="75"/>
    </row>
    <row r="43" spans="1:11" s="1" customFormat="1" ht="38.25" customHeight="1" x14ac:dyDescent="0.25">
      <c r="A43" s="40"/>
      <c r="B43" s="51"/>
      <c r="C43" s="23">
        <v>2027</v>
      </c>
      <c r="D43" s="34">
        <v>0</v>
      </c>
      <c r="E43" s="34"/>
      <c r="F43" s="34"/>
      <c r="G43" s="34"/>
      <c r="H43" s="34"/>
      <c r="I43" s="34"/>
      <c r="J43" s="23"/>
      <c r="K43" s="75"/>
    </row>
    <row r="44" spans="1:11" s="1" customFormat="1" ht="18" customHeight="1" x14ac:dyDescent="0.25">
      <c r="A44" s="41"/>
      <c r="B44" s="52"/>
      <c r="C44" s="26">
        <v>2028</v>
      </c>
      <c r="D44" s="27">
        <v>0</v>
      </c>
      <c r="E44" s="27"/>
      <c r="F44" s="27"/>
      <c r="G44" s="27"/>
      <c r="H44" s="27"/>
      <c r="I44" s="27"/>
      <c r="J44" s="28"/>
      <c r="K44" s="45"/>
    </row>
    <row r="45" spans="1:11" s="1" customFormat="1" ht="18" customHeight="1" x14ac:dyDescent="0.25">
      <c r="A45" s="41"/>
      <c r="B45" s="52"/>
      <c r="C45" s="26">
        <v>2029</v>
      </c>
      <c r="D45" s="27">
        <v>0</v>
      </c>
      <c r="E45" s="27"/>
      <c r="F45" s="27"/>
      <c r="G45" s="27"/>
      <c r="H45" s="27"/>
      <c r="I45" s="27"/>
      <c r="J45" s="28"/>
      <c r="K45" s="45"/>
    </row>
    <row r="46" spans="1:11" s="1" customFormat="1" ht="18" customHeight="1" x14ac:dyDescent="0.25">
      <c r="A46" s="41"/>
      <c r="B46" s="52"/>
      <c r="C46" s="26">
        <v>2030</v>
      </c>
      <c r="D46" s="27">
        <v>0</v>
      </c>
      <c r="E46" s="27"/>
      <c r="F46" s="27"/>
      <c r="G46" s="27"/>
      <c r="H46" s="27"/>
      <c r="I46" s="27"/>
      <c r="J46" s="28"/>
      <c r="K46" s="46"/>
    </row>
    <row r="47" spans="1:11" s="1" customFormat="1" ht="18" customHeight="1" x14ac:dyDescent="0.25">
      <c r="A47" s="42"/>
      <c r="B47" s="53"/>
      <c r="C47" s="26" t="s">
        <v>6</v>
      </c>
      <c r="D47" s="27">
        <f t="shared" ref="D47:I47" si="4">D41+D42+D43+D44+D45+D46</f>
        <v>1100</v>
      </c>
      <c r="E47" s="27">
        <f t="shared" si="4"/>
        <v>0</v>
      </c>
      <c r="F47" s="27">
        <f t="shared" si="4"/>
        <v>1100</v>
      </c>
      <c r="G47" s="27">
        <f t="shared" si="4"/>
        <v>0</v>
      </c>
      <c r="H47" s="27">
        <f t="shared" si="4"/>
        <v>0</v>
      </c>
      <c r="I47" s="27">
        <f t="shared" si="4"/>
        <v>0</v>
      </c>
      <c r="J47" s="28" t="s">
        <v>13</v>
      </c>
      <c r="K47" s="31"/>
    </row>
    <row r="48" spans="1:11" s="1" customFormat="1" ht="18" customHeight="1" x14ac:dyDescent="0.25">
      <c r="A48" s="30">
        <v>1</v>
      </c>
      <c r="B48" s="30">
        <v>2</v>
      </c>
      <c r="C48" s="30">
        <v>3</v>
      </c>
      <c r="D48" s="30">
        <v>4</v>
      </c>
      <c r="E48" s="30">
        <v>5</v>
      </c>
      <c r="F48" s="30">
        <v>6</v>
      </c>
      <c r="G48" s="30">
        <v>7</v>
      </c>
      <c r="H48" s="30">
        <v>8</v>
      </c>
      <c r="I48" s="30">
        <v>9</v>
      </c>
      <c r="J48" s="30">
        <v>10</v>
      </c>
      <c r="K48" s="30">
        <v>11</v>
      </c>
    </row>
    <row r="49" spans="1:11" s="1" customFormat="1" ht="45.75" customHeight="1" x14ac:dyDescent="0.25">
      <c r="A49" s="39" t="s">
        <v>50</v>
      </c>
      <c r="B49" s="66" t="s">
        <v>36</v>
      </c>
      <c r="C49" s="23">
        <v>2025</v>
      </c>
      <c r="D49" s="24">
        <f>E49+F49+G49+H49+I49</f>
        <v>16855.8</v>
      </c>
      <c r="E49" s="24"/>
      <c r="F49" s="24">
        <v>13990.3</v>
      </c>
      <c r="G49" s="24">
        <v>2865.5</v>
      </c>
      <c r="H49" s="24"/>
      <c r="I49" s="24"/>
      <c r="J49" s="25" t="s">
        <v>40</v>
      </c>
      <c r="K49" s="74" t="s">
        <v>35</v>
      </c>
    </row>
    <row r="50" spans="1:11" s="1" customFormat="1" ht="27" customHeight="1" x14ac:dyDescent="0.25">
      <c r="A50" s="40"/>
      <c r="B50" s="67"/>
      <c r="C50" s="26">
        <v>2026</v>
      </c>
      <c r="D50" s="27">
        <v>0</v>
      </c>
      <c r="E50" s="27"/>
      <c r="F50" s="27"/>
      <c r="G50" s="27"/>
      <c r="H50" s="27"/>
      <c r="I50" s="27"/>
      <c r="J50" s="28"/>
      <c r="K50" s="75"/>
    </row>
    <row r="51" spans="1:11" s="1" customFormat="1" ht="27" customHeight="1" x14ac:dyDescent="0.25">
      <c r="A51" s="40"/>
      <c r="B51" s="67"/>
      <c r="C51" s="26">
        <v>2027</v>
      </c>
      <c r="D51" s="27">
        <v>0</v>
      </c>
      <c r="E51" s="27"/>
      <c r="F51" s="27"/>
      <c r="G51" s="27"/>
      <c r="H51" s="27"/>
      <c r="I51" s="27"/>
      <c r="J51" s="28"/>
      <c r="K51" s="75"/>
    </row>
    <row r="52" spans="1:11" s="1" customFormat="1" ht="22.5" customHeight="1" x14ac:dyDescent="0.25">
      <c r="A52" s="40"/>
      <c r="B52" s="67"/>
      <c r="C52" s="26">
        <v>2028</v>
      </c>
      <c r="D52" s="27">
        <v>0</v>
      </c>
      <c r="E52" s="27"/>
      <c r="F52" s="27"/>
      <c r="G52" s="27"/>
      <c r="H52" s="27"/>
      <c r="I52" s="27"/>
      <c r="J52" s="28"/>
      <c r="K52" s="75"/>
    </row>
    <row r="53" spans="1:11" s="1" customFormat="1" ht="20.25" customHeight="1" x14ac:dyDescent="0.25">
      <c r="A53" s="40"/>
      <c r="B53" s="67"/>
      <c r="C53" s="26">
        <v>2029</v>
      </c>
      <c r="D53" s="27">
        <v>0</v>
      </c>
      <c r="E53" s="27"/>
      <c r="F53" s="27"/>
      <c r="G53" s="27"/>
      <c r="H53" s="27"/>
      <c r="I53" s="27"/>
      <c r="J53" s="28"/>
      <c r="K53" s="75"/>
    </row>
    <row r="54" spans="1:11" s="1" customFormat="1" ht="57" customHeight="1" x14ac:dyDescent="0.25">
      <c r="A54" s="40"/>
      <c r="B54" s="67"/>
      <c r="C54" s="26">
        <v>2030</v>
      </c>
      <c r="D54" s="27">
        <v>0</v>
      </c>
      <c r="E54" s="27"/>
      <c r="F54" s="27"/>
      <c r="G54" s="27"/>
      <c r="H54" s="27"/>
      <c r="I54" s="27"/>
      <c r="J54" s="28"/>
      <c r="K54" s="76"/>
    </row>
    <row r="55" spans="1:11" s="1" customFormat="1" ht="267.75" customHeight="1" x14ac:dyDescent="0.25">
      <c r="A55" s="65"/>
      <c r="B55" s="68"/>
      <c r="C55" s="26" t="s">
        <v>6</v>
      </c>
      <c r="D55" s="27">
        <f>D49+D50+D51+D52+D53+D54</f>
        <v>16855.8</v>
      </c>
      <c r="E55" s="27">
        <f t="shared" ref="E55:I55" si="5">E49+E50+E51+E52+E53+E54</f>
        <v>0</v>
      </c>
      <c r="F55" s="27">
        <f t="shared" si="5"/>
        <v>13990.3</v>
      </c>
      <c r="G55" s="27">
        <f t="shared" si="5"/>
        <v>2865.5</v>
      </c>
      <c r="H55" s="27">
        <f t="shared" si="5"/>
        <v>0</v>
      </c>
      <c r="I55" s="27">
        <f t="shared" si="5"/>
        <v>0</v>
      </c>
      <c r="J55" s="28" t="s">
        <v>13</v>
      </c>
      <c r="K55" s="29"/>
    </row>
    <row r="56" spans="1:11" s="1" customFormat="1" ht="18" customHeight="1" x14ac:dyDescent="0.25">
      <c r="A56" s="19">
        <v>1</v>
      </c>
      <c r="B56" s="19">
        <v>2</v>
      </c>
      <c r="C56" s="19">
        <v>3</v>
      </c>
      <c r="D56" s="19">
        <v>4</v>
      </c>
      <c r="E56" s="19">
        <v>5</v>
      </c>
      <c r="F56" s="19">
        <v>6</v>
      </c>
      <c r="G56" s="19">
        <v>7</v>
      </c>
      <c r="H56" s="19">
        <v>8</v>
      </c>
      <c r="I56" s="19">
        <v>9</v>
      </c>
      <c r="J56" s="19">
        <v>10</v>
      </c>
      <c r="K56" s="19">
        <v>11</v>
      </c>
    </row>
    <row r="57" spans="1:11" s="1" customFormat="1" ht="18" customHeight="1" x14ac:dyDescent="0.25">
      <c r="A57" s="6">
        <v>2</v>
      </c>
      <c r="B57" s="80" t="s">
        <v>41</v>
      </c>
      <c r="C57" s="81"/>
      <c r="D57" s="81"/>
      <c r="E57" s="81"/>
      <c r="F57" s="81"/>
      <c r="G57" s="81"/>
      <c r="H57" s="81"/>
      <c r="I57" s="81"/>
      <c r="J57" s="82"/>
      <c r="K57" s="4"/>
    </row>
    <row r="58" spans="1:11" s="1" customFormat="1" ht="18" customHeight="1" x14ac:dyDescent="0.25">
      <c r="A58" s="14" t="s">
        <v>42</v>
      </c>
      <c r="B58" s="43" t="s">
        <v>43</v>
      </c>
      <c r="C58" s="43"/>
      <c r="D58" s="43"/>
      <c r="E58" s="43"/>
      <c r="F58" s="43"/>
      <c r="G58" s="43"/>
      <c r="H58" s="43"/>
      <c r="I58" s="43"/>
      <c r="J58" s="43"/>
      <c r="K58" s="4"/>
    </row>
    <row r="59" spans="1:11" s="1" customFormat="1" ht="27" customHeight="1" x14ac:dyDescent="0.25">
      <c r="A59" s="14"/>
      <c r="B59" s="43" t="s">
        <v>44</v>
      </c>
      <c r="C59" s="43"/>
      <c r="D59" s="43"/>
      <c r="E59" s="43"/>
      <c r="F59" s="43"/>
      <c r="G59" s="43"/>
      <c r="H59" s="43"/>
      <c r="I59" s="43"/>
      <c r="J59" s="43"/>
      <c r="K59" s="4"/>
    </row>
    <row r="60" spans="1:11" s="1" customFormat="1" ht="28.5" customHeight="1" x14ac:dyDescent="0.25">
      <c r="A60" s="47" t="s">
        <v>47</v>
      </c>
      <c r="B60" s="50" t="s">
        <v>38</v>
      </c>
      <c r="C60" s="30">
        <v>2025</v>
      </c>
      <c r="D60" s="7">
        <f t="shared" ref="D60:D61" si="6">E60+F60+G60+H60+I60</f>
        <v>521.70000000000005</v>
      </c>
      <c r="E60" s="7">
        <v>337.7</v>
      </c>
      <c r="F60" s="7">
        <v>95.3</v>
      </c>
      <c r="G60" s="7">
        <v>88.7</v>
      </c>
      <c r="H60" s="7"/>
      <c r="I60" s="7"/>
      <c r="J60" s="30" t="s">
        <v>18</v>
      </c>
      <c r="K60" s="74" t="s">
        <v>17</v>
      </c>
    </row>
    <row r="61" spans="1:11" s="1" customFormat="1" ht="66" customHeight="1" x14ac:dyDescent="0.25">
      <c r="A61" s="41"/>
      <c r="B61" s="69"/>
      <c r="C61" s="30">
        <v>2026</v>
      </c>
      <c r="D61" s="7">
        <f t="shared" si="6"/>
        <v>535.70000000000005</v>
      </c>
      <c r="E61" s="7">
        <v>346.8</v>
      </c>
      <c r="F61" s="7">
        <v>97.8</v>
      </c>
      <c r="G61" s="7">
        <v>91.1</v>
      </c>
      <c r="H61" s="7"/>
      <c r="I61" s="7"/>
      <c r="J61" s="30" t="s">
        <v>18</v>
      </c>
      <c r="K61" s="75"/>
    </row>
    <row r="62" spans="1:11" s="1" customFormat="1" ht="31.5" customHeight="1" x14ac:dyDescent="0.25">
      <c r="A62" s="41"/>
      <c r="B62" s="69"/>
      <c r="C62" s="31">
        <v>2027</v>
      </c>
      <c r="D62" s="7">
        <f>E62+F62+G62+H62+I62</f>
        <v>563.5</v>
      </c>
      <c r="E62" s="7">
        <v>364.8</v>
      </c>
      <c r="F62" s="7">
        <v>102.9</v>
      </c>
      <c r="G62" s="7">
        <v>95.8</v>
      </c>
      <c r="H62" s="7"/>
      <c r="I62" s="7"/>
      <c r="J62" s="31" t="s">
        <v>18</v>
      </c>
      <c r="K62" s="75"/>
    </row>
    <row r="63" spans="1:11" s="1" customFormat="1" ht="23.25" customHeight="1" x14ac:dyDescent="0.25">
      <c r="A63" s="41"/>
      <c r="B63" s="69"/>
      <c r="C63" s="31">
        <v>2028</v>
      </c>
      <c r="D63" s="7">
        <f>E63+F63+G63+H63+I63</f>
        <v>0</v>
      </c>
      <c r="E63" s="7"/>
      <c r="F63" s="7"/>
      <c r="G63" s="7"/>
      <c r="H63" s="7"/>
      <c r="I63" s="7"/>
      <c r="J63" s="31"/>
      <c r="K63" s="75"/>
    </row>
    <row r="64" spans="1:11" s="1" customFormat="1" ht="23.25" customHeight="1" x14ac:dyDescent="0.25">
      <c r="A64" s="41"/>
      <c r="B64" s="69"/>
      <c r="C64" s="31">
        <v>2029</v>
      </c>
      <c r="D64" s="7">
        <f>E64+F64+G64+H64+I64</f>
        <v>0</v>
      </c>
      <c r="E64" s="7"/>
      <c r="F64" s="7"/>
      <c r="G64" s="7"/>
      <c r="H64" s="7"/>
      <c r="I64" s="7"/>
      <c r="J64" s="31"/>
      <c r="K64" s="75"/>
    </row>
    <row r="65" spans="1:12" s="1" customFormat="1" ht="27" customHeight="1" x14ac:dyDescent="0.25">
      <c r="A65" s="41"/>
      <c r="B65" s="69"/>
      <c r="C65" s="31">
        <v>2030</v>
      </c>
      <c r="D65" s="7">
        <f>E65+F65+G65+H65+I65</f>
        <v>0</v>
      </c>
      <c r="E65" s="7"/>
      <c r="F65" s="7"/>
      <c r="G65" s="7"/>
      <c r="H65" s="7"/>
      <c r="I65" s="7"/>
      <c r="J65" s="31"/>
      <c r="K65" s="76"/>
    </row>
    <row r="66" spans="1:12" s="1" customFormat="1" ht="29.25" customHeight="1" x14ac:dyDescent="0.25">
      <c r="A66" s="42"/>
      <c r="B66" s="70"/>
      <c r="C66" s="6" t="s">
        <v>6</v>
      </c>
      <c r="D66" s="7">
        <f t="shared" ref="D66:I66" si="7">D60+D61+D62+D63+D64+D65</f>
        <v>1620.9</v>
      </c>
      <c r="E66" s="7">
        <f t="shared" si="7"/>
        <v>1049.3</v>
      </c>
      <c r="F66" s="7">
        <f t="shared" si="7"/>
        <v>296</v>
      </c>
      <c r="G66" s="7">
        <f t="shared" si="7"/>
        <v>275.60000000000002</v>
      </c>
      <c r="H66" s="7">
        <f t="shared" si="7"/>
        <v>0</v>
      </c>
      <c r="I66" s="7">
        <f t="shared" si="7"/>
        <v>0</v>
      </c>
      <c r="J66" s="6" t="s">
        <v>13</v>
      </c>
      <c r="K66" s="20"/>
    </row>
    <row r="67" spans="1:12" s="1" customFormat="1" ht="15.75" customHeight="1" x14ac:dyDescent="0.25">
      <c r="A67" s="61"/>
      <c r="B67" s="61" t="s">
        <v>14</v>
      </c>
      <c r="C67" s="19">
        <v>2025</v>
      </c>
      <c r="D67" s="22">
        <f>E67+F67+G67</f>
        <v>198664.6</v>
      </c>
      <c r="E67" s="22">
        <f>E17+E25+E33+E41+E49+E60</f>
        <v>337.7</v>
      </c>
      <c r="F67" s="22">
        <f>F17+F25+F33+F41+F49+F60</f>
        <v>15324.899999999998</v>
      </c>
      <c r="G67" s="22">
        <f>G17+G25+G33+G41+G49+G60</f>
        <v>183002</v>
      </c>
      <c r="H67" s="22">
        <f>H17+H25+H60</f>
        <v>0</v>
      </c>
      <c r="I67" s="22">
        <f>I17+I25+I60</f>
        <v>0</v>
      </c>
      <c r="J67" s="64" t="s">
        <v>13</v>
      </c>
      <c r="K67" s="64" t="s">
        <v>13</v>
      </c>
    </row>
    <row r="68" spans="1:12" s="1" customFormat="1" ht="15.75" x14ac:dyDescent="0.25">
      <c r="A68" s="62"/>
      <c r="B68" s="62"/>
      <c r="C68" s="19">
        <v>2026</v>
      </c>
      <c r="D68" s="22">
        <f t="shared" ref="D68:D72" si="8">E68+F68+G68</f>
        <v>145743.9</v>
      </c>
      <c r="E68" s="22">
        <f>E19+E26+E34+E34+E42+E50+E61</f>
        <v>346.8</v>
      </c>
      <c r="F68" s="22">
        <f t="shared" ref="F68:G68" si="9">F19+F26+F34+F34+F42+F50+F61</f>
        <v>275</v>
      </c>
      <c r="G68" s="22">
        <f t="shared" si="9"/>
        <v>145122.1</v>
      </c>
      <c r="H68" s="22">
        <f>H19+H26+H61</f>
        <v>0</v>
      </c>
      <c r="I68" s="22">
        <f>I19+I26+I61</f>
        <v>0</v>
      </c>
      <c r="J68" s="60"/>
      <c r="K68" s="60"/>
    </row>
    <row r="69" spans="1:12" s="1" customFormat="1" ht="15.75" x14ac:dyDescent="0.25">
      <c r="A69" s="62"/>
      <c r="B69" s="62"/>
      <c r="C69" s="19">
        <v>2027</v>
      </c>
      <c r="D69" s="22">
        <f t="shared" si="8"/>
        <v>145778.59999999998</v>
      </c>
      <c r="E69" s="22">
        <f>E20+E28+E35+E43+E51+E62</f>
        <v>364.8</v>
      </c>
      <c r="F69" s="22">
        <f t="shared" ref="F69:G69" si="10">F20+F28+F35+F43+F51+F62</f>
        <v>287</v>
      </c>
      <c r="G69" s="22">
        <f t="shared" si="10"/>
        <v>145126.79999999999</v>
      </c>
      <c r="H69" s="22">
        <f t="shared" ref="H69:I70" si="11">H20+H28+H62</f>
        <v>0</v>
      </c>
      <c r="I69" s="22">
        <f t="shared" si="11"/>
        <v>0</v>
      </c>
      <c r="J69" s="60"/>
      <c r="K69" s="60"/>
    </row>
    <row r="70" spans="1:12" s="1" customFormat="1" ht="15.75" x14ac:dyDescent="0.25">
      <c r="A70" s="62"/>
      <c r="B70" s="62"/>
      <c r="C70" s="19">
        <v>2028</v>
      </c>
      <c r="D70" s="22">
        <f t="shared" si="8"/>
        <v>144981</v>
      </c>
      <c r="E70" s="22">
        <f>E21+E29+E36+E44+E52+E63</f>
        <v>0</v>
      </c>
      <c r="F70" s="22">
        <f t="shared" ref="F70:G70" si="12">F21+F29+F36+F44+F52+F63</f>
        <v>0</v>
      </c>
      <c r="G70" s="22">
        <f t="shared" si="12"/>
        <v>144981</v>
      </c>
      <c r="H70" s="22">
        <f t="shared" si="11"/>
        <v>0</v>
      </c>
      <c r="I70" s="22">
        <f t="shared" si="11"/>
        <v>0</v>
      </c>
      <c r="J70" s="60"/>
      <c r="K70" s="60"/>
    </row>
    <row r="71" spans="1:12" s="1" customFormat="1" ht="15.75" x14ac:dyDescent="0.25">
      <c r="A71" s="62"/>
      <c r="B71" s="62"/>
      <c r="C71" s="19">
        <v>2029</v>
      </c>
      <c r="D71" s="22">
        <f t="shared" si="8"/>
        <v>144981</v>
      </c>
      <c r="E71" s="22">
        <f t="shared" ref="E71:G72" si="13">E21+E29+E37+E45+E53+E64</f>
        <v>0</v>
      </c>
      <c r="F71" s="22">
        <f t="shared" si="13"/>
        <v>0</v>
      </c>
      <c r="G71" s="22">
        <f t="shared" si="13"/>
        <v>144981</v>
      </c>
      <c r="H71" s="22">
        <f>H30+H64+H22</f>
        <v>0</v>
      </c>
      <c r="I71" s="22">
        <f>I30+I64+I22</f>
        <v>0</v>
      </c>
      <c r="J71" s="60"/>
      <c r="K71" s="60"/>
    </row>
    <row r="72" spans="1:12" s="1" customFormat="1" ht="15.75" x14ac:dyDescent="0.25">
      <c r="A72" s="62"/>
      <c r="B72" s="62"/>
      <c r="C72" s="6">
        <v>2030</v>
      </c>
      <c r="D72" s="22">
        <f t="shared" si="8"/>
        <v>144981</v>
      </c>
      <c r="E72" s="22">
        <f t="shared" si="13"/>
        <v>0</v>
      </c>
      <c r="F72" s="22">
        <f t="shared" si="13"/>
        <v>0</v>
      </c>
      <c r="G72" s="22">
        <f t="shared" si="13"/>
        <v>144981</v>
      </c>
      <c r="H72" s="7">
        <f>H22+H30+H65</f>
        <v>0</v>
      </c>
      <c r="I72" s="7">
        <f>I22+I30+I65</f>
        <v>0</v>
      </c>
      <c r="J72" s="60"/>
      <c r="K72" s="60"/>
    </row>
    <row r="73" spans="1:12" s="1" customFormat="1" ht="15.75" x14ac:dyDescent="0.25">
      <c r="A73" s="63"/>
      <c r="B73" s="63"/>
      <c r="C73" s="6" t="s">
        <v>6</v>
      </c>
      <c r="D73" s="7">
        <f>E73+F73+G73</f>
        <v>925130.09999999986</v>
      </c>
      <c r="E73" s="7">
        <f t="shared" ref="E73:I73" si="14">E67+E68+E69+E70+E71+E72</f>
        <v>1049.3</v>
      </c>
      <c r="F73" s="7">
        <f t="shared" si="14"/>
        <v>15886.899999999998</v>
      </c>
      <c r="G73" s="7">
        <f t="shared" si="14"/>
        <v>908193.89999999991</v>
      </c>
      <c r="H73" s="7">
        <f t="shared" si="14"/>
        <v>0</v>
      </c>
      <c r="I73" s="7">
        <f t="shared" si="14"/>
        <v>0</v>
      </c>
      <c r="J73" s="60"/>
      <c r="K73" s="60"/>
    </row>
    <row r="74" spans="1:12" s="1" customFormat="1" ht="15.75" x14ac:dyDescent="0.25">
      <c r="D74" s="21"/>
    </row>
    <row r="75" spans="1:12" s="1" customFormat="1" ht="15.75" x14ac:dyDescent="0.25"/>
    <row r="76" spans="1:12" s="1" customFormat="1" ht="31.5" customHeight="1" x14ac:dyDescent="0.25">
      <c r="B76" s="71" t="s">
        <v>34</v>
      </c>
      <c r="C76" s="71"/>
      <c r="D76" s="71"/>
      <c r="E76" s="71"/>
      <c r="F76" s="72"/>
      <c r="G76" s="72"/>
      <c r="H76" s="72"/>
      <c r="I76" s="2"/>
      <c r="J76" s="2"/>
      <c r="K76" s="79" t="s">
        <v>33</v>
      </c>
      <c r="L76" s="79"/>
    </row>
    <row r="77" spans="1:12" s="1" customFormat="1" ht="15.75" x14ac:dyDescent="0.25"/>
    <row r="78" spans="1:12" s="1" customFormat="1" ht="15.75" x14ac:dyDescent="0.25">
      <c r="D78" s="13"/>
      <c r="E78" s="13"/>
    </row>
    <row r="79" spans="1:12" s="1" customFormat="1" ht="15.75" x14ac:dyDescent="0.25"/>
    <row r="80" spans="1:12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  <row r="85" s="1" customFormat="1" ht="15.75" x14ac:dyDescent="0.25"/>
    <row r="86" s="1" customFormat="1" ht="15.75" x14ac:dyDescent="0.25"/>
    <row r="87" s="1" customFormat="1" ht="15.75" x14ac:dyDescent="0.25"/>
    <row r="88" s="1" customFormat="1" ht="15.75" x14ac:dyDescent="0.25"/>
    <row r="89" s="1" customFormat="1" ht="15.75" x14ac:dyDescent="0.25"/>
    <row r="90" s="1" customFormat="1" ht="15.75" x14ac:dyDescent="0.25"/>
    <row r="91" s="1" customFormat="1" ht="15.75" x14ac:dyDescent="0.25"/>
    <row r="92" s="1" customFormat="1" ht="15.75" x14ac:dyDescent="0.25"/>
    <row r="93" s="1" customFormat="1" ht="15.75" x14ac:dyDescent="0.25"/>
    <row r="94" s="1" customFormat="1" ht="15.75" x14ac:dyDescent="0.25"/>
    <row r="95" s="1" customFormat="1" ht="15.75" x14ac:dyDescent="0.25"/>
    <row r="96" s="1" customFormat="1" ht="15.75" x14ac:dyDescent="0.25"/>
    <row r="97" s="1" customFormat="1" ht="15.75" x14ac:dyDescent="0.25"/>
    <row r="98" s="1" customFormat="1" ht="15.75" x14ac:dyDescent="0.25"/>
    <row r="99" s="1" customFormat="1" ht="15.75" x14ac:dyDescent="0.25"/>
    <row r="100" s="1" customFormat="1" ht="15.75" x14ac:dyDescent="0.25"/>
    <row r="101" s="1" customFormat="1" ht="15.75" x14ac:dyDescent="0.25"/>
    <row r="102" s="1" customFormat="1" ht="15.75" x14ac:dyDescent="0.25"/>
    <row r="103" s="1" customFormat="1" ht="15.75" x14ac:dyDescent="0.25"/>
  </sheetData>
  <mergeCells count="47">
    <mergeCell ref="B76:H76"/>
    <mergeCell ref="B19:B24"/>
    <mergeCell ref="K19:K24"/>
    <mergeCell ref="J19:J23"/>
    <mergeCell ref="B25:B26"/>
    <mergeCell ref="K25:K26"/>
    <mergeCell ref="B28:B32"/>
    <mergeCell ref="K28:K31"/>
    <mergeCell ref="K49:K54"/>
    <mergeCell ref="K76:L76"/>
    <mergeCell ref="B57:J57"/>
    <mergeCell ref="B58:J58"/>
    <mergeCell ref="K67:K73"/>
    <mergeCell ref="K60:K65"/>
    <mergeCell ref="K41:K46"/>
    <mergeCell ref="B40:J40"/>
    <mergeCell ref="A67:A73"/>
    <mergeCell ref="B67:B73"/>
    <mergeCell ref="J67:J73"/>
    <mergeCell ref="A49:A55"/>
    <mergeCell ref="B49:B55"/>
    <mergeCell ref="B59:J59"/>
    <mergeCell ref="A60:A66"/>
    <mergeCell ref="B60:B66"/>
    <mergeCell ref="J1:K1"/>
    <mergeCell ref="A6:K6"/>
    <mergeCell ref="K9:K11"/>
    <mergeCell ref="D10:D11"/>
    <mergeCell ref="E10:I10"/>
    <mergeCell ref="A3:K3"/>
    <mergeCell ref="A4:K4"/>
    <mergeCell ref="A5:K5"/>
    <mergeCell ref="A9:A11"/>
    <mergeCell ref="B9:B11"/>
    <mergeCell ref="C9:C11"/>
    <mergeCell ref="D9:I9"/>
    <mergeCell ref="J9:J11"/>
    <mergeCell ref="A41:A47"/>
    <mergeCell ref="B13:J13"/>
    <mergeCell ref="B14:J14"/>
    <mergeCell ref="A19:A24"/>
    <mergeCell ref="A25:A26"/>
    <mergeCell ref="A28:A32"/>
    <mergeCell ref="B16:J16"/>
    <mergeCell ref="B41:B47"/>
    <mergeCell ref="B33:B39"/>
    <mergeCell ref="A33:A39"/>
  </mergeCells>
  <pageMargins left="0.19685039370078741" right="0.19685039370078741" top="1.1811023622047245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T800</cp:lastModifiedBy>
  <cp:lastPrinted>2025-12-19T09:46:55Z</cp:lastPrinted>
  <dcterms:created xsi:type="dcterms:W3CDTF">2023-05-25T09:06:23Z</dcterms:created>
  <dcterms:modified xsi:type="dcterms:W3CDTF">2025-12-19T09:48:31Z</dcterms:modified>
</cp:coreProperties>
</file>