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315" yWindow="60" windowWidth="18810" windowHeight="15210"/>
  </bookViews>
  <sheets>
    <sheet name="Лист1" sheetId="1" r:id="rId1"/>
  </sheets>
  <definedNames>
    <definedName name="_xlnm._FilterDatabase" localSheetId="0" hidden="1">Лист1!$A$28:$I$613</definedName>
    <definedName name="_xlnm.Print_Area" localSheetId="0">Лист1!$A$1:$E$621</definedName>
  </definedNames>
  <calcPr calcId="14562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2" i="1" l="1"/>
  <c r="E38" i="1"/>
  <c r="E160" i="1" l="1"/>
  <c r="E166" i="1"/>
  <c r="E167" i="1"/>
  <c r="E430" i="1"/>
  <c r="E306" i="1" l="1"/>
  <c r="E37" i="1"/>
  <c r="E586" i="1" l="1"/>
  <c r="E588" i="1"/>
  <c r="E429" i="1" l="1"/>
  <c r="E579" i="1"/>
  <c r="E578" i="1" s="1"/>
  <c r="E140" i="1" l="1"/>
  <c r="E212" i="1" l="1"/>
  <c r="E74" i="1"/>
  <c r="E51" i="1"/>
  <c r="E576" i="1"/>
  <c r="E188" i="1"/>
  <c r="E133" i="1" l="1"/>
  <c r="E132" i="1" s="1"/>
  <c r="E66" i="1"/>
  <c r="E181" i="1" l="1"/>
  <c r="E497" i="1" l="1"/>
  <c r="E499" i="1"/>
  <c r="E502" i="1"/>
  <c r="E504" i="1"/>
  <c r="E510" i="1"/>
  <c r="E501" i="1" l="1"/>
  <c r="E496" i="1"/>
  <c r="E202" i="1"/>
  <c r="E40" i="1"/>
  <c r="E161" i="1" l="1"/>
  <c r="E360" i="1" l="1"/>
  <c r="E356" i="1"/>
  <c r="E353" i="1"/>
  <c r="E351" i="1"/>
  <c r="E342" i="1"/>
  <c r="E336" i="1"/>
  <c r="E334" i="1"/>
  <c r="E476" i="1" l="1"/>
  <c r="E475" i="1" s="1"/>
  <c r="E469" i="1"/>
  <c r="E560" i="1" l="1"/>
  <c r="E349" i="1" l="1"/>
  <c r="E344" i="1"/>
  <c r="E340" i="1"/>
  <c r="E338" i="1"/>
  <c r="E358" i="1" l="1"/>
  <c r="E355" i="1" s="1"/>
  <c r="E348" i="1"/>
  <c r="E346" i="1"/>
  <c r="E333" i="1" s="1"/>
  <c r="E399" i="1" l="1"/>
  <c r="E398" i="1" s="1"/>
  <c r="E491" i="1" l="1"/>
  <c r="E215" i="1" l="1"/>
  <c r="E89" i="1"/>
  <c r="E36" i="1"/>
  <c r="E471" i="1"/>
  <c r="E468" i="1" s="1"/>
  <c r="E609" i="1" l="1"/>
  <c r="E93" i="1" l="1"/>
  <c r="E186" i="1" l="1"/>
  <c r="E524" i="1" l="1"/>
  <c r="E523" i="1" s="1"/>
  <c r="E238" i="1"/>
  <c r="E237" i="1" s="1"/>
  <c r="E155" i="1"/>
  <c r="E154" i="1" s="1"/>
  <c r="E305" i="1"/>
  <c r="E304" i="1" s="1"/>
  <c r="E291" i="1"/>
  <c r="E290" i="1" s="1"/>
  <c r="E289" i="1" s="1"/>
  <c r="E233" i="1"/>
  <c r="E404" i="1"/>
  <c r="E295" i="1"/>
  <c r="E294" i="1" s="1"/>
  <c r="E293" i="1" s="1"/>
  <c r="E376" i="1" l="1"/>
  <c r="E406" i="1" l="1"/>
  <c r="E403" i="1" s="1"/>
  <c r="E97" i="1" l="1"/>
  <c r="E397" i="1" l="1"/>
  <c r="E68" i="1"/>
  <c r="E287" i="1"/>
  <c r="E286" i="1" s="1"/>
  <c r="E537" i="1"/>
  <c r="E536" i="1" s="1"/>
  <c r="E91" i="1" l="1"/>
  <c r="E88" i="1" s="1"/>
  <c r="E220" i="1" l="1"/>
  <c r="E567" i="1" l="1"/>
  <c r="E489" i="1" l="1"/>
  <c r="E117" i="1" l="1"/>
  <c r="E57" i="1" l="1"/>
  <c r="E235" i="1" l="1"/>
  <c r="E232" i="1" s="1"/>
  <c r="E170" i="1" l="1"/>
  <c r="E169" i="1" s="1"/>
  <c r="E507" i="1" l="1"/>
  <c r="E506" i="1" s="1"/>
  <c r="E517" i="1" l="1"/>
  <c r="E516" i="1" s="1"/>
  <c r="E514" i="1"/>
  <c r="E513" i="1" s="1"/>
  <c r="E521" i="1"/>
  <c r="E520" i="1" s="1"/>
  <c r="E551" i="1"/>
  <c r="E495" i="1" l="1"/>
  <c r="E494" i="1" s="1"/>
  <c r="E84" i="1"/>
  <c r="E70" i="1"/>
  <c r="E80" i="1"/>
  <c r="E183" i="1" l="1"/>
  <c r="E180" i="1" s="1"/>
  <c r="E391" i="1" l="1"/>
  <c r="E417" i="1" l="1"/>
  <c r="E488" i="1" l="1"/>
  <c r="E483" i="1" l="1"/>
  <c r="E395" i="1" l="1"/>
  <c r="E390" i="1" s="1"/>
  <c r="E259" i="1" l="1"/>
  <c r="E601" i="1"/>
  <c r="E600" i="1" s="1"/>
  <c r="E597" i="1"/>
  <c r="E596" i="1" s="1"/>
  <c r="E533" i="1"/>
  <c r="E595" i="1" l="1"/>
  <c r="E529" i="1" l="1"/>
  <c r="E326" i="1" l="1"/>
  <c r="E325" i="1" s="1"/>
  <c r="E273" i="1" l="1"/>
  <c r="E112" i="1"/>
  <c r="E591" i="1"/>
  <c r="E368" i="1"/>
  <c r="E367" i="1" s="1"/>
  <c r="E463" i="1"/>
  <c r="E462" i="1" s="1"/>
  <c r="E373" i="1" l="1"/>
  <c r="E372" i="1" s="1"/>
  <c r="E82" i="1" l="1"/>
  <c r="E481" i="1" l="1"/>
  <c r="E284" i="1" l="1"/>
  <c r="E283" i="1" s="1"/>
  <c r="E230" i="1" l="1"/>
  <c r="E229" i="1" s="1"/>
  <c r="E424" i="1" l="1"/>
  <c r="E426" i="1" l="1"/>
  <c r="E59" i="1" l="1"/>
  <c r="E121" i="1" l="1"/>
  <c r="E309" i="1" l="1"/>
  <c r="E137" i="1"/>
  <c r="E313" i="1"/>
  <c r="E315" i="1" l="1"/>
  <c r="E308" i="1" s="1"/>
  <c r="E307" i="1" s="1"/>
  <c r="E455" i="1" l="1"/>
  <c r="E454" i="1" s="1"/>
  <c r="E453" i="1" s="1"/>
  <c r="E452" i="1" s="1"/>
  <c r="E441" i="1"/>
  <c r="E440" i="1" s="1"/>
  <c r="E450" i="1"/>
  <c r="E449" i="1" s="1"/>
  <c r="E447" i="1"/>
  <c r="E446" i="1" s="1"/>
  <c r="E444" i="1"/>
  <c r="E443" i="1" s="1"/>
  <c r="E439" i="1" l="1"/>
  <c r="E438" i="1" s="1"/>
  <c r="E242" i="1"/>
  <c r="E254" i="1"/>
  <c r="E249" i="1"/>
  <c r="E145" i="1" l="1"/>
  <c r="E147" i="1"/>
  <c r="E144" i="1" l="1"/>
  <c r="E302" i="1"/>
  <c r="E301" i="1" s="1"/>
  <c r="E204" i="1" l="1"/>
  <c r="E201" i="1" s="1"/>
  <c r="E102" i="1" l="1"/>
  <c r="E77" i="1"/>
  <c r="E546" i="1" l="1"/>
  <c r="E466" i="1"/>
  <c r="E465" i="1" s="1"/>
  <c r="E479" i="1" l="1"/>
  <c r="E478" i="1" s="1"/>
  <c r="E486" i="1"/>
  <c r="E485" i="1" s="1"/>
  <c r="E460" i="1"/>
  <c r="E459" i="1" s="1"/>
  <c r="E458" i="1" s="1"/>
  <c r="E207" i="1"/>
  <c r="E206" i="1" s="1"/>
  <c r="E197" i="1"/>
  <c r="E474" i="1" l="1"/>
  <c r="E473" i="1" s="1"/>
  <c r="E457" i="1"/>
  <c r="E116" i="1" l="1"/>
  <c r="E574" i="1"/>
  <c r="E573" i="1" s="1"/>
  <c r="E281" i="1"/>
  <c r="E280" i="1" s="1"/>
  <c r="E130" i="1" l="1"/>
  <c r="E611" i="1"/>
  <c r="E608" i="1" s="1"/>
  <c r="E606" i="1"/>
  <c r="E605" i="1" s="1"/>
  <c r="E590" i="1"/>
  <c r="E585" i="1"/>
  <c r="E583" i="1"/>
  <c r="E582" i="1" s="1"/>
  <c r="E571" i="1"/>
  <c r="E570" i="1" s="1"/>
  <c r="E566" i="1"/>
  <c r="E563" i="1"/>
  <c r="E558" i="1"/>
  <c r="E555" i="1"/>
  <c r="E554" i="1" s="1"/>
  <c r="E548" i="1"/>
  <c r="E545" i="1" s="1"/>
  <c r="E541" i="1"/>
  <c r="E540" i="1" s="1"/>
  <c r="E532" i="1"/>
  <c r="E531" i="1" s="1"/>
  <c r="E528" i="1"/>
  <c r="E527" i="1" s="1"/>
  <c r="E436" i="1"/>
  <c r="E435" i="1" s="1"/>
  <c r="E420" i="1"/>
  <c r="E419" i="1" s="1"/>
  <c r="E413" i="1"/>
  <c r="E565" i="1" l="1"/>
  <c r="E557" i="1"/>
  <c r="E539" i="1" s="1"/>
  <c r="E412" i="1"/>
  <c r="E604" i="1"/>
  <c r="E581" i="1"/>
  <c r="E434" i="1"/>
  <c r="E433" i="1" s="1"/>
  <c r="E410" i="1" l="1"/>
  <c r="E409" i="1" s="1"/>
  <c r="E402" i="1" s="1"/>
  <c r="E386" i="1"/>
  <c r="E385" i="1" s="1"/>
  <c r="E384" i="1" s="1"/>
  <c r="E382" i="1"/>
  <c r="E381" i="1" s="1"/>
  <c r="E365" i="1"/>
  <c r="E364" i="1" s="1"/>
  <c r="E363" i="1" s="1"/>
  <c r="E362" i="1" s="1"/>
  <c r="E331" i="1"/>
  <c r="E330" i="1" s="1"/>
  <c r="E324" i="1" s="1"/>
  <c r="E321" i="1"/>
  <c r="E319" i="1"/>
  <c r="E299" i="1"/>
  <c r="E298" i="1" s="1"/>
  <c r="E297" i="1" s="1"/>
  <c r="E278" i="1"/>
  <c r="E277" i="1" s="1"/>
  <c r="E276" i="1" s="1"/>
  <c r="E272" i="1"/>
  <c r="E268" i="1"/>
  <c r="E267" i="1" s="1"/>
  <c r="E265" i="1"/>
  <c r="E264" i="1" s="1"/>
  <c r="E262" i="1"/>
  <c r="E261" i="1" s="1"/>
  <c r="E258" i="1"/>
  <c r="E253" i="1"/>
  <c r="E248" i="1"/>
  <c r="E241" i="1"/>
  <c r="E240" i="1" s="1"/>
  <c r="E227" i="1"/>
  <c r="E226" i="1" s="1"/>
  <c r="E224" i="1"/>
  <c r="E223" i="1" s="1"/>
  <c r="E218" i="1"/>
  <c r="E211" i="1"/>
  <c r="E199" i="1"/>
  <c r="E196" i="1" s="1"/>
  <c r="E194" i="1"/>
  <c r="E193" i="1" s="1"/>
  <c r="E191" i="1"/>
  <c r="E190" i="1" s="1"/>
  <c r="E174" i="1"/>
  <c r="E173" i="1" s="1"/>
  <c r="E172" i="1" s="1"/>
  <c r="E164" i="1"/>
  <c r="E162" i="1"/>
  <c r="E158" i="1"/>
  <c r="E157" i="1" s="1"/>
  <c r="E152" i="1"/>
  <c r="E151" i="1" s="1"/>
  <c r="E142" i="1"/>
  <c r="E136" i="1" s="1"/>
  <c r="E129" i="1"/>
  <c r="E125" i="1"/>
  <c r="E124" i="1" s="1"/>
  <c r="E111" i="1"/>
  <c r="E109" i="1"/>
  <c r="E108" i="1" s="1"/>
  <c r="E105" i="1"/>
  <c r="E104" i="1" s="1"/>
  <c r="E100" i="1"/>
  <c r="E96" i="1" s="1"/>
  <c r="E86" i="1"/>
  <c r="E76" i="1" s="1"/>
  <c r="E107" i="1" l="1"/>
  <c r="E150" i="1"/>
  <c r="E149" i="1" s="1"/>
  <c r="E401" i="1"/>
  <c r="E375" i="1"/>
  <c r="E371" i="1" s="1"/>
  <c r="E179" i="1"/>
  <c r="E178" i="1" s="1"/>
  <c r="E135" i="1"/>
  <c r="E318" i="1"/>
  <c r="E317" i="1" s="1"/>
  <c r="E275" i="1" s="1"/>
  <c r="E217" i="1"/>
  <c r="E210" i="1" s="1"/>
  <c r="E95" i="1"/>
  <c r="E380" i="1"/>
  <c r="E271" i="1"/>
  <c r="E270" i="1" s="1"/>
  <c r="E247" i="1"/>
  <c r="E246" i="1" s="1"/>
  <c r="E72" i="1"/>
  <c r="E65" i="1" s="1"/>
  <c r="E63" i="1"/>
  <c r="E61" i="1"/>
  <c r="E55" i="1"/>
  <c r="E49" i="1"/>
  <c r="E47" i="1"/>
  <c r="E45" i="1"/>
  <c r="E42" i="1"/>
  <c r="E33" i="1"/>
  <c r="E31" i="1" l="1"/>
  <c r="E54" i="1"/>
  <c r="E53" i="1" s="1"/>
  <c r="E370" i="1"/>
  <c r="E323" i="1"/>
  <c r="E209" i="1"/>
  <c r="E30" i="1" l="1"/>
  <c r="E28" i="1" s="1"/>
</calcChain>
</file>

<file path=xl/sharedStrings.xml><?xml version="1.0" encoding="utf-8"?>
<sst xmlns="http://schemas.openxmlformats.org/spreadsheetml/2006/main" count="1250" uniqueCount="687">
  <si>
    <t>Наименование</t>
  </si>
  <si>
    <t>ЦСР</t>
  </si>
  <si>
    <t>ВР</t>
  </si>
  <si>
    <t>Сумма</t>
  </si>
  <si>
    <t>ВСЕГО</t>
  </si>
  <si>
    <t>Муниципальная программа муниципального образования Тимашевский район "Развитие образования"</t>
  </si>
  <si>
    <t>Расходы на обеспечение деятельности (оказание услуг) муниципальных учреждений</t>
  </si>
  <si>
    <t>Предоставление субсидий бюджетным автономным учреждениям и иным некоммерческим организациям</t>
  </si>
  <si>
    <t>01 0 00 00000</t>
  </si>
  <si>
    <t>01 1 01 00590</t>
  </si>
  <si>
    <t>Капитальные вложения в объекты государственной (муниципальной) собственности</t>
  </si>
  <si>
    <t>01 1 01 60710</t>
  </si>
  <si>
    <t>Закупка товаров, работ и услуг для государственных (муниципальных) нужд</t>
  </si>
  <si>
    <t>01 1 01 60820</t>
  </si>
  <si>
    <t>01 1 01 60860</t>
  </si>
  <si>
    <t>01 1 01 62460</t>
  </si>
  <si>
    <t>Развитие системы дошкольного образования</t>
  </si>
  <si>
    <t>Развитие начального общего, основного, среднего (полного) общего образования</t>
  </si>
  <si>
    <t>01 2 00 00000</t>
  </si>
  <si>
    <t>01 2 01 00000</t>
  </si>
  <si>
    <t>01 2 01 00590</t>
  </si>
  <si>
    <t>01 2 01 60820</t>
  </si>
  <si>
    <t>01 2 01 60860</t>
  </si>
  <si>
    <t>01 2 02 00000</t>
  </si>
  <si>
    <t>01 1 01 00000</t>
  </si>
  <si>
    <t>01 2 02 62500</t>
  </si>
  <si>
    <t>01 2 03 00000</t>
  </si>
  <si>
    <t>01 2 03 10260</t>
  </si>
  <si>
    <t>01 2 03 62370</t>
  </si>
  <si>
    <t>01 3 00 00000</t>
  </si>
  <si>
    <t>01 3 01 00000</t>
  </si>
  <si>
    <t>01 3 01 00590</t>
  </si>
  <si>
    <t>01 3 01 60820</t>
  </si>
  <si>
    <t>01 3 02 00000</t>
  </si>
  <si>
    <t>01 3 02 10310</t>
  </si>
  <si>
    <t>01 4 00 00000</t>
  </si>
  <si>
    <t>01 4 01 00000</t>
  </si>
  <si>
    <t>01 4 01 00590</t>
  </si>
  <si>
    <t>01 4 03 00000</t>
  </si>
  <si>
    <t>01 4 03 00590</t>
  </si>
  <si>
    <t>01 4 04 00000</t>
  </si>
  <si>
    <t>01 4 04 00590</t>
  </si>
  <si>
    <t>Расходы на выплату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</si>
  <si>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Иные бюджетные ассигнования</t>
  </si>
  <si>
    <t>01 4 05 00000</t>
  </si>
  <si>
    <t>Расходы на обеспечение функций органов местного самоуправления</t>
  </si>
  <si>
    <t>01 4 05 00190</t>
  </si>
  <si>
    <t>Стипендии администрации Тимашевского района обучающимся гражданам, заключившим договор на целевое обучение в высших учебных организациях Краснодарского края</t>
  </si>
  <si>
    <t>01 4 06 40050</t>
  </si>
  <si>
    <t>Социальное обеспечение и иные выплаты населению</t>
  </si>
  <si>
    <t>Организация отдых учащихся образовательных организаций в каникулярное время</t>
  </si>
  <si>
    <t>01 5 00 00000</t>
  </si>
  <si>
    <t>01 5 01 00000</t>
  </si>
  <si>
    <t>Мероприятия по организации отдыха и оздоровления детей в каникулярное время</t>
  </si>
  <si>
    <t>Реализация мероприятий  государственной программы Краснодарского края "Дети Кубани"</t>
  </si>
  <si>
    <t>01 1 00 00000</t>
  </si>
  <si>
    <t>Муниципальная программа муниципального образования Тимашевский район "Развитие культуры"</t>
  </si>
  <si>
    <t>02 0 00 00000</t>
  </si>
  <si>
    <t>02 1 00 00000</t>
  </si>
  <si>
    <t>Культура Тимашевского района</t>
  </si>
  <si>
    <t>02 1 01 00000</t>
  </si>
  <si>
    <t>Реализация мероприятий по развитию культуры и искусства</t>
  </si>
  <si>
    <t>02 1 01 10300</t>
  </si>
  <si>
    <t>02 1 03 00000</t>
  </si>
  <si>
    <t>Совершенствование деятельности муниципальных учреждений, подведомственных отделу культуры администрации муниципального образования Тимашевский район</t>
  </si>
  <si>
    <t>02 2 00 00000</t>
  </si>
  <si>
    <t>02 2 01 00000</t>
  </si>
  <si>
    <t>Расходы на  обеспечение деятельности (оказание услуг) муниципальных учреждений</t>
  </si>
  <si>
    <t>02 2 01 00590</t>
  </si>
  <si>
    <t>02 2 01 60820</t>
  </si>
  <si>
    <t>Управление в сфере установленных функций</t>
  </si>
  <si>
    <t>02 4 00 00000</t>
  </si>
  <si>
    <t>02 4 01 00000</t>
  </si>
  <si>
    <t>02 4 01 00190</t>
  </si>
  <si>
    <t>Расходы на выплату персоналу  в целях  обеспечения выполнения функций государственными (муниципальными ) органами, казенными учреждениями, органами управления государственными внебюджетными фондами</t>
  </si>
  <si>
    <t>Муниципальная программа муниципального образования Тимашевский район "Социальная поддержка граждан Тимашевского района"</t>
  </si>
  <si>
    <t>04 0 00 00000</t>
  </si>
  <si>
    <t>Развитие мер социальной поддержки отдельных категорий граждан</t>
  </si>
  <si>
    <t>04 1 00 00000</t>
  </si>
  <si>
    <t>04 1 01 00000</t>
  </si>
  <si>
    <t>04 1 01 40030</t>
  </si>
  <si>
    <t>04 1 02 00000</t>
  </si>
  <si>
    <t>Поддержка социально ориентированных некоммерческих организаций</t>
  </si>
  <si>
    <t>04 1 02 10220</t>
  </si>
  <si>
    <t>04 1 03 00000</t>
  </si>
  <si>
    <t>Ежемесячные денежные выплаты пенсионерам муниципальной службы</t>
  </si>
  <si>
    <t>04 1 03 40010</t>
  </si>
  <si>
    <t>04 1 04 00000</t>
  </si>
  <si>
    <t>Ежемесячная денежная выплата за присвоение почетного звания "Почетный гражданин Тимашевского района"</t>
  </si>
  <si>
    <t>04 1 04 40040</t>
  </si>
  <si>
    <t>Муниципальная программа муниципального образования Тимашевский район "Развитие физической культуры и спорта"</t>
  </si>
  <si>
    <t>05 0 00 00000</t>
  </si>
  <si>
    <t>Развитие физической культуры и массового спорта</t>
  </si>
  <si>
    <t>05 1 00 00000</t>
  </si>
  <si>
    <t>05 1 01 00000</t>
  </si>
  <si>
    <t>05 1 01 00590</t>
  </si>
  <si>
    <t>05 1 02 00000</t>
  </si>
  <si>
    <t>Организация и проведения физкультурных и спортивных мероприятий по развитию детско-юношеских школ и клубов</t>
  </si>
  <si>
    <t>05 1 02 10310</t>
  </si>
  <si>
    <t>Мероприятия в области спорта и физической культуры</t>
  </si>
  <si>
    <t>05 1 02 10320</t>
  </si>
  <si>
    <t>05 1 03 00000</t>
  </si>
  <si>
    <t>05 1 03 10250</t>
  </si>
  <si>
    <t>05 1 04 00000</t>
  </si>
  <si>
    <t>05 1 04 60740</t>
  </si>
  <si>
    <t>Управление реализацией муниципальной программы</t>
  </si>
  <si>
    <t>05 2 00 00000</t>
  </si>
  <si>
    <t>05 2 01 00000</t>
  </si>
  <si>
    <t>05 2 01 00190</t>
  </si>
  <si>
    <t>06 0 00 00000</t>
  </si>
  <si>
    <t>Мероприятия  муниципальной программы</t>
  </si>
  <si>
    <t>06 1 00 00000</t>
  </si>
  <si>
    <t>06 1 01 00000</t>
  </si>
  <si>
    <t>06 1 01 00590</t>
  </si>
  <si>
    <t>06 1 02 00000</t>
  </si>
  <si>
    <t>06 1 03 00000</t>
  </si>
  <si>
    <t>06 1 02 00190</t>
  </si>
  <si>
    <t>Мероприятия, направленные на реализацию молодежной политики</t>
  </si>
  <si>
    <t>06 1 03 10370</t>
  </si>
  <si>
    <t>06 1 04 00000</t>
  </si>
  <si>
    <t>Мероприятия направленные на реализацию молодежной политики</t>
  </si>
  <si>
    <t>06 1 04 10370</t>
  </si>
  <si>
    <t>06 1 05 00000</t>
  </si>
  <si>
    <t>06 1 06 00000</t>
  </si>
  <si>
    <t>06 1 06 10370</t>
  </si>
  <si>
    <t>Муниципальная программа  муниципального образования Тимашевский район "Доступная среда"</t>
  </si>
  <si>
    <t>07 0 00 00000</t>
  </si>
  <si>
    <t>Отдельные мероприятия муниципальной программы</t>
  </si>
  <si>
    <t>07 1 00 00000</t>
  </si>
  <si>
    <t>07 1 01 00000</t>
  </si>
  <si>
    <t>Мероприятия по  обеспечению доступности маломобильных групп населения к социально значимым объектам муниципальной собственности</t>
  </si>
  <si>
    <t>07 1 01 10290</t>
  </si>
  <si>
    <t>Муниципальная программа муниципального образования Тимашевский район "Обеспечение безопасности населения и территорий Тимашевского района"</t>
  </si>
  <si>
    <t>08 0 00 00000</t>
  </si>
  <si>
    <t>08 1 00 00000</t>
  </si>
  <si>
    <t>08 1 01 00000</t>
  </si>
  <si>
    <t>Предупреждение и ликвидация последствий чрезвычайных ситуаций и стихийных бедствий природного и техногенного характера</t>
  </si>
  <si>
    <t>08 1 01 10050</t>
  </si>
  <si>
    <t>Подготовка населения и организаций к действиям в чрезвычайной ситуации в мирное и военное время</t>
  </si>
  <si>
    <t>08 4 00 00000</t>
  </si>
  <si>
    <t>08 4 01 00000</t>
  </si>
  <si>
    <t>Мероприятия по профилактике терроризма и экстремизма</t>
  </si>
  <si>
    <t>08 4 01 10180</t>
  </si>
  <si>
    <t>08 6 00 00000</t>
  </si>
  <si>
    <t>08 7 00 00000</t>
  </si>
  <si>
    <t>08 7 01 00000</t>
  </si>
  <si>
    <t>Мероприятия по охране окружающей среды</t>
  </si>
  <si>
    <t>08 7 01 10110</t>
  </si>
  <si>
    <t>08 7 01 25010</t>
  </si>
  <si>
    <t>Межбюджетные трансферты</t>
  </si>
  <si>
    <t>Муниципальная программа муниципального образования Тимашевский район "Создание условий для развития сельскохозяйственного производства"</t>
  </si>
  <si>
    <t>09 0 00 00000</t>
  </si>
  <si>
    <t>09 1 00 00000</t>
  </si>
  <si>
    <t>09 1 03 00000</t>
  </si>
  <si>
    <t>09 1 03 60910</t>
  </si>
  <si>
    <t>09 1 04 00000</t>
  </si>
  <si>
    <t>09 1 04 61650</t>
  </si>
  <si>
    <t>10 0 00 00000</t>
  </si>
  <si>
    <t>10 1 00 00000</t>
  </si>
  <si>
    <t>Мероприятия по поддержке малого и среднего предпринимательства в муниципальном образовании Тимашевский район</t>
  </si>
  <si>
    <t>10 1 02 00000</t>
  </si>
  <si>
    <t>10 1 02 10100</t>
  </si>
  <si>
    <t>Мероприятия по формированию инвестиционной привлекательности муниципального образования Тимашевский район</t>
  </si>
  <si>
    <t>Муниципальная программа муниципального образования Тимашевский район "Архитектура, строительство и дорожное хозяйство"</t>
  </si>
  <si>
    <t>11 0 00 00000</t>
  </si>
  <si>
    <t>Архитектура</t>
  </si>
  <si>
    <t>11 1 00 00000</t>
  </si>
  <si>
    <t>11 1 04 00000</t>
  </si>
  <si>
    <t>11 1 04 00590</t>
  </si>
  <si>
    <t>11 2 00 00000</t>
  </si>
  <si>
    <t>11 2 01 00000</t>
  </si>
  <si>
    <t>11 3 00 00000</t>
  </si>
  <si>
    <t>11 3 01 00000</t>
  </si>
  <si>
    <t>11 3 01 00190</t>
  </si>
  <si>
    <t>Муниципальная программа муниципального образования Тимашевский район "Управление муниципальным имуществом"</t>
  </si>
  <si>
    <t>12 0 00 00000</t>
  </si>
  <si>
    <t>12 1 00 00000</t>
  </si>
  <si>
    <t>Оценка недвижимости, признание прав и регулирование отношений по муниципальной собственности</t>
  </si>
  <si>
    <t>12 1 03 00000</t>
  </si>
  <si>
    <t>12 1 03 10010</t>
  </si>
  <si>
    <t>Обеспечение исполнения отдельных государственных полномочий Краснодарского края</t>
  </si>
  <si>
    <t>Муниципальная программа муниципального образования Тимашевский район "Развитие архивного дела"</t>
  </si>
  <si>
    <t>13 0 00 00000</t>
  </si>
  <si>
    <t>Мероприятия муниципальной программы</t>
  </si>
  <si>
    <t>13 1 00 00000</t>
  </si>
  <si>
    <t>13 1 01 00000</t>
  </si>
  <si>
    <t>Муниципальная программа муниципального образования Тимашевский район "Информационное обеспечение населения Тимашевского района"</t>
  </si>
  <si>
    <t>Обеспечение деятельности  высшего должностного лица муниципального образования</t>
  </si>
  <si>
    <t>50 0 00 00000</t>
  </si>
  <si>
    <t>50 1 00 00000</t>
  </si>
  <si>
    <t>50 1 00 00190</t>
  </si>
  <si>
    <t>Обеспечение деятельности представительного органа местного самоуправления</t>
  </si>
  <si>
    <t>51 1 00 00000</t>
  </si>
  <si>
    <t>Обеспечение функционирования Совета муниципального образования Тимашевский район</t>
  </si>
  <si>
    <t>51 1 00 00190</t>
  </si>
  <si>
    <t>Обеспечение деятельности администрации муниципального образования</t>
  </si>
  <si>
    <t>Обеспечение функционирования администрации муниципального образования Тимашевский район</t>
  </si>
  <si>
    <t>52 1 00 00000</t>
  </si>
  <si>
    <t>52 0 00 00000</t>
  </si>
  <si>
    <t>52 1 00 00190</t>
  </si>
  <si>
    <t>52 2 00 00000</t>
  </si>
  <si>
    <t>52 2 00 60870</t>
  </si>
  <si>
    <t>Финансовое обеспечение непредвиденных расходов</t>
  </si>
  <si>
    <t>52 3 00 00000</t>
  </si>
  <si>
    <t>Резервный фонд администрации Тимашевского района</t>
  </si>
  <si>
    <t>52 3 00 20590</t>
  </si>
  <si>
    <t>Обеспечение исполнения отдельных полномочий поселений</t>
  </si>
  <si>
    <t>Реализация муниципальных функций, связанных с муниципальным управлением</t>
  </si>
  <si>
    <t>52 5 00 00000</t>
  </si>
  <si>
    <t>Содержание имущества и обслуживание  казны муниципального образования Тимашевский район</t>
  </si>
  <si>
    <t>52 5 00 10020</t>
  </si>
  <si>
    <t>Оплата взносов на проведение капитального ремонта многоквартирных домов</t>
  </si>
  <si>
    <t>52 5 00 10500</t>
  </si>
  <si>
    <t>Управление муниципальными финансами</t>
  </si>
  <si>
    <t>70 0 00 00000</t>
  </si>
  <si>
    <t>Обеспечение деятельности финансового управления</t>
  </si>
  <si>
    <t>70 1 00 00000</t>
  </si>
  <si>
    <t>70 1 00 00190</t>
  </si>
  <si>
    <t>Управление муниципальным долгом муниципального образования Тимашевский район</t>
  </si>
  <si>
    <t>70 2 00 00000</t>
  </si>
  <si>
    <t>Процентные платежи по муниципальному долгу муниципального образования Тимашевский район</t>
  </si>
  <si>
    <t>70 2 00 10240</t>
  </si>
  <si>
    <t>Обслуживание государственного (муниципального) долга</t>
  </si>
  <si>
    <t>Поддержание устойчивого  исполнения местных бюджетов</t>
  </si>
  <si>
    <t>70 3 00 00000</t>
  </si>
  <si>
    <t>Обеспечение деятельности контрольно-счетной палаты муниципального образования Тимашевский район</t>
  </si>
  <si>
    <t>71 0 00 00000</t>
  </si>
  <si>
    <t>Руководитель Контрольно-счетной палаты муниципального образования Тимашевский район и его заместители</t>
  </si>
  <si>
    <t>71 1 00 0000</t>
  </si>
  <si>
    <t>71 1 00 00190</t>
  </si>
  <si>
    <t>Контрольно-счетная палата муниципального образования Тимашевский район</t>
  </si>
  <si>
    <t>71 2 00 00000</t>
  </si>
  <si>
    <t>71 2 00 00190</t>
  </si>
  <si>
    <t>Исполнение отдельных полномочий поселений</t>
  </si>
  <si>
    <t>71 3 00 00000</t>
  </si>
  <si>
    <t>Реализация полномочий поселения по осуществлению внешнего муниципального финансового контроля</t>
  </si>
  <si>
    <t>71 3 00 20010</t>
  </si>
  <si>
    <t>99 0 00 00000</t>
  </si>
  <si>
    <t>Деятельность органов исплнительной власти Краснодарского края, связанная с мероприятиями, направленными на предупреждение и ликвидацию чрезвычайных ситуаций и их последствий, не относящиеся к публичным нормативным обязательствам</t>
  </si>
  <si>
    <t>99 2 00 00000</t>
  </si>
  <si>
    <t>99 2 00 60070</t>
  </si>
  <si>
    <t>Непрограммные расходы</t>
  </si>
  <si>
    <t>99 9 00 00000</t>
  </si>
  <si>
    <t>Мероприятия по обеспечению мобилизационной готовности экономики</t>
  </si>
  <si>
    <t>99 9 00 10040</t>
  </si>
  <si>
    <t>01 4 06 00000</t>
  </si>
  <si>
    <t>Модернизация муниципальной системы общего образования</t>
  </si>
  <si>
    <t>Создание условий для проведения мероприятий в сфере общего образования</t>
  </si>
  <si>
    <t>Создание условий для проведения мероприятий в сфере дополнительного образования</t>
  </si>
  <si>
    <t>Финансовое обеспечение выполнения муниципального задания на оказание муниципальной  услуги на организацию отдыха детей</t>
  </si>
  <si>
    <t>Финансовое обеспечение выполнения  муниципального задания на оказание муниципальной услуги на методическую поддержку педагогических работников образовательных учреждений</t>
  </si>
  <si>
    <t>Финансовое обеспечение деятельности казенного учреждения по организации и осуществлению бухгалтерского учета</t>
  </si>
  <si>
    <t>Организация целевого обучения граждан в муниципальном образовании Тимашевский район</t>
  </si>
  <si>
    <t>Совершенствование системы организации детского оздоровительного отдыха в Тимашевском районе</t>
  </si>
  <si>
    <t>Реализация муниципальных функций в области физической культуры и спорта муниципальных учреждений</t>
  </si>
  <si>
    <t>Физическое воспитание и обеспечение организации и проведения физкультурных мероприятий и массовых спортивных мероприятий</t>
  </si>
  <si>
    <t>Приобретение путевок для организации отдыха учащихся муниципальных учреждений физической культуры и спорта в каникулярное время</t>
  </si>
  <si>
    <t>Реализация мероприятий государственной программы по предоставлению социальной поддержки отдельным категориям работников (заслуженным и молодым тренерам) муниципальных физкультурно-спортивных организаций, осуществляющих подготовку спортивного резерва</t>
  </si>
  <si>
    <t>Обеспечение деятельности отдела по физической культуре и спорту администрации муниципального образования Тимашевский район</t>
  </si>
  <si>
    <t>Финансовое обеспечение деятельности муниципальных учреждений в  реализации молодежной политики</t>
  </si>
  <si>
    <t>Обеспечение деятельности отдела по делам молодежи администрации муниципального образования Тимашевский район</t>
  </si>
  <si>
    <t>Информирование населения о мерах предосторожности о террористических и экстремистских проявлениях</t>
  </si>
  <si>
    <t>Проведение мероприятий по обеспечению экологической безопасности населения</t>
  </si>
  <si>
    <t>Обеспечение подготовки презентационных материалов</t>
  </si>
  <si>
    <t>Обеспечение участия в выставочно-ярмарочных мероприятиях</t>
  </si>
  <si>
    <t>Актуализация, изготовление инвестиционных проектов,  бизнес-планов (ТЭО) и инвестиционно-привлекательных земельных участков</t>
  </si>
  <si>
    <t>Обеспечение доступа потенциальных инвесторов и соискателей инвестиций к информации об инвестиционных проектах и площадках</t>
  </si>
  <si>
    <t>Обеспечение деятельности подведомственных учреждений в сфере архитектуры</t>
  </si>
  <si>
    <t>Обеспечение деятельности отдела строительства администрации муниципального образования Тимашевский район</t>
  </si>
  <si>
    <t>Проведение рыночной оценки объектов недвижимости</t>
  </si>
  <si>
    <t>Обеспечение жилыми помещениями  детей-сирот и детей, оставшихся без попечения родителей, и лиц из их числа</t>
  </si>
  <si>
    <t>Укрепление материально-технической базы архивохранилищ, создание условий по соблюдению нормативов хранения архивных документов</t>
  </si>
  <si>
    <t>200</t>
  </si>
  <si>
    <t>08 1 04 25020</t>
  </si>
  <si>
    <t>500</t>
  </si>
  <si>
    <t>08 1 04 00000</t>
  </si>
  <si>
    <t>Обеспечение проведения мероприятий в области защиты населения и территорий от чрезвычайных ситуаций муниципального характера</t>
  </si>
  <si>
    <t>Иные межбюджетные трансферты по осуществлению полномочий по созданию,содержанию и организации деятельности аварийно-спасательных служб и (или) аварийно-спасательных формирований на территории сельских поселений Тимашевского района</t>
  </si>
  <si>
    <t>Предоставление субсидий  бюджетным, автономным учреждениям и иным некоммерческим организациям</t>
  </si>
  <si>
    <t>01 5 01 10250</t>
  </si>
  <si>
    <t>01 4 04 60860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</si>
  <si>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</si>
  <si>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04 1 04 10270</t>
  </si>
  <si>
    <t>Реализация отдельных мероприятий муниципальной программы «Социальная поддержка граждан Тимашевского района»</t>
  </si>
  <si>
    <t>04 1 06 00000</t>
  </si>
  <si>
    <t>04 1 06 10410</t>
  </si>
  <si>
    <t>Организация торжественных мероприятий для работников социальной сферы и активных членов социально ориентированных некоммерческих организаций</t>
  </si>
  <si>
    <t>13 1 01 10490</t>
  </si>
  <si>
    <t>Реализация мероприятий по укреплению материально-технической базы муниципального архива</t>
  </si>
  <si>
    <t>16 0 00 00000</t>
  </si>
  <si>
    <t>16 1 00 00000</t>
  </si>
  <si>
    <t>16 1 01 00000</t>
  </si>
  <si>
    <t>16 1 01 10230</t>
  </si>
  <si>
    <t>Реализация мероприятий по информатизации муниципального образования Тимашевский район</t>
  </si>
  <si>
    <t>17 0 00 00000</t>
  </si>
  <si>
    <t>17 1 00 00000</t>
  </si>
  <si>
    <t>17 1 02 00000</t>
  </si>
  <si>
    <t>17 1 02 10340</t>
  </si>
  <si>
    <t>Муниципальная программа муниципального образования Тимашевский район "Муниципальная политика и развитие гражданского общества"</t>
  </si>
  <si>
    <t>Мероприятия праздничных дней и памятных дат, проводимые администрацией муниципального образования Тимашевский район</t>
  </si>
  <si>
    <t>17 1 03 00000</t>
  </si>
  <si>
    <t>17 1 03 10350</t>
  </si>
  <si>
    <t>Создание условий для обеспечения гражданского мира и национального согласия, укрепления единства многонационального народа, проживающего в Тимашевском районе</t>
  </si>
  <si>
    <t>Мероприятия по гармонизации межнациональных отношений и развитию национальных культур</t>
  </si>
  <si>
    <t>Обеспечение информационной открытости органов местного самоуправления и реализации права граждан на получение с учетом актуальных потребностей полной и объективной информации экономической и социальной направленности</t>
  </si>
  <si>
    <t>(тыс.рублей)</t>
  </si>
  <si>
    <t>Муниципальная программа муниципального образования Тимашевский район "Молодежь Тимашевского района"</t>
  </si>
  <si>
    <t>16 1 03 10210</t>
  </si>
  <si>
    <t>Комплексное информирование населения о деятельности органов местного самоуправления Тимашевский район с использованием печатных средств массовой информации, телевидения,радио, сети "Интернет"</t>
  </si>
  <si>
    <t>16 1 03 00000</t>
  </si>
  <si>
    <t>Обеспечение информационной безопасности в муниципальном образовании Тимашевский район</t>
  </si>
  <si>
    <t>52 2 00 51200</t>
  </si>
  <si>
    <t>04 1 05 00000</t>
  </si>
  <si>
    <t>300</t>
  </si>
  <si>
    <t>04 1 05 L4970</t>
  </si>
  <si>
    <t>Предоставление субсидий муниципальным бюджетным, автономным учреждениям и иным некоммерческим организациям</t>
  </si>
  <si>
    <t>Улучшение качества услуг, предоставляемых учреждениями культуры муниципального образования Тимашевский район</t>
  </si>
  <si>
    <t>02 2 03 00000</t>
  </si>
  <si>
    <t>Создание условий для свободного и оперативного доступа к информационным ресурсам и знаниям</t>
  </si>
  <si>
    <t>Сохранение и развитие конкурсно-фестивальной политики на территории муниципального образования Тимашевский район</t>
  </si>
  <si>
    <t>Укрепление творческого потенциала одаренных детей</t>
  </si>
  <si>
    <t>02 1 03 10250</t>
  </si>
  <si>
    <t>Формирование и определение основных мероприятий муниципальной политики в сфере культуры посредством планирования, организации, регулирования и контроля за деятельностью подведомственных учреждений культуры</t>
  </si>
  <si>
    <t>Обеспечение сохранности и поддержание в технически исправном состоянии зданий и сооружений, автомобильного транспорта, развитие и совершенствование материально-технической базы</t>
  </si>
  <si>
    <t>Обеспечение нужд заказчиков муниципального образования Тимашевский район в области осуществления закупок товаров, работ, услуг</t>
  </si>
  <si>
    <t xml:space="preserve">Осуществление функций строительного контроля в муниципальном образовании Тимашевский район </t>
  </si>
  <si>
    <t xml:space="preserve">Профилактика терроризма и экстремизма в муниципальном образовании Тимашевский район </t>
  </si>
  <si>
    <t>08 4 02 10180</t>
  </si>
  <si>
    <t>Освещение в СМИ материалов о способах и методах предостережения от террористических и экстремистских угроз</t>
  </si>
  <si>
    <t>08 4 02 00000</t>
  </si>
  <si>
    <t>Построение и развитие аппаратно-программного комплекса "Безопасный город" на территории муниципального образования Тимашевский район</t>
  </si>
  <si>
    <t>08 6 02 00590</t>
  </si>
  <si>
    <t>08 6 02 00000</t>
  </si>
  <si>
    <t xml:space="preserve">Обеспечение экологической безопасности в муниципальном образовании Тимашевский район </t>
  </si>
  <si>
    <t>01 5 02 00000</t>
  </si>
  <si>
    <t>01 5 02 S0590</t>
  </si>
  <si>
    <t>Совершенствование организации детского оздоровительного отдыха в загородном лагере</t>
  </si>
  <si>
    <t>01 5 02 10250</t>
  </si>
  <si>
    <t>14 0 00 00000</t>
  </si>
  <si>
    <t>14 1 00 00000</t>
  </si>
  <si>
    <t>14 1 01 00000</t>
  </si>
  <si>
    <t>14 1 01 10200</t>
  </si>
  <si>
    <t>Муниципальная программа муниципального образования Тимашевский район "Создание условий для инвестиционной привлекательности в муниципальном образовании Тимашевский район"</t>
  </si>
  <si>
    <t>14 1 02 00000</t>
  </si>
  <si>
    <t>14 1 02 10200</t>
  </si>
  <si>
    <t>14 1 03 00000</t>
  </si>
  <si>
    <t>14 1 03 10200</t>
  </si>
  <si>
    <t>14 1 04 00000</t>
  </si>
  <si>
    <t>14 1 04 10200</t>
  </si>
  <si>
    <t>400</t>
  </si>
  <si>
    <t>Капитальные вложения в объекты недвижимого имущества государственной (муниципальной) собственности
недвижимого имущества</t>
  </si>
  <si>
    <t>Муниципальная программа муниципального образования Тимашевский район "Финансовая поддержка работников бюджетной сферы муниципального образования Тимашевский район, приобретающих жилье на территории Тимашевского района по программам ипотечного кредитования"</t>
  </si>
  <si>
    <t>Обеспечение квалифицированными специалистами бюджетных учреждений образования, культуры, здравоохранения Тимашевского района путем улучшения их жилищных условий</t>
  </si>
  <si>
    <t>Финансовая поддержка (субсидия) на оплату (частичную оплату) первоначального взноса</t>
  </si>
  <si>
    <t>15 0 00 00000</t>
  </si>
  <si>
    <t>15 1 00 00000</t>
  </si>
  <si>
    <t>15 1 01 00000</t>
  </si>
  <si>
    <t>15 1 01 40070</t>
  </si>
  <si>
    <t>Муниципальная программа муниципального образования Тимашевский район "Создание условий для развития малого и среднего предпринимательства Тимашевского района"</t>
  </si>
  <si>
    <t>70 3 00 11030</t>
  </si>
  <si>
    <t>Выравнивание бюджетной обеспеченности поселений</t>
  </si>
  <si>
    <t>РАСПРЕДЕЛЕНИЕ</t>
  </si>
  <si>
    <t>Развитие системы дополнительного образования детей</t>
  </si>
  <si>
    <t>51 0 00 00000</t>
  </si>
  <si>
    <t xml:space="preserve">Мероприятия по предупреждению и ликвидации чрезвычайных ситуаций, стихийных бедствий и их последствий и обеспечение мероприятий гражданской обороны в муниципальном образовании Тимашевский район </t>
  </si>
  <si>
    <t>Высшее должностное лицо муниципального образования Тимашевский район</t>
  </si>
  <si>
    <t>Реализация мероприятий муниципальной программы "Развитие образования"</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</si>
  <si>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</si>
  <si>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Обеспечение деятельности прочих учреждений, относящихся к системе образования</t>
  </si>
  <si>
    <t>Повышение уровня доступности для инвалидов и других маломобильных групп населения учреждений культуры, спортавных объектов, образовательных учреждений, учреждений здравоохранения</t>
  </si>
  <si>
    <t>Обеспечение проведения торжественных приемов,праздничных дней и памятных дат,проводимых администрацией муниципального образования Тимашевский район</t>
  </si>
  <si>
    <t xml:space="preserve">                                                                       УТВЕРЖДЕНО</t>
  </si>
  <si>
    <t xml:space="preserve">                                                                       решением Совета муниципального </t>
  </si>
  <si>
    <t>08 6 02 20040</t>
  </si>
  <si>
    <t>Строительство объектов социального и производственного комплексов, в том числе объектов общегражданского назначения, жилья инфраструктуры</t>
  </si>
  <si>
    <t>100</t>
  </si>
  <si>
    <t>Осуществление части полномочий администрации Тимашевского  городского поселения Тимашевского района по решению вопросов местного значения по участию в предупреждении и ликвидации последствий чрезвычайных ситуаций в границах поселения, организации и осуществлению мероприятий по гражданской обороне, защите населения и территории от чрезвычайных ситуаций природного и техногенного характера в части создания и функционирования органа повседневного управления Тимашевского городского звена территориальной подсистемы единой государственной системы предупреждения и ликвидации чрезвычайных ситуаций Краснодарского края-Единой дежурно-диспетчерской службы Тимашевского городского поселения Тимашевского района</t>
  </si>
  <si>
    <t>08 6 02 10600</t>
  </si>
  <si>
    <t>Мероприятия по переподготовке и повышению квалификации кадров</t>
  </si>
  <si>
    <t>Организация и проведение физкультурных и спортивных мероприятий по развитию детско-юношеских школ и клубов</t>
  </si>
  <si>
    <t>Непрограммные расходы органов исполнительной власти муниципального образования Тимашевский район</t>
  </si>
  <si>
    <t>Финансовое обеспечение деятельности  управления образования администрации муниципального образования Тимашевский район</t>
  </si>
  <si>
    <t>Осуществление отдельных государственных полномочий Краснодарского края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</si>
  <si>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</si>
  <si>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части полномочий заказчика по определению поставщиков (подрядчиков, исполнителей) администрации  Тимашевского городского поселения Тимашевского района и муниципальных заказчиков, учредителем которых является администрация Тимашевского городского поселения Тимашевского района</t>
  </si>
  <si>
    <t>Организация информационно-консультационной поддержки  и учебно-методической помощи субъектов малого и среднего предпринимательства</t>
  </si>
  <si>
    <t>Финансовая помощь социально ориентированных некоммерческих организаций в Тимашевском районе, осуществляющих деятельность, направленную на социальную поддержку отдельных категорий граждан, создание условий для вовлечения ветеранов в активную жизнь общества</t>
  </si>
  <si>
    <t>Иные межбюджетные трансферты по осуществлению полномочий администрации муниципального образования Тимашевский район по участию в организации деятельности по накоплению (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территории муниципального образования Тимашевский район</t>
  </si>
  <si>
    <t xml:space="preserve">Предоставление социальных выплат молодым семья в рамках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</si>
  <si>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Обеспечение функционирования органа повседневного управления реагирования ТП РСЧС</t>
  </si>
  <si>
    <t>05 1 08 00000</t>
  </si>
  <si>
    <t>Предоставление субсидии на софинансирование расходных обязательств в целях обеспечения условий для развития физической культуры и массового спорта в части оплаты труда инструкторов по спорту</t>
  </si>
  <si>
    <t>05 1 08 S2820</t>
  </si>
  <si>
    <t>08 1 05 00000</t>
  </si>
  <si>
    <t>08 1 05 10050</t>
  </si>
  <si>
    <t xml:space="preserve">Подготовка и обучение всех категорий населения в области гражданской обороны, защиты от чрезвычайных ситуаций природного и техногенного характера
</t>
  </si>
  <si>
    <t>Оказание дополнительных мер социальной поддержки отдельным категориям граждан</t>
  </si>
  <si>
    <t>Единовременная социальная выплата отдельных  категорий граждан</t>
  </si>
  <si>
    <t>Создание условий для содержания детей в муниципальных дошкольных образовательных организациях и в негосударственных дошкольных организациях</t>
  </si>
  <si>
    <t>01 5 01 63110</t>
  </si>
  <si>
    <t>Единовременная денежная выплата лицам, награжденным медалью «За выдающийся вклад в развитие Тимашевского района»</t>
  </si>
  <si>
    <t>17 1 02 40090</t>
  </si>
  <si>
    <t>11 1 01 00000</t>
  </si>
  <si>
    <t>11 1 01 10480</t>
  </si>
  <si>
    <t>Корректировка документов территориального планирования сельских поселений Тимашевского района</t>
  </si>
  <si>
    <t>Мероприятия по подготовке градостроительной и землеустроительной документации на территории муниципального района</t>
  </si>
  <si>
    <t>16 1 02 00000</t>
  </si>
  <si>
    <t>16 1 02 10230</t>
  </si>
  <si>
    <t>Обеспечение в муниципальном образовании Тимашевский район функционирования информационной коммуникационной инфраструктуры и информационных систем</t>
  </si>
  <si>
    <t>10 1 03 00000</t>
  </si>
  <si>
    <t>10 1 03 10100</t>
  </si>
  <si>
    <t>Обеспечение взаимодействия субъектов малого и среднего предпринимательства с органами государственной власти, местного самоуправления и контролирующими организациями, а также организация работы по популяризации предпринимательской деятельности</t>
  </si>
  <si>
    <t>05 1 10 00000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</si>
  <si>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</si>
  <si>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Осуществление отдельных государственных полномочий Краснодарского края по поддержке сельскохозяйственного производства</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</si>
  <si>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</si>
  <si>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</si>
  <si>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</si>
  <si>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</si>
  <si>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</si>
  <si>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 xml:space="preserve">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
</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</si>
  <si>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</si>
  <si>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</si>
  <si>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 xml:space="preserve">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</si>
  <si>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</si>
  <si>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Реализация мероприятий по обеспечению жильем молодых семей</t>
  </si>
  <si>
    <t>Обеспечение условий для развития физической культуры и массового спорта в части оплаты труда инструкторов по спорту</t>
  </si>
  <si>
    <t>Обеспечение деятельности отдела финансового и ведомственного контроля администрации  муниципального образования Тимашевский район</t>
  </si>
  <si>
    <t>72 0 00 00000</t>
  </si>
  <si>
    <t>72 1 00 0000</t>
  </si>
  <si>
    <t>72 1 00 00190</t>
  </si>
  <si>
    <t>72 2 00 20020</t>
  </si>
  <si>
    <t>Обеспечение функционирования отдела финансового и ведомственного контроля</t>
  </si>
  <si>
    <t>72 2 00 00000</t>
  </si>
  <si>
    <t>Реализация полномочий поселения по осуществлению внутреннего муниципального финансового контроля</t>
  </si>
  <si>
    <t>11 3 02 00000</t>
  </si>
  <si>
    <t>11 3 02 00590</t>
  </si>
  <si>
    <t>Обеспечение деятельности муниципального казенного учреждения "Управление капитального строительства" муниципального образования Тимашевский район</t>
  </si>
  <si>
    <t>11 3 02 10600</t>
  </si>
  <si>
    <t>Реконструкция МБУ УСК "Олимп" по адресу: г.Тимашевск, ул.Братьев Степановых, 2Б. Крытый плавательный бассейн</t>
  </si>
  <si>
    <t>01 1 01 09030</t>
  </si>
  <si>
    <t>Оказание мер государственной поддержки на развитие малых форм хозяйствования</t>
  </si>
  <si>
    <t>17 1 02 40100</t>
  </si>
  <si>
    <t>Единовременная денежная выплата лицам, награжденным медалью «За доблестный труд на благо Тимашевского района»</t>
  </si>
  <si>
    <t>Создание условий для обучения детей в муниципальных общеобразовательных организациях</t>
  </si>
  <si>
    <t xml:space="preserve">Создание условий для обучения детей в организациях дополнительного образования </t>
  </si>
  <si>
    <t>Создание, хранение, восполнение и освежение резерва материальных ресурсов муниципального образования Тимашевский район для ликвидации чрезвычайных ситуаций природного и техногенного характера, обеспечение готовности к действиям органов управления, сил и средств, предназначенных и выделяемых для предупреждения и ликвидации чрезвычайных ситуаций</t>
  </si>
  <si>
    <t xml:space="preserve">17 1 04 00000 </t>
  </si>
  <si>
    <t xml:space="preserve">17 1 04 10390 </t>
  </si>
  <si>
    <t>Профессиональная переподготовка, повышение квалификации и мероприятия по профессиональному развитию муниципальных служащих, работников муниципальных учреждений и лиц, замещающих выборные муниципальные должности</t>
  </si>
  <si>
    <t>Организация мероприятий по профессиональному развитию</t>
  </si>
  <si>
    <t>17 1 04 10600</t>
  </si>
  <si>
    <t xml:space="preserve">Осуществление комплекса мероприятий по капитальному ремонту и ремонту автомобильных дорог местного значения вне границ населенных пунктов </t>
  </si>
  <si>
    <t>Капитальный ремонт и ремонт автомобильных дорог местного значения вне границ населенных пунктов муниципального образования Тимашевский район</t>
  </si>
  <si>
    <t>муниципального образования</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</si>
  <si>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</si>
  <si>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</si>
  <si>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Комплектование и обеспечение сохранности библиотечных фондов библиотек поселений, межпоселенческих библиотек и библиотек городского округа</t>
  </si>
  <si>
    <t>02 2 03 L5190</t>
  </si>
  <si>
    <t>01 2 01 10120</t>
  </si>
  <si>
    <t>Меры муниципальной поддержки граждан, удостоенных почетного звания или наград муниципального образования Тимашевский район</t>
  </si>
  <si>
    <t xml:space="preserve">Заместитель главы </t>
  </si>
  <si>
    <t>Проведение мероприятий по регулированию численности животных без владельцев и обеспечению надлежащего ветеринарно-санитарного благополучия на территории района</t>
  </si>
  <si>
    <t>01 2 03 63540</t>
  </si>
  <si>
    <t>01 2 03 S3550</t>
  </si>
  <si>
    <t>19 0 00 00000</t>
  </si>
  <si>
    <t>19 1 00 00000</t>
  </si>
  <si>
    <t>19 1 02 00000</t>
  </si>
  <si>
    <t>19 1 03 00000</t>
  </si>
  <si>
    <t>19 1 04 00000</t>
  </si>
  <si>
    <t>19 1 05 00000</t>
  </si>
  <si>
    <t>19 1 06 00000</t>
  </si>
  <si>
    <t>51 2 00 00190</t>
  </si>
  <si>
    <t>51 2 00 00000</t>
  </si>
  <si>
    <t>Председатель Совета муниципального образования Тимашевский район</t>
  </si>
  <si>
    <t>Прочие обязательства муниципального образования Тимашевский район</t>
  </si>
  <si>
    <t>52 5 00 10030</t>
  </si>
  <si>
    <t>08 1 06 00000</t>
  </si>
  <si>
    <t>08 1 06 10060</t>
  </si>
  <si>
    <t>Обеспечение проведения мероприятий в области гражданской обороны и защиты населения от чрезвычайных ситуаций природного и техногенного характера на территории муниципального образования Тимашевский район</t>
  </si>
  <si>
    <t>01 2 02 09020</t>
  </si>
  <si>
    <t xml:space="preserve">Осуществление муниципальными учреждениями капитального ремонта
</t>
  </si>
  <si>
    <t>Организация мероприятий гражданско-патриотической и духовно-нравственной направленности</t>
  </si>
  <si>
    <t xml:space="preserve">Вовлечение молодежи в предпринимательскую деятельность, поддержка инновационной деятельности, новаторских и творческих идей </t>
  </si>
  <si>
    <t>Информационное обеспечение реализации государственной молодежной политики: изготовление и размещений информационно-имиджевой продукции отдела по делам молодежи администрации муниципального образования Тимашевский район и подведомственных учреждений</t>
  </si>
  <si>
    <t>Организация и проведение мероприятий, направленных на пропаганду здорового образа жизни в муниципальном образовании Тимашевский район</t>
  </si>
  <si>
    <t>06 1 05 10370</t>
  </si>
  <si>
    <t>11 4 00 00000</t>
  </si>
  <si>
    <t>11 4 02 00000</t>
  </si>
  <si>
    <t>Обеспечение безопасности дорожного движения на территории  муниципального образования Тимашевский район</t>
  </si>
  <si>
    <t>Проведение работ по организации и безопасности движения транспорта и пешеходов</t>
  </si>
  <si>
    <t>Муниципальная программа муниципального образования Тимашевский район "Совершенствование поддержки семьи и детей Тимашевского района"</t>
  </si>
  <si>
    <t>Муниципальная поддержка и стимулирование трудовых успехов работников социальной сферы и активных членов социально ориентированных некоммерческих организаций</t>
  </si>
  <si>
    <t>Меры муниципальной поддержки лиц, замещавших муниципальные должности и должности муниципальной службы в органах местного самоуправления муниципального образования Тимашевский район</t>
  </si>
  <si>
    <t>01 3 01 00580</t>
  </si>
  <si>
    <t>Обеспечение функционирования модели персонифицированного финансирования дополнительного образования детей</t>
  </si>
  <si>
    <t>12 1 01 00000</t>
  </si>
  <si>
    <t>12 1 05 00000</t>
  </si>
  <si>
    <t>12 1 05 00590</t>
  </si>
  <si>
    <t>12 1 05 10600</t>
  </si>
  <si>
    <t>12 1 06 00000</t>
  </si>
  <si>
    <t>12 1 06 00590</t>
  </si>
  <si>
    <t>12 1 06 10600</t>
  </si>
  <si>
    <t>12 1 06 20050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</si>
  <si>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</si>
  <si>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08 3 00 0000</t>
  </si>
  <si>
    <t>08 3 01 0000</t>
  </si>
  <si>
    <t>08 3 01 10280</t>
  </si>
  <si>
    <t xml:space="preserve">Укрепление правопорядка, профилактика правонарушений, усиление борьбы с преступностью в Тимашевском районе </t>
  </si>
  <si>
    <t>Усовершенствование организации охраны общественного порядка на территории муниципального образования Тимашевский район  через СМИ, повышение эффективности совместной работы органов местного самоуправления, правоохранительных органов и контролирующих органов в борьбе с преступностью и профилактике правонарушений, путем профилактической работы</t>
  </si>
  <si>
    <t>Мероприятия по укреплению правопорядка, профилактике правонарушений,  усилению борьбы с преступностью в муниципальном образовании Тимашевский район</t>
  </si>
  <si>
    <t>11 2 01 9Д000</t>
  </si>
  <si>
    <t>Проектирование, строительство, реконструкцию, капитальный ремонт, ремонт и содержание автомобильных дорог общего пользования и искусственных дорожных сооружений на них, а также на мероприятия по транспортной безопасности, проводимые в рамках строительства, реконструкции, капитального ремонта и ремонта автомобильных дорог</t>
  </si>
  <si>
    <t>Строительство, реконструкция (в том числе реконструкция объектов незавершенного 
строительства), техническое перевооружение, приобретение объектов общего образования</t>
  </si>
  <si>
    <t>12 1 01R0820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</si>
  <si>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</si>
  <si>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Капитальные вложения в объекты недвижимого имущества государственной (муниципальной) собственности</t>
  </si>
  <si>
    <t>12 1 01А0820</t>
  </si>
  <si>
    <t>Строительство, реконструкция (в том числе реконструкцию объектов незавершенного 
строительства), техническое перевооружение, приобретение объектов спортивной инфраструктуры</t>
  </si>
  <si>
    <t>05 1 10 10120</t>
  </si>
  <si>
    <t>08 2 00 00000</t>
  </si>
  <si>
    <t>08 2 01 00000</t>
  </si>
  <si>
    <t>08 2 01 10450</t>
  </si>
  <si>
    <t>Пожарная безопасность</t>
  </si>
  <si>
    <t>Мероприятия по совершенствованию противопожарной защиты объектов, в том числе по обеспечению пожарно-технической продукцией и обучению мерам пожарной безопасности, разработка и реализация  мероприятий по внедрению современных информационных и коммуникационных технологий, систем комплексной безопасности, направленных на предотвращение возникновения пожаров, гибели людей, причинения материального ущерба на социально значимых объектах муниципального образования Тимашевский район</t>
  </si>
  <si>
    <t>Мероприятия по пожарной безопасности</t>
  </si>
  <si>
    <t>08 4 03 00000</t>
  </si>
  <si>
    <t>08 4 03 10180</t>
  </si>
  <si>
    <t>Материально-техническое укрепление антитеррористической защищенности образовательных организаций.</t>
  </si>
  <si>
    <t>Мероприятия по профилактике  терроризма и экстремизма</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</si>
  <si>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</si>
  <si>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(капитальный ремонт зданий и сооружений  муниципальных образовательных организаций, благоустройство территорий, прилегающих к зданиям и сооружениям муниципальных образовательных организаций)</t>
  </si>
  <si>
    <t>02 1 02 00000</t>
  </si>
  <si>
    <t>02 1 02 40080</t>
  </si>
  <si>
    <t>Стипендии главы муниципального образования Тимашевский район для одаренных учащихся муниципальных бюджетных учреждений дополнительного образования муниципального образования Тимашевский район в области культуры и искусства</t>
  </si>
  <si>
    <t>Стипендии для одаренных учащихся муниципальных учреждений</t>
  </si>
  <si>
    <t>05 1 11 00000</t>
  </si>
  <si>
    <t>05 1 11 60820</t>
  </si>
  <si>
    <t>Реализация мероприятий  по предоставлению мер социальной поддержки в виде компенсации расходов на оплату жилых помещений, отопления и освещения педагогическим работникам</t>
  </si>
  <si>
    <t>19 1 01 00000</t>
  </si>
  <si>
    <t>19 1 08 00000</t>
  </si>
  <si>
    <t>04 1 01 40060</t>
  </si>
  <si>
    <t>Единовременная материальная помощь отдельным категориям граждан</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</si>
  <si>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</si>
  <si>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Федеральный проект "Педагоги и наставники"</t>
  </si>
  <si>
    <t>01 2Ю6 51790</t>
  </si>
  <si>
    <t>01 2Ю6 00000</t>
  </si>
  <si>
    <t>01 2Ю6 53032</t>
  </si>
  <si>
    <t>99 9 00 9Д000</t>
  </si>
  <si>
    <t>Проектирование, строительство, реконструкция, капитальный ремонт, ремонт и содержание автомобильных дорог общего пользования и искусственных дорожных сооружений на них, а также на мероприятия по транспортной безопасности, проводимые в рамках строительства, реконструкции, капитального ремонта и ремонта автомобильных дорог</t>
  </si>
  <si>
    <t>16 1 04 00000</t>
  </si>
  <si>
    <t>16 1 04 10460</t>
  </si>
  <si>
    <t>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</si>
  <si>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Изготовление и размещение листовок, баннеров и иного иллюстрационного материала, направленного на развитие, совершенстование и укрепление системы повышения мотивации граждан к военной службе по контракту</t>
  </si>
  <si>
    <t>01 1 01 09020</t>
  </si>
  <si>
    <t>01 2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</si>
  <si>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</si>
  <si>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05 1 01 09020</t>
  </si>
  <si>
    <t>Осуществление  муниципальными учреждениями капитального ремонта</t>
  </si>
  <si>
    <t xml:space="preserve"> </t>
  </si>
  <si>
    <t>01 2 01 S1210</t>
  </si>
  <si>
    <t>05 1 10 S1200</t>
  </si>
  <si>
    <t>Реализация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 и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</si>
  <si>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Реализация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 и обеспечение выплаты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</si>
  <si>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Реализация отдельных государственных полномочий по организации и осуществлению деятельности по опеке и попечительству в отношении несовершеннолетних и по организации и обеспечению отдыха и  оздоровления детей (за исключением организации отдыха детей в каникулярное время)</t>
  </si>
  <si>
    <t>Реализация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бюджета Краснодарского края</t>
  </si>
  <si>
    <t>Реализация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оставшимся без попечения родителей, предоставленных им жилых помещений специализированного жилищного фонда</t>
  </si>
  <si>
    <t>Реализация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</si>
  <si>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 xml:space="preserve">Реализация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t>
  </si>
  <si>
    <t xml:space="preserve">Тимашевский муниципальный район </t>
  </si>
  <si>
    <t>Краснодарского края</t>
  </si>
  <si>
    <t>01 2 02 S0100</t>
  </si>
  <si>
    <t>01 2 03 L3042</t>
  </si>
  <si>
    <t>11 4 02 9Д000</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</si>
  <si>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крестьянским (фермерским) хозяйствам и индивидуальным предпринимателям,ведущим деятельности в области  сельскохозяйственного производства</t>
  </si>
  <si>
    <t>09 1 05 00000</t>
  </si>
  <si>
    <t>09 1 05 60911</t>
  </si>
  <si>
    <t>09 1 05 60912</t>
  </si>
  <si>
    <t>09 1 05 60913</t>
  </si>
  <si>
    <t>09 1 05 60914</t>
  </si>
  <si>
    <t>09 1 05 60915</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</si>
  <si>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в целях возмещения части затрат на приобретение технологического оборудования для животноводства, птицеводства)</t>
  </si>
  <si>
    <t>09 1 05 60916</t>
  </si>
  <si>
    <t>09 1 05 60917</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</si>
  <si>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в области  сельскохозяйственного производства</t>
  </si>
  <si>
    <t>09 1 06 00000</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</si>
  <si>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t>
  </si>
  <si>
    <t>09 1 07 00000</t>
  </si>
  <si>
    <t>А.Н. Стешенко</t>
  </si>
  <si>
    <t>09 1 06 60918</t>
  </si>
  <si>
    <t>09 1 06 60919</t>
  </si>
  <si>
    <t>09 1 06 6091А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</si>
  <si>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в целях возмещения части затрат на производство реализуемой продукции животноводства)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</si>
  <si>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</si>
  <si>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в целях возмещения части затрат на строительство теплиц для выращивания овощей и (или) ягод в защищенном грунте)</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</si>
  <si>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производство реализуемой продукции животноводства)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</si>
  <si>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</si>
  <si>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строительство теплиц для выращивания овощей и (или) ягод в защищенном грунте)</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</si>
  <si>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оплату услуг по искусственному осеменению сельскохозяйственных животных (крупного рогатого скота,овец и коз)</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</si>
  <si>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приобретение молодняка кроликов, гусей, индеек)</t>
  </si>
  <si>
    <t xml:space="preserve">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по наращиванию поголовья коров) </t>
  </si>
  <si>
    <t xml:space="preserve">№ </t>
  </si>
  <si>
    <t>09 1 07 6091В</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</si>
  <si>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 в целях возмещения части затрат на строительство теплиц для выращивания овощей и (или) ягод в защищенном грунте)</t>
  </si>
  <si>
    <t xml:space="preserve">                                                                       образования Тимашевский </t>
  </si>
  <si>
    <t xml:space="preserve">                                                                       Краснодарского края </t>
  </si>
  <si>
    <t xml:space="preserve"> бюджетных ассигнований по целевым статьям (муниципальным программам муниципального образования Тимашевский район и непрограммным направлениям деятельности), группам видов расходов классификации расходов бюджетов на 2026 год</t>
  </si>
  <si>
    <t>16 1 04 10170</t>
  </si>
  <si>
    <t>Осуществление мониторинга основных направлений развития экономики Тимашевского района в отраслевом разрезе на основании предоставляемой Управлением Федеральной службы государственной статистики по Краснодарскому краю и Республике Адыгея дополнительной информации в рамках заключенного контракта</t>
  </si>
  <si>
    <t>17 1 01 10380</t>
  </si>
  <si>
    <t>800</t>
  </si>
  <si>
    <t>17 1 01 00000</t>
  </si>
  <si>
    <t xml:space="preserve">Организация мероприятий по обмену опытом, практиками, работе в разных командах, усилению управленческих навыков </t>
  </si>
  <si>
    <t>Организация и проведение мероприятий по взаимодействию между органами местного самоуправления и общественными организациями</t>
  </si>
  <si>
    <t>09 1 07 6091Б</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</si>
  <si>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 в целях возмещения части затрат на производство реализуемой продукции животноводства)</t>
  </si>
  <si>
    <t>09 1 07 6091Г</t>
  </si>
  <si>
    <t xml:space="preserve"> 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</si>
  <si>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01 1 01 S1220</t>
  </si>
  <si>
    <t>Строительство, реконструкция (в том числе реконструкция объектов незавершенного строительства), техническое перевооружение, приобретение объектов дошкольного образования</t>
  </si>
  <si>
    <t>04 1 05 10070</t>
  </si>
  <si>
    <t>Предоставление дополнительной социальной выплаты молодым семьям-участникам мероприятия по обеспечению жильем молодых семей</t>
  </si>
  <si>
    <t>52 2 00 69200</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</si>
  <si>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</si>
  <si>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19 1 08 69210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</si>
  <si>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</si>
  <si>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19 1 06 69120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</si>
  <si>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</si>
  <si>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19 1 05 69170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</si>
  <si>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</si>
  <si>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19 1 04 69160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</si>
  <si>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бюджета Краснодарского края</t>
  </si>
  <si>
    <t>19 1 03 69180</t>
  </si>
  <si>
    <t>19 1 03 69190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</si>
  <si>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</si>
  <si>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</si>
  <si>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19 1 02 69100</t>
  </si>
  <si>
    <t>19 1 02 69130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</si>
  <si>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</si>
  <si>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</si>
  <si>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19 1 01 69110</t>
  </si>
  <si>
    <t>19 1 01 69140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</si>
  <si>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</si>
  <si>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</si>
  <si>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 xml:space="preserve">                                                                      к решению Совета муниципального </t>
  </si>
  <si>
    <t xml:space="preserve">                                                                      образования Тимашевский </t>
  </si>
  <si>
    <t xml:space="preserve">                                                                      муниципальный район</t>
  </si>
  <si>
    <t xml:space="preserve">                                                                      Краснодарского края</t>
  </si>
  <si>
    <t xml:space="preserve">                                                                       «Приложение № 8</t>
  </si>
  <si>
    <t xml:space="preserve">                                                                       (в редакции решения Совета                                                           </t>
  </si>
  <si>
    <t xml:space="preserve">                                                                       муниципального образования                                                                    </t>
  </si>
  <si>
    <t xml:space="preserve">                                                                       Тимашевский муниципальный </t>
  </si>
  <si>
    <t xml:space="preserve">                                                                       район Краснодарского края </t>
  </si>
  <si>
    <t xml:space="preserve">                                                                       от 17 декабря 2025 г. № 30</t>
  </si>
  <si>
    <t xml:space="preserve">                                                                       муниципальный район </t>
  </si>
  <si>
    <t>».</t>
  </si>
  <si>
    <t>Муниципальная поддержка в виде обеспечения автономными дымовыми пожарными извещателями мест проживания малоимущих многодетных семей, находящихся в трудной жизненной ситуации, в социально опасном положении</t>
  </si>
  <si>
    <t>04 1 01 40020</t>
  </si>
  <si>
    <t>Приобретение муниципальными учреждениями движимого имущества</t>
  </si>
  <si>
    <t>01 2 02 09010</t>
  </si>
  <si>
    <t>Организация дополнительной меры социальной поддержки работникам организаций, подведомсвенных управлению образования</t>
  </si>
  <si>
    <t>01 4 08 00000</t>
  </si>
  <si>
    <t>Единовременная денежная выплата педагогическим работникам муниципальных  образовательных организаций, находящихся в ведении управления образования администрации муниципального образования Тимашевский район</t>
  </si>
  <si>
    <t>01 4 08 40120</t>
  </si>
  <si>
    <t>04 1 01 40150</t>
  </si>
  <si>
    <t>Дополнительная мера социальной поддержки по приспособлению жилых помещений и общего имущества в многоквартирном доме с учетом потребностей инвалидов из числа участников специальной военной операции</t>
  </si>
  <si>
    <t>70 3 00 11060</t>
  </si>
  <si>
    <t>Иные межбюджетные трансферты на поддержку мер по обеспечению сбалансированности бюджетов поселений</t>
  </si>
  <si>
    <t>01 1 01 62980</t>
  </si>
  <si>
    <t>Дополнительная помощь местным бюджетам для решения социально значимых вопросов местного значения</t>
  </si>
  <si>
    <t>01 2 02 62980</t>
  </si>
  <si>
    <t>01 5 01 11110</t>
  </si>
  <si>
    <t>Дополнительное использование собственных финансовых средств из бюджета муниципального образования Тимашевский муниципальный район Краснодарского края на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</si>
  <si>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70 4 00 00000</t>
  </si>
  <si>
    <t>70 4 00 11050</t>
  </si>
  <si>
    <t>Поддержка местных инициатив бюджетам поселений</t>
  </si>
  <si>
    <t>Иные межбюджетные трансферты на поощрение (премирование) победителей краевых конкурсов (смотров-конкурсов)</t>
  </si>
  <si>
    <t>12 1 07 00590</t>
  </si>
  <si>
    <t>12 1 07 00000</t>
  </si>
  <si>
    <t>Обеспечение реализации предусмотренных законодательством Российской Федерации отдельных полномочий администрации муниципального образования Тимашевский муниципальный район Краснодарского края в сфере земельных отношений</t>
  </si>
  <si>
    <t>02 2 02 00000</t>
  </si>
  <si>
    <t>02 2 02 62980</t>
  </si>
  <si>
    <t>Укрепление материально-технической базы учреждений культуры муниципального образования Тимашевский район</t>
  </si>
  <si>
    <t xml:space="preserve">                                                                      Приложение № 6</t>
  </si>
  <si>
    <t>01 1 01 10120</t>
  </si>
  <si>
    <t xml:space="preserve">                                                                      от 26.08.2026  № 90 </t>
  </si>
  <si>
    <t xml:space="preserve">                                                                       от 26.08.2026  № 90)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</si>
</sst>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0.0"/>
    <numFmt numFmtId="166" formatCode="0.0"/>
  </numFmts>
  <fonts count="19" x14ac:knownFonts="1">
    <font>
      <sz val="11"/>
      <color theme="1"/>
      <name val="Calibri"/>
      <family val="2"/>
      <charset val="204"/>
      <scheme val="minor"/>
    </font>
    <font>
      <sz val="14"/>
      <color theme="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b/>
      <sz val="11"/>
      <color theme="1"/>
      <name val="Times New Roman"/>
      <family val="1"/>
      <charset val="204"/>
    </font>
    <font>
      <b/>
      <sz val="14"/>
      <color theme="1"/>
      <name val="Times New Roman"/>
      <family val="1"/>
      <charset val="204"/>
    </font>
    <font>
      <sz val="12"/>
      <name val="Times New Roman"/>
      <family val="1"/>
      <charset val="204"/>
    </font>
    <font>
      <sz val="12"/>
      <color indexed="8"/>
      <name val="Times New Roman"/>
      <family val="1"/>
      <charset val="204"/>
    </font>
    <font>
      <sz val="12"/>
      <name val="Times New Roman"/>
      <family val="1"/>
    </font>
    <font>
      <sz val="10"/>
      <name val="Arial"/>
      <family val="2"/>
      <charset val="204"/>
    </font>
    <font>
      <b/>
      <sz val="12"/>
      <name val="Times New Roman"/>
      <family val="1"/>
      <charset val="204"/>
    </font>
    <font>
      <b/>
      <sz val="12"/>
      <color indexed="8"/>
      <name val="Times New Roman"/>
      <family val="1"/>
      <charset val="204"/>
    </font>
    <font>
      <b/>
      <sz val="12"/>
      <name val="Times New Roman"/>
      <family val="1"/>
    </font>
    <font>
      <sz val="12"/>
      <color indexed="8"/>
      <name val="Times New Roman"/>
      <family val="1"/>
    </font>
    <font>
      <sz val="10"/>
      <name val="Arial Cyr"/>
      <charset val="204"/>
    </font>
    <font>
      <sz val="12"/>
      <color rgb="FF000000"/>
      <name val="Times New Roman"/>
      <family val="1"/>
      <charset val="204"/>
    </font>
    <font>
      <sz val="8"/>
      <name val="Calibri"/>
      <family val="2"/>
      <charset val="204"/>
      <scheme val="minor"/>
    </font>
    <font>
      <sz val="12"/>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0" fillId="0" borderId="0"/>
    <xf numFmtId="0" fontId="15" fillId="0" borderId="0"/>
    <xf numFmtId="164" fontId="15" fillId="0" borderId="0" applyFont="0" applyFill="0" applyBorder="0" applyAlignment="0" applyProtection="0"/>
  </cellStyleXfs>
  <cellXfs count="120">
    <xf numFmtId="0" fontId="0" fillId="0" borderId="0" xfId="0"/>
    <xf numFmtId="0" fontId="1" fillId="0" borderId="0" xfId="0" applyFont="1"/>
    <xf numFmtId="0" fontId="2" fillId="0" borderId="0" xfId="0" applyFont="1"/>
    <xf numFmtId="0" fontId="1"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1" fillId="0" borderId="1" xfId="0" applyFont="1" applyBorder="1" applyAlignment="1">
      <alignment horizontal="center" wrapText="1"/>
    </xf>
    <xf numFmtId="0" fontId="2" fillId="0" borderId="1" xfId="0" applyFont="1" applyBorder="1" applyAlignment="1">
      <alignment horizontal="center"/>
    </xf>
    <xf numFmtId="0" fontId="5" fillId="0" borderId="0" xfId="0" applyFont="1"/>
    <xf numFmtId="0" fontId="3" fillId="0" borderId="0" xfId="0" applyFont="1" applyAlignment="1">
      <alignment vertical="top"/>
    </xf>
    <xf numFmtId="0" fontId="4" fillId="0" borderId="0" xfId="0" applyFont="1" applyAlignment="1">
      <alignment shrinkToFit="1"/>
    </xf>
    <xf numFmtId="0" fontId="3" fillId="2" borderId="0" xfId="0" applyFont="1" applyFill="1"/>
    <xf numFmtId="0" fontId="2" fillId="2" borderId="0" xfId="0" applyFont="1" applyFill="1"/>
    <xf numFmtId="0" fontId="2" fillId="0" borderId="0" xfId="0" applyFont="1" applyAlignment="1">
      <alignment horizontal="center"/>
    </xf>
    <xf numFmtId="0" fontId="3" fillId="0" borderId="0" xfId="0" applyFont="1" applyAlignment="1">
      <alignment horizontal="center"/>
    </xf>
    <xf numFmtId="0" fontId="3" fillId="2" borderId="0" xfId="0" applyFont="1" applyFill="1" applyBorder="1" applyAlignment="1">
      <alignment vertical="top"/>
    </xf>
    <xf numFmtId="0" fontId="3" fillId="2" borderId="0" xfId="0" applyFont="1" applyFill="1" applyBorder="1" applyAlignment="1">
      <alignment vertical="top" wrapText="1"/>
    </xf>
    <xf numFmtId="0" fontId="8" fillId="2" borderId="0" xfId="0" applyFont="1" applyFill="1" applyBorder="1" applyAlignment="1">
      <alignment vertical="top" wrapText="1"/>
    </xf>
    <xf numFmtId="0" fontId="7" fillId="2" borderId="0" xfId="0" applyFont="1" applyFill="1" applyBorder="1" applyAlignment="1">
      <alignment vertical="top" wrapText="1"/>
    </xf>
    <xf numFmtId="0" fontId="3" fillId="0" borderId="0" xfId="0" applyFont="1" applyFill="1" applyBorder="1" applyAlignment="1">
      <alignment horizontal="center"/>
    </xf>
    <xf numFmtId="0" fontId="3" fillId="0" borderId="0" xfId="0" applyFont="1" applyBorder="1" applyAlignment="1">
      <alignment vertical="top"/>
    </xf>
    <xf numFmtId="0" fontId="1" fillId="0" borderId="1" xfId="0" applyFont="1" applyBorder="1" applyAlignment="1">
      <alignment horizontal="center" vertical="center"/>
    </xf>
    <xf numFmtId="165" fontId="4" fillId="0" borderId="0" xfId="0" applyNumberFormat="1" applyFont="1"/>
    <xf numFmtId="49" fontId="8" fillId="2" borderId="0" xfId="0" applyNumberFormat="1" applyFont="1" applyFill="1" applyBorder="1" applyAlignment="1">
      <alignment horizontal="center" vertical="top" wrapText="1"/>
    </xf>
    <xf numFmtId="0" fontId="3" fillId="2" borderId="0" xfId="0" applyFont="1" applyFill="1" applyBorder="1" applyAlignment="1">
      <alignment horizontal="center" vertical="top" wrapText="1"/>
    </xf>
    <xf numFmtId="0" fontId="1" fillId="0" borderId="0" xfId="0" applyFont="1" applyAlignment="1">
      <alignment vertical="top"/>
    </xf>
    <xf numFmtId="0" fontId="1" fillId="0" borderId="0" xfId="0" applyFont="1" applyAlignment="1">
      <alignment horizontal="center"/>
    </xf>
    <xf numFmtId="0" fontId="8" fillId="2" borderId="0" xfId="0" applyFont="1" applyFill="1" applyBorder="1" applyAlignment="1">
      <alignment horizontal="left" vertical="top" wrapText="1"/>
    </xf>
    <xf numFmtId="0" fontId="1" fillId="2" borderId="0" xfId="0" applyFont="1" applyFill="1" applyAlignment="1">
      <alignment horizontal="right"/>
    </xf>
    <xf numFmtId="0" fontId="1" fillId="2" borderId="1" xfId="0" applyFont="1" applyFill="1" applyBorder="1" applyAlignment="1">
      <alignment horizontal="center" vertical="center"/>
    </xf>
    <xf numFmtId="0" fontId="2" fillId="2" borderId="1" xfId="0" applyFont="1" applyFill="1" applyBorder="1" applyAlignment="1">
      <alignment horizontal="center"/>
    </xf>
    <xf numFmtId="165" fontId="4" fillId="2" borderId="0" xfId="0" applyNumberFormat="1" applyFont="1" applyFill="1" applyBorder="1" applyAlignment="1">
      <alignment vertical="top"/>
    </xf>
    <xf numFmtId="165" fontId="3" fillId="2" borderId="0" xfId="0" applyNumberFormat="1" applyFont="1" applyFill="1" applyBorder="1" applyAlignment="1">
      <alignment vertical="top"/>
    </xf>
    <xf numFmtId="165" fontId="3" fillId="2" borderId="0" xfId="0" applyNumberFormat="1" applyFont="1" applyFill="1" applyBorder="1" applyAlignment="1">
      <alignment vertical="top" wrapText="1"/>
    </xf>
    <xf numFmtId="165" fontId="4" fillId="2" borderId="0" xfId="0" applyNumberFormat="1" applyFont="1" applyFill="1" applyBorder="1" applyAlignment="1">
      <alignment vertical="top" wrapText="1"/>
    </xf>
    <xf numFmtId="166" fontId="7" fillId="2" borderId="0" xfId="0" applyNumberFormat="1" applyFont="1" applyFill="1" applyBorder="1" applyAlignment="1">
      <alignment vertical="top"/>
    </xf>
    <xf numFmtId="165" fontId="1" fillId="2" borderId="0" xfId="0" applyNumberFormat="1" applyFont="1" applyFill="1"/>
    <xf numFmtId="165" fontId="3" fillId="2" borderId="0" xfId="0" applyNumberFormat="1" applyFont="1" applyFill="1"/>
    <xf numFmtId="0" fontId="14" fillId="2" borderId="0" xfId="0" applyFont="1" applyFill="1" applyBorder="1" applyAlignment="1">
      <alignment horizontal="left" vertical="top" wrapText="1"/>
    </xf>
    <xf numFmtId="49" fontId="8" fillId="2" borderId="0" xfId="0" applyNumberFormat="1" applyFont="1" applyFill="1" applyBorder="1" applyAlignment="1">
      <alignment horizontal="left" vertical="top" wrapText="1"/>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165" fontId="5" fillId="0" borderId="0" xfId="0" applyNumberFormat="1" applyFont="1" applyAlignment="1">
      <alignment vertical="top"/>
    </xf>
    <xf numFmtId="0" fontId="3" fillId="2" borderId="0" xfId="0" applyFont="1" applyFill="1" applyAlignment="1">
      <alignment vertical="top"/>
    </xf>
    <xf numFmtId="0" fontId="5" fillId="0" borderId="0" xfId="0" applyFont="1" applyAlignment="1">
      <alignment vertical="top"/>
    </xf>
    <xf numFmtId="49" fontId="7" fillId="2" borderId="0" xfId="0" applyNumberFormat="1" applyFont="1" applyFill="1" applyBorder="1" applyAlignment="1">
      <alignment vertical="top"/>
    </xf>
    <xf numFmtId="0" fontId="4" fillId="0" borderId="0" xfId="0" applyFont="1" applyAlignment="1">
      <alignment vertical="top" shrinkToFit="1"/>
    </xf>
    <xf numFmtId="166" fontId="7" fillId="2" borderId="0" xfId="0" applyNumberFormat="1" applyFont="1" applyFill="1" applyBorder="1" applyAlignment="1">
      <alignment horizontal="right" vertical="top"/>
    </xf>
    <xf numFmtId="0" fontId="7" fillId="2" borderId="0" xfId="0" applyFont="1" applyFill="1" applyBorder="1" applyAlignment="1">
      <alignment horizontal="left" vertical="top" wrapText="1"/>
    </xf>
    <xf numFmtId="165" fontId="7" fillId="2" borderId="0" xfId="0" applyNumberFormat="1" applyFont="1" applyFill="1" applyBorder="1" applyAlignment="1">
      <alignment vertical="top" wrapText="1"/>
    </xf>
    <xf numFmtId="49" fontId="9" fillId="2" borderId="0" xfId="0" applyNumberFormat="1" applyFont="1" applyFill="1" applyBorder="1" applyAlignment="1">
      <alignment horizontal="left" vertical="top"/>
    </xf>
    <xf numFmtId="165" fontId="2" fillId="0" borderId="0" xfId="0" applyNumberFormat="1" applyFont="1"/>
    <xf numFmtId="0" fontId="7" fillId="2" borderId="0" xfId="0" applyFont="1" applyFill="1" applyAlignment="1">
      <alignment wrapText="1"/>
    </xf>
    <xf numFmtId="0" fontId="7" fillId="2" borderId="0" xfId="0" applyFont="1" applyFill="1" applyAlignment="1">
      <alignment horizontal="left" vertical="top" wrapText="1"/>
    </xf>
    <xf numFmtId="0" fontId="4" fillId="2" borderId="0" xfId="0" applyFont="1" applyFill="1" applyBorder="1" applyAlignment="1">
      <alignment vertical="top" wrapText="1"/>
    </xf>
    <xf numFmtId="0" fontId="4" fillId="2" borderId="0" xfId="0" applyFont="1" applyFill="1" applyBorder="1" applyAlignment="1">
      <alignment horizontal="center" vertical="top" wrapText="1"/>
    </xf>
    <xf numFmtId="0" fontId="3" fillId="2" borderId="0" xfId="0" applyFont="1" applyFill="1" applyBorder="1" applyAlignment="1">
      <alignment horizontal="center" vertical="top"/>
    </xf>
    <xf numFmtId="0" fontId="4" fillId="2" borderId="0" xfId="0" applyFont="1" applyFill="1" applyBorder="1" applyAlignment="1">
      <alignment vertical="top"/>
    </xf>
    <xf numFmtId="0" fontId="4" fillId="2" borderId="0" xfId="0" applyFont="1" applyFill="1" applyBorder="1" applyAlignment="1">
      <alignment horizontal="center" vertical="top"/>
    </xf>
    <xf numFmtId="0" fontId="2" fillId="0" borderId="0" xfId="0" applyFont="1"/>
    <xf numFmtId="0" fontId="2" fillId="0" borderId="0" xfId="0" applyFont="1" applyAlignment="1">
      <alignment vertical="top"/>
    </xf>
    <xf numFmtId="0" fontId="1" fillId="2" borderId="0" xfId="0" applyFont="1" applyFill="1" applyAlignment="1">
      <alignment horizontal="right"/>
    </xf>
    <xf numFmtId="165" fontId="5" fillId="0" borderId="0" xfId="0" applyNumberFormat="1" applyFont="1"/>
    <xf numFmtId="49" fontId="7" fillId="2" borderId="0" xfId="0" applyNumberFormat="1" applyFont="1" applyFill="1" applyBorder="1" applyAlignment="1">
      <alignment horizontal="left" vertical="top"/>
    </xf>
    <xf numFmtId="165" fontId="3" fillId="2" borderId="0" xfId="0" applyNumberFormat="1" applyFont="1" applyFill="1" applyBorder="1" applyAlignment="1">
      <alignment horizontal="right" vertical="top"/>
    </xf>
    <xf numFmtId="0" fontId="1" fillId="2" borderId="0" xfId="0" applyFont="1" applyFill="1"/>
    <xf numFmtId="0" fontId="3" fillId="3" borderId="0" xfId="0" applyFont="1" applyFill="1" applyBorder="1" applyAlignment="1">
      <alignment vertical="top"/>
    </xf>
    <xf numFmtId="165" fontId="3" fillId="3" borderId="0" xfId="0" applyNumberFormat="1" applyFont="1" applyFill="1" applyBorder="1" applyAlignment="1">
      <alignment vertical="top"/>
    </xf>
    <xf numFmtId="0" fontId="8" fillId="3" borderId="0" xfId="0" applyFont="1" applyFill="1" applyBorder="1" applyAlignment="1">
      <alignment horizontal="left" vertical="top" wrapText="1"/>
    </xf>
    <xf numFmtId="0" fontId="7" fillId="2" borderId="0" xfId="0" applyFont="1" applyFill="1" applyBorder="1" applyAlignment="1">
      <alignment horizontal="left" vertical="top" wrapText="1" shrinkToFit="1"/>
    </xf>
    <xf numFmtId="0" fontId="7" fillId="2" borderId="0" xfId="0" applyNumberFormat="1" applyFont="1" applyFill="1" applyBorder="1" applyAlignment="1" applyProtection="1">
      <alignment horizontal="left" vertical="top" wrapText="1"/>
      <protection hidden="1"/>
    </xf>
    <xf numFmtId="49" fontId="9" fillId="2" borderId="0" xfId="0" applyNumberFormat="1" applyFont="1" applyFill="1" applyBorder="1" applyAlignment="1">
      <alignment vertical="top"/>
    </xf>
    <xf numFmtId="49" fontId="9" fillId="2" borderId="0" xfId="0" applyNumberFormat="1" applyFont="1" applyFill="1" applyBorder="1" applyAlignment="1">
      <alignment horizontal="center" vertical="top"/>
    </xf>
    <xf numFmtId="166" fontId="3" fillId="2" borderId="0" xfId="0" applyNumberFormat="1" applyFont="1" applyFill="1" applyBorder="1" applyAlignment="1">
      <alignment vertical="top"/>
    </xf>
    <xf numFmtId="0" fontId="18" fillId="2" borderId="0" xfId="0" applyFont="1" applyFill="1"/>
    <xf numFmtId="0" fontId="4" fillId="2" borderId="0" xfId="0" applyFont="1" applyFill="1" applyBorder="1" applyAlignment="1">
      <alignment vertical="top" shrinkToFit="1"/>
    </xf>
    <xf numFmtId="0" fontId="4" fillId="2" borderId="0" xfId="0" applyFont="1" applyFill="1" applyBorder="1" applyAlignment="1">
      <alignment horizontal="center" vertical="top" shrinkToFit="1"/>
    </xf>
    <xf numFmtId="165" fontId="4" fillId="2" borderId="0" xfId="0" applyNumberFormat="1" applyFont="1" applyFill="1" applyBorder="1" applyAlignment="1">
      <alignment vertical="top" shrinkToFit="1"/>
    </xf>
    <xf numFmtId="0" fontId="7" fillId="2" borderId="0" xfId="0" applyFont="1" applyFill="1" applyAlignment="1">
      <alignment vertical="top" wrapText="1"/>
    </xf>
    <xf numFmtId="49" fontId="7" fillId="2" borderId="0" xfId="0" applyNumberFormat="1" applyFont="1" applyFill="1" applyBorder="1" applyAlignment="1">
      <alignment horizontal="left" vertical="top" wrapText="1"/>
    </xf>
    <xf numFmtId="0" fontId="11" fillId="2" borderId="0" xfId="0" applyFont="1" applyFill="1" applyAlignment="1">
      <alignment vertical="top" wrapText="1"/>
    </xf>
    <xf numFmtId="0" fontId="12" fillId="2" borderId="0" xfId="0" applyFont="1" applyFill="1" applyBorder="1" applyAlignment="1">
      <alignment vertical="top" wrapText="1"/>
    </xf>
    <xf numFmtId="49" fontId="11" fillId="2" borderId="0" xfId="0" applyNumberFormat="1" applyFont="1" applyFill="1" applyBorder="1" applyAlignment="1">
      <alignment vertical="top"/>
    </xf>
    <xf numFmtId="0" fontId="11" fillId="2" borderId="0" xfId="0" applyFont="1" applyFill="1" applyBorder="1" applyAlignment="1">
      <alignment vertical="top" wrapText="1"/>
    </xf>
    <xf numFmtId="0" fontId="13" fillId="2" borderId="0" xfId="0" applyFont="1" applyFill="1" applyBorder="1" applyAlignment="1">
      <alignment vertical="top"/>
    </xf>
    <xf numFmtId="49" fontId="7" fillId="2" borderId="0" xfId="0" applyNumberFormat="1" applyFont="1" applyFill="1" applyBorder="1" applyAlignment="1">
      <alignment horizontal="center" vertical="top" wrapText="1"/>
    </xf>
    <xf numFmtId="166" fontId="7" fillId="2" borderId="0" xfId="0" applyNumberFormat="1" applyFont="1" applyFill="1" applyBorder="1" applyAlignment="1">
      <alignment vertical="top" wrapText="1"/>
    </xf>
    <xf numFmtId="165" fontId="7" fillId="2" borderId="0" xfId="0" applyNumberFormat="1" applyFont="1" applyFill="1" applyBorder="1" applyAlignment="1">
      <alignment horizontal="right" vertical="top" wrapText="1"/>
    </xf>
    <xf numFmtId="49" fontId="9" fillId="2" borderId="0" xfId="0" applyNumberFormat="1" applyFont="1" applyFill="1" applyBorder="1" applyAlignment="1">
      <alignment horizontal="left" vertical="top" wrapText="1"/>
    </xf>
    <xf numFmtId="49" fontId="7" fillId="2" borderId="0" xfId="1" applyNumberFormat="1" applyFont="1" applyFill="1" applyBorder="1" applyAlignment="1" applyProtection="1">
      <alignment horizontal="left" vertical="top" wrapText="1"/>
      <protection hidden="1"/>
    </xf>
    <xf numFmtId="0" fontId="7" fillId="2" borderId="0" xfId="0" applyFont="1" applyFill="1" applyAlignment="1">
      <alignment horizontal="left" vertical="top" wrapText="1" shrinkToFit="1"/>
    </xf>
    <xf numFmtId="49" fontId="8" fillId="2" borderId="0" xfId="0" applyNumberFormat="1" applyFont="1" applyFill="1" applyBorder="1" applyAlignment="1">
      <alignment vertical="top" wrapText="1"/>
    </xf>
    <xf numFmtId="166" fontId="7" fillId="2" borderId="0" xfId="0" applyNumberFormat="1" applyFont="1" applyFill="1" applyAlignment="1">
      <alignment vertical="top"/>
    </xf>
    <xf numFmtId="0" fontId="8" fillId="2" borderId="0" xfId="0" applyFont="1" applyFill="1" applyBorder="1" applyAlignment="1">
      <alignment horizontal="center" vertical="top" wrapText="1"/>
    </xf>
    <xf numFmtId="0" fontId="8" fillId="2" borderId="0" xfId="2" applyFont="1" applyFill="1" applyBorder="1" applyAlignment="1">
      <alignment vertical="top" wrapText="1"/>
    </xf>
    <xf numFmtId="0" fontId="16" fillId="2" borderId="0" xfId="0" applyFont="1" applyFill="1" applyAlignment="1">
      <alignment wrapText="1"/>
    </xf>
    <xf numFmtId="0" fontId="5" fillId="2" borderId="0" xfId="0" applyFont="1" applyFill="1" applyBorder="1" applyAlignment="1">
      <alignment vertical="top" wrapText="1"/>
    </xf>
    <xf numFmtId="0" fontId="16" fillId="2" borderId="0" xfId="0" applyFont="1" applyFill="1" applyAlignment="1">
      <alignment horizontal="left" vertical="top" wrapText="1"/>
    </xf>
    <xf numFmtId="0" fontId="7" fillId="2" borderId="0" xfId="0" applyFont="1" applyFill="1" applyBorder="1" applyAlignment="1">
      <alignment horizontal="left" vertical="top"/>
    </xf>
    <xf numFmtId="0" fontId="4" fillId="2" borderId="0" xfId="0" applyFont="1" applyFill="1" applyBorder="1"/>
    <xf numFmtId="0" fontId="4" fillId="2" borderId="0" xfId="0" applyFont="1" applyFill="1" applyBorder="1" applyAlignment="1">
      <alignment horizontal="center"/>
    </xf>
    <xf numFmtId="165" fontId="4" fillId="2" borderId="0" xfId="0" applyNumberFormat="1" applyFont="1" applyFill="1" applyBorder="1"/>
    <xf numFmtId="0" fontId="2" fillId="2" borderId="0" xfId="0" applyFont="1" applyFill="1" applyBorder="1"/>
    <xf numFmtId="0" fontId="2" fillId="2" borderId="0" xfId="0" applyFont="1" applyFill="1" applyBorder="1" applyAlignment="1">
      <alignment horizontal="center"/>
    </xf>
    <xf numFmtId="0" fontId="4" fillId="2" borderId="0" xfId="0" applyNumberFormat="1" applyFont="1" applyFill="1" applyBorder="1" applyAlignment="1">
      <alignment vertical="top"/>
    </xf>
    <xf numFmtId="0" fontId="3" fillId="2" borderId="0" xfId="0" applyNumberFormat="1" applyFont="1" applyFill="1" applyBorder="1" applyAlignment="1">
      <alignment vertical="top"/>
    </xf>
    <xf numFmtId="165" fontId="11" fillId="2" borderId="0" xfId="0" applyNumberFormat="1" applyFont="1" applyFill="1" applyBorder="1" applyAlignment="1">
      <alignment vertical="top"/>
    </xf>
    <xf numFmtId="0" fontId="3" fillId="2" borderId="0" xfId="0" applyFont="1" applyFill="1" applyAlignment="1">
      <alignment wrapText="1"/>
    </xf>
    <xf numFmtId="49" fontId="12" fillId="2" borderId="0" xfId="0" applyNumberFormat="1" applyFont="1" applyFill="1" applyBorder="1" applyAlignment="1">
      <alignment horizontal="center" vertical="top" wrapText="1"/>
    </xf>
    <xf numFmtId="0" fontId="8" fillId="0" borderId="0" xfId="0" applyFont="1" applyFill="1" applyBorder="1" applyAlignment="1">
      <alignment vertical="top" wrapText="1"/>
    </xf>
    <xf numFmtId="0" fontId="7" fillId="0" borderId="0" xfId="0" applyFont="1" applyFill="1" applyBorder="1" applyAlignment="1">
      <alignment horizontal="left" vertical="top" wrapText="1" shrinkToFit="1"/>
    </xf>
    <xf numFmtId="165" fontId="1" fillId="2" borderId="0" xfId="0" applyNumberFormat="1" applyFont="1" applyFill="1" applyBorder="1" applyAlignment="1">
      <alignment horizontal="right" vertical="top"/>
    </xf>
    <xf numFmtId="0" fontId="7" fillId="0" borderId="0" xfId="0" applyFont="1" applyAlignment="1">
      <alignment wrapText="1"/>
    </xf>
    <xf numFmtId="0" fontId="8" fillId="0" borderId="0" xfId="0" applyFont="1" applyFill="1" applyBorder="1" applyAlignment="1">
      <alignment horizontal="left" vertical="top" wrapText="1"/>
    </xf>
    <xf numFmtId="49" fontId="9" fillId="0" borderId="0" xfId="0" applyNumberFormat="1" applyFont="1" applyFill="1" applyBorder="1" applyAlignment="1">
      <alignment horizontal="left" vertical="top"/>
    </xf>
    <xf numFmtId="0" fontId="7" fillId="0" borderId="0" xfId="0" applyFont="1" applyFill="1" applyBorder="1" applyAlignment="1">
      <alignment horizontal="left" vertical="top" wrapText="1"/>
    </xf>
    <xf numFmtId="0" fontId="1" fillId="0" borderId="0" xfId="0" applyFont="1" applyAlignment="1">
      <alignment horizontal="right"/>
    </xf>
    <xf numFmtId="0" fontId="6" fillId="0" borderId="0" xfId="0" applyFont="1" applyAlignment="1">
      <alignment horizontal="center" wrapText="1"/>
    </xf>
  </cellXfs>
  <cellStyles count="4">
    <cellStyle name="Обычный" xfId="0" builtinId="0"/>
    <cellStyle name="Обычный 2" xfId="2"/>
    <cellStyle name="Обычный 2 2 2" xfId="1"/>
    <cellStyle name="Финансовый 2" xfId="3"/>
  </cellStyles>
  <dxfs count="0"/>
  <tableStyles count="0" defaultTableStyle="TableStyleMedium9" defaultPivotStyle="PivotStyleLight16"/>
  <colors>
    <mruColors>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3"/>
  <sheetViews>
    <sheetView tabSelected="1" view="pageBreakPreview" topLeftCell="A19" zoomScale="140" zoomScaleNormal="100" zoomScaleSheetLayoutView="140" workbookViewId="0">
      <selection activeCell="B11" sqref="B11"/>
    </sheetView>
  </sheetViews>
  <sheetFormatPr defaultColWidth="9.140625" defaultRowHeight="15" x14ac:dyDescent="0.25"/>
  <cols>
    <col min="1" max="1" width="3.42578125" style="2" customWidth="1"/>
    <col min="2" max="2" width="51.28515625" style="2" customWidth="1"/>
    <col min="3" max="3" width="15.28515625" style="2" customWidth="1"/>
    <col min="4" max="4" width="4.42578125" style="14" customWidth="1"/>
    <col min="5" max="5" width="11.7109375" style="13" customWidth="1"/>
    <col min="6" max="6" width="15.140625" style="2" customWidth="1"/>
    <col min="7" max="7" width="9.140625" style="41"/>
    <col min="8" max="16384" width="9.140625" style="2"/>
  </cols>
  <sheetData>
    <row r="1" spans="1:7" s="61" customFormat="1" ht="18.75" x14ac:dyDescent="0.3">
      <c r="A1" s="1"/>
      <c r="B1" s="1" t="s">
        <v>683</v>
      </c>
      <c r="C1" s="1"/>
      <c r="D1" s="27"/>
      <c r="E1" s="67"/>
      <c r="F1" s="1"/>
      <c r="G1" s="62"/>
    </row>
    <row r="2" spans="1:7" s="61" customFormat="1" ht="18.75" x14ac:dyDescent="0.3">
      <c r="A2" s="1"/>
      <c r="B2" s="1" t="s">
        <v>644</v>
      </c>
      <c r="C2" s="1"/>
      <c r="D2" s="27"/>
      <c r="E2" s="67"/>
      <c r="F2" s="1"/>
      <c r="G2" s="62"/>
    </row>
    <row r="3" spans="1:7" s="61" customFormat="1" ht="18.75" x14ac:dyDescent="0.3">
      <c r="A3" s="1"/>
      <c r="B3" s="1" t="s">
        <v>645</v>
      </c>
      <c r="C3" s="1"/>
      <c r="D3" s="27"/>
      <c r="E3" s="67"/>
      <c r="F3" s="1"/>
      <c r="G3" s="62"/>
    </row>
    <row r="4" spans="1:7" s="61" customFormat="1" ht="18.75" x14ac:dyDescent="0.3">
      <c r="A4" s="1"/>
      <c r="B4" s="1" t="s">
        <v>646</v>
      </c>
      <c r="C4" s="1"/>
      <c r="D4" s="27"/>
      <c r="E4" s="67"/>
      <c r="F4" s="1"/>
      <c r="G4" s="62"/>
    </row>
    <row r="5" spans="1:7" s="61" customFormat="1" ht="18.75" x14ac:dyDescent="0.3">
      <c r="A5" s="1"/>
      <c r="B5" s="1" t="s">
        <v>647</v>
      </c>
      <c r="C5" s="1"/>
      <c r="D5" s="27"/>
      <c r="E5" s="67"/>
      <c r="F5" s="1"/>
      <c r="G5" s="62"/>
    </row>
    <row r="6" spans="1:7" s="61" customFormat="1" ht="18.75" x14ac:dyDescent="0.3">
      <c r="A6" s="1"/>
      <c r="B6" s="1" t="s">
        <v>685</v>
      </c>
      <c r="C6" s="1"/>
      <c r="D6" s="27"/>
      <c r="E6" s="67"/>
      <c r="F6" s="1"/>
      <c r="G6" s="62"/>
    </row>
    <row r="7" spans="1:7" s="61" customFormat="1" ht="18.75" x14ac:dyDescent="0.3">
      <c r="A7" s="1"/>
      <c r="B7" s="1"/>
      <c r="C7" s="1"/>
      <c r="D7" s="27"/>
      <c r="E7" s="67"/>
      <c r="F7" s="1"/>
      <c r="G7" s="62"/>
    </row>
    <row r="8" spans="1:7" s="61" customFormat="1" ht="18.75" x14ac:dyDescent="0.3">
      <c r="A8" s="1"/>
      <c r="B8" s="1" t="s">
        <v>648</v>
      </c>
      <c r="C8" s="1"/>
      <c r="D8" s="27"/>
      <c r="E8" s="67"/>
      <c r="F8" s="1"/>
      <c r="G8" s="62"/>
    </row>
    <row r="9" spans="1:7" s="61" customFormat="1" ht="18.75" x14ac:dyDescent="0.3">
      <c r="A9" s="1"/>
      <c r="B9" s="1"/>
      <c r="C9" s="1"/>
      <c r="D9" s="27"/>
      <c r="E9" s="67"/>
      <c r="F9" s="1"/>
      <c r="G9" s="62"/>
    </row>
    <row r="10" spans="1:7" s="61" customFormat="1" ht="18.75" customHeight="1" x14ac:dyDescent="0.3">
      <c r="A10" s="1"/>
      <c r="B10" s="1" t="s">
        <v>371</v>
      </c>
      <c r="C10" s="1"/>
      <c r="D10" s="27"/>
      <c r="E10" s="67"/>
      <c r="F10" s="1"/>
      <c r="G10" s="62"/>
    </row>
    <row r="11" spans="1:7" s="61" customFormat="1" ht="18.75" customHeight="1" x14ac:dyDescent="0.3">
      <c r="A11" s="1"/>
      <c r="B11" s="1" t="s">
        <v>372</v>
      </c>
      <c r="C11" s="1"/>
      <c r="D11" s="27"/>
      <c r="E11" s="67"/>
      <c r="F11" s="1"/>
      <c r="G11" s="62"/>
    </row>
    <row r="12" spans="1:7" s="61" customFormat="1" ht="18.75" customHeight="1" x14ac:dyDescent="0.3">
      <c r="A12" s="1"/>
      <c r="B12" s="1" t="s">
        <v>604</v>
      </c>
      <c r="C12" s="1"/>
      <c r="D12" s="27"/>
      <c r="E12" s="67"/>
      <c r="F12" s="1"/>
      <c r="G12" s="62"/>
    </row>
    <row r="13" spans="1:7" s="61" customFormat="1" ht="18.75" customHeight="1" x14ac:dyDescent="0.3">
      <c r="A13" s="1"/>
      <c r="B13" s="1" t="s">
        <v>654</v>
      </c>
      <c r="C13" s="1"/>
      <c r="D13" s="27"/>
      <c r="E13" s="67"/>
      <c r="F13" s="1"/>
      <c r="G13" s="62"/>
    </row>
    <row r="14" spans="1:7" s="61" customFormat="1" ht="18.75" customHeight="1" x14ac:dyDescent="0.3">
      <c r="A14" s="1"/>
      <c r="B14" s="1" t="s">
        <v>605</v>
      </c>
      <c r="C14" s="1"/>
      <c r="D14" s="27"/>
      <c r="E14" s="67"/>
      <c r="F14" s="1"/>
      <c r="G14" s="62"/>
    </row>
    <row r="15" spans="1:7" s="61" customFormat="1" ht="18.75" customHeight="1" x14ac:dyDescent="0.3">
      <c r="A15" s="1"/>
      <c r="B15" s="1" t="s">
        <v>653</v>
      </c>
      <c r="C15" s="1"/>
      <c r="D15" s="27"/>
      <c r="E15" s="67"/>
      <c r="F15" s="1"/>
      <c r="G15" s="62"/>
    </row>
    <row r="16" spans="1:7" s="61" customFormat="1" ht="18.75" customHeight="1" x14ac:dyDescent="0.3">
      <c r="A16" s="1"/>
      <c r="B16" s="1" t="s">
        <v>649</v>
      </c>
      <c r="C16" s="1"/>
      <c r="D16" s="27"/>
      <c r="E16" s="67"/>
      <c r="F16" s="1"/>
      <c r="G16" s="62"/>
    </row>
    <row r="17" spans="1:9" s="61" customFormat="1" ht="18.75" customHeight="1" x14ac:dyDescent="0.3">
      <c r="A17" s="1"/>
      <c r="B17" s="1" t="s">
        <v>650</v>
      </c>
      <c r="C17" s="1"/>
      <c r="D17" s="27"/>
      <c r="E17" s="67"/>
      <c r="F17" s="1"/>
      <c r="G17" s="62"/>
    </row>
    <row r="18" spans="1:9" s="61" customFormat="1" ht="18.75" customHeight="1" x14ac:dyDescent="0.3">
      <c r="A18" s="1"/>
      <c r="B18" s="1" t="s">
        <v>651</v>
      </c>
      <c r="C18" s="1"/>
      <c r="D18" s="27"/>
      <c r="E18" s="67"/>
      <c r="F18" s="1"/>
      <c r="G18" s="62"/>
    </row>
    <row r="19" spans="1:9" s="61" customFormat="1" ht="18.75" customHeight="1" x14ac:dyDescent="0.3">
      <c r="A19" s="1"/>
      <c r="B19" s="1" t="s">
        <v>652</v>
      </c>
      <c r="C19" s="1"/>
      <c r="D19" s="27"/>
      <c r="E19" s="67"/>
      <c r="F19" s="1"/>
      <c r="G19" s="62"/>
    </row>
    <row r="20" spans="1:9" s="61" customFormat="1" ht="16.5" customHeight="1" x14ac:dyDescent="0.3">
      <c r="A20" s="1"/>
      <c r="B20" s="1" t="s">
        <v>686</v>
      </c>
      <c r="C20" s="1"/>
      <c r="D20" s="27"/>
      <c r="E20" s="67"/>
      <c r="F20" s="1"/>
      <c r="G20" s="62"/>
    </row>
    <row r="21" spans="1:9" s="61" customFormat="1" ht="18.75" customHeight="1" x14ac:dyDescent="0.3">
      <c r="A21" s="1"/>
      <c r="B21" s="1"/>
      <c r="C21" s="1"/>
      <c r="D21" s="27"/>
      <c r="E21" s="67"/>
      <c r="F21" s="1"/>
      <c r="G21" s="62"/>
    </row>
    <row r="22" spans="1:9" s="61" customFormat="1" ht="15" customHeight="1" x14ac:dyDescent="0.3">
      <c r="A22" s="1"/>
      <c r="B22" s="1"/>
      <c r="C22" s="1"/>
      <c r="D22" s="27"/>
      <c r="E22" s="67"/>
      <c r="F22" s="1"/>
      <c r="G22" s="62"/>
    </row>
    <row r="23" spans="1:9" ht="22.15" customHeight="1" x14ac:dyDescent="0.3">
      <c r="A23" s="119" t="s">
        <v>361</v>
      </c>
      <c r="B23" s="119"/>
      <c r="C23" s="119"/>
      <c r="D23" s="119"/>
      <c r="E23" s="119"/>
    </row>
    <row r="24" spans="1:9" ht="72" customHeight="1" x14ac:dyDescent="0.3">
      <c r="A24" s="119" t="s">
        <v>606</v>
      </c>
      <c r="B24" s="119"/>
      <c r="C24" s="119"/>
      <c r="D24" s="119"/>
      <c r="E24" s="119"/>
      <c r="F24" s="3"/>
      <c r="G24" s="42"/>
      <c r="H24" s="3"/>
      <c r="I24" s="3"/>
    </row>
    <row r="25" spans="1:9" ht="18.75" x14ac:dyDescent="0.3">
      <c r="E25" s="29" t="s">
        <v>305</v>
      </c>
    </row>
    <row r="26" spans="1:9" s="1" customFormat="1" ht="25.5" customHeight="1" x14ac:dyDescent="0.3">
      <c r="A26" s="7" t="s">
        <v>601</v>
      </c>
      <c r="B26" s="22" t="s">
        <v>0</v>
      </c>
      <c r="C26" s="22" t="s">
        <v>1</v>
      </c>
      <c r="D26" s="22" t="s">
        <v>2</v>
      </c>
      <c r="E26" s="30" t="s">
        <v>3</v>
      </c>
      <c r="G26" s="26"/>
    </row>
    <row r="27" spans="1:9" x14ac:dyDescent="0.25">
      <c r="A27" s="8">
        <v>1</v>
      </c>
      <c r="B27" s="8">
        <v>2</v>
      </c>
      <c r="C27" s="8">
        <v>3</v>
      </c>
      <c r="D27" s="8">
        <v>4</v>
      </c>
      <c r="E27" s="31">
        <v>5</v>
      </c>
    </row>
    <row r="28" spans="1:9" s="6" customFormat="1" ht="15.75" x14ac:dyDescent="0.25">
      <c r="A28" s="101"/>
      <c r="B28" s="101" t="s">
        <v>4</v>
      </c>
      <c r="C28" s="101"/>
      <c r="D28" s="102"/>
      <c r="E28" s="103">
        <f>E30+E149+E178+E209+E246+E270+E275+E323+E362+E370+E401+E433+E438+E452+E457+E473+E527+E531+E539+E565+E581+E604+E595+E494</f>
        <v>5203374.0999999987</v>
      </c>
      <c r="F28" s="23"/>
      <c r="G28" s="43"/>
    </row>
    <row r="29" spans="1:9" x14ac:dyDescent="0.25">
      <c r="A29" s="104"/>
      <c r="B29" s="104"/>
      <c r="C29" s="104"/>
      <c r="D29" s="105"/>
      <c r="E29" s="104" t="s">
        <v>559</v>
      </c>
      <c r="F29" s="53"/>
    </row>
    <row r="30" spans="1:9" s="9" customFormat="1" ht="47.25" x14ac:dyDescent="0.2">
      <c r="A30" s="59">
        <v>1</v>
      </c>
      <c r="B30" s="56" t="s">
        <v>5</v>
      </c>
      <c r="C30" s="106" t="s">
        <v>8</v>
      </c>
      <c r="D30" s="60"/>
      <c r="E30" s="32">
        <f>E31+E53+E95+E107+E135</f>
        <v>3623380.7</v>
      </c>
      <c r="F30" s="64"/>
      <c r="G30" s="44"/>
    </row>
    <row r="31" spans="1:9" ht="15.75" x14ac:dyDescent="0.25">
      <c r="A31" s="16"/>
      <c r="B31" s="17" t="s">
        <v>16</v>
      </c>
      <c r="C31" s="107" t="s">
        <v>55</v>
      </c>
      <c r="D31" s="58"/>
      <c r="E31" s="33">
        <f>E32</f>
        <v>1129870.1000000001</v>
      </c>
    </row>
    <row r="32" spans="1:9" ht="63" customHeight="1" x14ac:dyDescent="0.25">
      <c r="A32" s="16"/>
      <c r="B32" s="17" t="s">
        <v>398</v>
      </c>
      <c r="C32" s="16" t="s">
        <v>24</v>
      </c>
      <c r="D32" s="58"/>
      <c r="E32" s="33">
        <f>E33+E42+E45+E47+E49+E36+E40+E51+E38</f>
        <v>1129870.1000000001</v>
      </c>
    </row>
    <row r="33" spans="1:8" ht="31.5" x14ac:dyDescent="0.25">
      <c r="A33" s="16"/>
      <c r="B33" s="17" t="s">
        <v>6</v>
      </c>
      <c r="C33" s="16" t="s">
        <v>9</v>
      </c>
      <c r="D33" s="58"/>
      <c r="E33" s="33">
        <f>E34</f>
        <v>332939.8</v>
      </c>
    </row>
    <row r="34" spans="1:8" ht="44.25" customHeight="1" x14ac:dyDescent="0.25">
      <c r="A34" s="16"/>
      <c r="B34" s="17" t="s">
        <v>7</v>
      </c>
      <c r="C34" s="16" t="s">
        <v>9</v>
      </c>
      <c r="D34" s="58">
        <v>600</v>
      </c>
      <c r="E34" s="33">
        <v>332939.8</v>
      </c>
    </row>
    <row r="35" spans="1:8" ht="0.6" customHeight="1" x14ac:dyDescent="0.25">
      <c r="A35" s="68"/>
      <c r="B35" s="70" t="s">
        <v>10</v>
      </c>
      <c r="C35" s="70" t="s">
        <v>440</v>
      </c>
      <c r="D35" s="70">
        <v>400</v>
      </c>
      <c r="E35" s="69">
        <v>0</v>
      </c>
    </row>
    <row r="36" spans="1:8" s="61" customFormat="1" ht="33" customHeight="1" x14ac:dyDescent="0.25">
      <c r="A36" s="16"/>
      <c r="B36" s="28" t="s">
        <v>481</v>
      </c>
      <c r="C36" s="28" t="s">
        <v>554</v>
      </c>
      <c r="D36" s="28"/>
      <c r="E36" s="33">
        <f>E37</f>
        <v>4563</v>
      </c>
      <c r="G36" s="62"/>
    </row>
    <row r="37" spans="1:8" s="61" customFormat="1" ht="33.75" customHeight="1" x14ac:dyDescent="0.25">
      <c r="A37" s="16"/>
      <c r="B37" s="28" t="s">
        <v>278</v>
      </c>
      <c r="C37" s="28" t="s">
        <v>554</v>
      </c>
      <c r="D37" s="28">
        <v>600</v>
      </c>
      <c r="E37" s="33">
        <f>4293.5+269.5</f>
        <v>4563</v>
      </c>
      <c r="G37" s="62"/>
    </row>
    <row r="38" spans="1:8" s="61" customFormat="1" ht="64.5" customHeight="1" x14ac:dyDescent="0.25">
      <c r="A38" s="16"/>
      <c r="B38" s="92" t="s">
        <v>374</v>
      </c>
      <c r="C38" s="111" t="s">
        <v>684</v>
      </c>
      <c r="D38" s="40"/>
      <c r="E38" s="33">
        <f>E39</f>
        <v>61721.1</v>
      </c>
      <c r="G38" s="62"/>
    </row>
    <row r="39" spans="1:8" s="61" customFormat="1" ht="33.75" customHeight="1" x14ac:dyDescent="0.25">
      <c r="A39" s="16"/>
      <c r="B39" s="71" t="s">
        <v>10</v>
      </c>
      <c r="C39" s="111" t="s">
        <v>684</v>
      </c>
      <c r="D39" s="93" t="s">
        <v>349</v>
      </c>
      <c r="E39" s="33">
        <v>61721.1</v>
      </c>
      <c r="G39" s="62"/>
    </row>
    <row r="40" spans="1:8" s="61" customFormat="1" ht="33.75" customHeight="1" x14ac:dyDescent="0.25">
      <c r="A40" s="16"/>
      <c r="B40" s="112" t="s">
        <v>619</v>
      </c>
      <c r="C40" s="111" t="s">
        <v>618</v>
      </c>
      <c r="D40" s="40"/>
      <c r="E40" s="33">
        <f>E41</f>
        <v>160300.4</v>
      </c>
      <c r="G40" s="62"/>
    </row>
    <row r="41" spans="1:8" s="61" customFormat="1" ht="33.75" customHeight="1" x14ac:dyDescent="0.25">
      <c r="A41" s="16"/>
      <c r="B41" s="71" t="s">
        <v>10</v>
      </c>
      <c r="C41" s="111" t="s">
        <v>618</v>
      </c>
      <c r="D41" s="93" t="s">
        <v>349</v>
      </c>
      <c r="E41" s="33">
        <v>160300.4</v>
      </c>
      <c r="G41" s="62"/>
    </row>
    <row r="42" spans="1:8" ht="96" customHeight="1" x14ac:dyDescent="0.25">
      <c r="A42" s="16"/>
      <c r="B42" s="17" t="s">
        <v>416</v>
      </c>
      <c r="C42" s="16" t="s">
        <v>11</v>
      </c>
      <c r="D42" s="58"/>
      <c r="E42" s="33">
        <f>E43+E44</f>
        <v>12341.8</v>
      </c>
    </row>
    <row r="43" spans="1:8" ht="31.5" x14ac:dyDescent="0.25">
      <c r="A43" s="16"/>
      <c r="B43" s="17" t="s">
        <v>12</v>
      </c>
      <c r="C43" s="16" t="s">
        <v>11</v>
      </c>
      <c r="D43" s="58">
        <v>200</v>
      </c>
      <c r="E43" s="33">
        <v>0</v>
      </c>
    </row>
    <row r="44" spans="1:8" ht="17.45" customHeight="1" x14ac:dyDescent="0.25">
      <c r="A44" s="16"/>
      <c r="B44" s="17" t="s">
        <v>49</v>
      </c>
      <c r="C44" s="16" t="s">
        <v>11</v>
      </c>
      <c r="D44" s="58">
        <v>300</v>
      </c>
      <c r="E44" s="33">
        <v>12341.8</v>
      </c>
      <c r="F44" s="4"/>
      <c r="G44" s="10"/>
      <c r="H44" s="4"/>
    </row>
    <row r="45" spans="1:8" ht="143.44999999999999" customHeight="1" x14ac:dyDescent="0.25">
      <c r="A45" s="16"/>
      <c r="B45" s="17" t="s">
        <v>417</v>
      </c>
      <c r="C45" s="16" t="s">
        <v>13</v>
      </c>
      <c r="D45" s="58"/>
      <c r="E45" s="33">
        <f>E46</f>
        <v>1627.8</v>
      </c>
      <c r="F45" s="4"/>
      <c r="G45" s="10"/>
      <c r="H45" s="4"/>
    </row>
    <row r="46" spans="1:8" ht="35.450000000000003" customHeight="1" x14ac:dyDescent="0.25">
      <c r="A46" s="16"/>
      <c r="B46" s="17" t="s">
        <v>7</v>
      </c>
      <c r="C46" s="16" t="s">
        <v>13</v>
      </c>
      <c r="D46" s="58">
        <v>600</v>
      </c>
      <c r="E46" s="33">
        <v>1627.8</v>
      </c>
      <c r="F46" s="4"/>
      <c r="G46" s="10"/>
      <c r="H46" s="4"/>
    </row>
    <row r="47" spans="1:8" ht="78.75" customHeight="1" x14ac:dyDescent="0.25">
      <c r="A47" s="16"/>
      <c r="B47" s="17" t="s">
        <v>419</v>
      </c>
      <c r="C47" s="16" t="s">
        <v>14</v>
      </c>
      <c r="D47" s="58"/>
      <c r="E47" s="33">
        <f>E48</f>
        <v>545847.1</v>
      </c>
      <c r="F47" s="4"/>
      <c r="G47" s="10"/>
      <c r="H47" s="4"/>
    </row>
    <row r="48" spans="1:8" ht="34.15" customHeight="1" x14ac:dyDescent="0.25">
      <c r="A48" s="16"/>
      <c r="B48" s="17" t="s">
        <v>7</v>
      </c>
      <c r="C48" s="16" t="s">
        <v>14</v>
      </c>
      <c r="D48" s="58">
        <v>600</v>
      </c>
      <c r="E48" s="33">
        <v>545847.1</v>
      </c>
      <c r="F48" s="4"/>
      <c r="G48" s="10"/>
      <c r="H48" s="4"/>
    </row>
    <row r="49" spans="1:8" ht="63" x14ac:dyDescent="0.25">
      <c r="A49" s="16"/>
      <c r="B49" s="17" t="s">
        <v>421</v>
      </c>
      <c r="C49" s="16" t="s">
        <v>15</v>
      </c>
      <c r="D49" s="58"/>
      <c r="E49" s="33">
        <f>E50</f>
        <v>7154.6</v>
      </c>
      <c r="F49" s="4"/>
      <c r="G49" s="10"/>
      <c r="H49" s="4"/>
    </row>
    <row r="50" spans="1:8" ht="34.15" customHeight="1" x14ac:dyDescent="0.25">
      <c r="A50" s="16"/>
      <c r="B50" s="17" t="s">
        <v>7</v>
      </c>
      <c r="C50" s="16" t="s">
        <v>15</v>
      </c>
      <c r="D50" s="58">
        <v>600</v>
      </c>
      <c r="E50" s="33">
        <v>7154.6</v>
      </c>
      <c r="F50" s="4"/>
      <c r="G50" s="10"/>
      <c r="H50" s="4"/>
    </row>
    <row r="51" spans="1:8" s="61" customFormat="1" ht="48.75" customHeight="1" x14ac:dyDescent="0.25">
      <c r="A51" s="16"/>
      <c r="B51" s="28" t="s">
        <v>669</v>
      </c>
      <c r="C51" s="28" t="s">
        <v>668</v>
      </c>
      <c r="D51" s="28"/>
      <c r="E51" s="33">
        <f>E52</f>
        <v>3374.5</v>
      </c>
      <c r="F51" s="4"/>
      <c r="G51" s="10"/>
      <c r="H51" s="4"/>
    </row>
    <row r="52" spans="1:8" s="61" customFormat="1" ht="51.75" customHeight="1" x14ac:dyDescent="0.25">
      <c r="A52" s="16"/>
      <c r="B52" s="28" t="s">
        <v>278</v>
      </c>
      <c r="C52" s="28" t="s">
        <v>668</v>
      </c>
      <c r="D52" s="28">
        <v>600</v>
      </c>
      <c r="E52" s="33">
        <v>3374.5</v>
      </c>
      <c r="F52" s="4"/>
      <c r="G52" s="10"/>
      <c r="H52" s="4"/>
    </row>
    <row r="53" spans="1:8" ht="31.5" x14ac:dyDescent="0.25">
      <c r="A53" s="16"/>
      <c r="B53" s="17" t="s">
        <v>17</v>
      </c>
      <c r="C53" s="16" t="s">
        <v>18</v>
      </c>
      <c r="D53" s="58"/>
      <c r="E53" s="33">
        <f>E54+E65+E76+E88</f>
        <v>2139037.4</v>
      </c>
      <c r="F53" s="4"/>
      <c r="G53" s="10"/>
      <c r="H53" s="4"/>
    </row>
    <row r="54" spans="1:8" ht="34.15" customHeight="1" x14ac:dyDescent="0.25">
      <c r="A54" s="16"/>
      <c r="B54" s="17" t="s">
        <v>444</v>
      </c>
      <c r="C54" s="16" t="s">
        <v>19</v>
      </c>
      <c r="D54" s="58"/>
      <c r="E54" s="33">
        <f>E55+E57+E59+E61+E63</f>
        <v>1834843.5</v>
      </c>
      <c r="F54" s="4"/>
      <c r="G54" s="10"/>
      <c r="H54" s="4"/>
    </row>
    <row r="55" spans="1:8" ht="31.5" x14ac:dyDescent="0.25">
      <c r="A55" s="16"/>
      <c r="B55" s="17" t="s">
        <v>6</v>
      </c>
      <c r="C55" s="16" t="s">
        <v>20</v>
      </c>
      <c r="D55" s="58"/>
      <c r="E55" s="33">
        <f>E56</f>
        <v>209454.5</v>
      </c>
      <c r="F55" s="4"/>
      <c r="G55" s="10"/>
      <c r="H55" s="4"/>
    </row>
    <row r="56" spans="1:8" ht="33.6" customHeight="1" x14ac:dyDescent="0.25">
      <c r="A56" s="16"/>
      <c r="B56" s="17" t="s">
        <v>7</v>
      </c>
      <c r="C56" s="16" t="s">
        <v>20</v>
      </c>
      <c r="D56" s="58">
        <v>600</v>
      </c>
      <c r="E56" s="33">
        <v>209454.5</v>
      </c>
      <c r="F56" s="4"/>
      <c r="G56" s="10"/>
      <c r="H56" s="4"/>
    </row>
    <row r="57" spans="1:8" s="61" customFormat="1" ht="33.6" customHeight="1" x14ac:dyDescent="0.25">
      <c r="A57" s="16"/>
      <c r="B57" s="92" t="s">
        <v>374</v>
      </c>
      <c r="C57" s="18" t="s">
        <v>459</v>
      </c>
      <c r="D57" s="52"/>
      <c r="E57" s="33">
        <f>E58</f>
        <v>9526</v>
      </c>
      <c r="F57" s="4"/>
      <c r="G57" s="10"/>
      <c r="H57" s="4"/>
    </row>
    <row r="58" spans="1:8" s="61" customFormat="1" ht="33.6" customHeight="1" x14ac:dyDescent="0.25">
      <c r="A58" s="16"/>
      <c r="B58" s="71" t="s">
        <v>10</v>
      </c>
      <c r="C58" s="18" t="s">
        <v>459</v>
      </c>
      <c r="D58" s="93" t="s">
        <v>349</v>
      </c>
      <c r="E58" s="33">
        <v>9526</v>
      </c>
      <c r="F58" s="4"/>
      <c r="G58" s="10"/>
      <c r="H58" s="4"/>
    </row>
    <row r="59" spans="1:8" ht="67.5" customHeight="1" x14ac:dyDescent="0.25">
      <c r="A59" s="16"/>
      <c r="B59" s="91" t="s">
        <v>513</v>
      </c>
      <c r="C59" s="16" t="s">
        <v>560</v>
      </c>
      <c r="D59" s="58"/>
      <c r="E59" s="33">
        <f>E60</f>
        <v>685764.6</v>
      </c>
      <c r="F59" s="4"/>
      <c r="G59" s="10"/>
      <c r="H59" s="4"/>
    </row>
    <row r="60" spans="1:8" ht="33" customHeight="1" x14ac:dyDescent="0.25">
      <c r="A60" s="16"/>
      <c r="B60" s="17" t="s">
        <v>10</v>
      </c>
      <c r="C60" s="16" t="s">
        <v>560</v>
      </c>
      <c r="D60" s="58">
        <v>400</v>
      </c>
      <c r="E60" s="33">
        <v>685764.6</v>
      </c>
      <c r="F60" s="4"/>
      <c r="G60" s="10"/>
      <c r="H60" s="4"/>
    </row>
    <row r="61" spans="1:8" ht="144.6" customHeight="1" x14ac:dyDescent="0.25">
      <c r="A61" s="16"/>
      <c r="B61" s="17" t="s">
        <v>417</v>
      </c>
      <c r="C61" s="16" t="s">
        <v>21</v>
      </c>
      <c r="D61" s="58"/>
      <c r="E61" s="33">
        <f>E62</f>
        <v>3418.8</v>
      </c>
      <c r="F61" s="4"/>
      <c r="G61" s="10"/>
      <c r="H61" s="4"/>
    </row>
    <row r="62" spans="1:8" ht="33" customHeight="1" x14ac:dyDescent="0.25">
      <c r="A62" s="16"/>
      <c r="B62" s="17" t="s">
        <v>7</v>
      </c>
      <c r="C62" s="16" t="s">
        <v>21</v>
      </c>
      <c r="D62" s="58">
        <v>600</v>
      </c>
      <c r="E62" s="33">
        <v>3418.8</v>
      </c>
      <c r="F62" s="4"/>
      <c r="G62" s="10"/>
      <c r="H62" s="4"/>
    </row>
    <row r="63" spans="1:8" ht="80.25" customHeight="1" x14ac:dyDescent="0.25">
      <c r="A63" s="16"/>
      <c r="B63" s="17" t="s">
        <v>420</v>
      </c>
      <c r="C63" s="16" t="s">
        <v>22</v>
      </c>
      <c r="D63" s="58"/>
      <c r="E63" s="33">
        <f>E64</f>
        <v>926679.6</v>
      </c>
      <c r="F63" s="4"/>
      <c r="G63" s="10"/>
      <c r="H63" s="4"/>
    </row>
    <row r="64" spans="1:8" ht="34.15" customHeight="1" x14ac:dyDescent="0.25">
      <c r="A64" s="16"/>
      <c r="B64" s="17" t="s">
        <v>7</v>
      </c>
      <c r="C64" s="16" t="s">
        <v>22</v>
      </c>
      <c r="D64" s="58">
        <v>600</v>
      </c>
      <c r="E64" s="49">
        <v>926679.6</v>
      </c>
      <c r="F64" s="4"/>
      <c r="G64" s="10"/>
      <c r="H64" s="4"/>
    </row>
    <row r="65" spans="1:8" ht="31.5" x14ac:dyDescent="0.25">
      <c r="A65" s="16"/>
      <c r="B65" s="80" t="s">
        <v>246</v>
      </c>
      <c r="C65" s="18" t="s">
        <v>23</v>
      </c>
      <c r="D65" s="58"/>
      <c r="E65" s="33">
        <f>E70+E72+E68+E66+E74</f>
        <v>24009.1</v>
      </c>
      <c r="F65" s="4"/>
      <c r="G65" s="10"/>
      <c r="H65" s="4"/>
    </row>
    <row r="66" spans="1:8" s="61" customFormat="1" ht="31.5" x14ac:dyDescent="0.25">
      <c r="A66" s="16"/>
      <c r="B66" s="114" t="s">
        <v>658</v>
      </c>
      <c r="C66" s="28" t="s">
        <v>659</v>
      </c>
      <c r="D66" s="58"/>
      <c r="E66" s="33">
        <f>E67</f>
        <v>1954.3</v>
      </c>
      <c r="F66" s="4"/>
      <c r="G66" s="10"/>
      <c r="H66" s="4"/>
    </row>
    <row r="67" spans="1:8" s="61" customFormat="1" ht="47.25" x14ac:dyDescent="0.25">
      <c r="A67" s="16"/>
      <c r="B67" s="28" t="s">
        <v>278</v>
      </c>
      <c r="C67" s="28" t="s">
        <v>659</v>
      </c>
      <c r="D67" s="28">
        <v>600</v>
      </c>
      <c r="E67" s="33">
        <v>1954.3</v>
      </c>
      <c r="F67" s="4"/>
      <c r="G67" s="10"/>
      <c r="H67" s="4"/>
    </row>
    <row r="68" spans="1:8" s="61" customFormat="1" ht="33" customHeight="1" x14ac:dyDescent="0.25">
      <c r="A68" s="16"/>
      <c r="B68" s="28" t="s">
        <v>481</v>
      </c>
      <c r="C68" s="28" t="s">
        <v>480</v>
      </c>
      <c r="D68" s="28"/>
      <c r="E68" s="33">
        <f>E69</f>
        <v>11143.9</v>
      </c>
      <c r="F68" s="4"/>
      <c r="G68" s="10"/>
      <c r="H68" s="4"/>
    </row>
    <row r="69" spans="1:8" s="61" customFormat="1" ht="34.5" customHeight="1" x14ac:dyDescent="0.25">
      <c r="A69" s="16"/>
      <c r="B69" s="28" t="s">
        <v>278</v>
      </c>
      <c r="C69" s="28" t="s">
        <v>480</v>
      </c>
      <c r="D69" s="28">
        <v>600</v>
      </c>
      <c r="E69" s="33">
        <v>11143.9</v>
      </c>
      <c r="F69" s="4"/>
      <c r="G69" s="10"/>
      <c r="H69" s="4"/>
    </row>
    <row r="70" spans="1:8" s="61" customFormat="1" ht="160.5" customHeight="1" x14ac:dyDescent="0.25">
      <c r="A70" s="16"/>
      <c r="B70" s="28" t="s">
        <v>531</v>
      </c>
      <c r="C70" s="28" t="s">
        <v>571</v>
      </c>
      <c r="D70" s="28"/>
      <c r="E70" s="94">
        <f>E71</f>
        <v>0</v>
      </c>
      <c r="F70" s="4"/>
      <c r="G70" s="10"/>
      <c r="H70" s="4"/>
    </row>
    <row r="71" spans="1:8" s="61" customFormat="1" ht="33.75" customHeight="1" x14ac:dyDescent="0.25">
      <c r="A71" s="16"/>
      <c r="B71" s="28" t="s">
        <v>278</v>
      </c>
      <c r="C71" s="28" t="s">
        <v>571</v>
      </c>
      <c r="D71" s="28">
        <v>600</v>
      </c>
      <c r="E71" s="94">
        <v>0</v>
      </c>
      <c r="F71" s="4"/>
      <c r="G71" s="10"/>
      <c r="H71" s="4"/>
    </row>
    <row r="72" spans="1:8" ht="188.25" customHeight="1" x14ac:dyDescent="0.25">
      <c r="A72" s="16"/>
      <c r="B72" s="17" t="s">
        <v>422</v>
      </c>
      <c r="C72" s="16" t="s">
        <v>25</v>
      </c>
      <c r="D72" s="58"/>
      <c r="E72" s="33">
        <f>E73</f>
        <v>4524.6000000000004</v>
      </c>
      <c r="F72" s="4"/>
      <c r="G72" s="10"/>
      <c r="H72" s="4"/>
    </row>
    <row r="73" spans="1:8" ht="34.15" customHeight="1" x14ac:dyDescent="0.25">
      <c r="A73" s="16"/>
      <c r="B73" s="17" t="s">
        <v>7</v>
      </c>
      <c r="C73" s="16" t="s">
        <v>25</v>
      </c>
      <c r="D73" s="58">
        <v>600</v>
      </c>
      <c r="E73" s="33">
        <v>4524.6000000000004</v>
      </c>
      <c r="F73" s="4"/>
      <c r="G73" s="10"/>
      <c r="H73" s="4"/>
    </row>
    <row r="74" spans="1:8" s="61" customFormat="1" ht="48.75" customHeight="1" x14ac:dyDescent="0.25">
      <c r="A74" s="16"/>
      <c r="B74" s="28" t="s">
        <v>669</v>
      </c>
      <c r="C74" s="28" t="s">
        <v>670</v>
      </c>
      <c r="D74" s="28"/>
      <c r="E74" s="33">
        <f>E75</f>
        <v>6386.3</v>
      </c>
      <c r="F74" s="4"/>
      <c r="G74" s="10"/>
      <c r="H74" s="4"/>
    </row>
    <row r="75" spans="1:8" s="61" customFormat="1" ht="46.5" customHeight="1" x14ac:dyDescent="0.25">
      <c r="A75" s="16"/>
      <c r="B75" s="28" t="s">
        <v>278</v>
      </c>
      <c r="C75" s="28" t="s">
        <v>670</v>
      </c>
      <c r="D75" s="28">
        <v>600</v>
      </c>
      <c r="E75" s="33">
        <v>6386.3</v>
      </c>
      <c r="F75" s="4"/>
      <c r="G75" s="10"/>
      <c r="H75" s="4"/>
    </row>
    <row r="76" spans="1:8" ht="31.5" x14ac:dyDescent="0.25">
      <c r="A76" s="16"/>
      <c r="B76" s="17" t="s">
        <v>247</v>
      </c>
      <c r="C76" s="16" t="s">
        <v>26</v>
      </c>
      <c r="D76" s="58"/>
      <c r="E76" s="33">
        <f>E77+E80+E82+E84+E86</f>
        <v>197658</v>
      </c>
      <c r="F76" s="4"/>
      <c r="G76" s="10"/>
      <c r="H76" s="4"/>
    </row>
    <row r="77" spans="1:8" ht="31.5" x14ac:dyDescent="0.25">
      <c r="A77" s="16"/>
      <c r="B77" s="17" t="s">
        <v>366</v>
      </c>
      <c r="C77" s="16" t="s">
        <v>27</v>
      </c>
      <c r="D77" s="58"/>
      <c r="E77" s="33">
        <f>E79+E78</f>
        <v>42119.3</v>
      </c>
      <c r="F77" s="4"/>
      <c r="G77" s="10"/>
      <c r="H77" s="4"/>
    </row>
    <row r="78" spans="1:8" ht="31.5" x14ac:dyDescent="0.25">
      <c r="A78" s="16"/>
      <c r="B78" s="17" t="s">
        <v>12</v>
      </c>
      <c r="C78" s="16" t="s">
        <v>27</v>
      </c>
      <c r="D78" s="58">
        <v>200</v>
      </c>
      <c r="E78" s="33">
        <v>200</v>
      </c>
      <c r="F78" s="4"/>
      <c r="G78" s="10"/>
      <c r="H78" s="4"/>
    </row>
    <row r="79" spans="1:8" ht="33.6" customHeight="1" x14ac:dyDescent="0.25">
      <c r="A79" s="16"/>
      <c r="B79" s="17" t="s">
        <v>7</v>
      </c>
      <c r="C79" s="16" t="s">
        <v>27</v>
      </c>
      <c r="D79" s="58">
        <v>600</v>
      </c>
      <c r="E79" s="33">
        <v>41919.300000000003</v>
      </c>
      <c r="F79" s="4"/>
      <c r="G79" s="10"/>
      <c r="H79" s="4"/>
    </row>
    <row r="80" spans="1:8" s="61" customFormat="1" ht="33.6" customHeight="1" x14ac:dyDescent="0.25">
      <c r="A80" s="16"/>
      <c r="B80" s="28" t="s">
        <v>455</v>
      </c>
      <c r="C80" s="28" t="s">
        <v>464</v>
      </c>
      <c r="D80" s="28"/>
      <c r="E80" s="94">
        <f>E81</f>
        <v>16505.3</v>
      </c>
      <c r="F80" s="4"/>
      <c r="G80" s="10"/>
      <c r="H80" s="4"/>
    </row>
    <row r="81" spans="1:8" s="61" customFormat="1" ht="33.6" customHeight="1" x14ac:dyDescent="0.25">
      <c r="A81" s="16"/>
      <c r="B81" s="28" t="s">
        <v>278</v>
      </c>
      <c r="C81" s="28" t="s">
        <v>464</v>
      </c>
      <c r="D81" s="28">
        <v>600</v>
      </c>
      <c r="E81" s="94">
        <v>16505.3</v>
      </c>
      <c r="F81" s="4"/>
      <c r="G81" s="10"/>
      <c r="H81" s="4"/>
    </row>
    <row r="82" spans="1:8" s="61" customFormat="1" ht="33.6" customHeight="1" x14ac:dyDescent="0.25">
      <c r="A82" s="16"/>
      <c r="B82" s="28" t="s">
        <v>424</v>
      </c>
      <c r="C82" s="16" t="s">
        <v>572</v>
      </c>
      <c r="D82" s="58"/>
      <c r="E82" s="33">
        <f>E83</f>
        <v>98968.9</v>
      </c>
      <c r="F82" s="4"/>
      <c r="G82" s="10"/>
      <c r="H82" s="4"/>
    </row>
    <row r="83" spans="1:8" s="61" customFormat="1" ht="33.6" customHeight="1" x14ac:dyDescent="0.25">
      <c r="A83" s="16"/>
      <c r="B83" s="28" t="s">
        <v>278</v>
      </c>
      <c r="C83" s="16" t="s">
        <v>572</v>
      </c>
      <c r="D83" s="58">
        <v>600</v>
      </c>
      <c r="E83" s="33">
        <v>98968.9</v>
      </c>
      <c r="F83" s="4"/>
      <c r="G83" s="10"/>
      <c r="H83" s="4"/>
    </row>
    <row r="84" spans="1:8" s="61" customFormat="1" ht="129" customHeight="1" x14ac:dyDescent="0.25">
      <c r="A84" s="16"/>
      <c r="B84" s="55" t="s">
        <v>456</v>
      </c>
      <c r="C84" s="28" t="s">
        <v>463</v>
      </c>
      <c r="D84" s="28"/>
      <c r="E84" s="33">
        <f>E85</f>
        <v>2775.8</v>
      </c>
      <c r="F84" s="4"/>
      <c r="G84" s="10"/>
      <c r="H84" s="4"/>
    </row>
    <row r="85" spans="1:8" s="61" customFormat="1" ht="33.6" customHeight="1" x14ac:dyDescent="0.25">
      <c r="A85" s="16"/>
      <c r="B85" s="28" t="s">
        <v>278</v>
      </c>
      <c r="C85" s="28" t="s">
        <v>463</v>
      </c>
      <c r="D85" s="28">
        <v>600</v>
      </c>
      <c r="E85" s="33">
        <v>2775.8</v>
      </c>
      <c r="F85" s="4"/>
      <c r="G85" s="10"/>
      <c r="H85" s="4"/>
    </row>
    <row r="86" spans="1:8" ht="66" customHeight="1" x14ac:dyDescent="0.25">
      <c r="A86" s="16"/>
      <c r="B86" s="17" t="s">
        <v>367</v>
      </c>
      <c r="C86" s="16" t="s">
        <v>28</v>
      </c>
      <c r="D86" s="58"/>
      <c r="E86" s="33">
        <f>E87</f>
        <v>37288.699999999997</v>
      </c>
      <c r="F86" s="4"/>
      <c r="G86" s="10"/>
      <c r="H86" s="4"/>
    </row>
    <row r="87" spans="1:8" ht="34.9" customHeight="1" x14ac:dyDescent="0.25">
      <c r="A87" s="16"/>
      <c r="B87" s="17" t="s">
        <v>7</v>
      </c>
      <c r="C87" s="16" t="s">
        <v>28</v>
      </c>
      <c r="D87" s="58">
        <v>600</v>
      </c>
      <c r="E87" s="33">
        <v>37288.699999999997</v>
      </c>
      <c r="F87" s="4"/>
      <c r="G87" s="10"/>
      <c r="H87" s="4"/>
    </row>
    <row r="88" spans="1:8" s="61" customFormat="1" ht="18" customHeight="1" x14ac:dyDescent="0.25">
      <c r="A88" s="16"/>
      <c r="B88" s="28" t="s">
        <v>544</v>
      </c>
      <c r="C88" s="28" t="s">
        <v>546</v>
      </c>
      <c r="D88" s="28"/>
      <c r="E88" s="33">
        <f>E91+E93+E89</f>
        <v>82526.8</v>
      </c>
      <c r="F88" s="4"/>
      <c r="G88" s="10"/>
      <c r="H88" s="4"/>
    </row>
    <row r="89" spans="1:8" s="61" customFormat="1" ht="158.25" customHeight="1" x14ac:dyDescent="0.25">
      <c r="A89" s="16"/>
      <c r="B89" s="28" t="s">
        <v>556</v>
      </c>
      <c r="C89" s="28" t="s">
        <v>555</v>
      </c>
      <c r="D89" s="28"/>
      <c r="E89" s="33">
        <f>E90</f>
        <v>1484.3</v>
      </c>
      <c r="F89" s="4"/>
      <c r="G89" s="10"/>
      <c r="H89" s="4"/>
    </row>
    <row r="90" spans="1:8" s="61" customFormat="1" ht="48.75" customHeight="1" x14ac:dyDescent="0.25">
      <c r="A90" s="16"/>
      <c r="B90" s="28" t="s">
        <v>278</v>
      </c>
      <c r="C90" s="28" t="s">
        <v>555</v>
      </c>
      <c r="D90" s="28">
        <v>600</v>
      </c>
      <c r="E90" s="33">
        <v>1484.3</v>
      </c>
      <c r="F90" s="4"/>
      <c r="G90" s="10"/>
      <c r="H90" s="4"/>
    </row>
    <row r="91" spans="1:8" s="61" customFormat="1" ht="81.599999999999994" customHeight="1" x14ac:dyDescent="0.25">
      <c r="A91" s="16"/>
      <c r="B91" s="28" t="s">
        <v>543</v>
      </c>
      <c r="C91" s="28" t="s">
        <v>545</v>
      </c>
      <c r="D91" s="28"/>
      <c r="E91" s="33">
        <f>E92</f>
        <v>5147.3999999999996</v>
      </c>
      <c r="F91" s="4"/>
      <c r="G91" s="10"/>
      <c r="H91" s="4"/>
    </row>
    <row r="92" spans="1:8" s="61" customFormat="1" ht="33" customHeight="1" x14ac:dyDescent="0.25">
      <c r="A92" s="16"/>
      <c r="B92" s="28" t="s">
        <v>278</v>
      </c>
      <c r="C92" s="28" t="s">
        <v>545</v>
      </c>
      <c r="D92" s="28">
        <v>600</v>
      </c>
      <c r="E92" s="49">
        <v>5147.3999999999996</v>
      </c>
      <c r="F92" s="4"/>
      <c r="G92" s="10"/>
      <c r="H92" s="4"/>
    </row>
    <row r="93" spans="1:8" s="61" customFormat="1" ht="204" customHeight="1" x14ac:dyDescent="0.25">
      <c r="A93" s="16"/>
      <c r="B93" s="28" t="s">
        <v>530</v>
      </c>
      <c r="C93" s="28" t="s">
        <v>547</v>
      </c>
      <c r="D93" s="28"/>
      <c r="E93" s="33">
        <f>E94</f>
        <v>75895.100000000006</v>
      </c>
      <c r="F93" s="4"/>
      <c r="G93" s="10"/>
      <c r="H93" s="4"/>
    </row>
    <row r="94" spans="1:8" s="61" customFormat="1" ht="34.9" customHeight="1" x14ac:dyDescent="0.25">
      <c r="A94" s="16"/>
      <c r="B94" s="28" t="s">
        <v>278</v>
      </c>
      <c r="C94" s="28" t="s">
        <v>547</v>
      </c>
      <c r="D94" s="28">
        <v>600</v>
      </c>
      <c r="E94" s="49">
        <v>75895.100000000006</v>
      </c>
      <c r="F94" s="4"/>
      <c r="G94" s="10"/>
      <c r="H94" s="4"/>
    </row>
    <row r="95" spans="1:8" ht="17.25" customHeight="1" x14ac:dyDescent="0.25">
      <c r="A95" s="16"/>
      <c r="B95" s="17" t="s">
        <v>362</v>
      </c>
      <c r="C95" s="16" t="s">
        <v>29</v>
      </c>
      <c r="D95" s="58"/>
      <c r="E95" s="33">
        <f>E96+E104</f>
        <v>187792.7</v>
      </c>
      <c r="F95" s="4"/>
      <c r="G95" s="10"/>
      <c r="H95" s="4"/>
    </row>
    <row r="96" spans="1:8" ht="31.5" x14ac:dyDescent="0.25">
      <c r="A96" s="16"/>
      <c r="B96" s="17" t="s">
        <v>445</v>
      </c>
      <c r="C96" s="16" t="s">
        <v>30</v>
      </c>
      <c r="D96" s="58"/>
      <c r="E96" s="33">
        <f>E100+E102+E97</f>
        <v>187192.7</v>
      </c>
      <c r="F96" s="4"/>
      <c r="G96" s="10"/>
      <c r="H96" s="4"/>
    </row>
    <row r="97" spans="1:8" s="61" customFormat="1" ht="47.25" x14ac:dyDescent="0.25">
      <c r="A97" s="16"/>
      <c r="B97" s="91" t="s">
        <v>495</v>
      </c>
      <c r="C97" s="16" t="s">
        <v>494</v>
      </c>
      <c r="D97" s="58"/>
      <c r="E97" s="33">
        <f>E98+E99</f>
        <v>55124.800000000003</v>
      </c>
      <c r="F97" s="4"/>
      <c r="G97" s="10"/>
      <c r="H97" s="4"/>
    </row>
    <row r="98" spans="1:8" s="61" customFormat="1" ht="47.25" x14ac:dyDescent="0.25">
      <c r="A98" s="16"/>
      <c r="B98" s="17" t="s">
        <v>7</v>
      </c>
      <c r="C98" s="16" t="s">
        <v>494</v>
      </c>
      <c r="D98" s="58">
        <v>600</v>
      </c>
      <c r="E98" s="33">
        <v>54993.8</v>
      </c>
      <c r="F98" s="4"/>
      <c r="G98" s="10"/>
      <c r="H98" s="4"/>
    </row>
    <row r="99" spans="1:8" s="61" customFormat="1" ht="15.75" x14ac:dyDescent="0.25">
      <c r="A99" s="16"/>
      <c r="B99" s="28" t="s">
        <v>43</v>
      </c>
      <c r="C99" s="16" t="s">
        <v>494</v>
      </c>
      <c r="D99" s="58">
        <v>800</v>
      </c>
      <c r="E99" s="33">
        <v>131</v>
      </c>
      <c r="F99" s="4"/>
      <c r="G99" s="10"/>
      <c r="H99" s="4"/>
    </row>
    <row r="100" spans="1:8" ht="31.5" x14ac:dyDescent="0.25">
      <c r="A100" s="16"/>
      <c r="B100" s="17" t="s">
        <v>6</v>
      </c>
      <c r="C100" s="16" t="s">
        <v>31</v>
      </c>
      <c r="D100" s="58"/>
      <c r="E100" s="33">
        <f>E101</f>
        <v>131483.5</v>
      </c>
      <c r="F100" s="4"/>
      <c r="G100" s="10"/>
      <c r="H100" s="4"/>
    </row>
    <row r="101" spans="1:8" ht="34.15" customHeight="1" x14ac:dyDescent="0.25">
      <c r="A101" s="16"/>
      <c r="B101" s="17" t="s">
        <v>7</v>
      </c>
      <c r="C101" s="16" t="s">
        <v>31</v>
      </c>
      <c r="D101" s="58">
        <v>600</v>
      </c>
      <c r="E101" s="33">
        <v>131483.5</v>
      </c>
      <c r="F101" s="4"/>
      <c r="G101" s="10"/>
      <c r="H101" s="4"/>
    </row>
    <row r="102" spans="1:8" ht="144.6" customHeight="1" x14ac:dyDescent="0.25">
      <c r="A102" s="16"/>
      <c r="B102" s="17" t="s">
        <v>417</v>
      </c>
      <c r="C102" s="16" t="s">
        <v>32</v>
      </c>
      <c r="D102" s="58"/>
      <c r="E102" s="33">
        <f>E103</f>
        <v>584.4</v>
      </c>
      <c r="F102" s="4"/>
      <c r="G102" s="10"/>
      <c r="H102" s="4"/>
    </row>
    <row r="103" spans="1:8" ht="34.9" customHeight="1" x14ac:dyDescent="0.25">
      <c r="A103" s="16"/>
      <c r="B103" s="17" t="s">
        <v>7</v>
      </c>
      <c r="C103" s="16" t="s">
        <v>32</v>
      </c>
      <c r="D103" s="58">
        <v>600</v>
      </c>
      <c r="E103" s="33">
        <v>584.4</v>
      </c>
      <c r="F103" s="4"/>
      <c r="G103" s="10"/>
      <c r="H103" s="4"/>
    </row>
    <row r="104" spans="1:8" ht="31.5" x14ac:dyDescent="0.25">
      <c r="A104" s="16"/>
      <c r="B104" s="17" t="s">
        <v>248</v>
      </c>
      <c r="C104" s="16" t="s">
        <v>33</v>
      </c>
      <c r="D104" s="58"/>
      <c r="E104" s="33">
        <f>E105</f>
        <v>600</v>
      </c>
      <c r="F104" s="4"/>
      <c r="G104" s="10"/>
      <c r="H104" s="4"/>
    </row>
    <row r="105" spans="1:8" ht="47.25" x14ac:dyDescent="0.25">
      <c r="A105" s="16"/>
      <c r="B105" s="17" t="s">
        <v>379</v>
      </c>
      <c r="C105" s="16" t="s">
        <v>34</v>
      </c>
      <c r="D105" s="58"/>
      <c r="E105" s="33">
        <f>E106</f>
        <v>600</v>
      </c>
      <c r="F105" s="4"/>
      <c r="G105" s="10"/>
      <c r="H105" s="4"/>
    </row>
    <row r="106" spans="1:8" ht="33.6" customHeight="1" x14ac:dyDescent="0.25">
      <c r="A106" s="16"/>
      <c r="B106" s="17" t="s">
        <v>7</v>
      </c>
      <c r="C106" s="16" t="s">
        <v>34</v>
      </c>
      <c r="D106" s="58">
        <v>600</v>
      </c>
      <c r="E106" s="33">
        <v>600</v>
      </c>
      <c r="F106" s="4"/>
      <c r="G106" s="10"/>
      <c r="H106" s="4"/>
    </row>
    <row r="107" spans="1:8" ht="31.5" x14ac:dyDescent="0.25">
      <c r="A107" s="16"/>
      <c r="B107" s="17" t="s">
        <v>368</v>
      </c>
      <c r="C107" s="16" t="s">
        <v>35</v>
      </c>
      <c r="D107" s="58"/>
      <c r="E107" s="33">
        <f>E108+E111+E116+E124+E129+E132</f>
        <v>149323.4</v>
      </c>
      <c r="F107" s="4"/>
      <c r="G107" s="10"/>
      <c r="H107" s="4"/>
    </row>
    <row r="108" spans="1:8" ht="50.45" customHeight="1" x14ac:dyDescent="0.25">
      <c r="A108" s="16"/>
      <c r="B108" s="17" t="s">
        <v>249</v>
      </c>
      <c r="C108" s="16" t="s">
        <v>36</v>
      </c>
      <c r="D108" s="58"/>
      <c r="E108" s="33">
        <f>E109</f>
        <v>6813.4</v>
      </c>
      <c r="F108" s="4"/>
      <c r="G108" s="10"/>
      <c r="H108" s="4"/>
    </row>
    <row r="109" spans="1:8" ht="31.5" x14ac:dyDescent="0.25">
      <c r="A109" s="16"/>
      <c r="B109" s="17" t="s">
        <v>6</v>
      </c>
      <c r="C109" s="16" t="s">
        <v>37</v>
      </c>
      <c r="D109" s="58"/>
      <c r="E109" s="33">
        <f>E110</f>
        <v>6813.4</v>
      </c>
      <c r="F109" s="4"/>
      <c r="G109" s="10"/>
      <c r="H109" s="4"/>
    </row>
    <row r="110" spans="1:8" ht="48.75" customHeight="1" x14ac:dyDescent="0.25">
      <c r="A110" s="16"/>
      <c r="B110" s="17" t="s">
        <v>7</v>
      </c>
      <c r="C110" s="16" t="s">
        <v>37</v>
      </c>
      <c r="D110" s="58">
        <v>600</v>
      </c>
      <c r="E110" s="33">
        <v>6813.4</v>
      </c>
      <c r="F110" s="4"/>
      <c r="G110" s="10"/>
      <c r="H110" s="4"/>
    </row>
    <row r="111" spans="1:8" ht="63.75" customHeight="1" x14ac:dyDescent="0.25">
      <c r="A111" s="16"/>
      <c r="B111" s="17" t="s">
        <v>250</v>
      </c>
      <c r="C111" s="16" t="s">
        <v>38</v>
      </c>
      <c r="D111" s="58"/>
      <c r="E111" s="33">
        <f>E112</f>
        <v>17325.3</v>
      </c>
    </row>
    <row r="112" spans="1:8" ht="31.5" x14ac:dyDescent="0.25">
      <c r="A112" s="16"/>
      <c r="B112" s="17" t="s">
        <v>6</v>
      </c>
      <c r="C112" s="16" t="s">
        <v>39</v>
      </c>
      <c r="D112" s="58"/>
      <c r="E112" s="33">
        <f>E113+E114+E115</f>
        <v>17325.3</v>
      </c>
    </row>
    <row r="113" spans="1:7" ht="78.75" x14ac:dyDescent="0.25">
      <c r="A113" s="16"/>
      <c r="B113" s="28" t="s">
        <v>281</v>
      </c>
      <c r="C113" s="16" t="s">
        <v>39</v>
      </c>
      <c r="D113" s="58">
        <v>100</v>
      </c>
      <c r="E113" s="33">
        <v>14882.2</v>
      </c>
    </row>
    <row r="114" spans="1:7" ht="31.5" x14ac:dyDescent="0.25">
      <c r="A114" s="16"/>
      <c r="B114" s="28" t="s">
        <v>12</v>
      </c>
      <c r="C114" s="16" t="s">
        <v>39</v>
      </c>
      <c r="D114" s="58">
        <v>200</v>
      </c>
      <c r="E114" s="33">
        <v>2392.1</v>
      </c>
    </row>
    <row r="115" spans="1:7" ht="19.899999999999999" customHeight="1" x14ac:dyDescent="0.25">
      <c r="A115" s="16"/>
      <c r="B115" s="28" t="s">
        <v>43</v>
      </c>
      <c r="C115" s="16" t="s">
        <v>39</v>
      </c>
      <c r="D115" s="58">
        <v>800</v>
      </c>
      <c r="E115" s="33">
        <v>51</v>
      </c>
    </row>
    <row r="116" spans="1:7" ht="47.25" x14ac:dyDescent="0.25">
      <c r="A116" s="16"/>
      <c r="B116" s="17" t="s">
        <v>251</v>
      </c>
      <c r="C116" s="16" t="s">
        <v>40</v>
      </c>
      <c r="D116" s="58"/>
      <c r="E116" s="33">
        <f>E117+E121</f>
        <v>109793.1</v>
      </c>
    </row>
    <row r="117" spans="1:7" ht="31.5" x14ac:dyDescent="0.25">
      <c r="A117" s="16"/>
      <c r="B117" s="17" t="s">
        <v>6</v>
      </c>
      <c r="C117" s="16" t="s">
        <v>41</v>
      </c>
      <c r="D117" s="58"/>
      <c r="E117" s="33">
        <f>E118+E119+E120</f>
        <v>100015.20000000001</v>
      </c>
    </row>
    <row r="118" spans="1:7" ht="78.75" x14ac:dyDescent="0.25">
      <c r="A118" s="16"/>
      <c r="B118" s="17" t="s">
        <v>42</v>
      </c>
      <c r="C118" s="16" t="s">
        <v>41</v>
      </c>
      <c r="D118" s="58">
        <v>100</v>
      </c>
      <c r="E118" s="33">
        <v>90805.1</v>
      </c>
    </row>
    <row r="119" spans="1:7" ht="31.5" x14ac:dyDescent="0.25">
      <c r="A119" s="16"/>
      <c r="B119" s="17" t="s">
        <v>12</v>
      </c>
      <c r="C119" s="16" t="s">
        <v>41</v>
      </c>
      <c r="D119" s="58">
        <v>200</v>
      </c>
      <c r="E119" s="33">
        <v>9210.1</v>
      </c>
    </row>
    <row r="120" spans="1:7" ht="15.75" x14ac:dyDescent="0.25">
      <c r="A120" s="16"/>
      <c r="B120" s="17" t="s">
        <v>43</v>
      </c>
      <c r="C120" s="16" t="s">
        <v>41</v>
      </c>
      <c r="D120" s="58">
        <v>800</v>
      </c>
      <c r="E120" s="33">
        <v>0</v>
      </c>
    </row>
    <row r="121" spans="1:7" ht="94.5" x14ac:dyDescent="0.25">
      <c r="A121" s="16"/>
      <c r="B121" s="18" t="s">
        <v>419</v>
      </c>
      <c r="C121" s="18" t="s">
        <v>280</v>
      </c>
      <c r="D121" s="95"/>
      <c r="E121" s="33">
        <f>E122+E123</f>
        <v>9777.9</v>
      </c>
    </row>
    <row r="122" spans="1:7" ht="78.75" x14ac:dyDescent="0.25">
      <c r="A122" s="16"/>
      <c r="B122" s="18" t="s">
        <v>281</v>
      </c>
      <c r="C122" s="18" t="s">
        <v>280</v>
      </c>
      <c r="D122" s="95">
        <v>100</v>
      </c>
      <c r="E122" s="33">
        <v>9777.9</v>
      </c>
    </row>
    <row r="123" spans="1:7" ht="31.5" x14ac:dyDescent="0.25">
      <c r="A123" s="16"/>
      <c r="B123" s="18" t="s">
        <v>12</v>
      </c>
      <c r="C123" s="18" t="s">
        <v>280</v>
      </c>
      <c r="D123" s="95">
        <v>200</v>
      </c>
      <c r="E123" s="33">
        <v>0</v>
      </c>
    </row>
    <row r="124" spans="1:7" ht="51" customHeight="1" x14ac:dyDescent="0.25">
      <c r="A124" s="16"/>
      <c r="B124" s="17" t="s">
        <v>381</v>
      </c>
      <c r="C124" s="16" t="s">
        <v>44</v>
      </c>
      <c r="D124" s="58"/>
      <c r="E124" s="33">
        <f>E125</f>
        <v>14927.7</v>
      </c>
    </row>
    <row r="125" spans="1:7" ht="31.5" x14ac:dyDescent="0.25">
      <c r="A125" s="16"/>
      <c r="B125" s="17" t="s">
        <v>45</v>
      </c>
      <c r="C125" s="16" t="s">
        <v>46</v>
      </c>
      <c r="D125" s="58"/>
      <c r="E125" s="33">
        <f>E126+E127+E128</f>
        <v>14927.7</v>
      </c>
    </row>
    <row r="126" spans="1:7" ht="78.75" x14ac:dyDescent="0.25">
      <c r="A126" s="16"/>
      <c r="B126" s="17" t="s">
        <v>42</v>
      </c>
      <c r="C126" s="16" t="s">
        <v>46</v>
      </c>
      <c r="D126" s="58">
        <v>100</v>
      </c>
      <c r="E126" s="33">
        <v>14586.7</v>
      </c>
    </row>
    <row r="127" spans="1:7" ht="31.5" x14ac:dyDescent="0.25">
      <c r="A127" s="16"/>
      <c r="B127" s="17" t="s">
        <v>12</v>
      </c>
      <c r="C127" s="16" t="s">
        <v>46</v>
      </c>
      <c r="D127" s="58">
        <v>200</v>
      </c>
      <c r="E127" s="33">
        <v>341</v>
      </c>
    </row>
    <row r="128" spans="1:7" ht="15.75" x14ac:dyDescent="0.25">
      <c r="A128" s="16"/>
      <c r="B128" s="17" t="s">
        <v>43</v>
      </c>
      <c r="C128" s="16" t="s">
        <v>46</v>
      </c>
      <c r="D128" s="58">
        <v>800</v>
      </c>
      <c r="E128" s="33">
        <v>0</v>
      </c>
      <c r="G128" s="2"/>
    </row>
    <row r="129" spans="1:7" ht="33" customHeight="1" x14ac:dyDescent="0.25">
      <c r="A129" s="16"/>
      <c r="B129" s="17" t="s">
        <v>252</v>
      </c>
      <c r="C129" s="16" t="s">
        <v>245</v>
      </c>
      <c r="D129" s="58"/>
      <c r="E129" s="33">
        <f>E130</f>
        <v>406.4</v>
      </c>
      <c r="G129" s="2"/>
    </row>
    <row r="130" spans="1:7" ht="63" x14ac:dyDescent="0.25">
      <c r="A130" s="16"/>
      <c r="B130" s="17" t="s">
        <v>47</v>
      </c>
      <c r="C130" s="16" t="s">
        <v>48</v>
      </c>
      <c r="D130" s="58"/>
      <c r="E130" s="33">
        <f>E131</f>
        <v>406.4</v>
      </c>
      <c r="G130" s="2"/>
    </row>
    <row r="131" spans="1:7" ht="18.600000000000001" customHeight="1" x14ac:dyDescent="0.25">
      <c r="A131" s="16"/>
      <c r="B131" s="17" t="s">
        <v>49</v>
      </c>
      <c r="C131" s="16" t="s">
        <v>48</v>
      </c>
      <c r="D131" s="58">
        <v>300</v>
      </c>
      <c r="E131" s="33">
        <v>406.4</v>
      </c>
      <c r="G131" s="2"/>
    </row>
    <row r="132" spans="1:7" s="61" customFormat="1" ht="48.75" customHeight="1" x14ac:dyDescent="0.25">
      <c r="A132" s="16"/>
      <c r="B132" s="115" t="s">
        <v>660</v>
      </c>
      <c r="C132" s="115" t="s">
        <v>661</v>
      </c>
      <c r="D132" s="116"/>
      <c r="E132" s="33">
        <f>E133</f>
        <v>57.5</v>
      </c>
    </row>
    <row r="133" spans="1:7" s="61" customFormat="1" ht="78" customHeight="1" x14ac:dyDescent="0.25">
      <c r="A133" s="16"/>
      <c r="B133" s="115" t="s">
        <v>662</v>
      </c>
      <c r="C133" s="115" t="s">
        <v>663</v>
      </c>
      <c r="D133" s="116"/>
      <c r="E133" s="33">
        <f>E134</f>
        <v>57.5</v>
      </c>
    </row>
    <row r="134" spans="1:7" s="61" customFormat="1" ht="18.600000000000001" customHeight="1" x14ac:dyDescent="0.25">
      <c r="A134" s="16"/>
      <c r="B134" s="117" t="s">
        <v>49</v>
      </c>
      <c r="C134" s="115" t="s">
        <v>663</v>
      </c>
      <c r="D134" s="116" t="s">
        <v>313</v>
      </c>
      <c r="E134" s="33">
        <v>57.5</v>
      </c>
    </row>
    <row r="135" spans="1:7" ht="31.5" x14ac:dyDescent="0.25">
      <c r="A135" s="16"/>
      <c r="B135" s="17" t="s">
        <v>50</v>
      </c>
      <c r="C135" s="16" t="s">
        <v>51</v>
      </c>
      <c r="D135" s="58"/>
      <c r="E135" s="33">
        <f>E136+E144</f>
        <v>17357.099999999999</v>
      </c>
      <c r="G135" s="2"/>
    </row>
    <row r="136" spans="1:7" ht="31.5" customHeight="1" x14ac:dyDescent="0.25">
      <c r="A136" s="16"/>
      <c r="B136" s="17" t="s">
        <v>253</v>
      </c>
      <c r="C136" s="16" t="s">
        <v>52</v>
      </c>
      <c r="D136" s="58"/>
      <c r="E136" s="33">
        <f>E142+E137+E140</f>
        <v>4820.3999999999996</v>
      </c>
      <c r="G136" s="2"/>
    </row>
    <row r="137" spans="1:7" ht="31.5" x14ac:dyDescent="0.25">
      <c r="A137" s="16"/>
      <c r="B137" s="19" t="s">
        <v>53</v>
      </c>
      <c r="C137" s="19" t="s">
        <v>279</v>
      </c>
      <c r="D137" s="95"/>
      <c r="E137" s="33">
        <f>E139+E138</f>
        <v>1054.7</v>
      </c>
      <c r="G137" s="2"/>
    </row>
    <row r="138" spans="1:7" ht="31.5" x14ac:dyDescent="0.25">
      <c r="A138" s="16"/>
      <c r="B138" s="17" t="s">
        <v>12</v>
      </c>
      <c r="C138" s="19" t="s">
        <v>279</v>
      </c>
      <c r="D138" s="95">
        <v>200</v>
      </c>
      <c r="E138" s="33">
        <v>100</v>
      </c>
      <c r="G138" s="2"/>
    </row>
    <row r="139" spans="1:7" ht="34.9" customHeight="1" x14ac:dyDescent="0.25">
      <c r="A139" s="16"/>
      <c r="B139" s="18" t="s">
        <v>278</v>
      </c>
      <c r="C139" s="19" t="s">
        <v>279</v>
      </c>
      <c r="D139" s="95">
        <v>600</v>
      </c>
      <c r="E139" s="33">
        <v>954.7</v>
      </c>
      <c r="G139" s="2"/>
    </row>
    <row r="140" spans="1:7" s="61" customFormat="1" ht="144.75" customHeight="1" x14ac:dyDescent="0.25">
      <c r="A140" s="16"/>
      <c r="B140" s="18" t="s">
        <v>672</v>
      </c>
      <c r="C140" s="50" t="s">
        <v>671</v>
      </c>
      <c r="D140" s="28"/>
      <c r="E140" s="33">
        <f>E141</f>
        <v>769.4</v>
      </c>
    </row>
    <row r="141" spans="1:7" s="61" customFormat="1" ht="34.9" customHeight="1" x14ac:dyDescent="0.25">
      <c r="A141" s="16"/>
      <c r="B141" s="18" t="s">
        <v>278</v>
      </c>
      <c r="C141" s="50" t="s">
        <v>671</v>
      </c>
      <c r="D141" s="28">
        <v>600</v>
      </c>
      <c r="E141" s="33">
        <v>769.4</v>
      </c>
    </row>
    <row r="142" spans="1:7" ht="94.5" x14ac:dyDescent="0.25">
      <c r="A142" s="16"/>
      <c r="B142" s="28" t="s">
        <v>423</v>
      </c>
      <c r="C142" s="50" t="s">
        <v>399</v>
      </c>
      <c r="D142" s="58"/>
      <c r="E142" s="33">
        <f>E143</f>
        <v>2996.3</v>
      </c>
      <c r="G142" s="2"/>
    </row>
    <row r="143" spans="1:7" ht="34.9" customHeight="1" x14ac:dyDescent="0.25">
      <c r="A143" s="16"/>
      <c r="B143" s="17" t="s">
        <v>7</v>
      </c>
      <c r="C143" s="50" t="s">
        <v>399</v>
      </c>
      <c r="D143" s="58">
        <v>600</v>
      </c>
      <c r="E143" s="33">
        <v>2996.3</v>
      </c>
      <c r="G143" s="2"/>
    </row>
    <row r="144" spans="1:7" ht="31.5" x14ac:dyDescent="0.25">
      <c r="A144" s="16"/>
      <c r="B144" s="17" t="s">
        <v>336</v>
      </c>
      <c r="C144" s="16" t="s">
        <v>334</v>
      </c>
      <c r="D144" s="58"/>
      <c r="E144" s="33">
        <f>E145+E147</f>
        <v>12536.699999999999</v>
      </c>
      <c r="G144" s="2"/>
    </row>
    <row r="145" spans="1:7" ht="31.5" x14ac:dyDescent="0.25">
      <c r="A145" s="16"/>
      <c r="B145" s="19" t="s">
        <v>53</v>
      </c>
      <c r="C145" s="19" t="s">
        <v>337</v>
      </c>
      <c r="D145" s="58"/>
      <c r="E145" s="33">
        <f>E146</f>
        <v>9549.2999999999993</v>
      </c>
      <c r="G145" s="2"/>
    </row>
    <row r="146" spans="1:7" ht="33.6" customHeight="1" x14ac:dyDescent="0.25">
      <c r="A146" s="16"/>
      <c r="B146" s="18" t="s">
        <v>278</v>
      </c>
      <c r="C146" s="19" t="s">
        <v>337</v>
      </c>
      <c r="D146" s="95">
        <v>600</v>
      </c>
      <c r="E146" s="33">
        <v>9549.2999999999993</v>
      </c>
      <c r="G146" s="2"/>
    </row>
    <row r="147" spans="1:7" ht="31.5" x14ac:dyDescent="0.25">
      <c r="A147" s="16"/>
      <c r="B147" s="17" t="s">
        <v>54</v>
      </c>
      <c r="C147" s="16" t="s">
        <v>335</v>
      </c>
      <c r="D147" s="58"/>
      <c r="E147" s="33">
        <f>E148</f>
        <v>2987.4</v>
      </c>
      <c r="G147" s="2"/>
    </row>
    <row r="148" spans="1:7" ht="49.5" customHeight="1" x14ac:dyDescent="0.25">
      <c r="A148" s="16"/>
      <c r="B148" s="17" t="s">
        <v>7</v>
      </c>
      <c r="C148" s="16" t="s">
        <v>335</v>
      </c>
      <c r="D148" s="58">
        <v>600</v>
      </c>
      <c r="E148" s="33">
        <v>2987.4</v>
      </c>
      <c r="G148" s="2"/>
    </row>
    <row r="149" spans="1:7" s="9" customFormat="1" ht="47.25" customHeight="1" x14ac:dyDescent="0.2">
      <c r="A149" s="59">
        <v>2</v>
      </c>
      <c r="B149" s="56" t="s">
        <v>56</v>
      </c>
      <c r="C149" s="59" t="s">
        <v>57</v>
      </c>
      <c r="D149" s="60"/>
      <c r="E149" s="32">
        <f>E150+E160+E172</f>
        <v>211718.00000000003</v>
      </c>
      <c r="G149" s="46"/>
    </row>
    <row r="150" spans="1:7" ht="15.75" x14ac:dyDescent="0.25">
      <c r="A150" s="16"/>
      <c r="B150" s="17" t="s">
        <v>59</v>
      </c>
      <c r="C150" s="16" t="s">
        <v>58</v>
      </c>
      <c r="D150" s="58"/>
      <c r="E150" s="33">
        <f>E151+E154+E157</f>
        <v>1441.7</v>
      </c>
    </row>
    <row r="151" spans="1:7" ht="47.25" x14ac:dyDescent="0.25">
      <c r="A151" s="16"/>
      <c r="B151" s="17" t="s">
        <v>319</v>
      </c>
      <c r="C151" s="16" t="s">
        <v>60</v>
      </c>
      <c r="D151" s="58"/>
      <c r="E151" s="33">
        <f>E152</f>
        <v>1191.7</v>
      </c>
    </row>
    <row r="152" spans="1:7" ht="31.5" x14ac:dyDescent="0.25">
      <c r="A152" s="16"/>
      <c r="B152" s="17" t="s">
        <v>61</v>
      </c>
      <c r="C152" s="16" t="s">
        <v>62</v>
      </c>
      <c r="D152" s="58"/>
      <c r="E152" s="33">
        <f>E153</f>
        <v>1191.7</v>
      </c>
    </row>
    <row r="153" spans="1:7" ht="31.5" x14ac:dyDescent="0.25">
      <c r="A153" s="16"/>
      <c r="B153" s="17" t="s">
        <v>12</v>
      </c>
      <c r="C153" s="16" t="s">
        <v>62</v>
      </c>
      <c r="D153" s="58">
        <v>200</v>
      </c>
      <c r="E153" s="33">
        <v>1191.7</v>
      </c>
    </row>
    <row r="154" spans="1:7" s="61" customFormat="1" ht="94.5" x14ac:dyDescent="0.25">
      <c r="A154" s="16"/>
      <c r="B154" s="54" t="s">
        <v>534</v>
      </c>
      <c r="C154" s="28" t="s">
        <v>532</v>
      </c>
      <c r="D154" s="52"/>
      <c r="E154" s="33">
        <f>E155</f>
        <v>100</v>
      </c>
      <c r="G154" s="62"/>
    </row>
    <row r="155" spans="1:7" s="61" customFormat="1" ht="31.5" x14ac:dyDescent="0.25">
      <c r="A155" s="16"/>
      <c r="B155" s="54" t="s">
        <v>535</v>
      </c>
      <c r="C155" s="28" t="s">
        <v>533</v>
      </c>
      <c r="D155" s="52"/>
      <c r="E155" s="33">
        <f>E156</f>
        <v>100</v>
      </c>
      <c r="G155" s="62"/>
    </row>
    <row r="156" spans="1:7" s="61" customFormat="1" ht="31.5" x14ac:dyDescent="0.25">
      <c r="A156" s="16"/>
      <c r="B156" s="50" t="s">
        <v>49</v>
      </c>
      <c r="C156" s="28" t="s">
        <v>533</v>
      </c>
      <c r="D156" s="52" t="s">
        <v>313</v>
      </c>
      <c r="E156" s="33">
        <v>100</v>
      </c>
      <c r="G156" s="62"/>
    </row>
    <row r="157" spans="1:7" ht="33.6" customHeight="1" x14ac:dyDescent="0.25">
      <c r="A157" s="16"/>
      <c r="B157" s="17" t="s">
        <v>320</v>
      </c>
      <c r="C157" s="16" t="s">
        <v>63</v>
      </c>
      <c r="D157" s="58"/>
      <c r="E157" s="33">
        <f>E158</f>
        <v>150</v>
      </c>
    </row>
    <row r="158" spans="1:7" ht="31.5" x14ac:dyDescent="0.25">
      <c r="A158" s="16"/>
      <c r="B158" s="17" t="s">
        <v>53</v>
      </c>
      <c r="C158" s="16" t="s">
        <v>321</v>
      </c>
      <c r="D158" s="58"/>
      <c r="E158" s="33">
        <f>E159</f>
        <v>150</v>
      </c>
    </row>
    <row r="159" spans="1:7" ht="31.5" x14ac:dyDescent="0.25">
      <c r="A159" s="16"/>
      <c r="B159" s="17" t="s">
        <v>12</v>
      </c>
      <c r="C159" s="16" t="s">
        <v>321</v>
      </c>
      <c r="D159" s="58">
        <v>200</v>
      </c>
      <c r="E159" s="33">
        <v>150</v>
      </c>
    </row>
    <row r="160" spans="1:7" ht="63" x14ac:dyDescent="0.25">
      <c r="A160" s="16"/>
      <c r="B160" s="17" t="s">
        <v>64</v>
      </c>
      <c r="C160" s="16" t="s">
        <v>65</v>
      </c>
      <c r="D160" s="58"/>
      <c r="E160" s="33">
        <f>E161+E169+E166</f>
        <v>206681.90000000002</v>
      </c>
    </row>
    <row r="161" spans="1:7" ht="47.25" x14ac:dyDescent="0.25">
      <c r="A161" s="16"/>
      <c r="B161" s="17" t="s">
        <v>316</v>
      </c>
      <c r="C161" s="16" t="s">
        <v>66</v>
      </c>
      <c r="D161" s="58"/>
      <c r="E161" s="33">
        <f>E163+E165</f>
        <v>199945.90000000002</v>
      </c>
    </row>
    <row r="162" spans="1:7" ht="31.5" x14ac:dyDescent="0.25">
      <c r="A162" s="16"/>
      <c r="B162" s="17" t="s">
        <v>67</v>
      </c>
      <c r="C162" s="16" t="s">
        <v>68</v>
      </c>
      <c r="D162" s="58"/>
      <c r="E162" s="33">
        <f>E163</f>
        <v>199768.7</v>
      </c>
    </row>
    <row r="163" spans="1:7" ht="35.450000000000003" customHeight="1" x14ac:dyDescent="0.25">
      <c r="A163" s="16"/>
      <c r="B163" s="17" t="s">
        <v>7</v>
      </c>
      <c r="C163" s="16" t="s">
        <v>68</v>
      </c>
      <c r="D163" s="58">
        <v>600</v>
      </c>
      <c r="E163" s="33">
        <v>199768.7</v>
      </c>
    </row>
    <row r="164" spans="1:7" ht="142.15" customHeight="1" x14ac:dyDescent="0.25">
      <c r="A164" s="16"/>
      <c r="B164" s="17" t="s">
        <v>417</v>
      </c>
      <c r="C164" s="16" t="s">
        <v>69</v>
      </c>
      <c r="D164" s="58"/>
      <c r="E164" s="33">
        <f>E165</f>
        <v>177.2</v>
      </c>
      <c r="G164" s="2"/>
    </row>
    <row r="165" spans="1:7" ht="33" customHeight="1" x14ac:dyDescent="0.25">
      <c r="A165" s="16"/>
      <c r="B165" s="17" t="s">
        <v>7</v>
      </c>
      <c r="C165" s="16" t="s">
        <v>69</v>
      </c>
      <c r="D165" s="58">
        <v>600</v>
      </c>
      <c r="E165" s="33">
        <v>177.2</v>
      </c>
      <c r="G165" s="2"/>
    </row>
    <row r="166" spans="1:7" s="61" customFormat="1" ht="50.25" customHeight="1" x14ac:dyDescent="0.25">
      <c r="A166" s="16"/>
      <c r="B166" s="17" t="s">
        <v>682</v>
      </c>
      <c r="C166" s="28" t="s">
        <v>680</v>
      </c>
      <c r="D166" s="28"/>
      <c r="E166" s="33">
        <f>E167</f>
        <v>6204.7</v>
      </c>
    </row>
    <row r="167" spans="1:7" s="61" customFormat="1" ht="50.25" customHeight="1" x14ac:dyDescent="0.25">
      <c r="A167" s="16"/>
      <c r="B167" s="17" t="s">
        <v>669</v>
      </c>
      <c r="C167" s="28" t="s">
        <v>681</v>
      </c>
      <c r="D167" s="28"/>
      <c r="E167" s="33">
        <f>E168</f>
        <v>6204.7</v>
      </c>
    </row>
    <row r="168" spans="1:7" s="61" customFormat="1" ht="48.75" customHeight="1" x14ac:dyDescent="0.25">
      <c r="A168" s="16"/>
      <c r="B168" s="17" t="s">
        <v>315</v>
      </c>
      <c r="C168" s="28" t="s">
        <v>681</v>
      </c>
      <c r="D168" s="28">
        <v>600</v>
      </c>
      <c r="E168" s="33">
        <v>6204.7</v>
      </c>
    </row>
    <row r="169" spans="1:7" ht="33.75" customHeight="1" x14ac:dyDescent="0.25">
      <c r="A169" s="16"/>
      <c r="B169" s="17" t="s">
        <v>318</v>
      </c>
      <c r="C169" s="16" t="s">
        <v>317</v>
      </c>
      <c r="D169" s="58"/>
      <c r="E169" s="33">
        <f>E170</f>
        <v>531.29999999999995</v>
      </c>
      <c r="G169" s="2"/>
    </row>
    <row r="170" spans="1:7" s="61" customFormat="1" ht="63" x14ac:dyDescent="0.25">
      <c r="A170" s="16"/>
      <c r="B170" s="18" t="s">
        <v>457</v>
      </c>
      <c r="C170" s="18" t="s">
        <v>458</v>
      </c>
      <c r="D170" s="18"/>
      <c r="E170" s="33">
        <f>E171</f>
        <v>531.29999999999995</v>
      </c>
    </row>
    <row r="171" spans="1:7" s="61" customFormat="1" ht="47.25" x14ac:dyDescent="0.25">
      <c r="A171" s="16"/>
      <c r="B171" s="18" t="s">
        <v>315</v>
      </c>
      <c r="C171" s="18" t="s">
        <v>458</v>
      </c>
      <c r="D171" s="28">
        <v>600</v>
      </c>
      <c r="E171" s="33">
        <v>531.29999999999995</v>
      </c>
    </row>
    <row r="172" spans="1:7" ht="15.75" x14ac:dyDescent="0.25">
      <c r="A172" s="16"/>
      <c r="B172" s="17" t="s">
        <v>70</v>
      </c>
      <c r="C172" s="16" t="s">
        <v>71</v>
      </c>
      <c r="D172" s="58"/>
      <c r="E172" s="33">
        <f>E173</f>
        <v>3594.4</v>
      </c>
      <c r="G172" s="2"/>
    </row>
    <row r="173" spans="1:7" ht="79.5" customHeight="1" x14ac:dyDescent="0.25">
      <c r="A173" s="16"/>
      <c r="B173" s="17" t="s">
        <v>322</v>
      </c>
      <c r="C173" s="16" t="s">
        <v>72</v>
      </c>
      <c r="D173" s="58"/>
      <c r="E173" s="33">
        <f>E174</f>
        <v>3594.4</v>
      </c>
      <c r="G173" s="2"/>
    </row>
    <row r="174" spans="1:7" ht="31.5" x14ac:dyDescent="0.25">
      <c r="A174" s="16"/>
      <c r="B174" s="17" t="s">
        <v>45</v>
      </c>
      <c r="C174" s="16" t="s">
        <v>73</v>
      </c>
      <c r="D174" s="58"/>
      <c r="E174" s="33">
        <f>E175+E176+E177</f>
        <v>3594.4</v>
      </c>
      <c r="G174" s="2"/>
    </row>
    <row r="175" spans="1:7" ht="78.75" x14ac:dyDescent="0.25">
      <c r="A175" s="16"/>
      <c r="B175" s="17" t="s">
        <v>74</v>
      </c>
      <c r="C175" s="16" t="s">
        <v>73</v>
      </c>
      <c r="D175" s="58">
        <v>100</v>
      </c>
      <c r="E175" s="33">
        <v>3389.8</v>
      </c>
      <c r="G175" s="2"/>
    </row>
    <row r="176" spans="1:7" ht="31.5" x14ac:dyDescent="0.25">
      <c r="A176" s="16"/>
      <c r="B176" s="17" t="s">
        <v>12</v>
      </c>
      <c r="C176" s="16" t="s">
        <v>73</v>
      </c>
      <c r="D176" s="58">
        <v>200</v>
      </c>
      <c r="E176" s="33">
        <v>203.9</v>
      </c>
      <c r="G176" s="2"/>
    </row>
    <row r="177" spans="1:7" ht="15.75" x14ac:dyDescent="0.25">
      <c r="A177" s="16"/>
      <c r="B177" s="17" t="s">
        <v>43</v>
      </c>
      <c r="C177" s="16" t="s">
        <v>73</v>
      </c>
      <c r="D177" s="58">
        <v>800</v>
      </c>
      <c r="E177" s="33">
        <v>0.7</v>
      </c>
      <c r="G177" s="2"/>
    </row>
    <row r="178" spans="1:7" s="6" customFormat="1" ht="47.25" x14ac:dyDescent="0.25">
      <c r="A178" s="59">
        <v>3</v>
      </c>
      <c r="B178" s="56" t="s">
        <v>75</v>
      </c>
      <c r="C178" s="59" t="s">
        <v>76</v>
      </c>
      <c r="D178" s="60"/>
      <c r="E178" s="32">
        <f>E179</f>
        <v>135364.70000000001</v>
      </c>
      <c r="G178" s="43"/>
    </row>
    <row r="179" spans="1:7" s="4" customFormat="1" ht="31.5" x14ac:dyDescent="0.25">
      <c r="A179" s="16"/>
      <c r="B179" s="17" t="s">
        <v>77</v>
      </c>
      <c r="C179" s="16" t="s">
        <v>78</v>
      </c>
      <c r="D179" s="58"/>
      <c r="E179" s="33">
        <f>E180+E190+E193+E196+E206+E201</f>
        <v>135364.70000000001</v>
      </c>
      <c r="G179" s="10"/>
    </row>
    <row r="180" spans="1:7" s="4" customFormat="1" ht="33" customHeight="1" x14ac:dyDescent="0.25">
      <c r="A180" s="16"/>
      <c r="B180" s="17" t="s">
        <v>396</v>
      </c>
      <c r="C180" s="16" t="s">
        <v>79</v>
      </c>
      <c r="D180" s="58"/>
      <c r="E180" s="33">
        <f>E183+E186+E181+E188</f>
        <v>114816.5</v>
      </c>
      <c r="G180" s="10"/>
    </row>
    <row r="181" spans="1:7" s="4" customFormat="1" ht="94.5" customHeight="1" x14ac:dyDescent="0.25">
      <c r="A181" s="16"/>
      <c r="B181" s="17" t="s">
        <v>656</v>
      </c>
      <c r="C181" s="16" t="s">
        <v>657</v>
      </c>
      <c r="D181" s="58"/>
      <c r="E181" s="33">
        <f>E182</f>
        <v>816.5</v>
      </c>
      <c r="G181" s="10"/>
    </row>
    <row r="182" spans="1:7" s="4" customFormat="1" ht="33" customHeight="1" x14ac:dyDescent="0.25">
      <c r="A182" s="16"/>
      <c r="B182" s="17" t="s">
        <v>49</v>
      </c>
      <c r="C182" s="16" t="s">
        <v>657</v>
      </c>
      <c r="D182" s="58">
        <v>300</v>
      </c>
      <c r="E182" s="33">
        <v>816.5</v>
      </c>
      <c r="G182" s="10"/>
    </row>
    <row r="183" spans="1:7" s="4" customFormat="1" ht="34.9" customHeight="1" x14ac:dyDescent="0.25">
      <c r="A183" s="16"/>
      <c r="B183" s="17" t="s">
        <v>397</v>
      </c>
      <c r="C183" s="16" t="s">
        <v>80</v>
      </c>
      <c r="D183" s="58"/>
      <c r="E183" s="33">
        <f>E184+E185</f>
        <v>900</v>
      </c>
      <c r="G183" s="10"/>
    </row>
    <row r="184" spans="1:7" s="4" customFormat="1" ht="34.9" customHeight="1" x14ac:dyDescent="0.25">
      <c r="A184" s="16"/>
      <c r="B184" s="17" t="s">
        <v>12</v>
      </c>
      <c r="C184" s="16" t="s">
        <v>80</v>
      </c>
      <c r="D184" s="58">
        <v>200</v>
      </c>
      <c r="E184" s="33">
        <v>0</v>
      </c>
      <c r="G184" s="10"/>
    </row>
    <row r="185" spans="1:7" s="4" customFormat="1" ht="18.600000000000001" customHeight="1" x14ac:dyDescent="0.25">
      <c r="A185" s="16"/>
      <c r="B185" s="17" t="s">
        <v>49</v>
      </c>
      <c r="C185" s="16" t="s">
        <v>80</v>
      </c>
      <c r="D185" s="58">
        <v>300</v>
      </c>
      <c r="E185" s="33">
        <v>900</v>
      </c>
      <c r="G185" s="10"/>
    </row>
    <row r="186" spans="1:7" s="4" customFormat="1" ht="30.75" customHeight="1" x14ac:dyDescent="0.25">
      <c r="A186" s="16"/>
      <c r="B186" s="50" t="s">
        <v>542</v>
      </c>
      <c r="C186" s="28" t="s">
        <v>541</v>
      </c>
      <c r="D186" s="65"/>
      <c r="E186" s="33">
        <f>E187</f>
        <v>113000</v>
      </c>
      <c r="G186" s="10"/>
    </row>
    <row r="187" spans="1:7" s="4" customFormat="1" ht="18.600000000000001" customHeight="1" x14ac:dyDescent="0.25">
      <c r="A187" s="16"/>
      <c r="B187" s="50" t="s">
        <v>49</v>
      </c>
      <c r="C187" s="28" t="s">
        <v>541</v>
      </c>
      <c r="D187" s="65" t="s">
        <v>313</v>
      </c>
      <c r="E187" s="33">
        <v>113000</v>
      </c>
      <c r="G187" s="10"/>
    </row>
    <row r="188" spans="1:7" s="4" customFormat="1" ht="78.75" customHeight="1" x14ac:dyDescent="0.25">
      <c r="A188" s="16"/>
      <c r="B188" s="50" t="s">
        <v>665</v>
      </c>
      <c r="C188" s="28" t="s">
        <v>664</v>
      </c>
      <c r="D188" s="65"/>
      <c r="E188" s="33">
        <f>E189</f>
        <v>100</v>
      </c>
      <c r="G188" s="10"/>
    </row>
    <row r="189" spans="1:7" s="4" customFormat="1" ht="18.600000000000001" customHeight="1" x14ac:dyDescent="0.25">
      <c r="A189" s="16"/>
      <c r="B189" s="50" t="s">
        <v>49</v>
      </c>
      <c r="C189" s="28" t="s">
        <v>664</v>
      </c>
      <c r="D189" s="65" t="s">
        <v>313</v>
      </c>
      <c r="E189" s="33">
        <v>100</v>
      </c>
      <c r="G189" s="10"/>
    </row>
    <row r="190" spans="1:7" s="4" customFormat="1" ht="94.5" customHeight="1" x14ac:dyDescent="0.25">
      <c r="A190" s="16"/>
      <c r="B190" s="17" t="s">
        <v>386</v>
      </c>
      <c r="C190" s="16" t="s">
        <v>81</v>
      </c>
      <c r="D190" s="58"/>
      <c r="E190" s="33">
        <f>E191</f>
        <v>1560</v>
      </c>
      <c r="G190" s="10"/>
    </row>
    <row r="191" spans="1:7" s="4" customFormat="1" ht="31.5" x14ac:dyDescent="0.25">
      <c r="A191" s="16"/>
      <c r="B191" s="17" t="s">
        <v>82</v>
      </c>
      <c r="C191" s="16" t="s">
        <v>83</v>
      </c>
      <c r="D191" s="58"/>
      <c r="E191" s="33">
        <f>E192</f>
        <v>1560</v>
      </c>
      <c r="G191" s="10"/>
    </row>
    <row r="192" spans="1:7" s="4" customFormat="1" ht="33" customHeight="1" x14ac:dyDescent="0.25">
      <c r="A192" s="16"/>
      <c r="B192" s="17" t="s">
        <v>7</v>
      </c>
      <c r="C192" s="16" t="s">
        <v>83</v>
      </c>
      <c r="D192" s="58">
        <v>600</v>
      </c>
      <c r="E192" s="33">
        <v>1560</v>
      </c>
      <c r="G192" s="10"/>
    </row>
    <row r="193" spans="1:7" s="4" customFormat="1" ht="78.75" customHeight="1" x14ac:dyDescent="0.25">
      <c r="A193" s="16"/>
      <c r="B193" s="17" t="s">
        <v>493</v>
      </c>
      <c r="C193" s="16" t="s">
        <v>84</v>
      </c>
      <c r="D193" s="58"/>
      <c r="E193" s="33">
        <f>E194</f>
        <v>5464.8</v>
      </c>
      <c r="G193" s="10"/>
    </row>
    <row r="194" spans="1:7" s="4" customFormat="1" ht="31.5" x14ac:dyDescent="0.25">
      <c r="A194" s="16"/>
      <c r="B194" s="17" t="s">
        <v>85</v>
      </c>
      <c r="C194" s="16" t="s">
        <v>86</v>
      </c>
      <c r="D194" s="58"/>
      <c r="E194" s="33">
        <f>E195</f>
        <v>5464.8</v>
      </c>
      <c r="G194" s="10"/>
    </row>
    <row r="195" spans="1:7" s="4" customFormat="1" ht="18" customHeight="1" x14ac:dyDescent="0.25">
      <c r="A195" s="16"/>
      <c r="B195" s="17" t="s">
        <v>49</v>
      </c>
      <c r="C195" s="16" t="s">
        <v>86</v>
      </c>
      <c r="D195" s="58">
        <v>300</v>
      </c>
      <c r="E195" s="33">
        <v>5464.8</v>
      </c>
      <c r="G195" s="10"/>
    </row>
    <row r="196" spans="1:7" s="4" customFormat="1" ht="48" customHeight="1" x14ac:dyDescent="0.25">
      <c r="A196" s="16"/>
      <c r="B196" s="17" t="s">
        <v>460</v>
      </c>
      <c r="C196" s="16" t="s">
        <v>87</v>
      </c>
      <c r="D196" s="58"/>
      <c r="E196" s="33">
        <f>E199+E197</f>
        <v>683</v>
      </c>
      <c r="G196" s="10"/>
    </row>
    <row r="197" spans="1:7" s="12" customFormat="1" ht="47.25" x14ac:dyDescent="0.25">
      <c r="A197" s="16"/>
      <c r="B197" s="17" t="s">
        <v>283</v>
      </c>
      <c r="C197" s="16" t="s">
        <v>282</v>
      </c>
      <c r="D197" s="58"/>
      <c r="E197" s="33">
        <f>E198</f>
        <v>3</v>
      </c>
      <c r="G197" s="45"/>
    </row>
    <row r="198" spans="1:7" s="4" customFormat="1" ht="31.5" x14ac:dyDescent="0.25">
      <c r="A198" s="16"/>
      <c r="B198" s="17" t="s">
        <v>12</v>
      </c>
      <c r="C198" s="16" t="s">
        <v>282</v>
      </c>
      <c r="D198" s="58">
        <v>200</v>
      </c>
      <c r="E198" s="33">
        <v>3</v>
      </c>
      <c r="G198" s="10"/>
    </row>
    <row r="199" spans="1:7" s="4" customFormat="1" ht="47.25" x14ac:dyDescent="0.25">
      <c r="A199" s="16"/>
      <c r="B199" s="17" t="s">
        <v>88</v>
      </c>
      <c r="C199" s="16" t="s">
        <v>89</v>
      </c>
      <c r="D199" s="58"/>
      <c r="E199" s="33">
        <f>E200</f>
        <v>680</v>
      </c>
      <c r="G199" s="10"/>
    </row>
    <row r="200" spans="1:7" s="4" customFormat="1" ht="17.45" customHeight="1" x14ac:dyDescent="0.25">
      <c r="A200" s="16"/>
      <c r="B200" s="17" t="s">
        <v>49</v>
      </c>
      <c r="C200" s="16" t="s">
        <v>89</v>
      </c>
      <c r="D200" s="58">
        <v>300</v>
      </c>
      <c r="E200" s="33">
        <v>680</v>
      </c>
      <c r="G200" s="10"/>
    </row>
    <row r="201" spans="1:7" s="4" customFormat="1" ht="143.25" customHeight="1" x14ac:dyDescent="0.25">
      <c r="A201" s="86"/>
      <c r="B201" s="19" t="s">
        <v>388</v>
      </c>
      <c r="C201" s="18" t="s">
        <v>312</v>
      </c>
      <c r="D201" s="87"/>
      <c r="E201" s="88">
        <f>E204+E202</f>
        <v>11940.4</v>
      </c>
      <c r="G201" s="47"/>
    </row>
    <row r="202" spans="1:7" s="4" customFormat="1" ht="66" customHeight="1" x14ac:dyDescent="0.25">
      <c r="A202" s="86"/>
      <c r="B202" s="50" t="s">
        <v>621</v>
      </c>
      <c r="C202" s="28" t="s">
        <v>620</v>
      </c>
      <c r="D202" s="65"/>
      <c r="E202" s="88">
        <f>E203</f>
        <v>221.9</v>
      </c>
      <c r="G202" s="47"/>
    </row>
    <row r="203" spans="1:7" s="4" customFormat="1" ht="33.75" customHeight="1" x14ac:dyDescent="0.25">
      <c r="A203" s="86"/>
      <c r="B203" s="50" t="s">
        <v>49</v>
      </c>
      <c r="C203" s="28" t="s">
        <v>620</v>
      </c>
      <c r="D203" s="65" t="s">
        <v>313</v>
      </c>
      <c r="E203" s="88">
        <v>221.9</v>
      </c>
      <c r="G203" s="47"/>
    </row>
    <row r="204" spans="1:7" s="4" customFormat="1" ht="31.5" x14ac:dyDescent="0.25">
      <c r="A204" s="86"/>
      <c r="B204" s="19" t="s">
        <v>425</v>
      </c>
      <c r="C204" s="18" t="s">
        <v>314</v>
      </c>
      <c r="D204" s="87"/>
      <c r="E204" s="89">
        <f>E205</f>
        <v>11718.5</v>
      </c>
      <c r="G204" s="47"/>
    </row>
    <row r="205" spans="1:7" s="4" customFormat="1" ht="17.45" customHeight="1" x14ac:dyDescent="0.25">
      <c r="A205" s="86"/>
      <c r="B205" s="19" t="s">
        <v>49</v>
      </c>
      <c r="C205" s="18" t="s">
        <v>314</v>
      </c>
      <c r="D205" s="87" t="s">
        <v>313</v>
      </c>
      <c r="E205" s="89">
        <v>11718.5</v>
      </c>
      <c r="G205" s="47"/>
    </row>
    <row r="206" spans="1:7" s="4" customFormat="1" ht="62.25" customHeight="1" x14ac:dyDescent="0.25">
      <c r="A206" s="16"/>
      <c r="B206" s="28" t="s">
        <v>492</v>
      </c>
      <c r="C206" s="18" t="s">
        <v>284</v>
      </c>
      <c r="D206" s="24"/>
      <c r="E206" s="33">
        <f>E207</f>
        <v>900</v>
      </c>
      <c r="G206" s="10"/>
    </row>
    <row r="207" spans="1:7" s="4" customFormat="1" ht="63" x14ac:dyDescent="0.25">
      <c r="A207" s="16"/>
      <c r="B207" s="18" t="s">
        <v>286</v>
      </c>
      <c r="C207" s="18" t="s">
        <v>285</v>
      </c>
      <c r="D207" s="24"/>
      <c r="E207" s="33">
        <f>E208</f>
        <v>900</v>
      </c>
      <c r="G207" s="10"/>
    </row>
    <row r="208" spans="1:7" s="4" customFormat="1" ht="31.5" x14ac:dyDescent="0.25">
      <c r="A208" s="16"/>
      <c r="B208" s="18" t="s">
        <v>12</v>
      </c>
      <c r="C208" s="18" t="s">
        <v>285</v>
      </c>
      <c r="D208" s="24" t="s">
        <v>272</v>
      </c>
      <c r="E208" s="33">
        <v>900</v>
      </c>
      <c r="G208" s="10"/>
    </row>
    <row r="209" spans="1:7" s="6" customFormat="1" ht="47.25" x14ac:dyDescent="0.25">
      <c r="A209" s="59">
        <v>4</v>
      </c>
      <c r="B209" s="56" t="s">
        <v>90</v>
      </c>
      <c r="C209" s="59" t="s">
        <v>91</v>
      </c>
      <c r="D209" s="60"/>
      <c r="E209" s="32">
        <f>E210+E240</f>
        <v>385744.5</v>
      </c>
      <c r="G209" s="43"/>
    </row>
    <row r="210" spans="1:7" s="4" customFormat="1" ht="18.75" customHeight="1" x14ac:dyDescent="0.25">
      <c r="A210" s="16"/>
      <c r="B210" s="17" t="s">
        <v>92</v>
      </c>
      <c r="C210" s="16" t="s">
        <v>93</v>
      </c>
      <c r="D210" s="58"/>
      <c r="E210" s="33">
        <f>E211+E217+E223+E226+E229+E232+E237</f>
        <v>382528.3</v>
      </c>
      <c r="G210" s="10"/>
    </row>
    <row r="211" spans="1:7" s="4" customFormat="1" ht="47.25" x14ac:dyDescent="0.25">
      <c r="A211" s="16"/>
      <c r="B211" s="17" t="s">
        <v>254</v>
      </c>
      <c r="C211" s="16" t="s">
        <v>94</v>
      </c>
      <c r="D211" s="58"/>
      <c r="E211" s="33">
        <f>E212+E215</f>
        <v>129059.9</v>
      </c>
      <c r="G211" s="10"/>
    </row>
    <row r="212" spans="1:7" s="4" customFormat="1" ht="31.5" x14ac:dyDescent="0.25">
      <c r="A212" s="16"/>
      <c r="B212" s="17" t="s">
        <v>6</v>
      </c>
      <c r="C212" s="16" t="s">
        <v>95</v>
      </c>
      <c r="D212" s="58"/>
      <c r="E212" s="33">
        <f>E214+E213</f>
        <v>129059.9</v>
      </c>
      <c r="G212" s="10"/>
    </row>
    <row r="213" spans="1:7" s="4" customFormat="1" ht="78.75" x14ac:dyDescent="0.25">
      <c r="A213" s="16"/>
      <c r="B213" s="17" t="s">
        <v>42</v>
      </c>
      <c r="C213" s="16" t="s">
        <v>95</v>
      </c>
      <c r="D213" s="58">
        <v>100</v>
      </c>
      <c r="E213" s="33">
        <v>2491.1999999999998</v>
      </c>
      <c r="G213" s="10"/>
    </row>
    <row r="214" spans="1:7" s="4" customFormat="1" ht="32.25" customHeight="1" x14ac:dyDescent="0.25">
      <c r="A214" s="16"/>
      <c r="B214" s="17" t="s">
        <v>7</v>
      </c>
      <c r="C214" s="16" t="s">
        <v>95</v>
      </c>
      <c r="D214" s="58">
        <v>600</v>
      </c>
      <c r="E214" s="33">
        <v>126568.7</v>
      </c>
      <c r="G214" s="10"/>
    </row>
    <row r="215" spans="1:7" s="4" customFormat="1" ht="34.9" customHeight="1" x14ac:dyDescent="0.25">
      <c r="A215" s="16"/>
      <c r="B215" s="91" t="s">
        <v>558</v>
      </c>
      <c r="C215" s="28" t="s">
        <v>557</v>
      </c>
      <c r="D215" s="28"/>
      <c r="E215" s="33">
        <f>E216</f>
        <v>0</v>
      </c>
      <c r="G215" s="10"/>
    </row>
    <row r="216" spans="1:7" s="4" customFormat="1" ht="47.25" customHeight="1" x14ac:dyDescent="0.25">
      <c r="A216" s="16"/>
      <c r="B216" s="28" t="s">
        <v>278</v>
      </c>
      <c r="C216" s="28" t="s">
        <v>557</v>
      </c>
      <c r="D216" s="28">
        <v>600</v>
      </c>
      <c r="E216" s="33">
        <v>0</v>
      </c>
      <c r="G216" s="10"/>
    </row>
    <row r="217" spans="1:7" s="4" customFormat="1" ht="48" customHeight="1" x14ac:dyDescent="0.25">
      <c r="A217" s="16"/>
      <c r="B217" s="17" t="s">
        <v>255</v>
      </c>
      <c r="C217" s="16" t="s">
        <v>96</v>
      </c>
      <c r="D217" s="58"/>
      <c r="E217" s="33">
        <f>E218+E220</f>
        <v>6883</v>
      </c>
      <c r="G217" s="10"/>
    </row>
    <row r="218" spans="1:7" s="4" customFormat="1" ht="47.25" x14ac:dyDescent="0.25">
      <c r="A218" s="16"/>
      <c r="B218" s="17" t="s">
        <v>97</v>
      </c>
      <c r="C218" s="16" t="s">
        <v>98</v>
      </c>
      <c r="D218" s="58"/>
      <c r="E218" s="33">
        <f>E219</f>
        <v>1566</v>
      </c>
      <c r="G218" s="10"/>
    </row>
    <row r="219" spans="1:7" s="4" customFormat="1" ht="33.6" customHeight="1" x14ac:dyDescent="0.25">
      <c r="A219" s="16"/>
      <c r="B219" s="17" t="s">
        <v>7</v>
      </c>
      <c r="C219" s="16" t="s">
        <v>98</v>
      </c>
      <c r="D219" s="58">
        <v>600</v>
      </c>
      <c r="E219" s="33">
        <v>1566</v>
      </c>
      <c r="G219" s="10"/>
    </row>
    <row r="220" spans="1:7" s="4" customFormat="1" ht="17.25" customHeight="1" x14ac:dyDescent="0.25">
      <c r="A220" s="16"/>
      <c r="B220" s="17" t="s">
        <v>99</v>
      </c>
      <c r="C220" s="16" t="s">
        <v>100</v>
      </c>
      <c r="D220" s="58"/>
      <c r="E220" s="33">
        <f>E222+E221</f>
        <v>5317</v>
      </c>
      <c r="G220" s="10"/>
    </row>
    <row r="221" spans="1:7" s="4" customFormat="1" ht="82.15" customHeight="1" x14ac:dyDescent="0.25">
      <c r="A221" s="16"/>
      <c r="B221" s="17" t="s">
        <v>42</v>
      </c>
      <c r="C221" s="16" t="s">
        <v>100</v>
      </c>
      <c r="D221" s="58">
        <v>100</v>
      </c>
      <c r="E221" s="33">
        <v>2717</v>
      </c>
      <c r="G221" s="10"/>
    </row>
    <row r="222" spans="1:7" s="4" customFormat="1" ht="31.5" x14ac:dyDescent="0.25">
      <c r="A222" s="16"/>
      <c r="B222" s="17" t="s">
        <v>12</v>
      </c>
      <c r="C222" s="16" t="s">
        <v>100</v>
      </c>
      <c r="D222" s="58">
        <v>200</v>
      </c>
      <c r="E222" s="33">
        <v>2600</v>
      </c>
      <c r="G222" s="10"/>
    </row>
    <row r="223" spans="1:7" s="4" customFormat="1" ht="50.25" customHeight="1" x14ac:dyDescent="0.25">
      <c r="A223" s="16"/>
      <c r="B223" s="17" t="s">
        <v>256</v>
      </c>
      <c r="C223" s="16" t="s">
        <v>101</v>
      </c>
      <c r="D223" s="58"/>
      <c r="E223" s="33">
        <f>E224</f>
        <v>100</v>
      </c>
      <c r="G223" s="10"/>
    </row>
    <row r="224" spans="1:7" s="4" customFormat="1" ht="31.5" x14ac:dyDescent="0.25">
      <c r="A224" s="16"/>
      <c r="B224" s="17" t="s">
        <v>53</v>
      </c>
      <c r="C224" s="16" t="s">
        <v>102</v>
      </c>
      <c r="D224" s="58"/>
      <c r="E224" s="33">
        <f>E225</f>
        <v>100</v>
      </c>
      <c r="G224" s="10"/>
    </row>
    <row r="225" spans="1:7" s="4" customFormat="1" ht="31.5" x14ac:dyDescent="0.25">
      <c r="A225" s="16"/>
      <c r="B225" s="17" t="s">
        <v>12</v>
      </c>
      <c r="C225" s="16" t="s">
        <v>102</v>
      </c>
      <c r="D225" s="58">
        <v>200</v>
      </c>
      <c r="E225" s="33">
        <v>100</v>
      </c>
      <c r="G225" s="10"/>
    </row>
    <row r="226" spans="1:7" s="4" customFormat="1" ht="110.25" customHeight="1" x14ac:dyDescent="0.25">
      <c r="A226" s="16"/>
      <c r="B226" s="17" t="s">
        <v>257</v>
      </c>
      <c r="C226" s="16" t="s">
        <v>103</v>
      </c>
      <c r="D226" s="58"/>
      <c r="E226" s="33">
        <f>E227</f>
        <v>125</v>
      </c>
      <c r="G226" s="10"/>
    </row>
    <row r="227" spans="1:7" s="4" customFormat="1" ht="157.5" x14ac:dyDescent="0.25">
      <c r="A227" s="16"/>
      <c r="B227" s="17" t="s">
        <v>413</v>
      </c>
      <c r="C227" s="16" t="s">
        <v>104</v>
      </c>
      <c r="D227" s="58"/>
      <c r="E227" s="33">
        <f>E228</f>
        <v>125</v>
      </c>
      <c r="G227" s="10"/>
    </row>
    <row r="228" spans="1:7" s="4" customFormat="1" ht="34.15" customHeight="1" x14ac:dyDescent="0.25">
      <c r="A228" s="16"/>
      <c r="B228" s="17" t="s">
        <v>7</v>
      </c>
      <c r="C228" s="16" t="s">
        <v>104</v>
      </c>
      <c r="D228" s="58">
        <v>600</v>
      </c>
      <c r="E228" s="33">
        <v>125</v>
      </c>
      <c r="G228" s="10"/>
    </row>
    <row r="229" spans="1:7" s="4" customFormat="1" ht="75.75" customHeight="1" x14ac:dyDescent="0.25">
      <c r="A229" s="16"/>
      <c r="B229" s="96" t="s">
        <v>391</v>
      </c>
      <c r="C229" s="18" t="s">
        <v>390</v>
      </c>
      <c r="D229" s="58"/>
      <c r="E229" s="33">
        <f>E230</f>
        <v>3060.2</v>
      </c>
      <c r="G229" s="10"/>
    </row>
    <row r="230" spans="1:7" s="4" customFormat="1" ht="50.25" customHeight="1" x14ac:dyDescent="0.25">
      <c r="A230" s="16"/>
      <c r="B230" s="96" t="s">
        <v>426</v>
      </c>
      <c r="C230" s="96" t="s">
        <v>392</v>
      </c>
      <c r="D230" s="58"/>
      <c r="E230" s="33">
        <f>E231</f>
        <v>3060.2</v>
      </c>
      <c r="G230" s="10"/>
    </row>
    <row r="231" spans="1:7" s="4" customFormat="1" ht="33.6" customHeight="1" x14ac:dyDescent="0.25">
      <c r="A231" s="16"/>
      <c r="B231" s="96" t="s">
        <v>278</v>
      </c>
      <c r="C231" s="96" t="s">
        <v>392</v>
      </c>
      <c r="D231" s="58">
        <v>600</v>
      </c>
      <c r="E231" s="33">
        <v>3060.2</v>
      </c>
      <c r="G231" s="10"/>
    </row>
    <row r="232" spans="1:7" s="4" customFormat="1" ht="48" customHeight="1" x14ac:dyDescent="0.25">
      <c r="A232" s="16"/>
      <c r="B232" s="91" t="s">
        <v>439</v>
      </c>
      <c r="C232" s="18" t="s">
        <v>412</v>
      </c>
      <c r="D232" s="93"/>
      <c r="E232" s="49">
        <f>E235+E233</f>
        <v>243297</v>
      </c>
      <c r="G232" s="10"/>
    </row>
    <row r="233" spans="1:7" s="4" customFormat="1" ht="49.5" customHeight="1" x14ac:dyDescent="0.25">
      <c r="A233" s="16"/>
      <c r="B233" s="71" t="s">
        <v>374</v>
      </c>
      <c r="C233" s="18" t="s">
        <v>519</v>
      </c>
      <c r="D233" s="93"/>
      <c r="E233" s="49">
        <f>E234</f>
        <v>5821.2</v>
      </c>
      <c r="G233" s="10"/>
    </row>
    <row r="234" spans="1:7" s="4" customFormat="1" ht="36" customHeight="1" x14ac:dyDescent="0.25">
      <c r="A234" s="16"/>
      <c r="B234" s="71" t="s">
        <v>10</v>
      </c>
      <c r="C234" s="18" t="s">
        <v>519</v>
      </c>
      <c r="D234" s="93" t="s">
        <v>349</v>
      </c>
      <c r="E234" s="49">
        <v>5821.2</v>
      </c>
      <c r="G234" s="10"/>
    </row>
    <row r="235" spans="1:7" s="4" customFormat="1" ht="81.75" customHeight="1" x14ac:dyDescent="0.25">
      <c r="A235" s="16"/>
      <c r="B235" s="71" t="s">
        <v>518</v>
      </c>
      <c r="C235" s="18" t="s">
        <v>561</v>
      </c>
      <c r="D235" s="93"/>
      <c r="E235" s="49">
        <f>E236</f>
        <v>237475.8</v>
      </c>
      <c r="G235" s="10"/>
    </row>
    <row r="236" spans="1:7" s="4" customFormat="1" ht="33.6" customHeight="1" x14ac:dyDescent="0.25">
      <c r="A236" s="16"/>
      <c r="B236" s="71" t="s">
        <v>10</v>
      </c>
      <c r="C236" s="18" t="s">
        <v>561</v>
      </c>
      <c r="D236" s="93" t="s">
        <v>349</v>
      </c>
      <c r="E236" s="49">
        <v>237475.8</v>
      </c>
      <c r="G236" s="10"/>
    </row>
    <row r="237" spans="1:7" s="4" customFormat="1" ht="63" customHeight="1" x14ac:dyDescent="0.25">
      <c r="A237" s="16"/>
      <c r="B237" s="28" t="s">
        <v>538</v>
      </c>
      <c r="C237" s="28" t="s">
        <v>536</v>
      </c>
      <c r="D237" s="28"/>
      <c r="E237" s="49">
        <f>E238</f>
        <v>3.2</v>
      </c>
      <c r="G237" s="10"/>
    </row>
    <row r="238" spans="1:7" s="4" customFormat="1" ht="141" customHeight="1" x14ac:dyDescent="0.25">
      <c r="A238" s="16"/>
      <c r="B238" s="28" t="s">
        <v>417</v>
      </c>
      <c r="C238" s="28" t="s">
        <v>537</v>
      </c>
      <c r="D238" s="28"/>
      <c r="E238" s="49">
        <f>E239</f>
        <v>3.2</v>
      </c>
      <c r="G238" s="10"/>
    </row>
    <row r="239" spans="1:7" s="4" customFormat="1" ht="33.6" customHeight="1" x14ac:dyDescent="0.25">
      <c r="A239" s="16"/>
      <c r="B239" s="28" t="s">
        <v>278</v>
      </c>
      <c r="C239" s="28" t="s">
        <v>537</v>
      </c>
      <c r="D239" s="28">
        <v>600</v>
      </c>
      <c r="E239" s="49">
        <v>3.2</v>
      </c>
      <c r="G239" s="10"/>
    </row>
    <row r="240" spans="1:7" s="4" customFormat="1" ht="18" customHeight="1" x14ac:dyDescent="0.25">
      <c r="A240" s="16"/>
      <c r="B240" s="17" t="s">
        <v>105</v>
      </c>
      <c r="C240" s="16" t="s">
        <v>106</v>
      </c>
      <c r="D240" s="58"/>
      <c r="E240" s="33">
        <f>E241</f>
        <v>3216.2000000000003</v>
      </c>
      <c r="G240" s="10"/>
    </row>
    <row r="241" spans="1:7" s="4" customFormat="1" ht="48.6" customHeight="1" x14ac:dyDescent="0.25">
      <c r="A241" s="16"/>
      <c r="B241" s="17" t="s">
        <v>258</v>
      </c>
      <c r="C241" s="16" t="s">
        <v>107</v>
      </c>
      <c r="D241" s="58"/>
      <c r="E241" s="33">
        <f>E242</f>
        <v>3216.2000000000003</v>
      </c>
      <c r="G241" s="10"/>
    </row>
    <row r="242" spans="1:7" s="4" customFormat="1" ht="33.6" customHeight="1" x14ac:dyDescent="0.25">
      <c r="A242" s="16"/>
      <c r="B242" s="17" t="s">
        <v>45</v>
      </c>
      <c r="C242" s="16" t="s">
        <v>108</v>
      </c>
      <c r="D242" s="58"/>
      <c r="E242" s="33">
        <f>E243+E244+E245</f>
        <v>3216.2000000000003</v>
      </c>
      <c r="G242" s="10"/>
    </row>
    <row r="243" spans="1:7" s="4" customFormat="1" ht="83.45" customHeight="1" x14ac:dyDescent="0.25">
      <c r="A243" s="16"/>
      <c r="B243" s="17" t="s">
        <v>42</v>
      </c>
      <c r="C243" s="16" t="s">
        <v>108</v>
      </c>
      <c r="D243" s="58">
        <v>100</v>
      </c>
      <c r="E243" s="33">
        <v>3170.8</v>
      </c>
      <c r="G243" s="10"/>
    </row>
    <row r="244" spans="1:7" s="4" customFormat="1" ht="31.5" x14ac:dyDescent="0.25">
      <c r="A244" s="16"/>
      <c r="B244" s="17" t="s">
        <v>12</v>
      </c>
      <c r="C244" s="16" t="s">
        <v>108</v>
      </c>
      <c r="D244" s="58">
        <v>200</v>
      </c>
      <c r="E244" s="33">
        <v>45.4</v>
      </c>
      <c r="G244" s="10"/>
    </row>
    <row r="245" spans="1:7" s="4" customFormat="1" ht="15.75" x14ac:dyDescent="0.25">
      <c r="A245" s="16"/>
      <c r="B245" s="17" t="s">
        <v>43</v>
      </c>
      <c r="C245" s="16" t="s">
        <v>108</v>
      </c>
      <c r="D245" s="58">
        <v>800</v>
      </c>
      <c r="E245" s="33">
        <v>0</v>
      </c>
      <c r="G245" s="10"/>
    </row>
    <row r="246" spans="1:7" s="6" customFormat="1" ht="47.25" x14ac:dyDescent="0.25">
      <c r="A246" s="59">
        <v>5</v>
      </c>
      <c r="B246" s="56" t="s">
        <v>306</v>
      </c>
      <c r="C246" s="59" t="s">
        <v>109</v>
      </c>
      <c r="D246" s="60"/>
      <c r="E246" s="32">
        <f>E247</f>
        <v>14978.599999999999</v>
      </c>
      <c r="G246" s="43"/>
    </row>
    <row r="247" spans="1:7" s="4" customFormat="1" ht="15.75" x14ac:dyDescent="0.25">
      <c r="A247" s="16"/>
      <c r="B247" s="17" t="s">
        <v>110</v>
      </c>
      <c r="C247" s="16" t="s">
        <v>111</v>
      </c>
      <c r="D247" s="58"/>
      <c r="E247" s="33">
        <f>E248+E253+E258+E261+E264+E267</f>
        <v>14978.599999999999</v>
      </c>
      <c r="G247" s="10"/>
    </row>
    <row r="248" spans="1:7" s="4" customFormat="1" ht="30.75" customHeight="1" x14ac:dyDescent="0.25">
      <c r="A248" s="16"/>
      <c r="B248" s="17" t="s">
        <v>259</v>
      </c>
      <c r="C248" s="16" t="s">
        <v>112</v>
      </c>
      <c r="D248" s="58"/>
      <c r="E248" s="33">
        <f>E249</f>
        <v>11248.199999999999</v>
      </c>
      <c r="G248" s="10"/>
    </row>
    <row r="249" spans="1:7" s="4" customFormat="1" ht="31.5" x14ac:dyDescent="0.25">
      <c r="A249" s="16"/>
      <c r="B249" s="17" t="s">
        <v>6</v>
      </c>
      <c r="C249" s="16" t="s">
        <v>113</v>
      </c>
      <c r="D249" s="58"/>
      <c r="E249" s="33">
        <f>E250+E251+E252</f>
        <v>11248.199999999999</v>
      </c>
      <c r="G249" s="10"/>
    </row>
    <row r="250" spans="1:7" s="4" customFormat="1" ht="78.75" x14ac:dyDescent="0.25">
      <c r="A250" s="16"/>
      <c r="B250" s="17" t="s">
        <v>42</v>
      </c>
      <c r="C250" s="16" t="s">
        <v>113</v>
      </c>
      <c r="D250" s="58">
        <v>100</v>
      </c>
      <c r="E250" s="33">
        <v>8778.9</v>
      </c>
      <c r="G250" s="10"/>
    </row>
    <row r="251" spans="1:7" s="4" customFormat="1" ht="31.5" x14ac:dyDescent="0.25">
      <c r="A251" s="16"/>
      <c r="B251" s="17" t="s">
        <v>12</v>
      </c>
      <c r="C251" s="16" t="s">
        <v>113</v>
      </c>
      <c r="D251" s="58">
        <v>200</v>
      </c>
      <c r="E251" s="33">
        <v>2462</v>
      </c>
      <c r="G251" s="10"/>
    </row>
    <row r="252" spans="1:7" s="4" customFormat="1" ht="15.75" x14ac:dyDescent="0.25">
      <c r="A252" s="16"/>
      <c r="B252" s="17" t="s">
        <v>43</v>
      </c>
      <c r="C252" s="16" t="s">
        <v>113</v>
      </c>
      <c r="D252" s="58">
        <v>800</v>
      </c>
      <c r="E252" s="33">
        <v>7.3</v>
      </c>
      <c r="G252" s="10"/>
    </row>
    <row r="253" spans="1:7" s="4" customFormat="1" ht="47.25" x14ac:dyDescent="0.25">
      <c r="A253" s="16"/>
      <c r="B253" s="17" t="s">
        <v>260</v>
      </c>
      <c r="C253" s="16" t="s">
        <v>114</v>
      </c>
      <c r="D253" s="58"/>
      <c r="E253" s="33">
        <f>E254</f>
        <v>3210.4</v>
      </c>
      <c r="G253" s="10"/>
    </row>
    <row r="254" spans="1:7" s="4" customFormat="1" ht="31.5" x14ac:dyDescent="0.25">
      <c r="A254" s="16"/>
      <c r="B254" s="17" t="s">
        <v>45</v>
      </c>
      <c r="C254" s="16" t="s">
        <v>116</v>
      </c>
      <c r="D254" s="58"/>
      <c r="E254" s="33">
        <f>E255+E256+E257</f>
        <v>3210.4</v>
      </c>
      <c r="G254" s="10"/>
    </row>
    <row r="255" spans="1:7" s="4" customFormat="1" ht="78.75" x14ac:dyDescent="0.25">
      <c r="A255" s="16"/>
      <c r="B255" s="17" t="s">
        <v>42</v>
      </c>
      <c r="C255" s="16" t="s">
        <v>116</v>
      </c>
      <c r="D255" s="58">
        <v>100</v>
      </c>
      <c r="E255" s="33">
        <v>3176.1</v>
      </c>
      <c r="G255" s="10"/>
    </row>
    <row r="256" spans="1:7" s="4" customFormat="1" ht="31.5" x14ac:dyDescent="0.25">
      <c r="A256" s="16"/>
      <c r="B256" s="17" t="s">
        <v>12</v>
      </c>
      <c r="C256" s="16" t="s">
        <v>116</v>
      </c>
      <c r="D256" s="58">
        <v>200</v>
      </c>
      <c r="E256" s="33">
        <v>34.299999999999997</v>
      </c>
      <c r="G256" s="10"/>
    </row>
    <row r="257" spans="1:7" s="4" customFormat="1" ht="15.75" x14ac:dyDescent="0.25">
      <c r="A257" s="16"/>
      <c r="B257" s="17" t="s">
        <v>43</v>
      </c>
      <c r="C257" s="16" t="s">
        <v>116</v>
      </c>
      <c r="D257" s="58">
        <v>800</v>
      </c>
      <c r="E257" s="33">
        <v>0</v>
      </c>
      <c r="G257" s="10"/>
    </row>
    <row r="258" spans="1:7" s="4" customFormat="1" ht="49.5" customHeight="1" x14ac:dyDescent="0.25">
      <c r="A258" s="16"/>
      <c r="B258" s="17" t="s">
        <v>482</v>
      </c>
      <c r="C258" s="16" t="s">
        <v>115</v>
      </c>
      <c r="D258" s="58"/>
      <c r="E258" s="33">
        <f>E259</f>
        <v>80</v>
      </c>
      <c r="G258" s="10"/>
    </row>
    <row r="259" spans="1:7" s="4" customFormat="1" ht="31.5" x14ac:dyDescent="0.25">
      <c r="A259" s="16"/>
      <c r="B259" s="17" t="s">
        <v>117</v>
      </c>
      <c r="C259" s="16" t="s">
        <v>118</v>
      </c>
      <c r="D259" s="58"/>
      <c r="E259" s="33">
        <f>E260</f>
        <v>80</v>
      </c>
      <c r="G259" s="10"/>
    </row>
    <row r="260" spans="1:7" s="4" customFormat="1" ht="31.5" x14ac:dyDescent="0.25">
      <c r="A260" s="16"/>
      <c r="B260" s="17" t="s">
        <v>12</v>
      </c>
      <c r="C260" s="16" t="s">
        <v>118</v>
      </c>
      <c r="D260" s="58">
        <v>200</v>
      </c>
      <c r="E260" s="33">
        <v>80</v>
      </c>
      <c r="G260" s="10"/>
    </row>
    <row r="261" spans="1:7" s="4" customFormat="1" ht="47.25" x14ac:dyDescent="0.25">
      <c r="A261" s="16"/>
      <c r="B261" s="17" t="s">
        <v>483</v>
      </c>
      <c r="C261" s="16" t="s">
        <v>119</v>
      </c>
      <c r="D261" s="58"/>
      <c r="E261" s="33">
        <f>E262</f>
        <v>120</v>
      </c>
      <c r="G261" s="10"/>
    </row>
    <row r="262" spans="1:7" s="4" customFormat="1" ht="31.5" x14ac:dyDescent="0.25">
      <c r="A262" s="16"/>
      <c r="B262" s="17" t="s">
        <v>120</v>
      </c>
      <c r="C262" s="16" t="s">
        <v>121</v>
      </c>
      <c r="D262" s="58"/>
      <c r="E262" s="33">
        <f>E263</f>
        <v>120</v>
      </c>
      <c r="G262" s="10"/>
    </row>
    <row r="263" spans="1:7" s="4" customFormat="1" ht="31.5" x14ac:dyDescent="0.25">
      <c r="A263" s="16"/>
      <c r="B263" s="17" t="s">
        <v>12</v>
      </c>
      <c r="C263" s="16" t="s">
        <v>121</v>
      </c>
      <c r="D263" s="58">
        <v>200</v>
      </c>
      <c r="E263" s="33">
        <v>120</v>
      </c>
      <c r="G263" s="10"/>
    </row>
    <row r="264" spans="1:7" s="4" customFormat="1" ht="63" x14ac:dyDescent="0.25">
      <c r="A264" s="16"/>
      <c r="B264" s="17" t="s">
        <v>485</v>
      </c>
      <c r="C264" s="16" t="s">
        <v>122</v>
      </c>
      <c r="D264" s="58"/>
      <c r="E264" s="33">
        <f>E265</f>
        <v>300</v>
      </c>
      <c r="G264" s="10"/>
    </row>
    <row r="265" spans="1:7" s="4" customFormat="1" ht="31.5" x14ac:dyDescent="0.25">
      <c r="A265" s="16"/>
      <c r="B265" s="17" t="s">
        <v>120</v>
      </c>
      <c r="C265" s="16" t="s">
        <v>486</v>
      </c>
      <c r="D265" s="58"/>
      <c r="E265" s="33">
        <f>E266</f>
        <v>300</v>
      </c>
      <c r="G265" s="10"/>
    </row>
    <row r="266" spans="1:7" s="4" customFormat="1" ht="31.5" x14ac:dyDescent="0.25">
      <c r="A266" s="16"/>
      <c r="B266" s="17" t="s">
        <v>12</v>
      </c>
      <c r="C266" s="16" t="s">
        <v>486</v>
      </c>
      <c r="D266" s="58">
        <v>200</v>
      </c>
      <c r="E266" s="33">
        <v>300</v>
      </c>
      <c r="G266" s="10"/>
    </row>
    <row r="267" spans="1:7" s="4" customFormat="1" ht="110.25" x14ac:dyDescent="0.25">
      <c r="A267" s="16"/>
      <c r="B267" s="17" t="s">
        <v>484</v>
      </c>
      <c r="C267" s="16" t="s">
        <v>123</v>
      </c>
      <c r="D267" s="58"/>
      <c r="E267" s="33">
        <f>E268</f>
        <v>20</v>
      </c>
      <c r="G267" s="10"/>
    </row>
    <row r="268" spans="1:7" s="4" customFormat="1" ht="31.5" x14ac:dyDescent="0.25">
      <c r="A268" s="16"/>
      <c r="B268" s="17" t="s">
        <v>120</v>
      </c>
      <c r="C268" s="16" t="s">
        <v>124</v>
      </c>
      <c r="D268" s="58"/>
      <c r="E268" s="33">
        <f>E269</f>
        <v>20</v>
      </c>
      <c r="G268" s="10"/>
    </row>
    <row r="269" spans="1:7" s="4" customFormat="1" ht="31.5" x14ac:dyDescent="0.25">
      <c r="A269" s="16"/>
      <c r="B269" s="17" t="s">
        <v>12</v>
      </c>
      <c r="C269" s="16" t="s">
        <v>124</v>
      </c>
      <c r="D269" s="58">
        <v>200</v>
      </c>
      <c r="E269" s="33">
        <v>20</v>
      </c>
      <c r="G269" s="10"/>
    </row>
    <row r="270" spans="1:7" s="6" customFormat="1" ht="32.25" customHeight="1" x14ac:dyDescent="0.25">
      <c r="A270" s="59">
        <v>6</v>
      </c>
      <c r="B270" s="56" t="s">
        <v>125</v>
      </c>
      <c r="C270" s="59" t="s">
        <v>126</v>
      </c>
      <c r="D270" s="60"/>
      <c r="E270" s="32">
        <f>E271</f>
        <v>205</v>
      </c>
      <c r="G270" s="43"/>
    </row>
    <row r="271" spans="1:7" s="4" customFormat="1" ht="17.45" customHeight="1" x14ac:dyDescent="0.25">
      <c r="A271" s="16"/>
      <c r="B271" s="17" t="s">
        <v>127</v>
      </c>
      <c r="C271" s="16" t="s">
        <v>128</v>
      </c>
      <c r="D271" s="58"/>
      <c r="E271" s="33">
        <f>E272</f>
        <v>205</v>
      </c>
      <c r="G271" s="10"/>
    </row>
    <row r="272" spans="1:7" s="4" customFormat="1" ht="63.6" customHeight="1" x14ac:dyDescent="0.25">
      <c r="A272" s="16"/>
      <c r="B272" s="17" t="s">
        <v>369</v>
      </c>
      <c r="C272" s="16" t="s">
        <v>129</v>
      </c>
      <c r="D272" s="58"/>
      <c r="E272" s="33">
        <f>E273</f>
        <v>205</v>
      </c>
      <c r="G272" s="10"/>
    </row>
    <row r="273" spans="1:7" s="4" customFormat="1" ht="48" customHeight="1" x14ac:dyDescent="0.25">
      <c r="A273" s="16"/>
      <c r="B273" s="17" t="s">
        <v>130</v>
      </c>
      <c r="C273" s="16" t="s">
        <v>131</v>
      </c>
      <c r="D273" s="58"/>
      <c r="E273" s="33">
        <f>E274</f>
        <v>205</v>
      </c>
      <c r="G273" s="10"/>
    </row>
    <row r="274" spans="1:7" s="4" customFormat="1" ht="33" customHeight="1" x14ac:dyDescent="0.25">
      <c r="A274" s="16"/>
      <c r="B274" s="18" t="s">
        <v>7</v>
      </c>
      <c r="C274" s="16" t="s">
        <v>131</v>
      </c>
      <c r="D274" s="58">
        <v>600</v>
      </c>
      <c r="E274" s="33">
        <v>205</v>
      </c>
      <c r="G274" s="10"/>
    </row>
    <row r="275" spans="1:7" s="6" customFormat="1" ht="63" x14ac:dyDescent="0.25">
      <c r="A275" s="59">
        <v>7</v>
      </c>
      <c r="B275" s="56" t="s">
        <v>132</v>
      </c>
      <c r="C275" s="59" t="s">
        <v>133</v>
      </c>
      <c r="D275" s="60"/>
      <c r="E275" s="32">
        <f>E276+E297+E307+E317+E293+E289</f>
        <v>87289.099999999991</v>
      </c>
      <c r="G275" s="43"/>
    </row>
    <row r="276" spans="1:7" s="4" customFormat="1" ht="78.75" x14ac:dyDescent="0.25">
      <c r="A276" s="16"/>
      <c r="B276" s="17" t="s">
        <v>364</v>
      </c>
      <c r="C276" s="16" t="s">
        <v>134</v>
      </c>
      <c r="D276" s="58"/>
      <c r="E276" s="33">
        <f>E277+E280+E283+E286</f>
        <v>13580.199999999999</v>
      </c>
      <c r="G276" s="10"/>
    </row>
    <row r="277" spans="1:7" s="4" customFormat="1" ht="125.25" customHeight="1" x14ac:dyDescent="0.25">
      <c r="A277" s="16"/>
      <c r="B277" s="17" t="s">
        <v>446</v>
      </c>
      <c r="C277" s="16" t="s">
        <v>135</v>
      </c>
      <c r="D277" s="58"/>
      <c r="E277" s="33">
        <f>E278</f>
        <v>120</v>
      </c>
      <c r="G277" s="10"/>
    </row>
    <row r="278" spans="1:7" s="4" customFormat="1" ht="47.25" x14ac:dyDescent="0.25">
      <c r="A278" s="16"/>
      <c r="B278" s="17" t="s">
        <v>136</v>
      </c>
      <c r="C278" s="16" t="s">
        <v>137</v>
      </c>
      <c r="D278" s="58"/>
      <c r="E278" s="33">
        <f>E279</f>
        <v>120</v>
      </c>
      <c r="G278" s="10"/>
    </row>
    <row r="279" spans="1:7" s="4" customFormat="1" ht="31.5" x14ac:dyDescent="0.25">
      <c r="A279" s="16"/>
      <c r="B279" s="17" t="s">
        <v>12</v>
      </c>
      <c r="C279" s="16" t="s">
        <v>137</v>
      </c>
      <c r="D279" s="58">
        <v>200</v>
      </c>
      <c r="E279" s="33">
        <v>120</v>
      </c>
      <c r="G279" s="10"/>
    </row>
    <row r="280" spans="1:7" s="4" customFormat="1" ht="48" customHeight="1" x14ac:dyDescent="0.25">
      <c r="A280" s="16"/>
      <c r="B280" s="18" t="s">
        <v>276</v>
      </c>
      <c r="C280" s="73" t="s">
        <v>275</v>
      </c>
      <c r="D280" s="58"/>
      <c r="E280" s="33">
        <f>E281</f>
        <v>13299.8</v>
      </c>
      <c r="G280" s="10"/>
    </row>
    <row r="281" spans="1:7" s="4" customFormat="1" ht="81.75" customHeight="1" x14ac:dyDescent="0.25">
      <c r="A281" s="16"/>
      <c r="B281" s="18" t="s">
        <v>277</v>
      </c>
      <c r="C281" s="73" t="s">
        <v>273</v>
      </c>
      <c r="D281" s="74"/>
      <c r="E281" s="33">
        <f>E282</f>
        <v>13299.8</v>
      </c>
      <c r="G281" s="10"/>
    </row>
    <row r="282" spans="1:7" s="4" customFormat="1" ht="15.75" x14ac:dyDescent="0.25">
      <c r="A282" s="16"/>
      <c r="B282" s="19" t="s">
        <v>149</v>
      </c>
      <c r="C282" s="73" t="s">
        <v>273</v>
      </c>
      <c r="D282" s="74" t="s">
        <v>274</v>
      </c>
      <c r="E282" s="33">
        <v>13299.8</v>
      </c>
      <c r="G282" s="10"/>
    </row>
    <row r="283" spans="1:7" s="4" customFormat="1" ht="63" customHeight="1" x14ac:dyDescent="0.25">
      <c r="A283" s="16"/>
      <c r="B283" s="28" t="s">
        <v>395</v>
      </c>
      <c r="C283" s="52" t="s">
        <v>393</v>
      </c>
      <c r="D283" s="52"/>
      <c r="E283" s="33">
        <f>E284</f>
        <v>120.4</v>
      </c>
      <c r="G283" s="10"/>
    </row>
    <row r="284" spans="1:7" s="4" customFormat="1" ht="47.25" x14ac:dyDescent="0.25">
      <c r="A284" s="16"/>
      <c r="B284" s="72" t="s">
        <v>136</v>
      </c>
      <c r="C284" s="52" t="s">
        <v>394</v>
      </c>
      <c r="D284" s="52"/>
      <c r="E284" s="33">
        <f>E285</f>
        <v>120.4</v>
      </c>
      <c r="G284" s="10"/>
    </row>
    <row r="285" spans="1:7" s="4" customFormat="1" ht="31.5" x14ac:dyDescent="0.25">
      <c r="A285" s="16"/>
      <c r="B285" s="28" t="s">
        <v>12</v>
      </c>
      <c r="C285" s="52" t="s">
        <v>394</v>
      </c>
      <c r="D285" s="52" t="s">
        <v>272</v>
      </c>
      <c r="E285" s="33">
        <v>120.4</v>
      </c>
      <c r="G285" s="10"/>
    </row>
    <row r="286" spans="1:7" s="4" customFormat="1" ht="81.75" customHeight="1" x14ac:dyDescent="0.25">
      <c r="A286" s="16"/>
      <c r="B286" s="28" t="s">
        <v>479</v>
      </c>
      <c r="C286" s="52" t="s">
        <v>477</v>
      </c>
      <c r="D286" s="52"/>
      <c r="E286" s="33">
        <f>E287</f>
        <v>40</v>
      </c>
      <c r="G286" s="10"/>
    </row>
    <row r="287" spans="1:7" s="4" customFormat="1" ht="33" customHeight="1" x14ac:dyDescent="0.25">
      <c r="A287" s="16"/>
      <c r="B287" s="72" t="s">
        <v>138</v>
      </c>
      <c r="C287" s="52" t="s">
        <v>478</v>
      </c>
      <c r="D287" s="52"/>
      <c r="E287" s="33">
        <f>E288</f>
        <v>40</v>
      </c>
      <c r="G287" s="10"/>
    </row>
    <row r="288" spans="1:7" s="4" customFormat="1" ht="31.5" x14ac:dyDescent="0.25">
      <c r="A288" s="16"/>
      <c r="B288" s="28" t="s">
        <v>12</v>
      </c>
      <c r="C288" s="52" t="s">
        <v>478</v>
      </c>
      <c r="D288" s="52" t="s">
        <v>272</v>
      </c>
      <c r="E288" s="33">
        <v>40</v>
      </c>
      <c r="G288" s="10"/>
    </row>
    <row r="289" spans="1:7" s="4" customFormat="1" ht="15.75" x14ac:dyDescent="0.25">
      <c r="A289" s="16"/>
      <c r="B289" s="28" t="s">
        <v>523</v>
      </c>
      <c r="C289" s="52" t="s">
        <v>520</v>
      </c>
      <c r="D289" s="52"/>
      <c r="E289" s="33">
        <f>E290</f>
        <v>5492.2</v>
      </c>
      <c r="G289" s="10"/>
    </row>
    <row r="290" spans="1:7" s="4" customFormat="1" ht="193.5" customHeight="1" x14ac:dyDescent="0.25">
      <c r="A290" s="16"/>
      <c r="B290" s="28" t="s">
        <v>524</v>
      </c>
      <c r="C290" s="52" t="s">
        <v>521</v>
      </c>
      <c r="D290" s="52"/>
      <c r="E290" s="33">
        <f>E291</f>
        <v>5492.2</v>
      </c>
      <c r="G290" s="10"/>
    </row>
    <row r="291" spans="1:7" s="4" customFormat="1" ht="15.75" x14ac:dyDescent="0.25">
      <c r="A291" s="16"/>
      <c r="B291" s="28" t="s">
        <v>525</v>
      </c>
      <c r="C291" s="52" t="s">
        <v>522</v>
      </c>
      <c r="D291" s="52"/>
      <c r="E291" s="33">
        <f>E292</f>
        <v>5492.2</v>
      </c>
      <c r="G291" s="10"/>
    </row>
    <row r="292" spans="1:7" s="4" customFormat="1" ht="47.25" x14ac:dyDescent="0.25">
      <c r="A292" s="16"/>
      <c r="B292" s="28" t="s">
        <v>278</v>
      </c>
      <c r="C292" s="52" t="s">
        <v>522</v>
      </c>
      <c r="D292" s="28">
        <v>600</v>
      </c>
      <c r="E292" s="33">
        <v>5492.2</v>
      </c>
      <c r="G292" s="10"/>
    </row>
    <row r="293" spans="1:7" s="4" customFormat="1" ht="47.25" x14ac:dyDescent="0.25">
      <c r="A293" s="16"/>
      <c r="B293" s="54" t="s">
        <v>508</v>
      </c>
      <c r="C293" s="28" t="s">
        <v>505</v>
      </c>
      <c r="D293" s="40"/>
      <c r="E293" s="33">
        <f>E294</f>
        <v>32.4</v>
      </c>
      <c r="G293" s="10"/>
    </row>
    <row r="294" spans="1:7" s="4" customFormat="1" ht="129" customHeight="1" x14ac:dyDescent="0.25">
      <c r="A294" s="16"/>
      <c r="B294" s="55" t="s">
        <v>509</v>
      </c>
      <c r="C294" s="28" t="s">
        <v>506</v>
      </c>
      <c r="D294" s="40"/>
      <c r="E294" s="33">
        <f>E295</f>
        <v>32.4</v>
      </c>
      <c r="G294" s="10"/>
    </row>
    <row r="295" spans="1:7" s="4" customFormat="1" ht="63" x14ac:dyDescent="0.25">
      <c r="A295" s="16"/>
      <c r="B295" s="55" t="s">
        <v>510</v>
      </c>
      <c r="C295" s="28" t="s">
        <v>507</v>
      </c>
      <c r="D295" s="40"/>
      <c r="E295" s="33">
        <f>E296</f>
        <v>32.4</v>
      </c>
      <c r="G295" s="10"/>
    </row>
    <row r="296" spans="1:7" s="4" customFormat="1" ht="31.5" x14ac:dyDescent="0.25">
      <c r="A296" s="16"/>
      <c r="B296" s="28" t="s">
        <v>12</v>
      </c>
      <c r="C296" s="28" t="s">
        <v>507</v>
      </c>
      <c r="D296" s="40" t="s">
        <v>272</v>
      </c>
      <c r="E296" s="33">
        <v>32.4</v>
      </c>
      <c r="G296" s="10"/>
    </row>
    <row r="297" spans="1:7" s="4" customFormat="1" ht="34.5" customHeight="1" x14ac:dyDescent="0.25">
      <c r="A297" s="16"/>
      <c r="B297" s="17" t="s">
        <v>326</v>
      </c>
      <c r="C297" s="16" t="s">
        <v>139</v>
      </c>
      <c r="D297" s="58"/>
      <c r="E297" s="33">
        <f>E298+E301+E304</f>
        <v>30962.899999999998</v>
      </c>
      <c r="G297" s="10"/>
    </row>
    <row r="298" spans="1:7" s="4" customFormat="1" ht="30.75" customHeight="1" x14ac:dyDescent="0.25">
      <c r="A298" s="16"/>
      <c r="B298" s="17" t="s">
        <v>261</v>
      </c>
      <c r="C298" s="16" t="s">
        <v>140</v>
      </c>
      <c r="D298" s="58"/>
      <c r="E298" s="33">
        <f>E299</f>
        <v>40</v>
      </c>
      <c r="G298" s="10"/>
    </row>
    <row r="299" spans="1:7" s="4" customFormat="1" ht="31.5" x14ac:dyDescent="0.25">
      <c r="A299" s="16"/>
      <c r="B299" s="17" t="s">
        <v>141</v>
      </c>
      <c r="C299" s="16" t="s">
        <v>142</v>
      </c>
      <c r="D299" s="58"/>
      <c r="E299" s="33">
        <f>E300</f>
        <v>40</v>
      </c>
      <c r="G299" s="10"/>
    </row>
    <row r="300" spans="1:7" s="4" customFormat="1" ht="31.5" x14ac:dyDescent="0.25">
      <c r="A300" s="16"/>
      <c r="B300" s="17" t="s">
        <v>12</v>
      </c>
      <c r="C300" s="16" t="s">
        <v>142</v>
      </c>
      <c r="D300" s="58">
        <v>200</v>
      </c>
      <c r="E300" s="33">
        <v>40</v>
      </c>
      <c r="G300" s="10"/>
    </row>
    <row r="301" spans="1:7" s="4" customFormat="1" ht="47.25" x14ac:dyDescent="0.25">
      <c r="A301" s="16"/>
      <c r="B301" s="17" t="s">
        <v>328</v>
      </c>
      <c r="C301" s="16" t="s">
        <v>329</v>
      </c>
      <c r="D301" s="58"/>
      <c r="E301" s="33">
        <f>E302</f>
        <v>20</v>
      </c>
      <c r="G301" s="10"/>
    </row>
    <row r="302" spans="1:7" s="4" customFormat="1" ht="31.5" x14ac:dyDescent="0.25">
      <c r="A302" s="16"/>
      <c r="B302" s="17" t="s">
        <v>141</v>
      </c>
      <c r="C302" s="16" t="s">
        <v>327</v>
      </c>
      <c r="D302" s="58"/>
      <c r="E302" s="33">
        <f>E303</f>
        <v>20</v>
      </c>
      <c r="G302" s="10"/>
    </row>
    <row r="303" spans="1:7" s="4" customFormat="1" ht="31.5" x14ac:dyDescent="0.25">
      <c r="A303" s="16"/>
      <c r="B303" s="17" t="s">
        <v>12</v>
      </c>
      <c r="C303" s="16" t="s">
        <v>327</v>
      </c>
      <c r="D303" s="58">
        <v>200</v>
      </c>
      <c r="E303" s="33">
        <v>20</v>
      </c>
      <c r="G303" s="10"/>
    </row>
    <row r="304" spans="1:7" s="4" customFormat="1" ht="47.25" x14ac:dyDescent="0.25">
      <c r="A304" s="16"/>
      <c r="B304" s="55" t="s">
        <v>528</v>
      </c>
      <c r="C304" s="28" t="s">
        <v>526</v>
      </c>
      <c r="D304" s="28"/>
      <c r="E304" s="33">
        <f>E305</f>
        <v>30902.899999999998</v>
      </c>
      <c r="G304" s="10"/>
    </row>
    <row r="305" spans="1:7" s="4" customFormat="1" ht="31.5" x14ac:dyDescent="0.25">
      <c r="A305" s="16"/>
      <c r="B305" s="55" t="s">
        <v>529</v>
      </c>
      <c r="C305" s="28" t="s">
        <v>527</v>
      </c>
      <c r="D305" s="52"/>
      <c r="E305" s="33">
        <f>E306</f>
        <v>30902.899999999998</v>
      </c>
      <c r="G305" s="10"/>
    </row>
    <row r="306" spans="1:7" s="4" customFormat="1" ht="47.25" x14ac:dyDescent="0.25">
      <c r="A306" s="16"/>
      <c r="B306" s="28" t="s">
        <v>278</v>
      </c>
      <c r="C306" s="28" t="s">
        <v>527</v>
      </c>
      <c r="D306" s="28">
        <v>600</v>
      </c>
      <c r="E306" s="33">
        <f>30572.3+184.8+145.8</f>
        <v>30902.899999999998</v>
      </c>
      <c r="G306" s="10"/>
    </row>
    <row r="307" spans="1:7" s="4" customFormat="1" ht="53.25" customHeight="1" x14ac:dyDescent="0.25">
      <c r="A307" s="16"/>
      <c r="B307" s="17" t="s">
        <v>330</v>
      </c>
      <c r="C307" s="16" t="s">
        <v>143</v>
      </c>
      <c r="D307" s="58"/>
      <c r="E307" s="33">
        <f>E308</f>
        <v>33145.800000000003</v>
      </c>
      <c r="G307" s="10"/>
    </row>
    <row r="308" spans="1:7" s="4" customFormat="1" ht="34.15" customHeight="1" x14ac:dyDescent="0.25">
      <c r="A308" s="16"/>
      <c r="B308" s="17" t="s">
        <v>389</v>
      </c>
      <c r="C308" s="16" t="s">
        <v>332</v>
      </c>
      <c r="D308" s="58"/>
      <c r="E308" s="75">
        <f>E309+E315+E313</f>
        <v>33145.800000000003</v>
      </c>
      <c r="G308" s="10"/>
    </row>
    <row r="309" spans="1:7" s="4" customFormat="1" ht="31.5" x14ac:dyDescent="0.25">
      <c r="A309" s="16"/>
      <c r="B309" s="17" t="s">
        <v>67</v>
      </c>
      <c r="C309" s="16" t="s">
        <v>331</v>
      </c>
      <c r="D309" s="58"/>
      <c r="E309" s="75">
        <f>E310+E311+E312</f>
        <v>32864</v>
      </c>
      <c r="G309" s="10"/>
    </row>
    <row r="310" spans="1:7" s="4" customFormat="1" ht="78.75" x14ac:dyDescent="0.25">
      <c r="A310" s="16"/>
      <c r="B310" s="17" t="s">
        <v>42</v>
      </c>
      <c r="C310" s="16" t="s">
        <v>331</v>
      </c>
      <c r="D310" s="58">
        <v>100</v>
      </c>
      <c r="E310" s="75">
        <v>27349</v>
      </c>
      <c r="G310" s="10"/>
    </row>
    <row r="311" spans="1:7" s="4" customFormat="1" ht="31.5" x14ac:dyDescent="0.25">
      <c r="A311" s="16"/>
      <c r="B311" s="17" t="s">
        <v>12</v>
      </c>
      <c r="C311" s="16" t="s">
        <v>331</v>
      </c>
      <c r="D311" s="58">
        <v>200</v>
      </c>
      <c r="E311" s="16">
        <v>5491.7</v>
      </c>
      <c r="G311" s="10"/>
    </row>
    <row r="312" spans="1:7" s="4" customFormat="1" ht="15.75" x14ac:dyDescent="0.25">
      <c r="A312" s="16"/>
      <c r="B312" s="17" t="s">
        <v>43</v>
      </c>
      <c r="C312" s="16" t="s">
        <v>331</v>
      </c>
      <c r="D312" s="58">
        <v>800</v>
      </c>
      <c r="E312" s="33">
        <v>23.3</v>
      </c>
      <c r="G312" s="10"/>
    </row>
    <row r="313" spans="1:7" s="4" customFormat="1" ht="31.5" x14ac:dyDescent="0.25">
      <c r="A313" s="16"/>
      <c r="B313" s="17" t="s">
        <v>378</v>
      </c>
      <c r="C313" s="16" t="s">
        <v>377</v>
      </c>
      <c r="D313" s="58"/>
      <c r="E313" s="33">
        <f>E314</f>
        <v>50</v>
      </c>
      <c r="G313" s="10"/>
    </row>
    <row r="314" spans="1:7" s="4" customFormat="1" ht="31.5" x14ac:dyDescent="0.25">
      <c r="A314" s="16"/>
      <c r="B314" s="17" t="s">
        <v>12</v>
      </c>
      <c r="C314" s="16" t="s">
        <v>377</v>
      </c>
      <c r="D314" s="58">
        <v>200</v>
      </c>
      <c r="E314" s="33">
        <v>50</v>
      </c>
      <c r="G314" s="10"/>
    </row>
    <row r="315" spans="1:7" s="4" customFormat="1" ht="267" customHeight="1" x14ac:dyDescent="0.25">
      <c r="A315" s="16"/>
      <c r="B315" s="28" t="s">
        <v>376</v>
      </c>
      <c r="C315" s="28" t="s">
        <v>373</v>
      </c>
      <c r="D315" s="40"/>
      <c r="E315" s="33">
        <f>E316</f>
        <v>231.8</v>
      </c>
      <c r="G315" s="10"/>
    </row>
    <row r="316" spans="1:7" s="4" customFormat="1" ht="78.75" x14ac:dyDescent="0.25">
      <c r="A316" s="16"/>
      <c r="B316" s="28" t="s">
        <v>42</v>
      </c>
      <c r="C316" s="28" t="s">
        <v>373</v>
      </c>
      <c r="D316" s="52" t="s">
        <v>375</v>
      </c>
      <c r="E316" s="33">
        <v>231.8</v>
      </c>
      <c r="G316" s="10"/>
    </row>
    <row r="317" spans="1:7" s="4" customFormat="1" ht="30.75" customHeight="1" x14ac:dyDescent="0.25">
      <c r="A317" s="16"/>
      <c r="B317" s="17" t="s">
        <v>333</v>
      </c>
      <c r="C317" s="16" t="s">
        <v>144</v>
      </c>
      <c r="D317" s="58"/>
      <c r="E317" s="33">
        <f>E318</f>
        <v>4075.6</v>
      </c>
      <c r="G317" s="10"/>
    </row>
    <row r="318" spans="1:7" s="4" customFormat="1" ht="31.5" x14ac:dyDescent="0.25">
      <c r="A318" s="16"/>
      <c r="B318" s="17" t="s">
        <v>262</v>
      </c>
      <c r="C318" s="16" t="s">
        <v>145</v>
      </c>
      <c r="D318" s="58"/>
      <c r="E318" s="33">
        <f>E319+E321</f>
        <v>4075.6</v>
      </c>
      <c r="G318" s="10"/>
    </row>
    <row r="319" spans="1:7" s="4" customFormat="1" ht="15.75" x14ac:dyDescent="0.25">
      <c r="A319" s="16"/>
      <c r="B319" s="17" t="s">
        <v>146</v>
      </c>
      <c r="C319" s="16" t="s">
        <v>147</v>
      </c>
      <c r="D319" s="58"/>
      <c r="E319" s="33">
        <f>E320</f>
        <v>3928</v>
      </c>
      <c r="G319" s="10"/>
    </row>
    <row r="320" spans="1:7" s="4" customFormat="1" ht="31.5" x14ac:dyDescent="0.25">
      <c r="A320" s="16"/>
      <c r="B320" s="17" t="s">
        <v>12</v>
      </c>
      <c r="C320" s="16" t="s">
        <v>147</v>
      </c>
      <c r="D320" s="58">
        <v>200</v>
      </c>
      <c r="E320" s="33">
        <v>3928</v>
      </c>
      <c r="G320" s="10"/>
    </row>
    <row r="321" spans="1:7" s="4" customFormat="1" ht="143.44999999999999" customHeight="1" x14ac:dyDescent="0.25">
      <c r="A321" s="16"/>
      <c r="B321" s="17" t="s">
        <v>387</v>
      </c>
      <c r="C321" s="16" t="s">
        <v>148</v>
      </c>
      <c r="D321" s="58"/>
      <c r="E321" s="33">
        <f>E322</f>
        <v>147.6</v>
      </c>
      <c r="G321" s="10"/>
    </row>
    <row r="322" spans="1:7" s="4" customFormat="1" ht="15.75" x14ac:dyDescent="0.25">
      <c r="A322" s="16"/>
      <c r="B322" s="17" t="s">
        <v>149</v>
      </c>
      <c r="C322" s="16" t="s">
        <v>148</v>
      </c>
      <c r="D322" s="58">
        <v>500</v>
      </c>
      <c r="E322" s="33">
        <v>147.6</v>
      </c>
      <c r="G322" s="10"/>
    </row>
    <row r="323" spans="1:7" s="6" customFormat="1" ht="63" x14ac:dyDescent="0.25">
      <c r="A323" s="59">
        <v>8</v>
      </c>
      <c r="B323" s="56" t="s">
        <v>150</v>
      </c>
      <c r="C323" s="59" t="s">
        <v>151</v>
      </c>
      <c r="D323" s="60"/>
      <c r="E323" s="108">
        <f>E324</f>
        <v>11750.099999999999</v>
      </c>
      <c r="G323" s="43"/>
    </row>
    <row r="324" spans="1:7" s="4" customFormat="1" ht="15.75" x14ac:dyDescent="0.25">
      <c r="A324" s="16"/>
      <c r="B324" s="17" t="s">
        <v>183</v>
      </c>
      <c r="C324" s="16" t="s">
        <v>152</v>
      </c>
      <c r="D324" s="58"/>
      <c r="E324" s="33">
        <f>E325+E330+E333+E348+E355</f>
        <v>11750.099999999999</v>
      </c>
      <c r="G324" s="10"/>
    </row>
    <row r="325" spans="1:7" s="4" customFormat="1" ht="31.5" x14ac:dyDescent="0.25">
      <c r="A325" s="16"/>
      <c r="B325" s="17" t="s">
        <v>441</v>
      </c>
      <c r="C325" s="16" t="s">
        <v>153</v>
      </c>
      <c r="D325" s="58"/>
      <c r="E325" s="33">
        <f>E326</f>
        <v>1959.4</v>
      </c>
      <c r="G325" s="10"/>
    </row>
    <row r="326" spans="1:7" s="4" customFormat="1" ht="47.25" x14ac:dyDescent="0.25">
      <c r="A326" s="16"/>
      <c r="B326" s="17" t="s">
        <v>414</v>
      </c>
      <c r="C326" s="16" t="s">
        <v>154</v>
      </c>
      <c r="D326" s="58"/>
      <c r="E326" s="33">
        <f>E327+E328+E329</f>
        <v>1959.4</v>
      </c>
      <c r="G326" s="10"/>
    </row>
    <row r="327" spans="1:7" s="4" customFormat="1" ht="78.75" x14ac:dyDescent="0.25">
      <c r="A327" s="16"/>
      <c r="B327" s="17" t="s">
        <v>42</v>
      </c>
      <c r="C327" s="16" t="s">
        <v>154</v>
      </c>
      <c r="D327" s="58">
        <v>100</v>
      </c>
      <c r="E327" s="33">
        <v>1797.4</v>
      </c>
      <c r="G327" s="10"/>
    </row>
    <row r="328" spans="1:7" s="4" customFormat="1" ht="31.5" x14ac:dyDescent="0.25">
      <c r="A328" s="16"/>
      <c r="B328" s="17" t="s">
        <v>12</v>
      </c>
      <c r="C328" s="16" t="s">
        <v>154</v>
      </c>
      <c r="D328" s="58">
        <v>200</v>
      </c>
      <c r="E328" s="33">
        <v>162</v>
      </c>
      <c r="G328" s="10"/>
    </row>
    <row r="329" spans="1:7" s="4" customFormat="1" ht="15.75" x14ac:dyDescent="0.25">
      <c r="A329" s="16"/>
      <c r="B329" s="17" t="s">
        <v>43</v>
      </c>
      <c r="C329" s="16" t="s">
        <v>154</v>
      </c>
      <c r="D329" s="58">
        <v>800</v>
      </c>
      <c r="E329" s="33">
        <v>0</v>
      </c>
      <c r="G329" s="10"/>
    </row>
    <row r="330" spans="1:7" s="4" customFormat="1" ht="63" x14ac:dyDescent="0.25">
      <c r="A330" s="16"/>
      <c r="B330" s="17" t="s">
        <v>462</v>
      </c>
      <c r="C330" s="16" t="s">
        <v>155</v>
      </c>
      <c r="D330" s="58"/>
      <c r="E330" s="33">
        <f>E331</f>
        <v>2401.5</v>
      </c>
      <c r="G330" s="10"/>
    </row>
    <row r="331" spans="1:7" s="4" customFormat="1" ht="141.75" customHeight="1" x14ac:dyDescent="0.25">
      <c r="A331" s="16"/>
      <c r="B331" s="17" t="s">
        <v>504</v>
      </c>
      <c r="C331" s="16" t="s">
        <v>156</v>
      </c>
      <c r="D331" s="58"/>
      <c r="E331" s="33">
        <f>E332</f>
        <v>2401.5</v>
      </c>
      <c r="G331" s="10"/>
    </row>
    <row r="332" spans="1:7" s="4" customFormat="1" ht="31.5" x14ac:dyDescent="0.25">
      <c r="A332" s="16"/>
      <c r="B332" s="17" t="s">
        <v>12</v>
      </c>
      <c r="C332" s="16" t="s">
        <v>156</v>
      </c>
      <c r="D332" s="58">
        <v>200</v>
      </c>
      <c r="E332" s="33">
        <v>2401.5</v>
      </c>
      <c r="G332" s="10"/>
    </row>
    <row r="333" spans="1:7" s="4" customFormat="1" ht="111.75" customHeight="1" x14ac:dyDescent="0.25">
      <c r="A333" s="16"/>
      <c r="B333" s="17" t="s">
        <v>574</v>
      </c>
      <c r="C333" s="16" t="s">
        <v>575</v>
      </c>
      <c r="D333" s="58"/>
      <c r="E333" s="33">
        <f>E334+E336+E338+E340+E342+E346+E344</f>
        <v>6899.2</v>
      </c>
      <c r="G333" s="10"/>
    </row>
    <row r="334" spans="1:7" s="4" customFormat="1" ht="141.75" x14ac:dyDescent="0.25">
      <c r="A334" s="16"/>
      <c r="B334" s="17" t="s">
        <v>595</v>
      </c>
      <c r="C334" s="16" t="s">
        <v>576</v>
      </c>
      <c r="D334" s="76"/>
      <c r="E334" s="33">
        <f>E335</f>
        <v>679.2</v>
      </c>
      <c r="G334" s="10"/>
    </row>
    <row r="335" spans="1:7" s="4" customFormat="1" ht="15.75" x14ac:dyDescent="0.25">
      <c r="A335" s="16"/>
      <c r="B335" s="17" t="s">
        <v>43</v>
      </c>
      <c r="C335" s="16" t="s">
        <v>576</v>
      </c>
      <c r="D335" s="58">
        <v>800</v>
      </c>
      <c r="E335" s="33">
        <v>679.2</v>
      </c>
      <c r="G335" s="10"/>
    </row>
    <row r="336" spans="1:7" s="4" customFormat="1" ht="203.25" customHeight="1" x14ac:dyDescent="0.25">
      <c r="A336" s="16"/>
      <c r="B336" s="17" t="s">
        <v>596</v>
      </c>
      <c r="C336" s="16" t="s">
        <v>577</v>
      </c>
      <c r="D336" s="76"/>
      <c r="E336" s="33">
        <f>E337</f>
        <v>1755</v>
      </c>
      <c r="G336" s="10"/>
    </row>
    <row r="337" spans="1:7" s="4" customFormat="1" ht="15.75" x14ac:dyDescent="0.25">
      <c r="A337" s="16"/>
      <c r="B337" s="17" t="s">
        <v>43</v>
      </c>
      <c r="C337" s="16" t="s">
        <v>577</v>
      </c>
      <c r="D337" s="58">
        <v>800</v>
      </c>
      <c r="E337" s="33">
        <v>1755</v>
      </c>
      <c r="G337" s="10"/>
    </row>
    <row r="338" spans="1:7" s="4" customFormat="1" ht="157.5" x14ac:dyDescent="0.25">
      <c r="A338" s="16"/>
      <c r="B338" s="17" t="s">
        <v>597</v>
      </c>
      <c r="C338" s="16" t="s">
        <v>578</v>
      </c>
      <c r="D338" s="76"/>
      <c r="E338" s="33">
        <f>E339</f>
        <v>3465</v>
      </c>
      <c r="G338" s="10"/>
    </row>
    <row r="339" spans="1:7" s="4" customFormat="1" ht="15.75" x14ac:dyDescent="0.25">
      <c r="A339" s="16"/>
      <c r="B339" s="17" t="s">
        <v>43</v>
      </c>
      <c r="C339" s="16" t="s">
        <v>578</v>
      </c>
      <c r="D339" s="58">
        <v>800</v>
      </c>
      <c r="E339" s="33">
        <v>3465</v>
      </c>
      <c r="G339" s="10"/>
    </row>
    <row r="340" spans="1:7" s="4" customFormat="1" ht="173.25" x14ac:dyDescent="0.25">
      <c r="A340" s="16"/>
      <c r="B340" s="17" t="s">
        <v>598</v>
      </c>
      <c r="C340" s="16" t="s">
        <v>579</v>
      </c>
      <c r="D340" s="76"/>
      <c r="E340" s="33">
        <f>E341</f>
        <v>0</v>
      </c>
      <c r="G340" s="10"/>
    </row>
    <row r="341" spans="1:7" s="4" customFormat="1" ht="15.75" x14ac:dyDescent="0.25">
      <c r="A341" s="16"/>
      <c r="B341" s="17" t="s">
        <v>43</v>
      </c>
      <c r="C341" s="16" t="s">
        <v>579</v>
      </c>
      <c r="D341" s="58">
        <v>800</v>
      </c>
      <c r="E341" s="33">
        <v>0</v>
      </c>
      <c r="G341" s="10"/>
    </row>
    <row r="342" spans="1:7" s="4" customFormat="1" ht="141.75" x14ac:dyDescent="0.25">
      <c r="A342" s="16"/>
      <c r="B342" s="17" t="s">
        <v>599</v>
      </c>
      <c r="C342" s="16" t="s">
        <v>580</v>
      </c>
      <c r="D342" s="76"/>
      <c r="E342" s="33">
        <f>E343</f>
        <v>0</v>
      </c>
      <c r="G342" s="10"/>
    </row>
    <row r="343" spans="1:7" s="4" customFormat="1" ht="15.75" x14ac:dyDescent="0.25">
      <c r="A343" s="16"/>
      <c r="B343" s="17" t="s">
        <v>43</v>
      </c>
      <c r="C343" s="16" t="s">
        <v>580</v>
      </c>
      <c r="D343" s="58">
        <v>800</v>
      </c>
      <c r="E343" s="33">
        <v>0</v>
      </c>
      <c r="G343" s="10"/>
    </row>
    <row r="344" spans="1:7" s="4" customFormat="1" ht="96" customHeight="1" x14ac:dyDescent="0.25">
      <c r="A344" s="16"/>
      <c r="B344" s="17" t="s">
        <v>581</v>
      </c>
      <c r="C344" s="16" t="s">
        <v>582</v>
      </c>
      <c r="D344" s="76"/>
      <c r="E344" s="33">
        <f>E345</f>
        <v>0</v>
      </c>
      <c r="G344" s="10"/>
    </row>
    <row r="345" spans="1:7" s="4" customFormat="1" ht="15.75" x14ac:dyDescent="0.25">
      <c r="A345" s="16"/>
      <c r="B345" s="17" t="s">
        <v>43</v>
      </c>
      <c r="C345" s="16" t="s">
        <v>582</v>
      </c>
      <c r="D345" s="58">
        <v>800</v>
      </c>
      <c r="E345" s="33">
        <v>0</v>
      </c>
      <c r="G345" s="10"/>
    </row>
    <row r="346" spans="1:7" s="4" customFormat="1" ht="141.75" x14ac:dyDescent="0.25">
      <c r="A346" s="16"/>
      <c r="B346" s="17" t="s">
        <v>600</v>
      </c>
      <c r="C346" s="16" t="s">
        <v>583</v>
      </c>
      <c r="D346" s="76"/>
      <c r="E346" s="33">
        <f>E347</f>
        <v>1000</v>
      </c>
      <c r="G346" s="10"/>
    </row>
    <row r="347" spans="1:7" s="4" customFormat="1" ht="15.75" x14ac:dyDescent="0.25">
      <c r="A347" s="16"/>
      <c r="B347" s="17" t="s">
        <v>43</v>
      </c>
      <c r="C347" s="16" t="s">
        <v>583</v>
      </c>
      <c r="D347" s="58">
        <v>800</v>
      </c>
      <c r="E347" s="33">
        <v>1000</v>
      </c>
      <c r="G347" s="10"/>
    </row>
    <row r="348" spans="1:7" s="4" customFormat="1" ht="95.25" customHeight="1" x14ac:dyDescent="0.25">
      <c r="A348" s="16"/>
      <c r="B348" s="17" t="s">
        <v>584</v>
      </c>
      <c r="C348" s="16" t="s">
        <v>585</v>
      </c>
      <c r="D348" s="58"/>
      <c r="E348" s="33">
        <f>E349+E351+E353</f>
        <v>0</v>
      </c>
      <c r="G348" s="10"/>
    </row>
    <row r="349" spans="1:7" s="4" customFormat="1" ht="126" x14ac:dyDescent="0.25">
      <c r="A349" s="16"/>
      <c r="B349" s="17" t="s">
        <v>592</v>
      </c>
      <c r="C349" s="16" t="s">
        <v>589</v>
      </c>
      <c r="D349" s="76"/>
      <c r="E349" s="33">
        <f>E350</f>
        <v>0</v>
      </c>
      <c r="G349" s="10"/>
    </row>
    <row r="350" spans="1:7" s="4" customFormat="1" ht="15.75" x14ac:dyDescent="0.25">
      <c r="A350" s="16"/>
      <c r="B350" s="17" t="s">
        <v>43</v>
      </c>
      <c r="C350" s="16" t="s">
        <v>589</v>
      </c>
      <c r="D350" s="58">
        <v>800</v>
      </c>
      <c r="E350" s="33">
        <v>0</v>
      </c>
      <c r="G350" s="10"/>
    </row>
    <row r="351" spans="1:7" s="4" customFormat="1" ht="141" customHeight="1" x14ac:dyDescent="0.25">
      <c r="A351" s="16"/>
      <c r="B351" s="17" t="s">
        <v>593</v>
      </c>
      <c r="C351" s="16" t="s">
        <v>590</v>
      </c>
      <c r="D351" s="76"/>
      <c r="E351" s="33">
        <f>E352</f>
        <v>0</v>
      </c>
      <c r="G351" s="10"/>
    </row>
    <row r="352" spans="1:7" s="4" customFormat="1" ht="15.75" x14ac:dyDescent="0.25">
      <c r="A352" s="16"/>
      <c r="B352" s="17" t="s">
        <v>43</v>
      </c>
      <c r="C352" s="16" t="s">
        <v>590</v>
      </c>
      <c r="D352" s="58">
        <v>800</v>
      </c>
      <c r="E352" s="33">
        <v>0</v>
      </c>
      <c r="G352" s="10"/>
    </row>
    <row r="353" spans="1:7" s="4" customFormat="1" ht="141.75" x14ac:dyDescent="0.25">
      <c r="A353" s="16"/>
      <c r="B353" s="17" t="s">
        <v>594</v>
      </c>
      <c r="C353" s="16" t="s">
        <v>591</v>
      </c>
      <c r="D353" s="76"/>
      <c r="E353" s="33">
        <f>E354</f>
        <v>0</v>
      </c>
      <c r="G353" s="10"/>
    </row>
    <row r="354" spans="1:7" s="4" customFormat="1" ht="15.75" x14ac:dyDescent="0.25">
      <c r="A354" s="16"/>
      <c r="B354" s="17" t="s">
        <v>43</v>
      </c>
      <c r="C354" s="16" t="s">
        <v>591</v>
      </c>
      <c r="D354" s="58">
        <v>800</v>
      </c>
      <c r="E354" s="33">
        <v>0</v>
      </c>
      <c r="G354" s="10"/>
    </row>
    <row r="355" spans="1:7" s="4" customFormat="1" ht="126.75" customHeight="1" x14ac:dyDescent="0.25">
      <c r="A355" s="16"/>
      <c r="B355" s="17" t="s">
        <v>586</v>
      </c>
      <c r="C355" s="16" t="s">
        <v>587</v>
      </c>
      <c r="D355" s="58"/>
      <c r="E355" s="33">
        <f>E356+E358+E360</f>
        <v>490</v>
      </c>
      <c r="G355" s="10"/>
    </row>
    <row r="356" spans="1:7" s="4" customFormat="1" ht="126.75" customHeight="1" x14ac:dyDescent="0.25">
      <c r="A356" s="16"/>
      <c r="B356" s="17" t="s">
        <v>615</v>
      </c>
      <c r="C356" s="16" t="s">
        <v>614</v>
      </c>
      <c r="D356" s="58"/>
      <c r="E356" s="33">
        <f>E357</f>
        <v>0</v>
      </c>
      <c r="G356" s="10"/>
    </row>
    <row r="357" spans="1:7" s="4" customFormat="1" ht="18.75" customHeight="1" x14ac:dyDescent="0.25">
      <c r="A357" s="16"/>
      <c r="B357" s="17" t="s">
        <v>43</v>
      </c>
      <c r="C357" s="16" t="s">
        <v>614</v>
      </c>
      <c r="D357" s="58">
        <v>800</v>
      </c>
      <c r="E357" s="33">
        <v>0</v>
      </c>
      <c r="G357" s="10"/>
    </row>
    <row r="358" spans="1:7" s="4" customFormat="1" ht="173.25" x14ac:dyDescent="0.25">
      <c r="A358" s="16"/>
      <c r="B358" s="17" t="s">
        <v>603</v>
      </c>
      <c r="C358" s="16" t="s">
        <v>602</v>
      </c>
      <c r="D358" s="76"/>
      <c r="E358" s="33">
        <f>E359</f>
        <v>490</v>
      </c>
      <c r="G358" s="10"/>
    </row>
    <row r="359" spans="1:7" s="4" customFormat="1" ht="15.75" x14ac:dyDescent="0.25">
      <c r="A359" s="16"/>
      <c r="B359" s="17" t="s">
        <v>43</v>
      </c>
      <c r="C359" s="16" t="s">
        <v>602</v>
      </c>
      <c r="D359" s="58">
        <v>800</v>
      </c>
      <c r="E359" s="33">
        <v>490</v>
      </c>
      <c r="G359" s="10"/>
    </row>
    <row r="360" spans="1:7" s="4" customFormat="1" ht="220.5" x14ac:dyDescent="0.25">
      <c r="A360" s="16"/>
      <c r="B360" s="17" t="s">
        <v>617</v>
      </c>
      <c r="C360" s="16" t="s">
        <v>616</v>
      </c>
      <c r="D360" s="58"/>
      <c r="E360" s="33">
        <f>E361</f>
        <v>0</v>
      </c>
      <c r="G360" s="10"/>
    </row>
    <row r="361" spans="1:7" s="4" customFormat="1" ht="15.75" x14ac:dyDescent="0.25">
      <c r="A361" s="16"/>
      <c r="B361" s="17" t="s">
        <v>43</v>
      </c>
      <c r="C361" s="16" t="s">
        <v>616</v>
      </c>
      <c r="D361" s="58">
        <v>800</v>
      </c>
      <c r="E361" s="33">
        <v>0</v>
      </c>
      <c r="G361" s="10"/>
    </row>
    <row r="362" spans="1:7" s="11" customFormat="1" ht="63" x14ac:dyDescent="0.25">
      <c r="A362" s="77">
        <v>9</v>
      </c>
      <c r="B362" s="56" t="s">
        <v>358</v>
      </c>
      <c r="C362" s="77" t="s">
        <v>157</v>
      </c>
      <c r="D362" s="78"/>
      <c r="E362" s="79">
        <f>E363</f>
        <v>560</v>
      </c>
      <c r="G362" s="48"/>
    </row>
    <row r="363" spans="1:7" s="4" customFormat="1" ht="15.75" x14ac:dyDescent="0.25">
      <c r="A363" s="16"/>
      <c r="B363" s="80" t="s">
        <v>183</v>
      </c>
      <c r="C363" s="16" t="s">
        <v>158</v>
      </c>
      <c r="D363" s="58"/>
      <c r="E363" s="33">
        <f>E364+E367</f>
        <v>560</v>
      </c>
      <c r="G363" s="10"/>
    </row>
    <row r="364" spans="1:7" s="4" customFormat="1" ht="49.9" customHeight="1" x14ac:dyDescent="0.25">
      <c r="A364" s="16"/>
      <c r="B364" s="17" t="s">
        <v>385</v>
      </c>
      <c r="C364" s="16" t="s">
        <v>160</v>
      </c>
      <c r="D364" s="58"/>
      <c r="E364" s="33">
        <f>E365</f>
        <v>560</v>
      </c>
      <c r="G364" s="10"/>
    </row>
    <row r="365" spans="1:7" s="4" customFormat="1" ht="47.25" x14ac:dyDescent="0.25">
      <c r="A365" s="16"/>
      <c r="B365" s="17" t="s">
        <v>159</v>
      </c>
      <c r="C365" s="16" t="s">
        <v>161</v>
      </c>
      <c r="D365" s="58"/>
      <c r="E365" s="33">
        <f>E366</f>
        <v>560</v>
      </c>
      <c r="G365" s="10"/>
    </row>
    <row r="366" spans="1:7" s="4" customFormat="1" ht="31.5" x14ac:dyDescent="0.25">
      <c r="A366" s="16"/>
      <c r="B366" s="17" t="s">
        <v>12</v>
      </c>
      <c r="C366" s="16" t="s">
        <v>161</v>
      </c>
      <c r="D366" s="58">
        <v>200</v>
      </c>
      <c r="E366" s="33">
        <v>560</v>
      </c>
      <c r="G366" s="10"/>
    </row>
    <row r="367" spans="1:7" s="4" customFormat="1" ht="97.5" customHeight="1" x14ac:dyDescent="0.25">
      <c r="A367" s="16"/>
      <c r="B367" s="81" t="s">
        <v>411</v>
      </c>
      <c r="C367" s="28" t="s">
        <v>409</v>
      </c>
      <c r="D367" s="52"/>
      <c r="E367" s="33">
        <f>E368</f>
        <v>0</v>
      </c>
      <c r="G367" s="10"/>
    </row>
    <row r="368" spans="1:7" s="4" customFormat="1" ht="47.25" x14ac:dyDescent="0.25">
      <c r="A368" s="16"/>
      <c r="B368" s="28" t="s">
        <v>159</v>
      </c>
      <c r="C368" s="28" t="s">
        <v>410</v>
      </c>
      <c r="D368" s="52"/>
      <c r="E368" s="33">
        <f>E369</f>
        <v>0</v>
      </c>
      <c r="G368" s="10"/>
    </row>
    <row r="369" spans="1:7" s="4" customFormat="1" ht="31.5" x14ac:dyDescent="0.25">
      <c r="A369" s="16"/>
      <c r="B369" s="28" t="s">
        <v>12</v>
      </c>
      <c r="C369" s="28" t="s">
        <v>410</v>
      </c>
      <c r="D369" s="52" t="s">
        <v>272</v>
      </c>
      <c r="E369" s="33">
        <v>0</v>
      </c>
      <c r="G369" s="10"/>
    </row>
    <row r="370" spans="1:7" s="6" customFormat="1" ht="46.5" customHeight="1" x14ac:dyDescent="0.25">
      <c r="A370" s="59">
        <v>10</v>
      </c>
      <c r="B370" s="56" t="s">
        <v>163</v>
      </c>
      <c r="C370" s="59" t="s">
        <v>164</v>
      </c>
      <c r="D370" s="60"/>
      <c r="E370" s="32">
        <f>E371+E380+E384+E397</f>
        <v>62820</v>
      </c>
      <c r="G370" s="43"/>
    </row>
    <row r="371" spans="1:7" s="4" customFormat="1" ht="15.75" x14ac:dyDescent="0.25">
      <c r="A371" s="16"/>
      <c r="B371" s="17" t="s">
        <v>165</v>
      </c>
      <c r="C371" s="16" t="s">
        <v>166</v>
      </c>
      <c r="D371" s="58"/>
      <c r="E371" s="33">
        <f>E375+E372</f>
        <v>21481.599999999999</v>
      </c>
      <c r="G371" s="10"/>
    </row>
    <row r="372" spans="1:7" s="4" customFormat="1" ht="47.25" x14ac:dyDescent="0.25">
      <c r="A372" s="16"/>
      <c r="B372" s="55" t="s">
        <v>404</v>
      </c>
      <c r="C372" s="28" t="s">
        <v>402</v>
      </c>
      <c r="D372" s="52"/>
      <c r="E372" s="33">
        <f>E373</f>
        <v>0</v>
      </c>
      <c r="G372" s="10"/>
    </row>
    <row r="373" spans="1:7" s="4" customFormat="1" ht="47.25" x14ac:dyDescent="0.25">
      <c r="A373" s="16"/>
      <c r="B373" s="55" t="s">
        <v>405</v>
      </c>
      <c r="C373" s="28" t="s">
        <v>403</v>
      </c>
      <c r="D373" s="52"/>
      <c r="E373" s="33">
        <f>E374</f>
        <v>0</v>
      </c>
      <c r="G373" s="10"/>
    </row>
    <row r="374" spans="1:7" s="4" customFormat="1" ht="31.5" x14ac:dyDescent="0.25">
      <c r="A374" s="16"/>
      <c r="B374" s="28" t="s">
        <v>12</v>
      </c>
      <c r="C374" s="28" t="s">
        <v>403</v>
      </c>
      <c r="D374" s="52" t="s">
        <v>272</v>
      </c>
      <c r="E374" s="33">
        <v>0</v>
      </c>
      <c r="G374" s="10"/>
    </row>
    <row r="375" spans="1:7" s="4" customFormat="1" ht="31.5" x14ac:dyDescent="0.25">
      <c r="A375" s="16"/>
      <c r="B375" s="17" t="s">
        <v>267</v>
      </c>
      <c r="C375" s="16" t="s">
        <v>167</v>
      </c>
      <c r="D375" s="58"/>
      <c r="E375" s="33">
        <f>E376</f>
        <v>21481.599999999999</v>
      </c>
      <c r="G375" s="10"/>
    </row>
    <row r="376" spans="1:7" s="4" customFormat="1" ht="31.5" x14ac:dyDescent="0.25">
      <c r="A376" s="16"/>
      <c r="B376" s="17" t="s">
        <v>6</v>
      </c>
      <c r="C376" s="16" t="s">
        <v>168</v>
      </c>
      <c r="D376" s="58"/>
      <c r="E376" s="33">
        <f>E379+E377+E378</f>
        <v>21481.599999999999</v>
      </c>
      <c r="G376" s="10"/>
    </row>
    <row r="377" spans="1:7" s="4" customFormat="1" ht="78.75" x14ac:dyDescent="0.25">
      <c r="A377" s="16"/>
      <c r="B377" s="28" t="s">
        <v>281</v>
      </c>
      <c r="C377" s="16" t="s">
        <v>168</v>
      </c>
      <c r="D377" s="58">
        <v>100</v>
      </c>
      <c r="E377" s="49">
        <v>17205.8</v>
      </c>
      <c r="G377" s="10"/>
    </row>
    <row r="378" spans="1:7" s="4" customFormat="1" ht="31.5" x14ac:dyDescent="0.25">
      <c r="A378" s="16"/>
      <c r="B378" s="28" t="s">
        <v>12</v>
      </c>
      <c r="C378" s="16" t="s">
        <v>168</v>
      </c>
      <c r="D378" s="58">
        <v>200</v>
      </c>
      <c r="E378" s="49">
        <v>4078</v>
      </c>
      <c r="G378" s="10"/>
    </row>
    <row r="379" spans="1:7" s="4" customFormat="1" ht="18" customHeight="1" x14ac:dyDescent="0.25">
      <c r="A379" s="16"/>
      <c r="B379" s="28" t="s">
        <v>43</v>
      </c>
      <c r="C379" s="16" t="s">
        <v>168</v>
      </c>
      <c r="D379" s="58">
        <v>800</v>
      </c>
      <c r="E379" s="49">
        <v>197.8</v>
      </c>
      <c r="G379" s="10"/>
    </row>
    <row r="380" spans="1:7" s="4" customFormat="1" ht="48.75" customHeight="1" x14ac:dyDescent="0.25">
      <c r="A380" s="16"/>
      <c r="B380" s="17" t="s">
        <v>453</v>
      </c>
      <c r="C380" s="16" t="s">
        <v>169</v>
      </c>
      <c r="D380" s="58"/>
      <c r="E380" s="33">
        <f>E381</f>
        <v>1582.5</v>
      </c>
      <c r="G380" s="10"/>
    </row>
    <row r="381" spans="1:7" s="4" customFormat="1" ht="66" customHeight="1" x14ac:dyDescent="0.25">
      <c r="A381" s="16"/>
      <c r="B381" s="109" t="s">
        <v>452</v>
      </c>
      <c r="C381" s="16" t="s">
        <v>170</v>
      </c>
      <c r="D381" s="58"/>
      <c r="E381" s="33">
        <f>E382</f>
        <v>1582.5</v>
      </c>
      <c r="G381" s="10"/>
    </row>
    <row r="382" spans="1:7" s="4" customFormat="1" ht="113.25" customHeight="1" x14ac:dyDescent="0.25">
      <c r="A382" s="16"/>
      <c r="B382" s="55" t="s">
        <v>549</v>
      </c>
      <c r="C382" s="52" t="s">
        <v>511</v>
      </c>
      <c r="D382" s="52"/>
      <c r="E382" s="33">
        <f>E383</f>
        <v>1582.5</v>
      </c>
      <c r="G382" s="10"/>
    </row>
    <row r="383" spans="1:7" s="4" customFormat="1" ht="31.5" x14ac:dyDescent="0.25">
      <c r="A383" s="16"/>
      <c r="B383" s="17" t="s">
        <v>12</v>
      </c>
      <c r="C383" s="52" t="s">
        <v>511</v>
      </c>
      <c r="D383" s="52" t="s">
        <v>272</v>
      </c>
      <c r="E383" s="33">
        <v>1582.5</v>
      </c>
      <c r="G383" s="10"/>
    </row>
    <row r="384" spans="1:7" s="4" customFormat="1" ht="33" customHeight="1" x14ac:dyDescent="0.25">
      <c r="A384" s="16"/>
      <c r="B384" s="17" t="s">
        <v>325</v>
      </c>
      <c r="C384" s="16" t="s">
        <v>171</v>
      </c>
      <c r="D384" s="58"/>
      <c r="E384" s="33">
        <f>E385+E390</f>
        <v>38526.6</v>
      </c>
      <c r="G384" s="10"/>
    </row>
    <row r="385" spans="1:7" s="4" customFormat="1" ht="47.25" x14ac:dyDescent="0.25">
      <c r="A385" s="16"/>
      <c r="B385" s="17" t="s">
        <v>268</v>
      </c>
      <c r="C385" s="16" t="s">
        <v>172</v>
      </c>
      <c r="D385" s="58"/>
      <c r="E385" s="33">
        <f>E386</f>
        <v>2777.2000000000003</v>
      </c>
      <c r="G385" s="10"/>
    </row>
    <row r="386" spans="1:7" s="4" customFormat="1" ht="31.5" x14ac:dyDescent="0.25">
      <c r="A386" s="16"/>
      <c r="B386" s="17" t="s">
        <v>45</v>
      </c>
      <c r="C386" s="16" t="s">
        <v>173</v>
      </c>
      <c r="D386" s="58"/>
      <c r="E386" s="33">
        <f>E387+E388+E389</f>
        <v>2777.2000000000003</v>
      </c>
      <c r="G386" s="10"/>
    </row>
    <row r="387" spans="1:7" s="4" customFormat="1" ht="78.75" x14ac:dyDescent="0.25">
      <c r="A387" s="16"/>
      <c r="B387" s="17" t="s">
        <v>42</v>
      </c>
      <c r="C387" s="16" t="s">
        <v>173</v>
      </c>
      <c r="D387" s="58">
        <v>100</v>
      </c>
      <c r="E387" s="33">
        <v>2650.4</v>
      </c>
      <c r="G387" s="10"/>
    </row>
    <row r="388" spans="1:7" s="4" customFormat="1" ht="31.5" x14ac:dyDescent="0.25">
      <c r="A388" s="16"/>
      <c r="B388" s="17" t="s">
        <v>12</v>
      </c>
      <c r="C388" s="16" t="s">
        <v>173</v>
      </c>
      <c r="D388" s="58">
        <v>200</v>
      </c>
      <c r="E388" s="33">
        <v>119.8</v>
      </c>
      <c r="G388" s="10"/>
    </row>
    <row r="389" spans="1:7" s="4" customFormat="1" ht="15.75" x14ac:dyDescent="0.25">
      <c r="A389" s="16"/>
      <c r="B389" s="17" t="s">
        <v>43</v>
      </c>
      <c r="C389" s="16" t="s">
        <v>173</v>
      </c>
      <c r="D389" s="58">
        <v>800</v>
      </c>
      <c r="E389" s="33">
        <v>7</v>
      </c>
      <c r="G389" s="10"/>
    </row>
    <row r="390" spans="1:7" s="4" customFormat="1" ht="63" x14ac:dyDescent="0.25">
      <c r="A390" s="16"/>
      <c r="B390" s="28" t="s">
        <v>437</v>
      </c>
      <c r="C390" s="50" t="s">
        <v>435</v>
      </c>
      <c r="D390" s="40"/>
      <c r="E390" s="33">
        <f>E391+E395</f>
        <v>35749.4</v>
      </c>
      <c r="G390" s="10"/>
    </row>
    <row r="391" spans="1:7" s="4" customFormat="1" ht="31.5" x14ac:dyDescent="0.25">
      <c r="A391" s="16"/>
      <c r="B391" s="91" t="s">
        <v>6</v>
      </c>
      <c r="C391" s="50" t="s">
        <v>436</v>
      </c>
      <c r="D391" s="40"/>
      <c r="E391" s="33">
        <f>E392+E393+E394</f>
        <v>35697.4</v>
      </c>
      <c r="G391" s="10"/>
    </row>
    <row r="392" spans="1:7" s="4" customFormat="1" ht="78.75" x14ac:dyDescent="0.25">
      <c r="A392" s="16"/>
      <c r="B392" s="28" t="s">
        <v>281</v>
      </c>
      <c r="C392" s="50" t="s">
        <v>436</v>
      </c>
      <c r="D392" s="40" t="s">
        <v>375</v>
      </c>
      <c r="E392" s="33">
        <v>34622</v>
      </c>
      <c r="G392" s="10"/>
    </row>
    <row r="393" spans="1:7" s="4" customFormat="1" ht="31.5" x14ac:dyDescent="0.25">
      <c r="A393" s="16"/>
      <c r="B393" s="17" t="s">
        <v>12</v>
      </c>
      <c r="C393" s="16" t="s">
        <v>436</v>
      </c>
      <c r="D393" s="58">
        <v>200</v>
      </c>
      <c r="E393" s="33">
        <v>1067.4000000000001</v>
      </c>
      <c r="G393" s="10"/>
    </row>
    <row r="394" spans="1:7" s="4" customFormat="1" ht="15.75" x14ac:dyDescent="0.25">
      <c r="A394" s="16"/>
      <c r="B394" s="17" t="s">
        <v>43</v>
      </c>
      <c r="C394" s="16" t="s">
        <v>436</v>
      </c>
      <c r="D394" s="58">
        <v>800</v>
      </c>
      <c r="E394" s="33">
        <v>8</v>
      </c>
      <c r="G394" s="10"/>
    </row>
    <row r="395" spans="1:7" s="4" customFormat="1" ht="31.5" x14ac:dyDescent="0.25">
      <c r="A395" s="16"/>
      <c r="B395" s="71" t="s">
        <v>378</v>
      </c>
      <c r="C395" s="50" t="s">
        <v>438</v>
      </c>
      <c r="D395" s="40"/>
      <c r="E395" s="33">
        <f>E396</f>
        <v>52</v>
      </c>
      <c r="G395" s="10"/>
    </row>
    <row r="396" spans="1:7" s="4" customFormat="1" ht="31.5" x14ac:dyDescent="0.25">
      <c r="A396" s="16"/>
      <c r="B396" s="28" t="s">
        <v>12</v>
      </c>
      <c r="C396" s="50" t="s">
        <v>438</v>
      </c>
      <c r="D396" s="40" t="s">
        <v>272</v>
      </c>
      <c r="E396" s="33">
        <v>52</v>
      </c>
      <c r="G396" s="10"/>
    </row>
    <row r="397" spans="1:7" s="4" customFormat="1" ht="47.25" x14ac:dyDescent="0.25">
      <c r="A397" s="16"/>
      <c r="B397" s="55" t="s">
        <v>489</v>
      </c>
      <c r="C397" s="52" t="s">
        <v>487</v>
      </c>
      <c r="D397" s="52"/>
      <c r="E397" s="33">
        <f>E398</f>
        <v>1229.3</v>
      </c>
      <c r="G397" s="10"/>
    </row>
    <row r="398" spans="1:7" s="4" customFormat="1" ht="31.5" x14ac:dyDescent="0.25">
      <c r="A398" s="16"/>
      <c r="B398" s="55" t="s">
        <v>490</v>
      </c>
      <c r="C398" s="52" t="s">
        <v>488</v>
      </c>
      <c r="D398" s="52"/>
      <c r="E398" s="33">
        <f>E399</f>
        <v>1229.3</v>
      </c>
      <c r="G398" s="10"/>
    </row>
    <row r="399" spans="1:7" s="4" customFormat="1" ht="126" x14ac:dyDescent="0.25">
      <c r="A399" s="16"/>
      <c r="B399" s="55" t="s">
        <v>549</v>
      </c>
      <c r="C399" s="52" t="s">
        <v>573</v>
      </c>
      <c r="D399" s="52"/>
      <c r="E399" s="33">
        <f>E400</f>
        <v>1229.3</v>
      </c>
      <c r="G399" s="10"/>
    </row>
    <row r="400" spans="1:7" s="4" customFormat="1" ht="31.5" x14ac:dyDescent="0.25">
      <c r="A400" s="16"/>
      <c r="B400" s="28" t="s">
        <v>12</v>
      </c>
      <c r="C400" s="52" t="s">
        <v>573</v>
      </c>
      <c r="D400" s="52" t="s">
        <v>272</v>
      </c>
      <c r="E400" s="33">
        <v>1229.3</v>
      </c>
      <c r="G400" s="10"/>
    </row>
    <row r="401" spans="1:7" s="6" customFormat="1" ht="47.25" x14ac:dyDescent="0.25">
      <c r="A401" s="59">
        <v>11</v>
      </c>
      <c r="B401" s="56" t="s">
        <v>174</v>
      </c>
      <c r="C401" s="59" t="s">
        <v>175</v>
      </c>
      <c r="D401" s="60"/>
      <c r="E401" s="32">
        <f>E402</f>
        <v>201101.49999999997</v>
      </c>
      <c r="G401" s="43"/>
    </row>
    <row r="402" spans="1:7" s="4" customFormat="1" ht="15.75" x14ac:dyDescent="0.25">
      <c r="A402" s="16"/>
      <c r="B402" s="17" t="s">
        <v>183</v>
      </c>
      <c r="C402" s="16" t="s">
        <v>176</v>
      </c>
      <c r="D402" s="58"/>
      <c r="E402" s="33">
        <f>E403+E409+E412+E419+E429</f>
        <v>201101.49999999997</v>
      </c>
      <c r="G402" s="10"/>
    </row>
    <row r="403" spans="1:7" s="4" customFormat="1" ht="47.25" x14ac:dyDescent="0.25">
      <c r="A403" s="16"/>
      <c r="B403" s="17" t="s">
        <v>270</v>
      </c>
      <c r="C403" s="16" t="s">
        <v>496</v>
      </c>
      <c r="D403" s="58"/>
      <c r="E403" s="33">
        <f>E404+E406</f>
        <v>98411.5</v>
      </c>
      <c r="G403" s="10"/>
    </row>
    <row r="404" spans="1:7" s="4" customFormat="1" ht="63" x14ac:dyDescent="0.25">
      <c r="A404" s="16"/>
      <c r="B404" s="50" t="s">
        <v>515</v>
      </c>
      <c r="C404" s="28" t="s">
        <v>514</v>
      </c>
      <c r="D404" s="90"/>
      <c r="E404" s="33">
        <f>E405</f>
        <v>0</v>
      </c>
      <c r="G404" s="10"/>
    </row>
    <row r="405" spans="1:7" s="4" customFormat="1" ht="47.25" x14ac:dyDescent="0.25">
      <c r="A405" s="16"/>
      <c r="B405" s="50" t="s">
        <v>516</v>
      </c>
      <c r="C405" s="28" t="s">
        <v>514</v>
      </c>
      <c r="D405" s="90" t="s">
        <v>349</v>
      </c>
      <c r="E405" s="33">
        <v>0</v>
      </c>
      <c r="G405" s="10"/>
    </row>
    <row r="406" spans="1:7" s="4" customFormat="1" ht="81.75" customHeight="1" x14ac:dyDescent="0.25">
      <c r="A406" s="16"/>
      <c r="B406" s="50" t="s">
        <v>418</v>
      </c>
      <c r="C406" s="28" t="s">
        <v>517</v>
      </c>
      <c r="D406" s="90"/>
      <c r="E406" s="33">
        <f>E407+E408</f>
        <v>98411.5</v>
      </c>
      <c r="G406" s="10"/>
    </row>
    <row r="407" spans="1:7" s="4" customFormat="1" ht="31.5" x14ac:dyDescent="0.25">
      <c r="A407" s="16"/>
      <c r="B407" s="50" t="s">
        <v>12</v>
      </c>
      <c r="C407" s="28" t="s">
        <v>517</v>
      </c>
      <c r="D407" s="90" t="s">
        <v>272</v>
      </c>
      <c r="E407" s="33">
        <v>95.1</v>
      </c>
      <c r="G407" s="10"/>
    </row>
    <row r="408" spans="1:7" s="4" customFormat="1" ht="63" x14ac:dyDescent="0.25">
      <c r="A408" s="16"/>
      <c r="B408" s="50" t="s">
        <v>350</v>
      </c>
      <c r="C408" s="28" t="s">
        <v>517</v>
      </c>
      <c r="D408" s="90" t="s">
        <v>349</v>
      </c>
      <c r="E408" s="33">
        <v>98316.4</v>
      </c>
      <c r="G408" s="10"/>
    </row>
    <row r="409" spans="1:7" s="4" customFormat="1" ht="17.25" customHeight="1" x14ac:dyDescent="0.25">
      <c r="A409" s="16"/>
      <c r="B409" s="17" t="s">
        <v>269</v>
      </c>
      <c r="C409" s="16" t="s">
        <v>178</v>
      </c>
      <c r="D409" s="58"/>
      <c r="E409" s="33">
        <f>E410</f>
        <v>100</v>
      </c>
      <c r="G409" s="10"/>
    </row>
    <row r="410" spans="1:7" s="4" customFormat="1" ht="32.25" customHeight="1" x14ac:dyDescent="0.25">
      <c r="A410" s="16"/>
      <c r="B410" s="17" t="s">
        <v>177</v>
      </c>
      <c r="C410" s="16" t="s">
        <v>179</v>
      </c>
      <c r="D410" s="58"/>
      <c r="E410" s="33">
        <f>E411</f>
        <v>100</v>
      </c>
      <c r="G410" s="10"/>
    </row>
    <row r="411" spans="1:7" s="4" customFormat="1" ht="31.5" x14ac:dyDescent="0.25">
      <c r="A411" s="16"/>
      <c r="B411" s="17" t="s">
        <v>12</v>
      </c>
      <c r="C411" s="16" t="s">
        <v>179</v>
      </c>
      <c r="D411" s="58">
        <v>200</v>
      </c>
      <c r="E411" s="33">
        <v>100</v>
      </c>
      <c r="G411" s="10"/>
    </row>
    <row r="412" spans="1:7" ht="68.45" customHeight="1" x14ac:dyDescent="0.25">
      <c r="A412" s="16"/>
      <c r="B412" s="17" t="s">
        <v>323</v>
      </c>
      <c r="C412" s="16" t="s">
        <v>497</v>
      </c>
      <c r="D412" s="58"/>
      <c r="E412" s="33">
        <f>E413+E417</f>
        <v>69438.8</v>
      </c>
    </row>
    <row r="413" spans="1:7" ht="34.9" customHeight="1" x14ac:dyDescent="0.25">
      <c r="A413" s="16"/>
      <c r="B413" s="17" t="s">
        <v>6</v>
      </c>
      <c r="C413" s="16" t="s">
        <v>498</v>
      </c>
      <c r="D413" s="58"/>
      <c r="E413" s="33">
        <f>E414+E415+E416</f>
        <v>69370.3</v>
      </c>
    </row>
    <row r="414" spans="1:7" ht="79.900000000000006" customHeight="1" x14ac:dyDescent="0.25">
      <c r="A414" s="16"/>
      <c r="B414" s="17" t="s">
        <v>42</v>
      </c>
      <c r="C414" s="16" t="s">
        <v>498</v>
      </c>
      <c r="D414" s="58">
        <v>100</v>
      </c>
      <c r="E414" s="33">
        <v>56635</v>
      </c>
    </row>
    <row r="415" spans="1:7" ht="31.5" x14ac:dyDescent="0.25">
      <c r="A415" s="16"/>
      <c r="B415" s="17" t="s">
        <v>12</v>
      </c>
      <c r="C415" s="16" t="s">
        <v>498</v>
      </c>
      <c r="D415" s="58">
        <v>200</v>
      </c>
      <c r="E415" s="33">
        <v>12257</v>
      </c>
    </row>
    <row r="416" spans="1:7" ht="15.75" x14ac:dyDescent="0.25">
      <c r="A416" s="16"/>
      <c r="B416" s="17" t="s">
        <v>43</v>
      </c>
      <c r="C416" s="16" t="s">
        <v>498</v>
      </c>
      <c r="D416" s="58">
        <v>800</v>
      </c>
      <c r="E416" s="33">
        <v>478.3</v>
      </c>
    </row>
    <row r="417" spans="1:7" ht="31.5" x14ac:dyDescent="0.25">
      <c r="A417" s="16"/>
      <c r="B417" s="71" t="s">
        <v>378</v>
      </c>
      <c r="C417" s="16" t="s">
        <v>499</v>
      </c>
      <c r="D417" s="58"/>
      <c r="E417" s="33">
        <f>E418</f>
        <v>68.5</v>
      </c>
    </row>
    <row r="418" spans="1:7" ht="31.5" x14ac:dyDescent="0.25">
      <c r="A418" s="16"/>
      <c r="B418" s="28" t="s">
        <v>12</v>
      </c>
      <c r="C418" s="16" t="s">
        <v>499</v>
      </c>
      <c r="D418" s="58">
        <v>200</v>
      </c>
      <c r="E418" s="33">
        <v>68.5</v>
      </c>
    </row>
    <row r="419" spans="1:7" ht="47.25" x14ac:dyDescent="0.25">
      <c r="A419" s="16"/>
      <c r="B419" s="17" t="s">
        <v>324</v>
      </c>
      <c r="C419" s="16" t="s">
        <v>500</v>
      </c>
      <c r="D419" s="58"/>
      <c r="E419" s="33">
        <f>E420+E426+E424</f>
        <v>22710.800000000003</v>
      </c>
    </row>
    <row r="420" spans="1:7" ht="31.5" x14ac:dyDescent="0.25">
      <c r="A420" s="16"/>
      <c r="B420" s="17" t="s">
        <v>6</v>
      </c>
      <c r="C420" s="16" t="s">
        <v>501</v>
      </c>
      <c r="D420" s="58"/>
      <c r="E420" s="33">
        <f>E421+E422+E423</f>
        <v>19937.800000000003</v>
      </c>
    </row>
    <row r="421" spans="1:7" ht="80.25" customHeight="1" x14ac:dyDescent="0.25">
      <c r="A421" s="16"/>
      <c r="B421" s="17" t="s">
        <v>42</v>
      </c>
      <c r="C421" s="16" t="s">
        <v>501</v>
      </c>
      <c r="D421" s="58">
        <v>100</v>
      </c>
      <c r="E421" s="33">
        <v>18185.2</v>
      </c>
    </row>
    <row r="422" spans="1:7" ht="31.5" x14ac:dyDescent="0.25">
      <c r="A422" s="16"/>
      <c r="B422" s="17" t="s">
        <v>12</v>
      </c>
      <c r="C422" s="16" t="s">
        <v>501</v>
      </c>
      <c r="D422" s="58">
        <v>200</v>
      </c>
      <c r="E422" s="33">
        <v>1751.4</v>
      </c>
    </row>
    <row r="423" spans="1:7" ht="15.75" x14ac:dyDescent="0.25">
      <c r="A423" s="16"/>
      <c r="B423" s="17" t="s">
        <v>43</v>
      </c>
      <c r="C423" s="16" t="s">
        <v>501</v>
      </c>
      <c r="D423" s="58">
        <v>800</v>
      </c>
      <c r="E423" s="33">
        <v>1.2</v>
      </c>
    </row>
    <row r="424" spans="1:7" ht="31.5" x14ac:dyDescent="0.25">
      <c r="A424" s="16"/>
      <c r="B424" s="71" t="s">
        <v>378</v>
      </c>
      <c r="C424" s="39" t="s">
        <v>502</v>
      </c>
      <c r="D424" s="40"/>
      <c r="E424" s="33">
        <f>E425</f>
        <v>50</v>
      </c>
    </row>
    <row r="425" spans="1:7" ht="31.5" x14ac:dyDescent="0.25">
      <c r="A425" s="16"/>
      <c r="B425" s="28" t="s">
        <v>12</v>
      </c>
      <c r="C425" s="39" t="s">
        <v>502</v>
      </c>
      <c r="D425" s="40" t="s">
        <v>272</v>
      </c>
      <c r="E425" s="33">
        <v>50</v>
      </c>
    </row>
    <row r="426" spans="1:7" ht="110.25" x14ac:dyDescent="0.25">
      <c r="A426" s="16"/>
      <c r="B426" s="28" t="s">
        <v>384</v>
      </c>
      <c r="C426" s="28" t="s">
        <v>503</v>
      </c>
      <c r="D426" s="40"/>
      <c r="E426" s="33">
        <f>E427+E428</f>
        <v>2723</v>
      </c>
    </row>
    <row r="427" spans="1:7" ht="79.150000000000006" customHeight="1" x14ac:dyDescent="0.25">
      <c r="A427" s="16"/>
      <c r="B427" s="28" t="s">
        <v>281</v>
      </c>
      <c r="C427" s="28" t="s">
        <v>503</v>
      </c>
      <c r="D427" s="40" t="s">
        <v>375</v>
      </c>
      <c r="E427" s="49">
        <v>2474.4</v>
      </c>
    </row>
    <row r="428" spans="1:7" ht="31.5" x14ac:dyDescent="0.25">
      <c r="A428" s="16"/>
      <c r="B428" s="28" t="s">
        <v>12</v>
      </c>
      <c r="C428" s="28" t="s">
        <v>503</v>
      </c>
      <c r="D428" s="40" t="s">
        <v>272</v>
      </c>
      <c r="E428" s="49">
        <v>248.6</v>
      </c>
    </row>
    <row r="429" spans="1:7" s="61" customFormat="1" ht="94.5" x14ac:dyDescent="0.25">
      <c r="A429" s="16"/>
      <c r="B429" s="115" t="s">
        <v>679</v>
      </c>
      <c r="C429" s="28" t="s">
        <v>678</v>
      </c>
      <c r="D429" s="40"/>
      <c r="E429" s="49">
        <f>E430</f>
        <v>10440.4</v>
      </c>
      <c r="G429" s="62"/>
    </row>
    <row r="430" spans="1:7" s="61" customFormat="1" ht="31.5" x14ac:dyDescent="0.25">
      <c r="A430" s="16"/>
      <c r="B430" s="28" t="s">
        <v>6</v>
      </c>
      <c r="C430" s="28" t="s">
        <v>677</v>
      </c>
      <c r="D430" s="40"/>
      <c r="E430" s="49">
        <f>E431+E432</f>
        <v>10440.4</v>
      </c>
      <c r="G430" s="62"/>
    </row>
    <row r="431" spans="1:7" s="61" customFormat="1" ht="78.75" x14ac:dyDescent="0.25">
      <c r="A431" s="16"/>
      <c r="B431" s="28" t="s">
        <v>281</v>
      </c>
      <c r="C431" s="28" t="s">
        <v>677</v>
      </c>
      <c r="D431" s="40" t="s">
        <v>375</v>
      </c>
      <c r="E431" s="49">
        <v>10140.4</v>
      </c>
      <c r="G431" s="62"/>
    </row>
    <row r="432" spans="1:7" s="61" customFormat="1" ht="31.5" x14ac:dyDescent="0.25">
      <c r="A432" s="16"/>
      <c r="B432" s="28" t="s">
        <v>12</v>
      </c>
      <c r="C432" s="28" t="s">
        <v>677</v>
      </c>
      <c r="D432" s="40" t="s">
        <v>272</v>
      </c>
      <c r="E432" s="49">
        <v>300</v>
      </c>
      <c r="G432" s="62"/>
    </row>
    <row r="433" spans="1:7" s="6" customFormat="1" ht="47.25" x14ac:dyDescent="0.25">
      <c r="A433" s="59">
        <v>12</v>
      </c>
      <c r="B433" s="56" t="s">
        <v>181</v>
      </c>
      <c r="C433" s="59" t="s">
        <v>182</v>
      </c>
      <c r="D433" s="60"/>
      <c r="E433" s="32">
        <f>E434</f>
        <v>50</v>
      </c>
      <c r="G433" s="43"/>
    </row>
    <row r="434" spans="1:7" s="4" customFormat="1" ht="18" customHeight="1" x14ac:dyDescent="0.25">
      <c r="A434" s="17"/>
      <c r="B434" s="17" t="s">
        <v>183</v>
      </c>
      <c r="C434" s="17" t="s">
        <v>184</v>
      </c>
      <c r="D434" s="25"/>
      <c r="E434" s="34">
        <f>E435</f>
        <v>50</v>
      </c>
      <c r="G434" s="10"/>
    </row>
    <row r="435" spans="1:7" s="4" customFormat="1" ht="47.25" customHeight="1" x14ac:dyDescent="0.25">
      <c r="A435" s="17"/>
      <c r="B435" s="17" t="s">
        <v>271</v>
      </c>
      <c r="C435" s="17" t="s">
        <v>185</v>
      </c>
      <c r="D435" s="25"/>
      <c r="E435" s="34">
        <f>E436</f>
        <v>50</v>
      </c>
      <c r="G435" s="10"/>
    </row>
    <row r="436" spans="1:7" s="4" customFormat="1" ht="36" customHeight="1" x14ac:dyDescent="0.25">
      <c r="A436" s="17"/>
      <c r="B436" s="19" t="s">
        <v>288</v>
      </c>
      <c r="C436" s="17" t="s">
        <v>287</v>
      </c>
      <c r="D436" s="25"/>
      <c r="E436" s="34">
        <f>E437</f>
        <v>50</v>
      </c>
      <c r="G436" s="10"/>
    </row>
    <row r="437" spans="1:7" s="4" customFormat="1" ht="31.5" x14ac:dyDescent="0.25">
      <c r="A437" s="17"/>
      <c r="B437" s="17" t="s">
        <v>12</v>
      </c>
      <c r="C437" s="17" t="s">
        <v>287</v>
      </c>
      <c r="D437" s="25">
        <v>200</v>
      </c>
      <c r="E437" s="34">
        <v>50</v>
      </c>
      <c r="G437" s="10"/>
    </row>
    <row r="438" spans="1:7" s="4" customFormat="1" ht="63" customHeight="1" x14ac:dyDescent="0.25">
      <c r="A438" s="56">
        <v>13</v>
      </c>
      <c r="B438" s="82" t="s">
        <v>342</v>
      </c>
      <c r="C438" s="83" t="s">
        <v>338</v>
      </c>
      <c r="D438" s="84"/>
      <c r="E438" s="35">
        <f>E439</f>
        <v>484</v>
      </c>
      <c r="G438" s="10"/>
    </row>
    <row r="439" spans="1:7" s="4" customFormat="1" ht="18.75" customHeight="1" x14ac:dyDescent="0.25">
      <c r="A439" s="17"/>
      <c r="B439" s="80" t="s">
        <v>183</v>
      </c>
      <c r="C439" s="18" t="s">
        <v>339</v>
      </c>
      <c r="D439" s="73"/>
      <c r="E439" s="34">
        <f>E440+E443+E446+E449</f>
        <v>484</v>
      </c>
      <c r="G439" s="10"/>
    </row>
    <row r="440" spans="1:7" s="4" customFormat="1" ht="36" customHeight="1" x14ac:dyDescent="0.25">
      <c r="A440" s="17"/>
      <c r="B440" s="80" t="s">
        <v>263</v>
      </c>
      <c r="C440" s="18" t="s">
        <v>340</v>
      </c>
      <c r="D440" s="73"/>
      <c r="E440" s="34">
        <f>E441</f>
        <v>180</v>
      </c>
      <c r="G440" s="10"/>
    </row>
    <row r="441" spans="1:7" s="4" customFormat="1" ht="47.25" customHeight="1" x14ac:dyDescent="0.25">
      <c r="A441" s="17"/>
      <c r="B441" s="80" t="s">
        <v>162</v>
      </c>
      <c r="C441" s="18" t="s">
        <v>341</v>
      </c>
      <c r="D441" s="73"/>
      <c r="E441" s="34">
        <f>E442</f>
        <v>180</v>
      </c>
      <c r="G441" s="10"/>
    </row>
    <row r="442" spans="1:7" s="4" customFormat="1" ht="31.5" x14ac:dyDescent="0.25">
      <c r="A442" s="17"/>
      <c r="B442" s="18" t="s">
        <v>12</v>
      </c>
      <c r="C442" s="18" t="s">
        <v>341</v>
      </c>
      <c r="D442" s="73" t="s">
        <v>272</v>
      </c>
      <c r="E442" s="34">
        <v>180</v>
      </c>
      <c r="G442" s="10"/>
    </row>
    <row r="443" spans="1:7" s="4" customFormat="1" ht="31.5" x14ac:dyDescent="0.25">
      <c r="A443" s="17"/>
      <c r="B443" s="17" t="s">
        <v>264</v>
      </c>
      <c r="C443" s="16" t="s">
        <v>343</v>
      </c>
      <c r="D443" s="58"/>
      <c r="E443" s="33">
        <f>E444</f>
        <v>0</v>
      </c>
      <c r="G443" s="10"/>
    </row>
    <row r="444" spans="1:7" s="4" customFormat="1" ht="48.75" customHeight="1" x14ac:dyDescent="0.25">
      <c r="A444" s="17"/>
      <c r="B444" s="17" t="s">
        <v>162</v>
      </c>
      <c r="C444" s="16" t="s">
        <v>344</v>
      </c>
      <c r="D444" s="58"/>
      <c r="E444" s="33">
        <f>E445</f>
        <v>0</v>
      </c>
      <c r="G444" s="10"/>
    </row>
    <row r="445" spans="1:7" s="4" customFormat="1" ht="31.5" x14ac:dyDescent="0.25">
      <c r="A445" s="17"/>
      <c r="B445" s="17" t="s">
        <v>12</v>
      </c>
      <c r="C445" s="16" t="s">
        <v>344</v>
      </c>
      <c r="D445" s="58">
        <v>200</v>
      </c>
      <c r="E445" s="33">
        <v>0</v>
      </c>
      <c r="G445" s="10"/>
    </row>
    <row r="446" spans="1:7" s="4" customFormat="1" ht="49.5" customHeight="1" x14ac:dyDescent="0.25">
      <c r="A446" s="17"/>
      <c r="B446" s="17" t="s">
        <v>265</v>
      </c>
      <c r="C446" s="16" t="s">
        <v>345</v>
      </c>
      <c r="D446" s="58"/>
      <c r="E446" s="33">
        <f>E447</f>
        <v>80</v>
      </c>
      <c r="G446" s="10"/>
    </row>
    <row r="447" spans="1:7" s="4" customFormat="1" ht="47.25" customHeight="1" x14ac:dyDescent="0.25">
      <c r="A447" s="17"/>
      <c r="B447" s="17" t="s">
        <v>162</v>
      </c>
      <c r="C447" s="16" t="s">
        <v>346</v>
      </c>
      <c r="D447" s="58"/>
      <c r="E447" s="33">
        <f>E448</f>
        <v>80</v>
      </c>
      <c r="G447" s="10"/>
    </row>
    <row r="448" spans="1:7" s="4" customFormat="1" ht="31.5" x14ac:dyDescent="0.25">
      <c r="A448" s="17"/>
      <c r="B448" s="17" t="s">
        <v>12</v>
      </c>
      <c r="C448" s="16" t="s">
        <v>346</v>
      </c>
      <c r="D448" s="58">
        <v>200</v>
      </c>
      <c r="E448" s="33">
        <v>80</v>
      </c>
      <c r="G448" s="10"/>
    </row>
    <row r="449" spans="1:7" s="4" customFormat="1" ht="47.25" x14ac:dyDescent="0.25">
      <c r="A449" s="17"/>
      <c r="B449" s="17" t="s">
        <v>266</v>
      </c>
      <c r="C449" s="16" t="s">
        <v>347</v>
      </c>
      <c r="D449" s="58"/>
      <c r="E449" s="33">
        <f>E450</f>
        <v>224</v>
      </c>
      <c r="G449" s="10"/>
    </row>
    <row r="450" spans="1:7" s="4" customFormat="1" ht="48.75" customHeight="1" x14ac:dyDescent="0.25">
      <c r="A450" s="17"/>
      <c r="B450" s="17" t="s">
        <v>162</v>
      </c>
      <c r="C450" s="16" t="s">
        <v>348</v>
      </c>
      <c r="D450" s="58"/>
      <c r="E450" s="33">
        <f>E451</f>
        <v>224</v>
      </c>
      <c r="G450" s="10"/>
    </row>
    <row r="451" spans="1:7" s="4" customFormat="1" ht="31.5" x14ac:dyDescent="0.25">
      <c r="A451" s="17"/>
      <c r="B451" s="17" t="s">
        <v>12</v>
      </c>
      <c r="C451" s="16" t="s">
        <v>348</v>
      </c>
      <c r="D451" s="58">
        <v>200</v>
      </c>
      <c r="E451" s="33">
        <v>224</v>
      </c>
      <c r="G451" s="10"/>
    </row>
    <row r="452" spans="1:7" s="4" customFormat="1" ht="111" customHeight="1" x14ac:dyDescent="0.25">
      <c r="A452" s="56">
        <v>14</v>
      </c>
      <c r="B452" s="85" t="s">
        <v>351</v>
      </c>
      <c r="C452" s="83" t="s">
        <v>354</v>
      </c>
      <c r="D452" s="47"/>
      <c r="E452" s="32">
        <f>E453</f>
        <v>0</v>
      </c>
      <c r="G452" s="10"/>
    </row>
    <row r="453" spans="1:7" s="4" customFormat="1" ht="18.75" customHeight="1" x14ac:dyDescent="0.25">
      <c r="A453" s="17"/>
      <c r="B453" s="19" t="s">
        <v>183</v>
      </c>
      <c r="C453" s="18" t="s">
        <v>355</v>
      </c>
      <c r="D453" s="47"/>
      <c r="E453" s="33">
        <f>E454</f>
        <v>0</v>
      </c>
      <c r="G453" s="10"/>
    </row>
    <row r="454" spans="1:7" s="4" customFormat="1" ht="63.75" customHeight="1" x14ac:dyDescent="0.25">
      <c r="A454" s="17"/>
      <c r="B454" s="19" t="s">
        <v>352</v>
      </c>
      <c r="C454" s="18" t="s">
        <v>356</v>
      </c>
      <c r="D454" s="47"/>
      <c r="E454" s="33">
        <f>E455</f>
        <v>0</v>
      </c>
      <c r="G454" s="10"/>
    </row>
    <row r="455" spans="1:7" s="4" customFormat="1" ht="31.5" x14ac:dyDescent="0.25">
      <c r="A455" s="17"/>
      <c r="B455" s="19" t="s">
        <v>353</v>
      </c>
      <c r="C455" s="18" t="s">
        <v>357</v>
      </c>
      <c r="D455" s="47"/>
      <c r="E455" s="33">
        <f>E456</f>
        <v>0</v>
      </c>
      <c r="G455" s="10"/>
    </row>
    <row r="456" spans="1:7" s="4" customFormat="1" ht="17.45" customHeight="1" x14ac:dyDescent="0.25">
      <c r="A456" s="17"/>
      <c r="B456" s="19" t="s">
        <v>49</v>
      </c>
      <c r="C456" s="18" t="s">
        <v>357</v>
      </c>
      <c r="D456" s="47" t="s">
        <v>313</v>
      </c>
      <c r="E456" s="33">
        <v>0</v>
      </c>
      <c r="G456" s="10"/>
    </row>
    <row r="457" spans="1:7" s="4" customFormat="1" ht="47.25" customHeight="1" x14ac:dyDescent="0.25">
      <c r="A457" s="56">
        <v>15</v>
      </c>
      <c r="B457" s="85" t="s">
        <v>186</v>
      </c>
      <c r="C457" s="83" t="s">
        <v>289</v>
      </c>
      <c r="D457" s="110"/>
      <c r="E457" s="35">
        <f>E458</f>
        <v>15679</v>
      </c>
      <c r="G457" s="10"/>
    </row>
    <row r="458" spans="1:7" s="4" customFormat="1" ht="18" customHeight="1" x14ac:dyDescent="0.25">
      <c r="A458" s="17"/>
      <c r="B458" s="19" t="s">
        <v>183</v>
      </c>
      <c r="C458" s="18" t="s">
        <v>290</v>
      </c>
      <c r="D458" s="24"/>
      <c r="E458" s="34">
        <f>E459+E465+E462+E468</f>
        <v>15679</v>
      </c>
      <c r="G458" s="10"/>
    </row>
    <row r="459" spans="1:7" s="4" customFormat="1" ht="33.75" customHeight="1" x14ac:dyDescent="0.25">
      <c r="A459" s="17"/>
      <c r="B459" s="19" t="s">
        <v>310</v>
      </c>
      <c r="C459" s="18" t="s">
        <v>291</v>
      </c>
      <c r="D459" s="24"/>
      <c r="E459" s="34">
        <f>E460</f>
        <v>7015</v>
      </c>
      <c r="G459" s="10"/>
    </row>
    <row r="460" spans="1:7" s="4" customFormat="1" ht="31.5" customHeight="1" x14ac:dyDescent="0.25">
      <c r="A460" s="17"/>
      <c r="B460" s="19" t="s">
        <v>293</v>
      </c>
      <c r="C460" s="18" t="s">
        <v>292</v>
      </c>
      <c r="D460" s="24"/>
      <c r="E460" s="34">
        <f>E461</f>
        <v>7015</v>
      </c>
      <c r="G460" s="10"/>
    </row>
    <row r="461" spans="1:7" s="4" customFormat="1" ht="31.5" x14ac:dyDescent="0.25">
      <c r="A461" s="17"/>
      <c r="B461" s="18" t="s">
        <v>12</v>
      </c>
      <c r="C461" s="18" t="s">
        <v>292</v>
      </c>
      <c r="D461" s="24" t="s">
        <v>272</v>
      </c>
      <c r="E461" s="34">
        <v>7015</v>
      </c>
      <c r="G461" s="10"/>
    </row>
    <row r="462" spans="1:7" s="4" customFormat="1" ht="63" x14ac:dyDescent="0.25">
      <c r="A462" s="17"/>
      <c r="B462" s="28" t="s">
        <v>408</v>
      </c>
      <c r="C462" s="28" t="s">
        <v>406</v>
      </c>
      <c r="D462" s="40"/>
      <c r="E462" s="34">
        <f>E463</f>
        <v>5073.1000000000004</v>
      </c>
      <c r="G462" s="10"/>
    </row>
    <row r="463" spans="1:7" s="4" customFormat="1" ht="33.75" customHeight="1" x14ac:dyDescent="0.25">
      <c r="A463" s="17"/>
      <c r="B463" s="55" t="s">
        <v>293</v>
      </c>
      <c r="C463" s="28" t="s">
        <v>407</v>
      </c>
      <c r="D463" s="40"/>
      <c r="E463" s="34">
        <f>E464</f>
        <v>5073.1000000000004</v>
      </c>
      <c r="G463" s="10"/>
    </row>
    <row r="464" spans="1:7" s="4" customFormat="1" ht="31.5" x14ac:dyDescent="0.25">
      <c r="A464" s="17"/>
      <c r="B464" s="28" t="s">
        <v>12</v>
      </c>
      <c r="C464" s="28" t="s">
        <v>407</v>
      </c>
      <c r="D464" s="40" t="s">
        <v>272</v>
      </c>
      <c r="E464" s="34">
        <v>5073.1000000000004</v>
      </c>
      <c r="G464" s="10"/>
    </row>
    <row r="465" spans="1:7" s="4" customFormat="1" ht="79.5" customHeight="1" x14ac:dyDescent="0.25">
      <c r="A465" s="17"/>
      <c r="B465" s="19" t="s">
        <v>304</v>
      </c>
      <c r="C465" s="17" t="s">
        <v>309</v>
      </c>
      <c r="D465" s="24"/>
      <c r="E465" s="34">
        <f>E466</f>
        <v>3050</v>
      </c>
      <c r="G465" s="10"/>
    </row>
    <row r="466" spans="1:7" s="4" customFormat="1" ht="78.75" x14ac:dyDescent="0.25">
      <c r="A466" s="17"/>
      <c r="B466" s="19" t="s">
        <v>308</v>
      </c>
      <c r="C466" s="17" t="s">
        <v>307</v>
      </c>
      <c r="D466" s="25"/>
      <c r="E466" s="34">
        <f>E467</f>
        <v>3050</v>
      </c>
      <c r="G466" s="10"/>
    </row>
    <row r="467" spans="1:7" s="4" customFormat="1" ht="31.5" x14ac:dyDescent="0.25">
      <c r="A467" s="17"/>
      <c r="B467" s="17" t="s">
        <v>12</v>
      </c>
      <c r="C467" s="17" t="s">
        <v>307</v>
      </c>
      <c r="D467" s="25">
        <v>200</v>
      </c>
      <c r="E467" s="34">
        <v>3050</v>
      </c>
      <c r="G467" s="10"/>
    </row>
    <row r="468" spans="1:7" s="4" customFormat="1" ht="94.5" x14ac:dyDescent="0.25">
      <c r="A468" s="17"/>
      <c r="B468" s="28" t="s">
        <v>552</v>
      </c>
      <c r="C468" s="50" t="s">
        <v>550</v>
      </c>
      <c r="D468" s="65"/>
      <c r="E468" s="34">
        <f>E471+E469</f>
        <v>540.9</v>
      </c>
      <c r="G468" s="10"/>
    </row>
    <row r="469" spans="1:7" s="4" customFormat="1" ht="126" x14ac:dyDescent="0.25">
      <c r="A469" s="17"/>
      <c r="B469" s="28" t="s">
        <v>608</v>
      </c>
      <c r="C469" s="50" t="s">
        <v>607</v>
      </c>
      <c r="D469" s="65"/>
      <c r="E469" s="34">
        <f>E470</f>
        <v>141.1</v>
      </c>
      <c r="G469" s="10"/>
    </row>
    <row r="470" spans="1:7" s="4" customFormat="1" ht="31.5" x14ac:dyDescent="0.25">
      <c r="A470" s="17"/>
      <c r="B470" s="17" t="s">
        <v>12</v>
      </c>
      <c r="C470" s="50" t="s">
        <v>607</v>
      </c>
      <c r="D470" s="65" t="s">
        <v>272</v>
      </c>
      <c r="E470" s="34">
        <v>141.1</v>
      </c>
      <c r="G470" s="10"/>
    </row>
    <row r="471" spans="1:7" s="4" customFormat="1" ht="78.75" x14ac:dyDescent="0.25">
      <c r="A471" s="17"/>
      <c r="B471" s="54" t="s">
        <v>553</v>
      </c>
      <c r="C471" s="50" t="s">
        <v>551</v>
      </c>
      <c r="D471" s="65"/>
      <c r="E471" s="34">
        <f>E472</f>
        <v>399.8</v>
      </c>
      <c r="G471" s="10"/>
    </row>
    <row r="472" spans="1:7" s="4" customFormat="1" ht="31.5" x14ac:dyDescent="0.25">
      <c r="A472" s="17"/>
      <c r="B472" s="28" t="s">
        <v>12</v>
      </c>
      <c r="C472" s="50" t="s">
        <v>551</v>
      </c>
      <c r="D472" s="65" t="s">
        <v>272</v>
      </c>
      <c r="E472" s="34">
        <v>399.8</v>
      </c>
      <c r="G472" s="10"/>
    </row>
    <row r="473" spans="1:7" s="4" customFormat="1" ht="63.75" customHeight="1" x14ac:dyDescent="0.25">
      <c r="A473" s="56">
        <v>16</v>
      </c>
      <c r="B473" s="85" t="s">
        <v>298</v>
      </c>
      <c r="C473" s="83" t="s">
        <v>294</v>
      </c>
      <c r="D473" s="110"/>
      <c r="E473" s="35">
        <f>E474</f>
        <v>4899.6000000000004</v>
      </c>
      <c r="G473" s="10"/>
    </row>
    <row r="474" spans="1:7" s="4" customFormat="1" ht="17.25" customHeight="1" x14ac:dyDescent="0.25">
      <c r="A474" s="17"/>
      <c r="B474" s="19" t="s">
        <v>183</v>
      </c>
      <c r="C474" s="18" t="s">
        <v>295</v>
      </c>
      <c r="D474" s="24"/>
      <c r="E474" s="34">
        <f>E478+E485+E488+E475</f>
        <v>4899.6000000000004</v>
      </c>
      <c r="G474" s="10"/>
    </row>
    <row r="475" spans="1:7" s="4" customFormat="1" ht="48.75" customHeight="1" x14ac:dyDescent="0.25">
      <c r="A475" s="17"/>
      <c r="B475" s="19" t="s">
        <v>613</v>
      </c>
      <c r="C475" s="28" t="s">
        <v>611</v>
      </c>
      <c r="D475" s="24"/>
      <c r="E475" s="34">
        <f>E476</f>
        <v>635.29999999999995</v>
      </c>
      <c r="G475" s="10"/>
    </row>
    <row r="476" spans="1:7" s="4" customFormat="1" ht="48.75" customHeight="1" x14ac:dyDescent="0.25">
      <c r="A476" s="17"/>
      <c r="B476" s="55" t="s">
        <v>612</v>
      </c>
      <c r="C476" s="28" t="s">
        <v>609</v>
      </c>
      <c r="D476" s="40"/>
      <c r="E476" s="34">
        <f>E477</f>
        <v>635.29999999999995</v>
      </c>
      <c r="G476" s="10"/>
    </row>
    <row r="477" spans="1:7" s="4" customFormat="1" ht="17.25" customHeight="1" x14ac:dyDescent="0.25">
      <c r="A477" s="17"/>
      <c r="B477" s="28" t="s">
        <v>43</v>
      </c>
      <c r="C477" s="28" t="s">
        <v>609</v>
      </c>
      <c r="D477" s="40" t="s">
        <v>610</v>
      </c>
      <c r="E477" s="34">
        <v>635.29999999999995</v>
      </c>
      <c r="G477" s="10"/>
    </row>
    <row r="478" spans="1:7" s="4" customFormat="1" ht="66.75" customHeight="1" x14ac:dyDescent="0.25">
      <c r="A478" s="17"/>
      <c r="B478" s="18" t="s">
        <v>370</v>
      </c>
      <c r="C478" s="18" t="s">
        <v>296</v>
      </c>
      <c r="D478" s="24"/>
      <c r="E478" s="34">
        <f>E479+E481+E483</f>
        <v>3884.3</v>
      </c>
      <c r="G478" s="10"/>
    </row>
    <row r="479" spans="1:7" s="4" customFormat="1" ht="47.25" x14ac:dyDescent="0.25">
      <c r="A479" s="17"/>
      <c r="B479" s="18" t="s">
        <v>299</v>
      </c>
      <c r="C479" s="18" t="s">
        <v>297</v>
      </c>
      <c r="D479" s="24"/>
      <c r="E479" s="34">
        <f>E480</f>
        <v>3022.1</v>
      </c>
      <c r="G479" s="10"/>
    </row>
    <row r="480" spans="1:7" s="4" customFormat="1" ht="31.5" x14ac:dyDescent="0.25">
      <c r="A480" s="17"/>
      <c r="B480" s="18" t="s">
        <v>12</v>
      </c>
      <c r="C480" s="18" t="s">
        <v>297</v>
      </c>
      <c r="D480" s="24" t="s">
        <v>272</v>
      </c>
      <c r="E480" s="34">
        <v>3022.1</v>
      </c>
      <c r="G480" s="10"/>
    </row>
    <row r="481" spans="1:7" s="4" customFormat="1" ht="47.25" x14ac:dyDescent="0.25">
      <c r="A481" s="17"/>
      <c r="B481" s="54" t="s">
        <v>400</v>
      </c>
      <c r="C481" s="18" t="s">
        <v>401</v>
      </c>
      <c r="D481" s="24"/>
      <c r="E481" s="34">
        <f>E482</f>
        <v>287.39999999999998</v>
      </c>
      <c r="G481" s="10"/>
    </row>
    <row r="482" spans="1:7" s="4" customFormat="1" ht="18.75" customHeight="1" x14ac:dyDescent="0.25">
      <c r="A482" s="17"/>
      <c r="B482" s="50" t="s">
        <v>49</v>
      </c>
      <c r="C482" s="18" t="s">
        <v>401</v>
      </c>
      <c r="D482" s="24" t="s">
        <v>313</v>
      </c>
      <c r="E482" s="34">
        <v>287.39999999999998</v>
      </c>
      <c r="G482" s="10"/>
    </row>
    <row r="483" spans="1:7" s="4" customFormat="1" ht="47.25" x14ac:dyDescent="0.25">
      <c r="A483" s="17"/>
      <c r="B483" s="54" t="s">
        <v>443</v>
      </c>
      <c r="C483" s="28" t="s">
        <v>442</v>
      </c>
      <c r="D483" s="90"/>
      <c r="E483" s="34">
        <f>E484</f>
        <v>574.79999999999995</v>
      </c>
      <c r="G483" s="10"/>
    </row>
    <row r="484" spans="1:7" s="4" customFormat="1" ht="18.75" customHeight="1" x14ac:dyDescent="0.25">
      <c r="A484" s="17"/>
      <c r="B484" s="50" t="s">
        <v>49</v>
      </c>
      <c r="C484" s="28" t="s">
        <v>442</v>
      </c>
      <c r="D484" s="90" t="s">
        <v>313</v>
      </c>
      <c r="E484" s="34">
        <v>574.79999999999995</v>
      </c>
      <c r="G484" s="10"/>
    </row>
    <row r="485" spans="1:7" s="4" customFormat="1" ht="63" x14ac:dyDescent="0.25">
      <c r="A485" s="17"/>
      <c r="B485" s="18" t="s">
        <v>302</v>
      </c>
      <c r="C485" s="18" t="s">
        <v>300</v>
      </c>
      <c r="D485" s="24"/>
      <c r="E485" s="36">
        <f>E486</f>
        <v>50</v>
      </c>
      <c r="G485" s="10"/>
    </row>
    <row r="486" spans="1:7" s="4" customFormat="1" ht="33.75" customHeight="1" x14ac:dyDescent="0.25">
      <c r="A486" s="17"/>
      <c r="B486" s="18" t="s">
        <v>303</v>
      </c>
      <c r="C486" s="18" t="s">
        <v>301</v>
      </c>
      <c r="D486" s="24"/>
      <c r="E486" s="36">
        <f>E487</f>
        <v>50</v>
      </c>
      <c r="G486" s="10"/>
    </row>
    <row r="487" spans="1:7" s="4" customFormat="1" ht="31.5" x14ac:dyDescent="0.25">
      <c r="A487" s="17"/>
      <c r="B487" s="18" t="s">
        <v>12</v>
      </c>
      <c r="C487" s="18" t="s">
        <v>301</v>
      </c>
      <c r="D487" s="24" t="s">
        <v>272</v>
      </c>
      <c r="E487" s="36">
        <v>50</v>
      </c>
      <c r="G487" s="10"/>
    </row>
    <row r="488" spans="1:7" s="4" customFormat="1" ht="81.599999999999994" customHeight="1" x14ac:dyDescent="0.25">
      <c r="A488" s="17"/>
      <c r="B488" s="28" t="s">
        <v>449</v>
      </c>
      <c r="C488" s="52" t="s">
        <v>447</v>
      </c>
      <c r="D488" s="52"/>
      <c r="E488" s="36">
        <f>E489+E491</f>
        <v>330</v>
      </c>
      <c r="G488" s="10"/>
    </row>
    <row r="489" spans="1:7" s="4" customFormat="1" ht="33" customHeight="1" x14ac:dyDescent="0.25">
      <c r="A489" s="17"/>
      <c r="B489" s="28" t="s">
        <v>450</v>
      </c>
      <c r="C489" s="52" t="s">
        <v>448</v>
      </c>
      <c r="D489" s="52"/>
      <c r="E489" s="36">
        <f>E490</f>
        <v>0</v>
      </c>
      <c r="G489" s="10"/>
    </row>
    <row r="490" spans="1:7" s="4" customFormat="1" ht="31.5" x14ac:dyDescent="0.25">
      <c r="A490" s="17"/>
      <c r="B490" s="28" t="s">
        <v>12</v>
      </c>
      <c r="C490" s="52" t="s">
        <v>448</v>
      </c>
      <c r="D490" s="52" t="s">
        <v>272</v>
      </c>
      <c r="E490" s="36">
        <v>0</v>
      </c>
      <c r="G490" s="10"/>
    </row>
    <row r="491" spans="1:7" s="4" customFormat="1" ht="31.5" x14ac:dyDescent="0.25">
      <c r="A491" s="17"/>
      <c r="B491" s="28" t="s">
        <v>378</v>
      </c>
      <c r="C491" s="39" t="s">
        <v>451</v>
      </c>
      <c r="D491" s="40"/>
      <c r="E491" s="36">
        <f>E492+E493</f>
        <v>330</v>
      </c>
      <c r="G491" s="10"/>
    </row>
    <row r="492" spans="1:7" s="4" customFormat="1" ht="78.75" x14ac:dyDescent="0.25">
      <c r="A492" s="17"/>
      <c r="B492" s="28" t="s">
        <v>281</v>
      </c>
      <c r="C492" s="39" t="s">
        <v>451</v>
      </c>
      <c r="D492" s="40" t="s">
        <v>375</v>
      </c>
      <c r="E492" s="36">
        <v>0</v>
      </c>
      <c r="G492" s="10"/>
    </row>
    <row r="493" spans="1:7" s="4" customFormat="1" ht="31.5" x14ac:dyDescent="0.25">
      <c r="A493" s="17"/>
      <c r="B493" s="28" t="s">
        <v>12</v>
      </c>
      <c r="C493" s="39" t="s">
        <v>451</v>
      </c>
      <c r="D493" s="40" t="s">
        <v>272</v>
      </c>
      <c r="E493" s="36">
        <v>330</v>
      </c>
      <c r="G493" s="10"/>
    </row>
    <row r="494" spans="1:7" s="4" customFormat="1" ht="63" x14ac:dyDescent="0.25">
      <c r="A494" s="98">
        <v>17</v>
      </c>
      <c r="B494" s="56" t="s">
        <v>491</v>
      </c>
      <c r="C494" s="59" t="s">
        <v>465</v>
      </c>
      <c r="D494" s="60"/>
      <c r="E494" s="32">
        <f>E495</f>
        <v>125113.1</v>
      </c>
      <c r="G494" s="10"/>
    </row>
    <row r="495" spans="1:7" s="4" customFormat="1" ht="15.75" x14ac:dyDescent="0.25">
      <c r="A495" s="98"/>
      <c r="B495" s="19" t="s">
        <v>183</v>
      </c>
      <c r="C495" s="16" t="s">
        <v>466</v>
      </c>
      <c r="D495" s="60"/>
      <c r="E495" s="33">
        <f>E496+E501+E506+E513+E516+E520+E523</f>
        <v>125113.1</v>
      </c>
      <c r="G495" s="10"/>
    </row>
    <row r="496" spans="1:7" s="4" customFormat="1" ht="141.75" x14ac:dyDescent="0.25">
      <c r="A496" s="98"/>
      <c r="B496" s="91" t="s">
        <v>563</v>
      </c>
      <c r="C496" s="100" t="s">
        <v>539</v>
      </c>
      <c r="D496" s="60"/>
      <c r="E496" s="33">
        <f>E497+E499</f>
        <v>1290.8</v>
      </c>
      <c r="G496" s="10"/>
    </row>
    <row r="497" spans="1:7" s="4" customFormat="1" ht="78.75" x14ac:dyDescent="0.25">
      <c r="A497" s="98"/>
      <c r="B497" s="99" t="s">
        <v>642</v>
      </c>
      <c r="C497" s="100" t="s">
        <v>640</v>
      </c>
      <c r="D497" s="52"/>
      <c r="E497" s="33">
        <f>E498</f>
        <v>645.9</v>
      </c>
      <c r="G497" s="10"/>
    </row>
    <row r="498" spans="1:7" s="4" customFormat="1" ht="31.5" x14ac:dyDescent="0.25">
      <c r="A498" s="98"/>
      <c r="B498" s="50" t="s">
        <v>49</v>
      </c>
      <c r="C498" s="100" t="s">
        <v>640</v>
      </c>
      <c r="D498" s="52" t="s">
        <v>313</v>
      </c>
      <c r="E498" s="33">
        <v>645.9</v>
      </c>
      <c r="G498" s="10"/>
    </row>
    <row r="499" spans="1:7" s="4" customFormat="1" ht="94.5" x14ac:dyDescent="0.25">
      <c r="A499" s="98"/>
      <c r="B499" s="50" t="s">
        <v>643</v>
      </c>
      <c r="C499" s="100" t="s">
        <v>641</v>
      </c>
      <c r="D499" s="52"/>
      <c r="E499" s="33">
        <f>E500</f>
        <v>644.9</v>
      </c>
      <c r="G499" s="10"/>
    </row>
    <row r="500" spans="1:7" s="4" customFormat="1" ht="15.75" customHeight="1" x14ac:dyDescent="0.25">
      <c r="A500" s="98"/>
      <c r="B500" s="50" t="s">
        <v>49</v>
      </c>
      <c r="C500" s="100" t="s">
        <v>641</v>
      </c>
      <c r="D500" s="52" t="s">
        <v>313</v>
      </c>
      <c r="E500" s="33">
        <v>644.9</v>
      </c>
      <c r="G500" s="10"/>
    </row>
    <row r="501" spans="1:7" s="4" customFormat="1" ht="159" customHeight="1" x14ac:dyDescent="0.25">
      <c r="A501" s="17"/>
      <c r="B501" s="72" t="s">
        <v>562</v>
      </c>
      <c r="C501" s="16" t="s">
        <v>467</v>
      </c>
      <c r="D501" s="58"/>
      <c r="E501" s="33">
        <f>E502+E504</f>
        <v>109695.6</v>
      </c>
      <c r="G501" s="10"/>
    </row>
    <row r="502" spans="1:7" s="4" customFormat="1" ht="108.75" customHeight="1" x14ac:dyDescent="0.25">
      <c r="A502" s="17"/>
      <c r="B502" s="97" t="s">
        <v>638</v>
      </c>
      <c r="C502" s="16" t="s">
        <v>636</v>
      </c>
      <c r="D502" s="58"/>
      <c r="E502" s="33">
        <f>E503</f>
        <v>58271.1</v>
      </c>
      <c r="G502" s="10"/>
    </row>
    <row r="503" spans="1:7" s="4" customFormat="1" ht="31.5" x14ac:dyDescent="0.25">
      <c r="A503" s="17"/>
      <c r="B503" s="17" t="s">
        <v>49</v>
      </c>
      <c r="C503" s="16" t="s">
        <v>636</v>
      </c>
      <c r="D503" s="58">
        <v>300</v>
      </c>
      <c r="E503" s="49">
        <v>58271.1</v>
      </c>
      <c r="G503" s="10"/>
    </row>
    <row r="504" spans="1:7" s="4" customFormat="1" ht="78.75" x14ac:dyDescent="0.25">
      <c r="A504" s="17"/>
      <c r="B504" s="97" t="s">
        <v>639</v>
      </c>
      <c r="C504" s="16" t="s">
        <v>637</v>
      </c>
      <c r="D504" s="58"/>
      <c r="E504" s="49">
        <f>E505</f>
        <v>51424.5</v>
      </c>
      <c r="G504" s="10"/>
    </row>
    <row r="505" spans="1:7" s="4" customFormat="1" ht="18.75" customHeight="1" x14ac:dyDescent="0.25">
      <c r="A505" s="17"/>
      <c r="B505" s="17" t="s">
        <v>49</v>
      </c>
      <c r="C505" s="16" t="s">
        <v>637</v>
      </c>
      <c r="D505" s="58">
        <v>300</v>
      </c>
      <c r="E505" s="49">
        <v>51424.5</v>
      </c>
      <c r="G505" s="10"/>
    </row>
    <row r="506" spans="1:7" s="4" customFormat="1" ht="110.25" x14ac:dyDescent="0.25">
      <c r="A506" s="17"/>
      <c r="B506" s="28" t="s">
        <v>564</v>
      </c>
      <c r="C506" s="16" t="s">
        <v>468</v>
      </c>
      <c r="D506" s="58"/>
      <c r="E506" s="33">
        <f>E507+E510</f>
        <v>10824.4</v>
      </c>
      <c r="G506" s="10"/>
    </row>
    <row r="507" spans="1:7" s="4" customFormat="1" ht="78.75" customHeight="1" x14ac:dyDescent="0.25">
      <c r="A507" s="17"/>
      <c r="B507" s="97" t="s">
        <v>634</v>
      </c>
      <c r="C507" s="16" t="s">
        <v>632</v>
      </c>
      <c r="D507" s="58"/>
      <c r="E507" s="33">
        <f>E508+E509</f>
        <v>982.9</v>
      </c>
      <c r="G507" s="10"/>
    </row>
    <row r="508" spans="1:7" s="4" customFormat="1" ht="78.75" x14ac:dyDescent="0.25">
      <c r="A508" s="17"/>
      <c r="B508" s="17" t="s">
        <v>42</v>
      </c>
      <c r="C508" s="16" t="s">
        <v>632</v>
      </c>
      <c r="D508" s="58">
        <v>100</v>
      </c>
      <c r="E508" s="33">
        <v>958.5</v>
      </c>
      <c r="G508" s="10"/>
    </row>
    <row r="509" spans="1:7" s="4" customFormat="1" ht="31.5" x14ac:dyDescent="0.25">
      <c r="A509" s="17"/>
      <c r="B509" s="17" t="s">
        <v>12</v>
      </c>
      <c r="C509" s="16" t="s">
        <v>632</v>
      </c>
      <c r="D509" s="58">
        <v>200</v>
      </c>
      <c r="E509" s="33">
        <v>24.4</v>
      </c>
      <c r="G509" s="10"/>
    </row>
    <row r="510" spans="1:7" s="4" customFormat="1" ht="63" x14ac:dyDescent="0.25">
      <c r="A510" s="17"/>
      <c r="B510" s="97" t="s">
        <v>635</v>
      </c>
      <c r="C510" s="16" t="s">
        <v>633</v>
      </c>
      <c r="D510" s="58"/>
      <c r="E510" s="33">
        <f>E511+E512</f>
        <v>9841.5</v>
      </c>
      <c r="G510" s="10"/>
    </row>
    <row r="511" spans="1:7" s="4" customFormat="1" ht="78.75" x14ac:dyDescent="0.25">
      <c r="A511" s="17"/>
      <c r="B511" s="17" t="s">
        <v>42</v>
      </c>
      <c r="C511" s="16" t="s">
        <v>633</v>
      </c>
      <c r="D511" s="58">
        <v>100</v>
      </c>
      <c r="E511" s="33">
        <v>9532.1</v>
      </c>
      <c r="G511" s="10"/>
    </row>
    <row r="512" spans="1:7" s="4" customFormat="1" ht="31.5" x14ac:dyDescent="0.25">
      <c r="A512" s="17"/>
      <c r="B512" s="17" t="s">
        <v>12</v>
      </c>
      <c r="C512" s="16" t="s">
        <v>633</v>
      </c>
      <c r="D512" s="58">
        <v>200</v>
      </c>
      <c r="E512" s="33">
        <v>309.39999999999998</v>
      </c>
      <c r="G512" s="10"/>
    </row>
    <row r="513" spans="1:7" s="4" customFormat="1" ht="160.5" customHeight="1" x14ac:dyDescent="0.25">
      <c r="A513" s="17"/>
      <c r="B513" s="55" t="s">
        <v>565</v>
      </c>
      <c r="C513" s="16" t="s">
        <v>469</v>
      </c>
      <c r="D513" s="58"/>
      <c r="E513" s="33">
        <f>E514</f>
        <v>0</v>
      </c>
      <c r="G513" s="10"/>
    </row>
    <row r="514" spans="1:7" s="4" customFormat="1" ht="158.25" customHeight="1" x14ac:dyDescent="0.25">
      <c r="A514" s="17"/>
      <c r="B514" s="97" t="s">
        <v>631</v>
      </c>
      <c r="C514" s="16" t="s">
        <v>630</v>
      </c>
      <c r="D514" s="58"/>
      <c r="E514" s="33">
        <f>E515</f>
        <v>0</v>
      </c>
      <c r="G514" s="10"/>
    </row>
    <row r="515" spans="1:7" s="4" customFormat="1" ht="18" customHeight="1" x14ac:dyDescent="0.25">
      <c r="A515" s="17"/>
      <c r="B515" s="17" t="s">
        <v>49</v>
      </c>
      <c r="C515" s="16" t="s">
        <v>630</v>
      </c>
      <c r="D515" s="58">
        <v>300</v>
      </c>
      <c r="E515" s="33">
        <v>0</v>
      </c>
      <c r="G515" s="10"/>
    </row>
    <row r="516" spans="1:7" s="4" customFormat="1" ht="173.25" customHeight="1" x14ac:dyDescent="0.25">
      <c r="A516" s="17"/>
      <c r="B516" s="50" t="s">
        <v>566</v>
      </c>
      <c r="C516" s="16" t="s">
        <v>470</v>
      </c>
      <c r="D516" s="58"/>
      <c r="E516" s="33">
        <f>E517</f>
        <v>1977.6</v>
      </c>
      <c r="G516" s="10"/>
    </row>
    <row r="517" spans="1:7" s="4" customFormat="1" ht="201" customHeight="1" x14ac:dyDescent="0.25">
      <c r="A517" s="17"/>
      <c r="B517" s="97" t="s">
        <v>629</v>
      </c>
      <c r="C517" s="16" t="s">
        <v>628</v>
      </c>
      <c r="D517" s="58"/>
      <c r="E517" s="33">
        <f>E518+E519</f>
        <v>1977.6</v>
      </c>
      <c r="G517" s="10"/>
    </row>
    <row r="518" spans="1:7" s="4" customFormat="1" ht="78.75" x14ac:dyDescent="0.25">
      <c r="A518" s="17"/>
      <c r="B518" s="17" t="s">
        <v>42</v>
      </c>
      <c r="C518" s="16" t="s">
        <v>628</v>
      </c>
      <c r="D518" s="58">
        <v>100</v>
      </c>
      <c r="E518" s="33">
        <v>1725</v>
      </c>
      <c r="G518" s="10"/>
    </row>
    <row r="519" spans="1:7" s="4" customFormat="1" ht="31.5" x14ac:dyDescent="0.25">
      <c r="A519" s="17"/>
      <c r="B519" s="17" t="s">
        <v>12</v>
      </c>
      <c r="C519" s="16" t="s">
        <v>628</v>
      </c>
      <c r="D519" s="58">
        <v>200</v>
      </c>
      <c r="E519" s="33">
        <v>252.6</v>
      </c>
      <c r="G519" s="10"/>
    </row>
    <row r="520" spans="1:7" s="4" customFormat="1" ht="126" x14ac:dyDescent="0.25">
      <c r="A520" s="17"/>
      <c r="B520" s="72" t="s">
        <v>567</v>
      </c>
      <c r="C520" s="16" t="s">
        <v>471</v>
      </c>
      <c r="D520" s="58"/>
      <c r="E520" s="33">
        <f>E521</f>
        <v>342</v>
      </c>
      <c r="G520" s="10"/>
    </row>
    <row r="521" spans="1:7" s="4" customFormat="1" ht="123.75" customHeight="1" x14ac:dyDescent="0.25">
      <c r="A521" s="17"/>
      <c r="B521" s="97" t="s">
        <v>627</v>
      </c>
      <c r="C521" s="16" t="s">
        <v>626</v>
      </c>
      <c r="D521" s="58"/>
      <c r="E521" s="33">
        <f>E522</f>
        <v>342</v>
      </c>
      <c r="G521" s="10"/>
    </row>
    <row r="522" spans="1:7" s="4" customFormat="1" ht="31.5" x14ac:dyDescent="0.25">
      <c r="A522" s="17"/>
      <c r="B522" s="17" t="s">
        <v>12</v>
      </c>
      <c r="C522" s="16" t="s">
        <v>626</v>
      </c>
      <c r="D522" s="58">
        <v>200</v>
      </c>
      <c r="E522" s="33">
        <v>342</v>
      </c>
      <c r="G522" s="10"/>
    </row>
    <row r="523" spans="1:7" s="4" customFormat="1" ht="174.75" customHeight="1" x14ac:dyDescent="0.25">
      <c r="A523" s="17"/>
      <c r="B523" s="28" t="s">
        <v>568</v>
      </c>
      <c r="C523" s="100" t="s">
        <v>540</v>
      </c>
      <c r="D523" s="52"/>
      <c r="E523" s="33">
        <f>E524</f>
        <v>982.69999999999993</v>
      </c>
      <c r="G523" s="10"/>
    </row>
    <row r="524" spans="1:7" s="4" customFormat="1" ht="186.75" customHeight="1" x14ac:dyDescent="0.25">
      <c r="A524" s="17"/>
      <c r="B524" s="99" t="s">
        <v>625</v>
      </c>
      <c r="C524" s="100" t="s">
        <v>624</v>
      </c>
      <c r="D524" s="52"/>
      <c r="E524" s="33">
        <f>E525+E526</f>
        <v>982.69999999999993</v>
      </c>
      <c r="G524" s="10"/>
    </row>
    <row r="525" spans="1:7" s="4" customFormat="1" ht="78.75" x14ac:dyDescent="0.25">
      <c r="A525" s="17"/>
      <c r="B525" s="28" t="s">
        <v>281</v>
      </c>
      <c r="C525" s="100" t="s">
        <v>624</v>
      </c>
      <c r="D525" s="52" t="s">
        <v>375</v>
      </c>
      <c r="E525" s="33">
        <v>941.8</v>
      </c>
      <c r="G525" s="10"/>
    </row>
    <row r="526" spans="1:7" s="4" customFormat="1" ht="31.5" x14ac:dyDescent="0.25">
      <c r="A526" s="17"/>
      <c r="B526" s="28" t="s">
        <v>12</v>
      </c>
      <c r="C526" s="100" t="s">
        <v>624</v>
      </c>
      <c r="D526" s="52" t="s">
        <v>272</v>
      </c>
      <c r="E526" s="33">
        <v>40.9</v>
      </c>
      <c r="G526" s="10"/>
    </row>
    <row r="527" spans="1:7" s="6" customFormat="1" ht="32.450000000000003" customHeight="1" x14ac:dyDescent="0.25">
      <c r="A527" s="56">
        <v>18</v>
      </c>
      <c r="B527" s="56" t="s">
        <v>187</v>
      </c>
      <c r="C527" s="56" t="s">
        <v>188</v>
      </c>
      <c r="D527" s="57"/>
      <c r="E527" s="35">
        <f>E528</f>
        <v>4561</v>
      </c>
      <c r="F527" s="23"/>
      <c r="G527" s="43"/>
    </row>
    <row r="528" spans="1:7" s="4" customFormat="1" ht="31.5" x14ac:dyDescent="0.25">
      <c r="A528" s="17"/>
      <c r="B528" s="17" t="s">
        <v>365</v>
      </c>
      <c r="C528" s="17" t="s">
        <v>189</v>
      </c>
      <c r="D528" s="25"/>
      <c r="E528" s="34">
        <f>E529</f>
        <v>4561</v>
      </c>
      <c r="G528" s="10"/>
    </row>
    <row r="529" spans="1:7" s="4" customFormat="1" ht="31.5" x14ac:dyDescent="0.25">
      <c r="A529" s="17"/>
      <c r="B529" s="17" t="s">
        <v>45</v>
      </c>
      <c r="C529" s="17" t="s">
        <v>190</v>
      </c>
      <c r="D529" s="25"/>
      <c r="E529" s="34">
        <f>E530</f>
        <v>4561</v>
      </c>
      <c r="G529" s="10"/>
    </row>
    <row r="530" spans="1:7" s="4" customFormat="1" ht="78.75" x14ac:dyDescent="0.25">
      <c r="A530" s="17"/>
      <c r="B530" s="17" t="s">
        <v>42</v>
      </c>
      <c r="C530" s="17" t="s">
        <v>190</v>
      </c>
      <c r="D530" s="25">
        <v>100</v>
      </c>
      <c r="E530" s="34">
        <v>4561</v>
      </c>
      <c r="G530" s="10"/>
    </row>
    <row r="531" spans="1:7" s="6" customFormat="1" ht="31.5" x14ac:dyDescent="0.25">
      <c r="A531" s="56">
        <v>19</v>
      </c>
      <c r="B531" s="56" t="s">
        <v>191</v>
      </c>
      <c r="C531" s="56" t="s">
        <v>363</v>
      </c>
      <c r="D531" s="57"/>
      <c r="E531" s="35">
        <f>E532+E536</f>
        <v>5669.4000000000005</v>
      </c>
      <c r="G531" s="43"/>
    </row>
    <row r="532" spans="1:7" s="4" customFormat="1" ht="33.75" customHeight="1" x14ac:dyDescent="0.25">
      <c r="A532" s="17"/>
      <c r="B532" s="17" t="s">
        <v>193</v>
      </c>
      <c r="C532" s="17" t="s">
        <v>192</v>
      </c>
      <c r="D532" s="25"/>
      <c r="E532" s="34">
        <f>E533</f>
        <v>2797.6000000000004</v>
      </c>
      <c r="G532" s="10"/>
    </row>
    <row r="533" spans="1:7" s="4" customFormat="1" ht="31.5" x14ac:dyDescent="0.25">
      <c r="A533" s="17"/>
      <c r="B533" s="17" t="s">
        <v>45</v>
      </c>
      <c r="C533" s="17" t="s">
        <v>194</v>
      </c>
      <c r="D533" s="25"/>
      <c r="E533" s="34">
        <f>E535+E534</f>
        <v>2797.6000000000004</v>
      </c>
      <c r="G533" s="10"/>
    </row>
    <row r="534" spans="1:7" s="4" customFormat="1" ht="78.75" x14ac:dyDescent="0.25">
      <c r="A534" s="17"/>
      <c r="B534" s="17" t="s">
        <v>42</v>
      </c>
      <c r="C534" s="17" t="s">
        <v>194</v>
      </c>
      <c r="D534" s="25">
        <v>100</v>
      </c>
      <c r="E534" s="34">
        <v>2776.3</v>
      </c>
      <c r="G534" s="10"/>
    </row>
    <row r="535" spans="1:7" s="4" customFormat="1" ht="31.5" x14ac:dyDescent="0.25">
      <c r="A535" s="17"/>
      <c r="B535" s="17" t="s">
        <v>12</v>
      </c>
      <c r="C535" s="17" t="s">
        <v>194</v>
      </c>
      <c r="D535" s="25">
        <v>200</v>
      </c>
      <c r="E535" s="34">
        <v>21.3</v>
      </c>
      <c r="G535" s="10"/>
    </row>
    <row r="536" spans="1:7" s="4" customFormat="1" ht="31.5" x14ac:dyDescent="0.25">
      <c r="A536" s="17"/>
      <c r="B536" s="17" t="s">
        <v>474</v>
      </c>
      <c r="C536" s="17" t="s">
        <v>473</v>
      </c>
      <c r="D536" s="25"/>
      <c r="E536" s="34">
        <f>E537</f>
        <v>2871.8</v>
      </c>
      <c r="G536" s="10"/>
    </row>
    <row r="537" spans="1:7" s="4" customFormat="1" ht="31.5" x14ac:dyDescent="0.25">
      <c r="A537" s="17"/>
      <c r="B537" s="17" t="s">
        <v>45</v>
      </c>
      <c r="C537" s="17" t="s">
        <v>472</v>
      </c>
      <c r="D537" s="25"/>
      <c r="E537" s="34">
        <f>E538</f>
        <v>2871.8</v>
      </c>
      <c r="G537" s="10"/>
    </row>
    <row r="538" spans="1:7" s="4" customFormat="1" ht="78.75" x14ac:dyDescent="0.25">
      <c r="A538" s="17"/>
      <c r="B538" s="17" t="s">
        <v>42</v>
      </c>
      <c r="C538" s="17" t="s">
        <v>472</v>
      </c>
      <c r="D538" s="25">
        <v>100</v>
      </c>
      <c r="E538" s="34">
        <v>2871.8</v>
      </c>
      <c r="G538" s="10"/>
    </row>
    <row r="539" spans="1:7" s="6" customFormat="1" ht="31.5" x14ac:dyDescent="0.25">
      <c r="A539" s="56">
        <v>20</v>
      </c>
      <c r="B539" s="56" t="s">
        <v>195</v>
      </c>
      <c r="C539" s="56" t="s">
        <v>198</v>
      </c>
      <c r="D539" s="57"/>
      <c r="E539" s="35">
        <f>E540+E545+E554+E557</f>
        <v>204959.19999999998</v>
      </c>
      <c r="G539" s="43"/>
    </row>
    <row r="540" spans="1:7" s="4" customFormat="1" ht="33.75" customHeight="1" x14ac:dyDescent="0.25">
      <c r="A540" s="17"/>
      <c r="B540" s="17" t="s">
        <v>196</v>
      </c>
      <c r="C540" s="17" t="s">
        <v>197</v>
      </c>
      <c r="D540" s="25"/>
      <c r="E540" s="51">
        <f>E541</f>
        <v>132076.29999999999</v>
      </c>
      <c r="G540" s="10"/>
    </row>
    <row r="541" spans="1:7" s="4" customFormat="1" ht="31.5" x14ac:dyDescent="0.25">
      <c r="A541" s="17"/>
      <c r="B541" s="17" t="s">
        <v>45</v>
      </c>
      <c r="C541" s="17" t="s">
        <v>199</v>
      </c>
      <c r="D541" s="25"/>
      <c r="E541" s="51">
        <f>E542+E543+E544</f>
        <v>132076.29999999999</v>
      </c>
      <c r="G541" s="10"/>
    </row>
    <row r="542" spans="1:7" s="4" customFormat="1" ht="78.75" x14ac:dyDescent="0.25">
      <c r="A542" s="17"/>
      <c r="B542" s="17" t="s">
        <v>42</v>
      </c>
      <c r="C542" s="17" t="s">
        <v>199</v>
      </c>
      <c r="D542" s="25">
        <v>100</v>
      </c>
      <c r="E542" s="51">
        <v>129019.1</v>
      </c>
      <c r="G542" s="10"/>
    </row>
    <row r="543" spans="1:7" s="4" customFormat="1" ht="31.5" x14ac:dyDescent="0.25">
      <c r="A543" s="17"/>
      <c r="B543" s="17" t="s">
        <v>12</v>
      </c>
      <c r="C543" s="17" t="s">
        <v>199</v>
      </c>
      <c r="D543" s="25">
        <v>200</v>
      </c>
      <c r="E543" s="51">
        <v>2963.9</v>
      </c>
      <c r="G543" s="10"/>
    </row>
    <row r="544" spans="1:7" s="4" customFormat="1" ht="16.5" customHeight="1" x14ac:dyDescent="0.25">
      <c r="A544" s="17"/>
      <c r="B544" s="17" t="s">
        <v>43</v>
      </c>
      <c r="C544" s="17" t="s">
        <v>199</v>
      </c>
      <c r="D544" s="25">
        <v>800</v>
      </c>
      <c r="E544" s="51">
        <v>93.3</v>
      </c>
      <c r="G544" s="10"/>
    </row>
    <row r="545" spans="1:7" s="4" customFormat="1" ht="33.75" customHeight="1" x14ac:dyDescent="0.25">
      <c r="A545" s="17"/>
      <c r="B545" s="17" t="s">
        <v>180</v>
      </c>
      <c r="C545" s="17" t="s">
        <v>200</v>
      </c>
      <c r="D545" s="25"/>
      <c r="E545" s="51">
        <f>E548+E546+E551</f>
        <v>6438.7999999999993</v>
      </c>
      <c r="G545" s="10"/>
    </row>
    <row r="546" spans="1:7" s="4" customFormat="1" ht="63" x14ac:dyDescent="0.25">
      <c r="A546" s="17"/>
      <c r="B546" s="17" t="s">
        <v>383</v>
      </c>
      <c r="C546" s="17" t="s">
        <v>311</v>
      </c>
      <c r="D546" s="25"/>
      <c r="E546" s="51">
        <f>E547</f>
        <v>85</v>
      </c>
      <c r="G546" s="10"/>
    </row>
    <row r="547" spans="1:7" s="4" customFormat="1" ht="31.5" x14ac:dyDescent="0.25">
      <c r="A547" s="17"/>
      <c r="B547" s="17" t="s">
        <v>12</v>
      </c>
      <c r="C547" s="17" t="s">
        <v>311</v>
      </c>
      <c r="D547" s="25">
        <v>200</v>
      </c>
      <c r="E547" s="51">
        <v>85</v>
      </c>
      <c r="G547" s="10"/>
    </row>
    <row r="548" spans="1:7" s="4" customFormat="1" ht="157.5" customHeight="1" x14ac:dyDescent="0.25">
      <c r="A548" s="17"/>
      <c r="B548" s="17" t="s">
        <v>382</v>
      </c>
      <c r="C548" s="17" t="s">
        <v>201</v>
      </c>
      <c r="D548" s="25"/>
      <c r="E548" s="51">
        <f>E549+E550</f>
        <v>982.6</v>
      </c>
      <c r="G548" s="10"/>
    </row>
    <row r="549" spans="1:7" s="4" customFormat="1" ht="78.75" x14ac:dyDescent="0.25">
      <c r="A549" s="17"/>
      <c r="B549" s="17" t="s">
        <v>42</v>
      </c>
      <c r="C549" s="17" t="s">
        <v>201</v>
      </c>
      <c r="D549" s="25">
        <v>100</v>
      </c>
      <c r="E549" s="51">
        <v>982.6</v>
      </c>
      <c r="G549" s="10"/>
    </row>
    <row r="550" spans="1:7" s="4" customFormat="1" ht="31.5" x14ac:dyDescent="0.25">
      <c r="A550" s="17"/>
      <c r="B550" s="17" t="s">
        <v>12</v>
      </c>
      <c r="C550" s="17" t="s">
        <v>201</v>
      </c>
      <c r="D550" s="25">
        <v>200</v>
      </c>
      <c r="E550" s="51">
        <v>0</v>
      </c>
      <c r="G550" s="10"/>
    </row>
    <row r="551" spans="1:7" s="4" customFormat="1" ht="64.5" customHeight="1" x14ac:dyDescent="0.25">
      <c r="A551" s="17"/>
      <c r="B551" s="97" t="s">
        <v>623</v>
      </c>
      <c r="C551" s="17" t="s">
        <v>622</v>
      </c>
      <c r="D551" s="25"/>
      <c r="E551" s="51">
        <f>E552+E553</f>
        <v>5371.2</v>
      </c>
      <c r="G551" s="10"/>
    </row>
    <row r="552" spans="1:7" s="4" customFormat="1" ht="78.75" x14ac:dyDescent="0.25">
      <c r="A552" s="17"/>
      <c r="B552" s="17" t="s">
        <v>42</v>
      </c>
      <c r="C552" s="17" t="s">
        <v>622</v>
      </c>
      <c r="D552" s="25">
        <v>100</v>
      </c>
      <c r="E552" s="51">
        <v>5052.3999999999996</v>
      </c>
      <c r="G552" s="10"/>
    </row>
    <row r="553" spans="1:7" s="4" customFormat="1" ht="31.5" x14ac:dyDescent="0.25">
      <c r="A553" s="17"/>
      <c r="B553" s="17" t="s">
        <v>12</v>
      </c>
      <c r="C553" s="17" t="s">
        <v>622</v>
      </c>
      <c r="D553" s="25">
        <v>200</v>
      </c>
      <c r="E553" s="51">
        <v>318.8</v>
      </c>
      <c r="G553" s="10"/>
    </row>
    <row r="554" spans="1:7" s="4" customFormat="1" ht="18" customHeight="1" x14ac:dyDescent="0.25">
      <c r="A554" s="17"/>
      <c r="B554" s="17" t="s">
        <v>202</v>
      </c>
      <c r="C554" s="17" t="s">
        <v>203</v>
      </c>
      <c r="D554" s="25"/>
      <c r="E554" s="51">
        <f>E555</f>
        <v>53257.2</v>
      </c>
      <c r="G554" s="10"/>
    </row>
    <row r="555" spans="1:7" s="4" customFormat="1" ht="17.45" customHeight="1" x14ac:dyDescent="0.25">
      <c r="A555" s="17"/>
      <c r="B555" s="17" t="s">
        <v>204</v>
      </c>
      <c r="C555" s="17" t="s">
        <v>205</v>
      </c>
      <c r="D555" s="25"/>
      <c r="E555" s="51">
        <f>E556</f>
        <v>53257.2</v>
      </c>
      <c r="G555" s="10"/>
    </row>
    <row r="556" spans="1:7" s="4" customFormat="1" ht="17.25" customHeight="1" x14ac:dyDescent="0.25">
      <c r="A556" s="17"/>
      <c r="B556" s="17" t="s">
        <v>43</v>
      </c>
      <c r="C556" s="17" t="s">
        <v>205</v>
      </c>
      <c r="D556" s="25">
        <v>800</v>
      </c>
      <c r="E556" s="51">
        <v>53257.2</v>
      </c>
      <c r="G556" s="10"/>
    </row>
    <row r="557" spans="1:7" s="4" customFormat="1" ht="31.5" x14ac:dyDescent="0.25">
      <c r="A557" s="17"/>
      <c r="B557" s="17" t="s">
        <v>207</v>
      </c>
      <c r="C557" s="17" t="s">
        <v>208</v>
      </c>
      <c r="D557" s="25"/>
      <c r="E557" s="51">
        <f>E558+E563+E560</f>
        <v>13186.9</v>
      </c>
      <c r="G557" s="10"/>
    </row>
    <row r="558" spans="1:7" s="4" customFormat="1" ht="33.75" customHeight="1" x14ac:dyDescent="0.25">
      <c r="A558" s="17"/>
      <c r="B558" s="17" t="s">
        <v>209</v>
      </c>
      <c r="C558" s="17" t="s">
        <v>210</v>
      </c>
      <c r="D558" s="25"/>
      <c r="E558" s="51">
        <f>E559</f>
        <v>10676.1</v>
      </c>
      <c r="G558" s="10"/>
    </row>
    <row r="559" spans="1:7" s="4" customFormat="1" ht="31.5" x14ac:dyDescent="0.25">
      <c r="A559" s="17"/>
      <c r="B559" s="17" t="s">
        <v>12</v>
      </c>
      <c r="C559" s="17" t="s">
        <v>210</v>
      </c>
      <c r="D559" s="25">
        <v>200</v>
      </c>
      <c r="E559" s="51">
        <v>10676.1</v>
      </c>
      <c r="G559" s="10"/>
    </row>
    <row r="560" spans="1:7" s="4" customFormat="1" ht="31.5" x14ac:dyDescent="0.25">
      <c r="A560" s="17"/>
      <c r="B560" s="55" t="s">
        <v>475</v>
      </c>
      <c r="C560" s="17" t="s">
        <v>476</v>
      </c>
      <c r="D560" s="25"/>
      <c r="E560" s="51">
        <f>E561+E562</f>
        <v>2235.4</v>
      </c>
      <c r="G560" s="10"/>
    </row>
    <row r="561" spans="1:7" s="4" customFormat="1" ht="31.5" x14ac:dyDescent="0.25">
      <c r="A561" s="17"/>
      <c r="B561" s="28" t="s">
        <v>12</v>
      </c>
      <c r="C561" s="17" t="s">
        <v>476</v>
      </c>
      <c r="D561" s="25">
        <v>200</v>
      </c>
      <c r="E561" s="51">
        <v>2164.8000000000002</v>
      </c>
      <c r="G561" s="10"/>
    </row>
    <row r="562" spans="1:7" s="4" customFormat="1" ht="18" customHeight="1" x14ac:dyDescent="0.25">
      <c r="A562" s="17"/>
      <c r="B562" s="17" t="s">
        <v>43</v>
      </c>
      <c r="C562" s="17" t="s">
        <v>476</v>
      </c>
      <c r="D562" s="25">
        <v>800</v>
      </c>
      <c r="E562" s="51">
        <v>70.599999999999994</v>
      </c>
      <c r="G562" s="10"/>
    </row>
    <row r="563" spans="1:7" s="4" customFormat="1" ht="31.5" x14ac:dyDescent="0.25">
      <c r="A563" s="17"/>
      <c r="B563" s="17" t="s">
        <v>211</v>
      </c>
      <c r="C563" s="17" t="s">
        <v>212</v>
      </c>
      <c r="D563" s="25"/>
      <c r="E563" s="51">
        <f>E564</f>
        <v>275.39999999999998</v>
      </c>
      <c r="G563" s="10"/>
    </row>
    <row r="564" spans="1:7" s="4" customFormat="1" ht="31.5" x14ac:dyDescent="0.25">
      <c r="A564" s="17"/>
      <c r="B564" s="17" t="s">
        <v>12</v>
      </c>
      <c r="C564" s="17" t="s">
        <v>212</v>
      </c>
      <c r="D564" s="25">
        <v>200</v>
      </c>
      <c r="E564" s="34">
        <v>275.39999999999998</v>
      </c>
      <c r="G564" s="10"/>
    </row>
    <row r="565" spans="1:7" s="6" customFormat="1" ht="19.899999999999999" customHeight="1" x14ac:dyDescent="0.25">
      <c r="A565" s="56">
        <v>21</v>
      </c>
      <c r="B565" s="56" t="s">
        <v>213</v>
      </c>
      <c r="C565" s="56" t="s">
        <v>214</v>
      </c>
      <c r="D565" s="57"/>
      <c r="E565" s="35">
        <f>E566+E570+E573+E578</f>
        <v>88633.299999999988</v>
      </c>
      <c r="G565" s="43"/>
    </row>
    <row r="566" spans="1:7" s="4" customFormat="1" ht="17.25" customHeight="1" x14ac:dyDescent="0.25">
      <c r="A566" s="17"/>
      <c r="B566" s="17" t="s">
        <v>215</v>
      </c>
      <c r="C566" s="17" t="s">
        <v>216</v>
      </c>
      <c r="D566" s="25"/>
      <c r="E566" s="34">
        <f>E567</f>
        <v>28984.5</v>
      </c>
      <c r="G566" s="10"/>
    </row>
    <row r="567" spans="1:7" s="4" customFormat="1" ht="31.5" x14ac:dyDescent="0.25">
      <c r="A567" s="17"/>
      <c r="B567" s="17" t="s">
        <v>45</v>
      </c>
      <c r="C567" s="17" t="s">
        <v>217</v>
      </c>
      <c r="D567" s="25"/>
      <c r="E567" s="34">
        <f>E568+E569</f>
        <v>28984.5</v>
      </c>
      <c r="G567" s="10"/>
    </row>
    <row r="568" spans="1:7" s="4" customFormat="1" ht="78.75" x14ac:dyDescent="0.25">
      <c r="A568" s="17"/>
      <c r="B568" s="17" t="s">
        <v>42</v>
      </c>
      <c r="C568" s="17" t="s">
        <v>217</v>
      </c>
      <c r="D568" s="25">
        <v>100</v>
      </c>
      <c r="E568" s="34">
        <v>28310.7</v>
      </c>
      <c r="G568" s="10"/>
    </row>
    <row r="569" spans="1:7" s="4" customFormat="1" ht="31.5" x14ac:dyDescent="0.25">
      <c r="A569" s="17"/>
      <c r="B569" s="17" t="s">
        <v>12</v>
      </c>
      <c r="C569" s="17" t="s">
        <v>217</v>
      </c>
      <c r="D569" s="25">
        <v>200</v>
      </c>
      <c r="E569" s="34">
        <v>673.8</v>
      </c>
      <c r="G569" s="10"/>
    </row>
    <row r="570" spans="1:7" s="4" customFormat="1" ht="33.75" customHeight="1" x14ac:dyDescent="0.25">
      <c r="A570" s="17"/>
      <c r="B570" s="17" t="s">
        <v>218</v>
      </c>
      <c r="C570" s="17" t="s">
        <v>219</v>
      </c>
      <c r="D570" s="25"/>
      <c r="E570" s="34">
        <f>E571</f>
        <v>5343.5</v>
      </c>
      <c r="G570" s="10"/>
    </row>
    <row r="571" spans="1:7" s="4" customFormat="1" ht="34.5" customHeight="1" x14ac:dyDescent="0.25">
      <c r="A571" s="17"/>
      <c r="B571" s="17" t="s">
        <v>220</v>
      </c>
      <c r="C571" s="17" t="s">
        <v>221</v>
      </c>
      <c r="D571" s="25"/>
      <c r="E571" s="34">
        <f>E572</f>
        <v>5343.5</v>
      </c>
      <c r="G571" s="10"/>
    </row>
    <row r="572" spans="1:7" s="4" customFormat="1" ht="16.5" customHeight="1" x14ac:dyDescent="0.25">
      <c r="A572" s="17"/>
      <c r="B572" s="17" t="s">
        <v>222</v>
      </c>
      <c r="C572" s="17" t="s">
        <v>221</v>
      </c>
      <c r="D572" s="25">
        <v>700</v>
      </c>
      <c r="E572" s="34">
        <v>5343.5</v>
      </c>
      <c r="G572" s="10"/>
    </row>
    <row r="573" spans="1:7" s="4" customFormat="1" ht="31.5" x14ac:dyDescent="0.25">
      <c r="A573" s="17"/>
      <c r="B573" s="17" t="s">
        <v>223</v>
      </c>
      <c r="C573" s="17" t="s">
        <v>224</v>
      </c>
      <c r="D573" s="25"/>
      <c r="E573" s="34">
        <f>E574+E576</f>
        <v>44876.4</v>
      </c>
      <c r="G573" s="10"/>
    </row>
    <row r="574" spans="1:7" s="4" customFormat="1" ht="17.25" customHeight="1" x14ac:dyDescent="0.25">
      <c r="A574" s="16"/>
      <c r="B574" s="91" t="s">
        <v>360</v>
      </c>
      <c r="C574" s="18" t="s">
        <v>359</v>
      </c>
      <c r="D574" s="74"/>
      <c r="E574" s="33">
        <f>E575</f>
        <v>11612.5</v>
      </c>
      <c r="G574" s="10"/>
    </row>
    <row r="575" spans="1:7" s="4" customFormat="1" ht="18" customHeight="1" x14ac:dyDescent="0.25">
      <c r="A575" s="16"/>
      <c r="B575" s="18" t="s">
        <v>149</v>
      </c>
      <c r="C575" s="18" t="s">
        <v>359</v>
      </c>
      <c r="D575" s="74" t="s">
        <v>274</v>
      </c>
      <c r="E575" s="33">
        <v>11612.5</v>
      </c>
      <c r="G575" s="10"/>
    </row>
    <row r="576" spans="1:7" s="4" customFormat="1" ht="47.25" customHeight="1" x14ac:dyDescent="0.25">
      <c r="A576" s="16"/>
      <c r="B576" s="115" t="s">
        <v>667</v>
      </c>
      <c r="C576" s="115" t="s">
        <v>666</v>
      </c>
      <c r="D576" s="115"/>
      <c r="E576" s="33">
        <f>E577</f>
        <v>33263.9</v>
      </c>
      <c r="G576" s="10"/>
    </row>
    <row r="577" spans="1:7" s="4" customFormat="1" ht="18" customHeight="1" x14ac:dyDescent="0.25">
      <c r="A577" s="16"/>
      <c r="B577" s="115" t="s">
        <v>149</v>
      </c>
      <c r="C577" s="115" t="s">
        <v>666</v>
      </c>
      <c r="D577" s="115">
        <v>500</v>
      </c>
      <c r="E577" s="33">
        <v>33263.9</v>
      </c>
      <c r="G577" s="10"/>
    </row>
    <row r="578" spans="1:7" s="4" customFormat="1" ht="18" customHeight="1" x14ac:dyDescent="0.25">
      <c r="A578" s="16"/>
      <c r="B578" s="115" t="s">
        <v>675</v>
      </c>
      <c r="C578" s="115" t="s">
        <v>673</v>
      </c>
      <c r="D578" s="115"/>
      <c r="E578" s="33">
        <f>E579</f>
        <v>9428.9</v>
      </c>
      <c r="G578" s="10"/>
    </row>
    <row r="579" spans="1:7" s="4" customFormat="1" ht="51" customHeight="1" x14ac:dyDescent="0.25">
      <c r="A579" s="16"/>
      <c r="B579" s="115" t="s">
        <v>676</v>
      </c>
      <c r="C579" s="115" t="s">
        <v>674</v>
      </c>
      <c r="D579" s="115"/>
      <c r="E579" s="33">
        <f>E580</f>
        <v>9428.9</v>
      </c>
      <c r="G579" s="10"/>
    </row>
    <row r="580" spans="1:7" s="4" customFormat="1" ht="18" customHeight="1" x14ac:dyDescent="0.25">
      <c r="A580" s="16"/>
      <c r="B580" s="115" t="s">
        <v>149</v>
      </c>
      <c r="C580" s="115" t="s">
        <v>674</v>
      </c>
      <c r="D580" s="115">
        <v>500</v>
      </c>
      <c r="E580" s="33">
        <v>9428.9</v>
      </c>
      <c r="G580" s="10"/>
    </row>
    <row r="581" spans="1:7" s="6" customFormat="1" ht="47.25" x14ac:dyDescent="0.25">
      <c r="A581" s="59">
        <v>22</v>
      </c>
      <c r="B581" s="56" t="s">
        <v>225</v>
      </c>
      <c r="C581" s="59" t="s">
        <v>226</v>
      </c>
      <c r="D581" s="60"/>
      <c r="E581" s="32">
        <f>E582+E585+E591</f>
        <v>12105.699999999999</v>
      </c>
      <c r="G581" s="43"/>
    </row>
    <row r="582" spans="1:7" s="4" customFormat="1" ht="47.25" x14ac:dyDescent="0.25">
      <c r="A582" s="16"/>
      <c r="B582" s="17" t="s">
        <v>227</v>
      </c>
      <c r="C582" s="16" t="s">
        <v>228</v>
      </c>
      <c r="D582" s="58"/>
      <c r="E582" s="33">
        <f>E583</f>
        <v>4430.5</v>
      </c>
      <c r="G582" s="10"/>
    </row>
    <row r="583" spans="1:7" s="4" customFormat="1" ht="31.5" x14ac:dyDescent="0.25">
      <c r="A583" s="16"/>
      <c r="B583" s="17" t="s">
        <v>45</v>
      </c>
      <c r="C583" s="16" t="s">
        <v>229</v>
      </c>
      <c r="D583" s="58"/>
      <c r="E583" s="33">
        <f>E584</f>
        <v>4430.5</v>
      </c>
      <c r="G583" s="10"/>
    </row>
    <row r="584" spans="1:7" s="4" customFormat="1" ht="78.75" x14ac:dyDescent="0.25">
      <c r="A584" s="16"/>
      <c r="B584" s="17" t="s">
        <v>42</v>
      </c>
      <c r="C584" s="16" t="s">
        <v>229</v>
      </c>
      <c r="D584" s="58">
        <v>100</v>
      </c>
      <c r="E584" s="33">
        <v>4430.5</v>
      </c>
      <c r="G584" s="10"/>
    </row>
    <row r="585" spans="1:7" s="4" customFormat="1" ht="31.5" x14ac:dyDescent="0.25">
      <c r="A585" s="16"/>
      <c r="B585" s="17" t="s">
        <v>230</v>
      </c>
      <c r="C585" s="16" t="s">
        <v>231</v>
      </c>
      <c r="D585" s="58"/>
      <c r="E585" s="33">
        <f>E586</f>
        <v>3817.8</v>
      </c>
      <c r="G585" s="10"/>
    </row>
    <row r="586" spans="1:7" s="4" customFormat="1" ht="31.5" x14ac:dyDescent="0.25">
      <c r="A586" s="16"/>
      <c r="B586" s="17" t="s">
        <v>45</v>
      </c>
      <c r="C586" s="16" t="s">
        <v>232</v>
      </c>
      <c r="D586" s="58"/>
      <c r="E586" s="33">
        <f>E587+E588+E589</f>
        <v>3817.8</v>
      </c>
      <c r="G586" s="10"/>
    </row>
    <row r="587" spans="1:7" s="4" customFormat="1" ht="78.75" x14ac:dyDescent="0.25">
      <c r="A587" s="16"/>
      <c r="B587" s="17" t="s">
        <v>42</v>
      </c>
      <c r="C587" s="16" t="s">
        <v>232</v>
      </c>
      <c r="D587" s="58">
        <v>100</v>
      </c>
      <c r="E587" s="33">
        <v>3806.9</v>
      </c>
      <c r="G587" s="10"/>
    </row>
    <row r="588" spans="1:7" s="4" customFormat="1" ht="31.5" x14ac:dyDescent="0.25">
      <c r="A588" s="16"/>
      <c r="B588" s="17" t="s">
        <v>12</v>
      </c>
      <c r="C588" s="16" t="s">
        <v>232</v>
      </c>
      <c r="D588" s="58">
        <v>200</v>
      </c>
      <c r="E588" s="33">
        <f>10.9-3</f>
        <v>7.9</v>
      </c>
      <c r="G588" s="10"/>
    </row>
    <row r="589" spans="1:7" s="4" customFormat="1" ht="15.75" x14ac:dyDescent="0.25">
      <c r="A589" s="16"/>
      <c r="B589" s="17" t="s">
        <v>43</v>
      </c>
      <c r="C589" s="16" t="s">
        <v>232</v>
      </c>
      <c r="D589" s="58">
        <v>800</v>
      </c>
      <c r="E589" s="33">
        <v>3</v>
      </c>
      <c r="G589" s="10"/>
    </row>
    <row r="590" spans="1:7" s="4" customFormat="1" ht="15.75" x14ac:dyDescent="0.25">
      <c r="A590" s="16"/>
      <c r="B590" s="17" t="s">
        <v>233</v>
      </c>
      <c r="C590" s="16" t="s">
        <v>234</v>
      </c>
      <c r="D590" s="58"/>
      <c r="E590" s="33">
        <f>E591</f>
        <v>3857.4</v>
      </c>
      <c r="G590" s="10"/>
    </row>
    <row r="591" spans="1:7" s="4" customFormat="1" ht="49.15" customHeight="1" x14ac:dyDescent="0.25">
      <c r="A591" s="16"/>
      <c r="B591" s="17" t="s">
        <v>235</v>
      </c>
      <c r="C591" s="16" t="s">
        <v>236</v>
      </c>
      <c r="D591" s="58"/>
      <c r="E591" s="33">
        <f>E592+E593+E594</f>
        <v>3857.4</v>
      </c>
      <c r="G591" s="10"/>
    </row>
    <row r="592" spans="1:7" s="4" customFormat="1" ht="78.75" x14ac:dyDescent="0.25">
      <c r="A592" s="16"/>
      <c r="B592" s="17" t="s">
        <v>42</v>
      </c>
      <c r="C592" s="16" t="s">
        <v>236</v>
      </c>
      <c r="D592" s="58">
        <v>100</v>
      </c>
      <c r="E592" s="33">
        <v>2544.8000000000002</v>
      </c>
      <c r="G592" s="10"/>
    </row>
    <row r="593" spans="1:7" s="4" customFormat="1" ht="31.5" x14ac:dyDescent="0.25">
      <c r="A593" s="16"/>
      <c r="B593" s="17" t="s">
        <v>12</v>
      </c>
      <c r="C593" s="16" t="s">
        <v>236</v>
      </c>
      <c r="D593" s="58">
        <v>200</v>
      </c>
      <c r="E593" s="33">
        <v>1287.5999999999999</v>
      </c>
      <c r="G593" s="10"/>
    </row>
    <row r="594" spans="1:7" s="4" customFormat="1" ht="15.75" x14ac:dyDescent="0.25">
      <c r="A594" s="16"/>
      <c r="B594" s="17" t="s">
        <v>43</v>
      </c>
      <c r="C594" s="16" t="s">
        <v>236</v>
      </c>
      <c r="D594" s="58">
        <v>800</v>
      </c>
      <c r="E594" s="33">
        <v>25</v>
      </c>
      <c r="G594" s="10"/>
    </row>
    <row r="595" spans="1:7" s="4" customFormat="1" ht="50.45" customHeight="1" x14ac:dyDescent="0.25">
      <c r="A595" s="59">
        <v>23</v>
      </c>
      <c r="B595" s="56" t="s">
        <v>427</v>
      </c>
      <c r="C595" s="59" t="s">
        <v>428</v>
      </c>
      <c r="D595" s="60"/>
      <c r="E595" s="32">
        <f>E596+E601</f>
        <v>5822.5</v>
      </c>
      <c r="G595" s="10"/>
    </row>
    <row r="596" spans="1:7" s="4" customFormat="1" ht="31.5" x14ac:dyDescent="0.25">
      <c r="A596" s="16"/>
      <c r="B596" s="17" t="s">
        <v>432</v>
      </c>
      <c r="C596" s="16" t="s">
        <v>429</v>
      </c>
      <c r="D596" s="58"/>
      <c r="E596" s="33">
        <f>E597</f>
        <v>4538.8</v>
      </c>
      <c r="G596" s="10"/>
    </row>
    <row r="597" spans="1:7" s="4" customFormat="1" ht="31.5" x14ac:dyDescent="0.25">
      <c r="A597" s="16"/>
      <c r="B597" s="17" t="s">
        <v>45</v>
      </c>
      <c r="C597" s="16" t="s">
        <v>430</v>
      </c>
      <c r="D597" s="58"/>
      <c r="E597" s="33">
        <f>E598+E599</f>
        <v>4538.8</v>
      </c>
      <c r="G597" s="10"/>
    </row>
    <row r="598" spans="1:7" s="4" customFormat="1" ht="78.75" x14ac:dyDescent="0.25">
      <c r="A598" s="16"/>
      <c r="B598" s="17" t="s">
        <v>42</v>
      </c>
      <c r="C598" s="16" t="s">
        <v>430</v>
      </c>
      <c r="D598" s="58">
        <v>100</v>
      </c>
      <c r="E598" s="33">
        <v>4339.8</v>
      </c>
      <c r="G598" s="10"/>
    </row>
    <row r="599" spans="1:7" s="4" customFormat="1" ht="31.5" x14ac:dyDescent="0.25">
      <c r="A599" s="16"/>
      <c r="B599" s="17" t="s">
        <v>12</v>
      </c>
      <c r="C599" s="16" t="s">
        <v>430</v>
      </c>
      <c r="D599" s="58">
        <v>200</v>
      </c>
      <c r="E599" s="33">
        <v>199</v>
      </c>
      <c r="G599" s="10"/>
    </row>
    <row r="600" spans="1:7" s="4" customFormat="1" ht="31.5" x14ac:dyDescent="0.25">
      <c r="A600" s="16"/>
      <c r="B600" s="28" t="s">
        <v>206</v>
      </c>
      <c r="C600" s="16" t="s">
        <v>433</v>
      </c>
      <c r="D600" s="58"/>
      <c r="E600" s="33">
        <f>E601</f>
        <v>1283.7</v>
      </c>
      <c r="G600" s="10"/>
    </row>
    <row r="601" spans="1:7" s="4" customFormat="1" ht="47.25" x14ac:dyDescent="0.25">
      <c r="A601" s="16"/>
      <c r="B601" s="28" t="s">
        <v>434</v>
      </c>
      <c r="C601" s="16" t="s">
        <v>431</v>
      </c>
      <c r="D601" s="58"/>
      <c r="E601" s="33">
        <f>E602+E603</f>
        <v>1283.7</v>
      </c>
      <c r="G601" s="10"/>
    </row>
    <row r="602" spans="1:7" s="4" customFormat="1" ht="78.75" x14ac:dyDescent="0.25">
      <c r="A602" s="16"/>
      <c r="B602" s="17" t="s">
        <v>42</v>
      </c>
      <c r="C602" s="16" t="s">
        <v>431</v>
      </c>
      <c r="D602" s="58">
        <v>100</v>
      </c>
      <c r="E602" s="33">
        <v>1243.7</v>
      </c>
      <c r="G602" s="10"/>
    </row>
    <row r="603" spans="1:7" s="4" customFormat="1" ht="31.5" x14ac:dyDescent="0.25">
      <c r="A603" s="16"/>
      <c r="B603" s="17" t="s">
        <v>12</v>
      </c>
      <c r="C603" s="16" t="s">
        <v>431</v>
      </c>
      <c r="D603" s="58">
        <v>200</v>
      </c>
      <c r="E603" s="33">
        <v>40</v>
      </c>
      <c r="G603" s="10"/>
    </row>
    <row r="604" spans="1:7" s="6" customFormat="1" ht="47.25" x14ac:dyDescent="0.25">
      <c r="A604" s="59">
        <v>24</v>
      </c>
      <c r="B604" s="56" t="s">
        <v>380</v>
      </c>
      <c r="C604" s="59" t="s">
        <v>237</v>
      </c>
      <c r="D604" s="60"/>
      <c r="E604" s="32">
        <f>E605+E608</f>
        <v>485.1</v>
      </c>
      <c r="G604" s="43"/>
    </row>
    <row r="605" spans="1:7" s="4" customFormat="1" ht="94.5" x14ac:dyDescent="0.25">
      <c r="A605" s="16"/>
      <c r="B605" s="17" t="s">
        <v>238</v>
      </c>
      <c r="C605" s="16" t="s">
        <v>239</v>
      </c>
      <c r="D605" s="58"/>
      <c r="E605" s="33">
        <f>E606</f>
        <v>252</v>
      </c>
      <c r="G605" s="10"/>
    </row>
    <row r="606" spans="1:7" s="4" customFormat="1" ht="63.75" customHeight="1" x14ac:dyDescent="0.25">
      <c r="A606" s="16"/>
      <c r="B606" s="17" t="s">
        <v>415</v>
      </c>
      <c r="C606" s="16" t="s">
        <v>240</v>
      </c>
      <c r="D606" s="58"/>
      <c r="E606" s="33">
        <f>E607</f>
        <v>252</v>
      </c>
      <c r="G606" s="10"/>
    </row>
    <row r="607" spans="1:7" s="4" customFormat="1" ht="34.5" customHeight="1" x14ac:dyDescent="0.25">
      <c r="A607" s="16"/>
      <c r="B607" s="17" t="s">
        <v>12</v>
      </c>
      <c r="C607" s="16" t="s">
        <v>240</v>
      </c>
      <c r="D607" s="58">
        <v>200</v>
      </c>
      <c r="E607" s="33">
        <v>252</v>
      </c>
      <c r="G607" s="10"/>
    </row>
    <row r="608" spans="1:7" s="4" customFormat="1" ht="15.75" x14ac:dyDescent="0.25">
      <c r="A608" s="16"/>
      <c r="B608" s="17" t="s">
        <v>241</v>
      </c>
      <c r="C608" s="16" t="s">
        <v>242</v>
      </c>
      <c r="D608" s="58"/>
      <c r="E608" s="33">
        <f>E611++E609</f>
        <v>233.1</v>
      </c>
      <c r="G608" s="10"/>
    </row>
    <row r="609" spans="1:7" s="4" customFormat="1" ht="113.25" customHeight="1" x14ac:dyDescent="0.25">
      <c r="A609" s="16"/>
      <c r="B609" s="55" t="s">
        <v>512</v>
      </c>
      <c r="C609" s="16" t="s">
        <v>548</v>
      </c>
      <c r="D609" s="52"/>
      <c r="E609" s="33">
        <f>E610</f>
        <v>0</v>
      </c>
      <c r="G609" s="10"/>
    </row>
    <row r="610" spans="1:7" s="4" customFormat="1" ht="31.5" x14ac:dyDescent="0.25">
      <c r="A610" s="16"/>
      <c r="B610" s="17" t="s">
        <v>12</v>
      </c>
      <c r="C610" s="16" t="s">
        <v>548</v>
      </c>
      <c r="D610" s="58">
        <v>200</v>
      </c>
      <c r="E610" s="33">
        <v>0</v>
      </c>
      <c r="G610" s="10"/>
    </row>
    <row r="611" spans="1:7" s="4" customFormat="1" ht="31.5" x14ac:dyDescent="0.25">
      <c r="A611" s="16"/>
      <c r="B611" s="17" t="s">
        <v>243</v>
      </c>
      <c r="C611" s="16" t="s">
        <v>244</v>
      </c>
      <c r="D611" s="58"/>
      <c r="E611" s="33">
        <f>E612</f>
        <v>233.1</v>
      </c>
      <c r="G611" s="10"/>
    </row>
    <row r="612" spans="1:7" s="4" customFormat="1" ht="31.5" x14ac:dyDescent="0.25">
      <c r="A612" s="16"/>
      <c r="B612" s="17" t="s">
        <v>12</v>
      </c>
      <c r="C612" s="16" t="s">
        <v>244</v>
      </c>
      <c r="D612" s="58">
        <v>200</v>
      </c>
      <c r="E612" s="33">
        <v>233.1</v>
      </c>
      <c r="G612" s="10"/>
    </row>
    <row r="613" spans="1:7" s="4" customFormat="1" ht="18.75" x14ac:dyDescent="0.25">
      <c r="A613" s="16"/>
      <c r="B613" s="17"/>
      <c r="C613" s="16"/>
      <c r="D613" s="58"/>
      <c r="E613" s="113" t="s">
        <v>655</v>
      </c>
      <c r="G613" s="10"/>
    </row>
    <row r="614" spans="1:7" s="4" customFormat="1" ht="15.75" x14ac:dyDescent="0.25">
      <c r="A614" s="16"/>
      <c r="B614" s="17"/>
      <c r="C614" s="16"/>
      <c r="D614" s="58"/>
      <c r="E614" s="66"/>
      <c r="G614" s="10"/>
    </row>
    <row r="615" spans="1:7" s="4" customFormat="1" ht="1.9" customHeight="1" x14ac:dyDescent="0.25">
      <c r="A615" s="16"/>
      <c r="B615" s="17"/>
      <c r="C615" s="16"/>
      <c r="D615" s="58"/>
      <c r="E615" s="33"/>
      <c r="G615" s="10"/>
    </row>
    <row r="616" spans="1:7" s="4" customFormat="1" ht="13.9" hidden="1" customHeight="1" x14ac:dyDescent="0.35">
      <c r="A616" s="21"/>
      <c r="B616" s="39"/>
      <c r="D616" s="20"/>
      <c r="E616" s="63"/>
      <c r="G616" s="10"/>
    </row>
    <row r="617" spans="1:7" s="4" customFormat="1" ht="9" hidden="1" customHeight="1" x14ac:dyDescent="0.35">
      <c r="A617" s="21"/>
      <c r="B617" s="39"/>
      <c r="D617" s="20"/>
      <c r="E617" s="29"/>
      <c r="G617" s="10"/>
    </row>
    <row r="618" spans="1:7" s="4" customFormat="1" ht="18.75" customHeight="1" x14ac:dyDescent="0.3">
      <c r="A618" s="26" t="s">
        <v>461</v>
      </c>
      <c r="B618" s="1"/>
      <c r="C618" s="1"/>
      <c r="D618" s="27"/>
      <c r="E618" s="37"/>
      <c r="G618" s="10"/>
    </row>
    <row r="619" spans="1:7" s="4" customFormat="1" ht="18.75" customHeight="1" x14ac:dyDescent="0.3">
      <c r="A619" s="26" t="s">
        <v>454</v>
      </c>
      <c r="B619" s="1"/>
      <c r="C619" s="1"/>
      <c r="D619" s="27"/>
      <c r="E619" s="37"/>
      <c r="G619" s="10"/>
    </row>
    <row r="620" spans="1:7" s="4" customFormat="1" ht="18.75" customHeight="1" x14ac:dyDescent="0.3">
      <c r="A620" s="26" t="s">
        <v>569</v>
      </c>
      <c r="B620" s="3"/>
      <c r="C620" s="118"/>
      <c r="D620" s="118"/>
      <c r="E620" s="118"/>
      <c r="G620" s="10"/>
    </row>
    <row r="621" spans="1:7" s="4" customFormat="1" ht="18.75" customHeight="1" x14ac:dyDescent="0.3">
      <c r="A621" s="26" t="s">
        <v>570</v>
      </c>
      <c r="B621" s="5"/>
      <c r="C621" s="118" t="s">
        <v>588</v>
      </c>
      <c r="D621" s="118"/>
      <c r="E621" s="118"/>
      <c r="G621" s="10"/>
    </row>
    <row r="622" spans="1:7" s="4" customFormat="1" ht="15.75" x14ac:dyDescent="0.25">
      <c r="A622" s="10"/>
      <c r="B622" s="5"/>
      <c r="D622" s="15"/>
      <c r="E622" s="12"/>
      <c r="G622" s="10"/>
    </row>
    <row r="623" spans="1:7" s="4" customFormat="1" ht="15.75" x14ac:dyDescent="0.25">
      <c r="A623" s="10"/>
      <c r="B623" s="5"/>
      <c r="D623" s="15"/>
      <c r="E623" s="38"/>
      <c r="G623" s="10"/>
    </row>
    <row r="624" spans="1:7" s="4" customFormat="1" ht="15.75" x14ac:dyDescent="0.25">
      <c r="A624" s="10"/>
      <c r="B624" s="5"/>
      <c r="D624" s="15"/>
      <c r="E624" s="38"/>
      <c r="G624" s="10"/>
    </row>
    <row r="625" spans="1:7" s="4" customFormat="1" ht="15.75" x14ac:dyDescent="0.25">
      <c r="A625" s="10"/>
      <c r="B625" s="5"/>
      <c r="D625" s="15"/>
      <c r="E625" s="38"/>
      <c r="G625" s="10"/>
    </row>
    <row r="626" spans="1:7" s="4" customFormat="1" ht="15.75" x14ac:dyDescent="0.25">
      <c r="A626" s="10"/>
      <c r="B626" s="5"/>
      <c r="D626" s="15"/>
      <c r="E626" s="38"/>
      <c r="G626" s="10"/>
    </row>
    <row r="627" spans="1:7" s="4" customFormat="1" ht="15.75" x14ac:dyDescent="0.25">
      <c r="A627" s="10"/>
      <c r="B627" s="5"/>
      <c r="D627" s="15"/>
      <c r="E627" s="38"/>
      <c r="G627" s="10"/>
    </row>
    <row r="628" spans="1:7" s="4" customFormat="1" ht="15.75" x14ac:dyDescent="0.25">
      <c r="A628" s="10"/>
      <c r="B628" s="5"/>
      <c r="D628" s="15"/>
      <c r="E628" s="38"/>
      <c r="G628" s="10"/>
    </row>
    <row r="629" spans="1:7" s="4" customFormat="1" ht="15.75" x14ac:dyDescent="0.25">
      <c r="A629" s="10"/>
      <c r="B629" s="5"/>
      <c r="D629" s="15"/>
      <c r="E629" s="38"/>
      <c r="G629" s="10"/>
    </row>
    <row r="630" spans="1:7" s="4" customFormat="1" ht="15.75" x14ac:dyDescent="0.25">
      <c r="A630" s="10"/>
      <c r="B630" s="5"/>
      <c r="D630" s="15"/>
      <c r="E630" s="38"/>
      <c r="G630" s="10"/>
    </row>
    <row r="631" spans="1:7" s="4" customFormat="1" ht="15.75" x14ac:dyDescent="0.25">
      <c r="A631" s="10"/>
      <c r="B631" s="5"/>
      <c r="D631" s="15"/>
      <c r="E631" s="38"/>
      <c r="G631" s="10"/>
    </row>
    <row r="632" spans="1:7" s="4" customFormat="1" ht="15.75" x14ac:dyDescent="0.25">
      <c r="A632" s="10"/>
      <c r="B632" s="5"/>
      <c r="D632" s="15"/>
      <c r="E632" s="38"/>
      <c r="G632" s="10"/>
    </row>
    <row r="633" spans="1:7" s="4" customFormat="1" ht="15.75" x14ac:dyDescent="0.25">
      <c r="A633" s="10"/>
      <c r="B633" s="5"/>
      <c r="D633" s="15"/>
      <c r="E633" s="38"/>
      <c r="G633" s="10"/>
    </row>
    <row r="634" spans="1:7" s="4" customFormat="1" ht="15.75" x14ac:dyDescent="0.25">
      <c r="A634" s="10"/>
      <c r="B634" s="5"/>
      <c r="D634" s="15"/>
      <c r="E634" s="38"/>
      <c r="G634" s="10"/>
    </row>
    <row r="635" spans="1:7" s="4" customFormat="1" ht="15.75" x14ac:dyDescent="0.25">
      <c r="A635" s="10"/>
      <c r="B635" s="5"/>
      <c r="D635" s="15"/>
      <c r="E635" s="38"/>
      <c r="G635" s="10"/>
    </row>
    <row r="636" spans="1:7" s="4" customFormat="1" ht="15.75" x14ac:dyDescent="0.25">
      <c r="A636" s="10"/>
      <c r="B636" s="5"/>
      <c r="D636" s="15"/>
      <c r="E636" s="38"/>
      <c r="G636" s="10"/>
    </row>
    <row r="637" spans="1:7" s="4" customFormat="1" ht="15.75" x14ac:dyDescent="0.25">
      <c r="A637" s="10"/>
      <c r="B637" s="5"/>
      <c r="D637" s="15"/>
      <c r="E637" s="38"/>
      <c r="G637" s="10"/>
    </row>
    <row r="638" spans="1:7" s="4" customFormat="1" ht="15.75" x14ac:dyDescent="0.25">
      <c r="A638" s="10"/>
      <c r="D638" s="15"/>
      <c r="E638" s="38"/>
      <c r="G638" s="10"/>
    </row>
    <row r="639" spans="1:7" s="4" customFormat="1" ht="15.75" x14ac:dyDescent="0.25">
      <c r="A639" s="10"/>
      <c r="D639" s="15"/>
      <c r="E639" s="38"/>
      <c r="G639" s="10"/>
    </row>
    <row r="640" spans="1:7" s="4" customFormat="1" ht="15.75" x14ac:dyDescent="0.25">
      <c r="A640" s="10"/>
      <c r="D640" s="15"/>
      <c r="E640" s="38"/>
      <c r="G640" s="10"/>
    </row>
    <row r="641" spans="1:7" s="4" customFormat="1" ht="15.75" x14ac:dyDescent="0.25">
      <c r="A641" s="10"/>
      <c r="D641" s="15"/>
      <c r="E641" s="38"/>
      <c r="G641" s="10"/>
    </row>
    <row r="642" spans="1:7" s="4" customFormat="1" ht="15.75" x14ac:dyDescent="0.25">
      <c r="A642" s="10"/>
      <c r="D642" s="15"/>
      <c r="E642" s="12"/>
      <c r="G642" s="10"/>
    </row>
    <row r="643" spans="1:7" s="4" customFormat="1" ht="15.75" x14ac:dyDescent="0.25">
      <c r="A643" s="10"/>
      <c r="D643" s="15"/>
      <c r="E643" s="12"/>
      <c r="G643" s="10"/>
    </row>
    <row r="644" spans="1:7" s="4" customFormat="1" ht="15.75" x14ac:dyDescent="0.25">
      <c r="A644" s="10"/>
      <c r="D644" s="15"/>
      <c r="E644" s="12"/>
      <c r="G644" s="10"/>
    </row>
    <row r="645" spans="1:7" s="4" customFormat="1" ht="15.75" x14ac:dyDescent="0.25">
      <c r="A645" s="10"/>
      <c r="D645" s="15"/>
      <c r="E645" s="12"/>
      <c r="G645" s="10"/>
    </row>
    <row r="646" spans="1:7" s="4" customFormat="1" ht="15.75" x14ac:dyDescent="0.25">
      <c r="A646" s="10"/>
      <c r="D646" s="15"/>
      <c r="E646" s="12"/>
      <c r="G646" s="10"/>
    </row>
    <row r="647" spans="1:7" s="4" customFormat="1" ht="15.75" x14ac:dyDescent="0.25">
      <c r="A647" s="10"/>
      <c r="D647" s="15"/>
      <c r="E647" s="12"/>
      <c r="G647" s="10"/>
    </row>
    <row r="648" spans="1:7" s="4" customFormat="1" ht="15.75" x14ac:dyDescent="0.25">
      <c r="A648" s="10"/>
      <c r="D648" s="15"/>
      <c r="E648" s="12"/>
      <c r="G648" s="10"/>
    </row>
    <row r="649" spans="1:7" s="4" customFormat="1" ht="15.75" x14ac:dyDescent="0.25">
      <c r="A649" s="10"/>
      <c r="D649" s="15"/>
      <c r="E649" s="12"/>
      <c r="G649" s="10"/>
    </row>
    <row r="650" spans="1:7" s="4" customFormat="1" ht="15.75" x14ac:dyDescent="0.25">
      <c r="A650" s="10"/>
      <c r="D650" s="15"/>
      <c r="E650" s="12"/>
      <c r="G650" s="10"/>
    </row>
    <row r="651" spans="1:7" s="4" customFormat="1" ht="15.75" x14ac:dyDescent="0.25">
      <c r="A651" s="10"/>
      <c r="D651" s="15"/>
      <c r="E651" s="12"/>
      <c r="G651" s="10"/>
    </row>
    <row r="652" spans="1:7" s="4" customFormat="1" ht="15.75" x14ac:dyDescent="0.25">
      <c r="A652" s="10"/>
      <c r="D652" s="15"/>
      <c r="E652" s="12"/>
      <c r="G652" s="10"/>
    </row>
    <row r="653" spans="1:7" s="4" customFormat="1" ht="15.75" x14ac:dyDescent="0.25">
      <c r="A653" s="10"/>
      <c r="D653" s="15"/>
      <c r="E653" s="12"/>
      <c r="G653" s="10"/>
    </row>
    <row r="654" spans="1:7" s="4" customFormat="1" ht="15.75" x14ac:dyDescent="0.25">
      <c r="A654" s="10"/>
      <c r="D654" s="15"/>
      <c r="E654" s="12"/>
      <c r="G654" s="10"/>
    </row>
    <row r="655" spans="1:7" s="4" customFormat="1" ht="15.75" x14ac:dyDescent="0.25">
      <c r="A655" s="10"/>
      <c r="D655" s="15"/>
      <c r="E655" s="12"/>
      <c r="G655" s="10"/>
    </row>
    <row r="656" spans="1:7" s="4" customFormat="1" ht="15.75" x14ac:dyDescent="0.25">
      <c r="A656" s="10"/>
      <c r="D656" s="15"/>
      <c r="E656" s="12"/>
      <c r="G656" s="10"/>
    </row>
    <row r="657" spans="1:7" s="4" customFormat="1" ht="15.75" x14ac:dyDescent="0.25">
      <c r="A657" s="10"/>
      <c r="D657" s="15"/>
      <c r="E657" s="12"/>
      <c r="G657" s="10"/>
    </row>
    <row r="658" spans="1:7" s="4" customFormat="1" ht="15.75" x14ac:dyDescent="0.25">
      <c r="A658" s="10"/>
      <c r="D658" s="15"/>
      <c r="E658" s="12"/>
      <c r="G658" s="10"/>
    </row>
    <row r="659" spans="1:7" s="4" customFormat="1" ht="15.75" x14ac:dyDescent="0.25">
      <c r="A659" s="10"/>
      <c r="D659" s="15"/>
      <c r="E659" s="12"/>
      <c r="G659" s="10"/>
    </row>
    <row r="660" spans="1:7" s="4" customFormat="1" ht="15.75" x14ac:dyDescent="0.25">
      <c r="A660" s="10"/>
      <c r="D660" s="15"/>
      <c r="E660" s="12"/>
      <c r="G660" s="10"/>
    </row>
    <row r="661" spans="1:7" s="4" customFormat="1" ht="15.75" x14ac:dyDescent="0.25">
      <c r="A661" s="10"/>
      <c r="D661" s="15"/>
      <c r="E661" s="12"/>
      <c r="G661" s="10"/>
    </row>
    <row r="662" spans="1:7" s="4" customFormat="1" ht="15.75" x14ac:dyDescent="0.25">
      <c r="A662" s="10"/>
      <c r="D662" s="15"/>
      <c r="E662" s="12"/>
      <c r="G662" s="10"/>
    </row>
    <row r="663" spans="1:7" s="4" customFormat="1" ht="15.75" x14ac:dyDescent="0.25">
      <c r="A663" s="10"/>
      <c r="D663" s="15"/>
      <c r="E663" s="12"/>
      <c r="G663" s="10"/>
    </row>
    <row r="664" spans="1:7" s="4" customFormat="1" ht="15.75" x14ac:dyDescent="0.25">
      <c r="A664" s="10"/>
      <c r="D664" s="15"/>
      <c r="E664" s="12"/>
      <c r="G664" s="10"/>
    </row>
    <row r="665" spans="1:7" s="4" customFormat="1" ht="15.75" x14ac:dyDescent="0.25">
      <c r="A665" s="10"/>
      <c r="D665" s="15"/>
      <c r="E665" s="12"/>
      <c r="G665" s="10"/>
    </row>
    <row r="666" spans="1:7" s="4" customFormat="1" ht="15.75" x14ac:dyDescent="0.25">
      <c r="A666" s="10"/>
      <c r="D666" s="15"/>
      <c r="E666" s="12"/>
      <c r="G666" s="10"/>
    </row>
    <row r="667" spans="1:7" s="4" customFormat="1" ht="15.75" x14ac:dyDescent="0.25">
      <c r="D667" s="15"/>
      <c r="E667" s="12"/>
      <c r="G667" s="10"/>
    </row>
    <row r="668" spans="1:7" s="4" customFormat="1" ht="15.75" x14ac:dyDescent="0.25">
      <c r="D668" s="15"/>
      <c r="E668" s="12"/>
      <c r="G668" s="10"/>
    </row>
    <row r="669" spans="1:7" s="4" customFormat="1" ht="15.75" x14ac:dyDescent="0.25">
      <c r="D669" s="15"/>
      <c r="E669" s="12"/>
      <c r="G669" s="10"/>
    </row>
    <row r="670" spans="1:7" s="4" customFormat="1" ht="15.75" x14ac:dyDescent="0.25">
      <c r="D670" s="15"/>
      <c r="E670" s="12"/>
      <c r="G670" s="10"/>
    </row>
    <row r="671" spans="1:7" s="4" customFormat="1" ht="15.75" x14ac:dyDescent="0.25">
      <c r="D671" s="15"/>
      <c r="E671" s="12"/>
      <c r="G671" s="10"/>
    </row>
    <row r="672" spans="1:7" s="4" customFormat="1" ht="15.75" x14ac:dyDescent="0.25">
      <c r="D672" s="15"/>
      <c r="E672" s="12"/>
      <c r="G672" s="10"/>
    </row>
    <row r="673" spans="4:7" s="4" customFormat="1" ht="15.75" x14ac:dyDescent="0.25">
      <c r="D673" s="15"/>
      <c r="E673" s="12"/>
      <c r="G673" s="10"/>
    </row>
    <row r="674" spans="4:7" s="4" customFormat="1" ht="15.75" x14ac:dyDescent="0.25">
      <c r="D674" s="15"/>
      <c r="E674" s="12"/>
      <c r="G674" s="10"/>
    </row>
    <row r="675" spans="4:7" s="4" customFormat="1" ht="15.75" x14ac:dyDescent="0.25">
      <c r="D675" s="15"/>
      <c r="E675" s="12"/>
      <c r="G675" s="10"/>
    </row>
    <row r="676" spans="4:7" s="4" customFormat="1" ht="15.75" x14ac:dyDescent="0.25">
      <c r="D676" s="15"/>
      <c r="E676" s="12"/>
      <c r="G676" s="10"/>
    </row>
    <row r="677" spans="4:7" s="4" customFormat="1" ht="15.75" x14ac:dyDescent="0.25">
      <c r="D677" s="15"/>
      <c r="E677" s="12"/>
      <c r="G677" s="10"/>
    </row>
    <row r="678" spans="4:7" s="4" customFormat="1" ht="15.75" x14ac:dyDescent="0.25">
      <c r="D678" s="15"/>
      <c r="E678" s="12"/>
      <c r="G678" s="10"/>
    </row>
    <row r="679" spans="4:7" s="4" customFormat="1" ht="15.75" x14ac:dyDescent="0.25">
      <c r="D679" s="15"/>
      <c r="E679" s="12"/>
      <c r="G679" s="10"/>
    </row>
    <row r="680" spans="4:7" s="4" customFormat="1" ht="15.75" x14ac:dyDescent="0.25">
      <c r="D680" s="15"/>
      <c r="E680" s="12"/>
      <c r="G680" s="10"/>
    </row>
    <row r="681" spans="4:7" s="4" customFormat="1" ht="15.75" x14ac:dyDescent="0.25">
      <c r="D681" s="15"/>
      <c r="E681" s="12"/>
      <c r="G681" s="10"/>
    </row>
    <row r="682" spans="4:7" s="4" customFormat="1" ht="15.75" x14ac:dyDescent="0.25">
      <c r="D682" s="15"/>
      <c r="E682" s="12"/>
      <c r="G682" s="10"/>
    </row>
    <row r="683" spans="4:7" s="4" customFormat="1" ht="15.75" x14ac:dyDescent="0.25">
      <c r="D683" s="15"/>
      <c r="E683" s="12"/>
      <c r="G683" s="10"/>
    </row>
    <row r="684" spans="4:7" s="4" customFormat="1" ht="15.75" x14ac:dyDescent="0.25">
      <c r="D684" s="15"/>
      <c r="E684" s="12"/>
      <c r="G684" s="10"/>
    </row>
    <row r="685" spans="4:7" s="4" customFormat="1" ht="15.75" x14ac:dyDescent="0.25">
      <c r="D685" s="15"/>
      <c r="E685" s="12"/>
      <c r="G685" s="10"/>
    </row>
    <row r="686" spans="4:7" s="4" customFormat="1" ht="15.75" x14ac:dyDescent="0.25">
      <c r="D686" s="15"/>
      <c r="E686" s="12"/>
      <c r="G686" s="10"/>
    </row>
    <row r="687" spans="4:7" s="4" customFormat="1" ht="15.75" x14ac:dyDescent="0.25">
      <c r="D687" s="15"/>
      <c r="E687" s="12"/>
      <c r="G687" s="10"/>
    </row>
    <row r="688" spans="4:7" s="4" customFormat="1" ht="15.75" x14ac:dyDescent="0.25">
      <c r="D688" s="15"/>
      <c r="E688" s="12"/>
      <c r="G688" s="10"/>
    </row>
    <row r="689" spans="4:7" s="4" customFormat="1" ht="15.75" x14ac:dyDescent="0.25">
      <c r="D689" s="15"/>
      <c r="E689" s="12"/>
      <c r="G689" s="10"/>
    </row>
    <row r="690" spans="4:7" s="4" customFormat="1" ht="15.75" x14ac:dyDescent="0.25">
      <c r="D690" s="15"/>
      <c r="E690" s="12"/>
      <c r="G690" s="10"/>
    </row>
    <row r="691" spans="4:7" s="4" customFormat="1" ht="15.75" x14ac:dyDescent="0.25">
      <c r="D691" s="15"/>
      <c r="E691" s="12"/>
      <c r="G691" s="10"/>
    </row>
    <row r="692" spans="4:7" s="4" customFormat="1" ht="15.75" x14ac:dyDescent="0.25">
      <c r="D692" s="15"/>
      <c r="E692" s="12"/>
      <c r="G692" s="10"/>
    </row>
    <row r="693" spans="4:7" s="4" customFormat="1" ht="15.75" x14ac:dyDescent="0.25">
      <c r="D693" s="15"/>
      <c r="E693" s="12"/>
      <c r="G693" s="10"/>
    </row>
    <row r="694" spans="4:7" s="4" customFormat="1" ht="15.75" x14ac:dyDescent="0.25">
      <c r="D694" s="15"/>
      <c r="E694" s="12"/>
      <c r="G694" s="10"/>
    </row>
    <row r="695" spans="4:7" s="4" customFormat="1" ht="15.75" x14ac:dyDescent="0.25">
      <c r="D695" s="15"/>
      <c r="E695" s="12"/>
      <c r="G695" s="10"/>
    </row>
    <row r="696" spans="4:7" s="4" customFormat="1" ht="15.75" x14ac:dyDescent="0.25">
      <c r="D696" s="15"/>
      <c r="E696" s="12"/>
      <c r="G696" s="10"/>
    </row>
    <row r="697" spans="4:7" s="4" customFormat="1" ht="15.75" x14ac:dyDescent="0.25">
      <c r="D697" s="15"/>
      <c r="E697" s="12"/>
      <c r="G697" s="10"/>
    </row>
    <row r="698" spans="4:7" s="4" customFormat="1" ht="15.75" x14ac:dyDescent="0.25">
      <c r="D698" s="15"/>
      <c r="E698" s="12"/>
      <c r="G698" s="10"/>
    </row>
    <row r="699" spans="4:7" s="4" customFormat="1" ht="15.75" x14ac:dyDescent="0.25">
      <c r="D699" s="15"/>
      <c r="E699" s="12"/>
      <c r="G699" s="10"/>
    </row>
    <row r="700" spans="4:7" s="4" customFormat="1" ht="15.75" x14ac:dyDescent="0.25">
      <c r="D700" s="15"/>
      <c r="E700" s="12"/>
      <c r="G700" s="10"/>
    </row>
    <row r="701" spans="4:7" s="4" customFormat="1" ht="15.75" x14ac:dyDescent="0.25">
      <c r="D701" s="15"/>
      <c r="E701" s="12"/>
      <c r="G701" s="10"/>
    </row>
    <row r="702" spans="4:7" s="4" customFormat="1" ht="15.75" x14ac:dyDescent="0.25">
      <c r="D702" s="15"/>
      <c r="E702" s="12"/>
      <c r="G702" s="10"/>
    </row>
    <row r="703" spans="4:7" s="4" customFormat="1" ht="15.75" x14ac:dyDescent="0.25">
      <c r="D703" s="15"/>
      <c r="E703" s="12"/>
      <c r="G703" s="10"/>
    </row>
    <row r="704" spans="4:7" s="4" customFormat="1" ht="15.75" x14ac:dyDescent="0.25">
      <c r="D704" s="15"/>
      <c r="E704" s="12"/>
      <c r="G704" s="10"/>
    </row>
    <row r="705" spans="4:7" s="4" customFormat="1" ht="15.75" x14ac:dyDescent="0.25">
      <c r="D705" s="15"/>
      <c r="E705" s="12"/>
      <c r="G705" s="10"/>
    </row>
    <row r="706" spans="4:7" s="4" customFormat="1" ht="15.75" x14ac:dyDescent="0.25">
      <c r="D706" s="15"/>
      <c r="E706" s="12"/>
      <c r="G706" s="10"/>
    </row>
    <row r="707" spans="4:7" s="4" customFormat="1" ht="15.75" x14ac:dyDescent="0.25">
      <c r="D707" s="15"/>
      <c r="E707" s="12"/>
      <c r="G707" s="10"/>
    </row>
    <row r="708" spans="4:7" s="4" customFormat="1" ht="15.75" x14ac:dyDescent="0.25">
      <c r="D708" s="15"/>
      <c r="E708" s="12"/>
      <c r="G708" s="10"/>
    </row>
    <row r="709" spans="4:7" s="4" customFormat="1" ht="15.75" x14ac:dyDescent="0.25">
      <c r="D709" s="15"/>
      <c r="E709" s="12"/>
      <c r="G709" s="10"/>
    </row>
    <row r="710" spans="4:7" s="4" customFormat="1" ht="15.75" x14ac:dyDescent="0.25">
      <c r="D710" s="15"/>
      <c r="E710" s="12"/>
      <c r="G710" s="10"/>
    </row>
    <row r="711" spans="4:7" s="4" customFormat="1" ht="15.75" x14ac:dyDescent="0.25">
      <c r="D711" s="15"/>
      <c r="E711" s="12"/>
      <c r="G711" s="10"/>
    </row>
    <row r="712" spans="4:7" s="4" customFormat="1" ht="15.75" x14ac:dyDescent="0.25">
      <c r="D712" s="15"/>
      <c r="E712" s="12"/>
      <c r="G712" s="10"/>
    </row>
    <row r="713" spans="4:7" s="4" customFormat="1" ht="15.75" x14ac:dyDescent="0.25">
      <c r="D713" s="15"/>
      <c r="E713" s="12"/>
      <c r="G713" s="10"/>
    </row>
    <row r="714" spans="4:7" s="4" customFormat="1" ht="15.75" x14ac:dyDescent="0.25">
      <c r="D714" s="15"/>
      <c r="E714" s="12"/>
      <c r="G714" s="10"/>
    </row>
    <row r="715" spans="4:7" s="4" customFormat="1" ht="15.75" x14ac:dyDescent="0.25">
      <c r="D715" s="15"/>
      <c r="E715" s="12"/>
      <c r="G715" s="10"/>
    </row>
    <row r="716" spans="4:7" s="4" customFormat="1" ht="15.75" x14ac:dyDescent="0.25">
      <c r="D716" s="15"/>
      <c r="E716" s="12"/>
      <c r="G716" s="10"/>
    </row>
    <row r="717" spans="4:7" s="4" customFormat="1" ht="15.75" x14ac:dyDescent="0.25">
      <c r="D717" s="15"/>
      <c r="E717" s="12"/>
      <c r="G717" s="10"/>
    </row>
    <row r="718" spans="4:7" s="4" customFormat="1" ht="15.75" x14ac:dyDescent="0.25">
      <c r="D718" s="15"/>
      <c r="E718" s="12"/>
      <c r="G718" s="10"/>
    </row>
    <row r="719" spans="4:7" s="4" customFormat="1" ht="15.75" x14ac:dyDescent="0.25">
      <c r="D719" s="15"/>
      <c r="E719" s="12"/>
      <c r="G719" s="10"/>
    </row>
    <row r="720" spans="4:7" s="4" customFormat="1" ht="15.75" x14ac:dyDescent="0.25">
      <c r="D720" s="15"/>
      <c r="E720" s="12"/>
      <c r="G720" s="10"/>
    </row>
    <row r="721" spans="4:7" s="4" customFormat="1" ht="15.75" x14ac:dyDescent="0.25">
      <c r="D721" s="15"/>
      <c r="E721" s="12"/>
      <c r="G721" s="10"/>
    </row>
    <row r="722" spans="4:7" s="4" customFormat="1" ht="15.75" x14ac:dyDescent="0.25">
      <c r="D722" s="15"/>
      <c r="E722" s="12"/>
      <c r="G722" s="10"/>
    </row>
    <row r="723" spans="4:7" s="4" customFormat="1" ht="15.75" x14ac:dyDescent="0.25">
      <c r="D723" s="15"/>
      <c r="E723" s="12"/>
      <c r="G723" s="10"/>
    </row>
    <row r="724" spans="4:7" s="4" customFormat="1" ht="15.75" x14ac:dyDescent="0.25">
      <c r="D724" s="15"/>
      <c r="E724" s="12"/>
      <c r="G724" s="10"/>
    </row>
    <row r="725" spans="4:7" s="4" customFormat="1" ht="15.75" x14ac:dyDescent="0.25">
      <c r="D725" s="15"/>
      <c r="E725" s="12"/>
      <c r="G725" s="10"/>
    </row>
    <row r="726" spans="4:7" s="4" customFormat="1" ht="15.75" x14ac:dyDescent="0.25">
      <c r="D726" s="15"/>
      <c r="E726" s="12"/>
      <c r="G726" s="10"/>
    </row>
    <row r="727" spans="4:7" s="4" customFormat="1" ht="15.75" x14ac:dyDescent="0.25">
      <c r="D727" s="15"/>
      <c r="E727" s="12"/>
      <c r="G727" s="10"/>
    </row>
    <row r="728" spans="4:7" s="4" customFormat="1" ht="15.75" x14ac:dyDescent="0.25">
      <c r="D728" s="15"/>
      <c r="E728" s="12"/>
      <c r="G728" s="10"/>
    </row>
    <row r="729" spans="4:7" s="4" customFormat="1" ht="15.75" x14ac:dyDescent="0.25">
      <c r="D729" s="15"/>
      <c r="E729" s="12"/>
      <c r="G729" s="10"/>
    </row>
    <row r="730" spans="4:7" s="4" customFormat="1" ht="15.75" x14ac:dyDescent="0.25">
      <c r="D730" s="15"/>
      <c r="E730" s="12"/>
      <c r="G730" s="10"/>
    </row>
    <row r="731" spans="4:7" s="4" customFormat="1" ht="15.75" x14ac:dyDescent="0.25">
      <c r="D731" s="15"/>
      <c r="E731" s="12"/>
      <c r="G731" s="10"/>
    </row>
    <row r="732" spans="4:7" s="4" customFormat="1" ht="15.75" x14ac:dyDescent="0.25">
      <c r="D732" s="15"/>
      <c r="E732" s="12"/>
      <c r="G732" s="10"/>
    </row>
    <row r="733" spans="4:7" s="4" customFormat="1" ht="15.75" x14ac:dyDescent="0.25">
      <c r="D733" s="15"/>
      <c r="E733" s="12"/>
      <c r="G733" s="10"/>
    </row>
    <row r="734" spans="4:7" s="4" customFormat="1" ht="15.75" x14ac:dyDescent="0.25">
      <c r="D734" s="15"/>
      <c r="E734" s="12"/>
      <c r="G734" s="10"/>
    </row>
    <row r="735" spans="4:7" s="4" customFormat="1" ht="15.75" x14ac:dyDescent="0.25">
      <c r="D735" s="15"/>
      <c r="E735" s="12"/>
      <c r="G735" s="10"/>
    </row>
    <row r="736" spans="4:7" s="4" customFormat="1" ht="15.75" x14ac:dyDescent="0.25">
      <c r="D736" s="15"/>
      <c r="E736" s="12"/>
      <c r="G736" s="10"/>
    </row>
    <row r="737" spans="1:7" s="4" customFormat="1" ht="15.75" x14ac:dyDescent="0.25">
      <c r="D737" s="15"/>
      <c r="E737" s="12"/>
      <c r="G737" s="10"/>
    </row>
    <row r="738" spans="1:7" s="4" customFormat="1" ht="15.75" x14ac:dyDescent="0.25">
      <c r="D738" s="15"/>
      <c r="E738" s="12"/>
      <c r="G738" s="10"/>
    </row>
    <row r="739" spans="1:7" s="4" customFormat="1" ht="15.75" x14ac:dyDescent="0.25">
      <c r="D739" s="15"/>
      <c r="E739" s="12"/>
      <c r="G739" s="10"/>
    </row>
    <row r="740" spans="1:7" s="4" customFormat="1" ht="15.75" x14ac:dyDescent="0.25">
      <c r="D740" s="15"/>
      <c r="E740" s="12"/>
      <c r="G740" s="10"/>
    </row>
    <row r="741" spans="1:7" s="4" customFormat="1" ht="15.75" x14ac:dyDescent="0.25">
      <c r="D741" s="15"/>
      <c r="E741" s="12"/>
      <c r="G741" s="10"/>
    </row>
    <row r="742" spans="1:7" s="4" customFormat="1" ht="15.75" x14ac:dyDescent="0.25">
      <c r="D742" s="15"/>
      <c r="E742" s="12"/>
      <c r="G742" s="10"/>
    </row>
    <row r="743" spans="1:7" s="4" customFormat="1" ht="15.75" x14ac:dyDescent="0.25">
      <c r="D743" s="15"/>
      <c r="E743" s="12"/>
      <c r="G743" s="10"/>
    </row>
    <row r="744" spans="1:7" s="4" customFormat="1" ht="15.75" x14ac:dyDescent="0.25">
      <c r="D744" s="15"/>
      <c r="E744" s="12"/>
      <c r="G744" s="10"/>
    </row>
    <row r="745" spans="1:7" s="4" customFormat="1" ht="15.75" x14ac:dyDescent="0.25">
      <c r="D745" s="15"/>
      <c r="E745" s="12"/>
      <c r="G745" s="10"/>
    </row>
    <row r="746" spans="1:7" s="4" customFormat="1" ht="15.75" x14ac:dyDescent="0.25">
      <c r="D746" s="15"/>
      <c r="E746" s="12"/>
      <c r="G746" s="10"/>
    </row>
    <row r="747" spans="1:7" s="4" customFormat="1" ht="15.75" x14ac:dyDescent="0.25">
      <c r="D747" s="15"/>
      <c r="E747" s="12"/>
      <c r="G747" s="10"/>
    </row>
    <row r="748" spans="1:7" s="4" customFormat="1" ht="15.75" x14ac:dyDescent="0.25">
      <c r="D748" s="15"/>
      <c r="E748" s="12"/>
      <c r="G748" s="10"/>
    </row>
    <row r="749" spans="1:7" s="4" customFormat="1" ht="15.75" x14ac:dyDescent="0.25">
      <c r="D749" s="15"/>
      <c r="E749" s="12"/>
      <c r="G749" s="10"/>
    </row>
    <row r="750" spans="1:7" s="4" customFormat="1" ht="15.75" x14ac:dyDescent="0.25">
      <c r="D750" s="15"/>
      <c r="E750" s="12"/>
      <c r="G750" s="10"/>
    </row>
    <row r="751" spans="1:7" s="4" customFormat="1" ht="15.75" x14ac:dyDescent="0.25">
      <c r="D751" s="15"/>
      <c r="E751" s="12"/>
      <c r="G751" s="10"/>
    </row>
    <row r="752" spans="1:7" ht="15.75" x14ac:dyDescent="0.25">
      <c r="A752" s="4"/>
      <c r="B752" s="4"/>
      <c r="C752" s="4"/>
      <c r="D752" s="15"/>
      <c r="E752" s="12"/>
    </row>
    <row r="753" spans="2:2" ht="15.75" x14ac:dyDescent="0.25">
      <c r="B753" s="4"/>
    </row>
  </sheetData>
  <mergeCells count="4">
    <mergeCell ref="C620:E620"/>
    <mergeCell ref="A24:E24"/>
    <mergeCell ref="A23:E23"/>
    <mergeCell ref="C621:E621"/>
  </mergeCells>
  <phoneticPr fontId="17" type="noConversion"/>
  <pageMargins left="1.0629921259842521" right="0.39370078740157483" top="0.78740157480314965" bottom="0.78740157480314965" header="0.31496062992125984" footer="0.31496062992125984"/>
  <pageSetup paperSize="9" orientation="portrait"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2026-08-27T11:14:51Z</dcterms:modified>
</cp:coreProperties>
</file>