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95" windowHeight="7470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<sst xmlns="http://schemas.openxmlformats.org/spreadsheetml/2006/main" count="339" uniqueCount="218">
  <si>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</si>
  <si>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</si>
  <si>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</si>
  <si>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</si>
  <si>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</si>
  <si>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</si>
  <si>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</si>
  <si>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</si>
  <si>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</si>
  <si>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</si>
  <si>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</si>
  <si>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</si>
  <si>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</si>
  <si>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</si>
  <si>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</si>
  <si>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</si>
  <si>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</si>
  <si>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</si>
  <si>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</si>
  <si>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</si>
  <si>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</si>
  <si>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</si>
  <si>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</si>
  <si>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</si>
  <si>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</si>
  <si>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</si>
  <si>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</si>
  <si>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</si>
  <si>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</si>
  <si>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</si>
  <si>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</si>
  <si>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</si>
  <si>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</si>
  <si>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</si>
  <si>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</si>
  <si>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</si>
  <si>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</si>
  <si>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</si>
  <si>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</si>
  <si>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</si>
  <si>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</si>
  <si>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</si>
  <si>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</si>
  <si>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</si>
  <si>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</si>
  <si>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</si>
  <si>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</si>
  <si>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</si>
  <si>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</si>
  <si>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</si>
  <si>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</si>
  <si>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</si>
  <si>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</si>
  <si>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</si>
  <si>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</si>
  <si>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</si>
  <si>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</si>
  <si>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</si>
  <si>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</si>
  <si>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</si>
  <si>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</si>
  <si>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</si>
  <si>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</si>
  <si>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</si>
  <si>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</si>
  <si>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</si>
  <si>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</si>
  <si>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</si>
  <si>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</si>
  <si>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</si>
  <si>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</si>
  <si>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</si>
  <si>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</si>
  <si>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(рублей)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</si>
  <si>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</si>
  <si>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</si>
  <si>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</si>
  <si>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</si>
  <si>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</si>
  <si>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</si>
  <si>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</si>
  <si>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</si>
  <si>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</si>
  <si>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</si>
  <si>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</si>
  <si>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</si>
  <si>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</si>
  <si>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</si>
  <si>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</si>
  <si>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</si>
  <si>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</si>
  <si>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</si>
  <si>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</si>
  <si>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</si>
  <si>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</si>
  <si>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</si>
  <si>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</si>
  <si>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</si>
  <si>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</si>
  <si>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</si>
  <si>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</si>
  <si>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</si>
  <si>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</si>
  <si>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</si>
  <si>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</si>
  <si>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</si>
  <si>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</si>
  <si>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</si>
  <si>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</si>
  <si>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</si>
  <si>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</si>
  <si>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</si>
  <si>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</si>
  <si>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</si>
  <si>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</si>
  <si>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</si>
  <si>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</si>
  <si>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</si>
  <si>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</si>
  <si>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</si>
  <si>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</si>
  <si>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1.4. Бюджетные кредиты, привлеченные в валюте Российской Федерации поселением из местного бюджета, рублей 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</si>
  <si>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</si>
  <si>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</si>
  <si>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</si>
  <si>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</si>
  <si>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</si>
  <si>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</si>
  <si>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</si>
  <si>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</si>
  <si>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</si>
  <si>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</si>
  <si>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</si>
  <si>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</si>
  <si>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</si>
  <si>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</si>
  <si>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</si>
  <si>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</si>
  <si>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</si>
  <si>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</si>
  <si>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</si>
  <si>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</si>
  <si>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</si>
  <si>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</si>
  <si>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</si>
  <si>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</si>
  <si>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</si>
  <si>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</si>
  <si>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</si>
  <si>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</si>
  <si>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</si>
  <si>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Наименование принципала, наименование бенефициара, дата и номер договора о предоставлении гарантии, предельная сумма гарантии, срок действия гарантии</t>
  </si>
  <si>
    <t>Сумма гарантии на 1 января текущего года, рублей</t>
  </si>
  <si>
    <t>Изменение суммы гарантии за отчетный период, рублей</t>
  </si>
  <si>
    <t>Сумма гарантии на отчетную дату (на конец отчетного периода), рублей</t>
  </si>
  <si>
    <t>Наличие или отсутствие права  регрессного требования гаранта к принципалу (с регрессом/ без регресса)</t>
  </si>
  <si>
    <t>Объем обязательства, вытекающего из гарантии, на 1 января текущего года</t>
  </si>
  <si>
    <t>Возникновение (увеличение) объема обязательства, вытекающего из гарантии, за отчетный период</t>
  </si>
  <si>
    <t>Прекращение (уменьшение) объема обязательства, вытекающего из гарантии, за отчетный период</t>
  </si>
  <si>
    <t>Объем обязательства, вытекающего из гарантии, на отчетную дату</t>
  </si>
  <si>
    <t>Объем обязательства (рублей), процентная ставка, срок и график погашения (при наличии, с указанием дат и сумм погашения обязательства)</t>
  </si>
  <si>
    <t>1. Объем обязательств, вытекающих из муниципальных гарантий, всего</t>
  </si>
  <si>
    <t>1.1.1.  Объем обязательств, вытекающих из муниципальных гарантий, предоставленных от имени городского округа, муниципального округа, муниципального района в валюте Российской Федерации, всего</t>
  </si>
  <si>
    <t>1.1.2.Объем обязательств, вытекающих из муниципальных гарантий, предоставленных от имени поселений в валюте Российской Федерации, всего</t>
  </si>
  <si>
    <t>1.2.1. Объем обязательств, вытекающих из муниципальных гарантий, предоставленных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</si>
  <si>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1.2.2.Объем обязательств, вытекающих из муниципальных гарантий, предоставленных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</si>
  <si>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1.3. Бюджетные кредиты, привлеченные в валюте Российской Федерации в бюджет поселения из бюджета Краснодарского края, рублей 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</si>
  <si>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бюджета Краснодарского края, рублей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</si>
  <si>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бюджета Краснодарского края в валюте Российской Федерации, всего</t>
  </si>
  <si>
    <t>3.1.3. Объем основного долга по бюджетным кредитам, привлеченным в бюджеты поселений из бюджета Краснодарского края в валюте Российской Федерации, всего</t>
  </si>
  <si>
    <t>Информация об обязательствах по гарантиям муниципального образования Тимашевский район</t>
  </si>
  <si>
    <t xml:space="preserve"> на 01.01.2024 года</t>
  </si>
  <si>
    <t>привлеченным муниципальным образованием Тимашевский район,</t>
  </si>
  <si>
    <t>от кредитных организаций на 01.01.2024 года</t>
  </si>
  <si>
    <t xml:space="preserve">Тимашевский район, из других бюджетов бюджетной системы Российской Федерации, </t>
  </si>
  <si>
    <t>на 01.01.2024 года</t>
  </si>
  <si>
    <t>Информация об обязательствах по ценным бумагам муниципального образования Тимашевский район</t>
  </si>
  <si>
    <t xml:space="preserve"> на 01.01.2024  года</t>
  </si>
  <si>
    <t xml:space="preserve"> Тимашевский район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</si>
  <si>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</si>
  <si>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</si>
  <si>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Тимашевский район</t>
  </si>
  <si>
    <t>54; 10.08.2022</t>
  </si>
  <si>
    <t>68 950 000,00; 0,1; 2025-2027; 28.11.2025 -17237500, 30.11.2026 -17237500, 09.08.2027 -34475000</t>
  </si>
  <si>
    <t>Дербентское сельское поселение Тимашевского района</t>
  </si>
  <si>
    <t>198; 21.09.2022</t>
  </si>
  <si>
    <t>850 000,00; 0,1; 21.09.2023</t>
  </si>
  <si>
    <t>Днепровское сельское поселение Тимашевского района</t>
  </si>
  <si>
    <t>251; 27.09.2023</t>
  </si>
  <si>
    <t>900 000,00; 0,1; 26.09.2024</t>
  </si>
  <si>
    <t>189; 01.09.2022</t>
  </si>
  <si>
    <t>1 400 000,00; 0,1; 30.08.2023</t>
  </si>
  <si>
    <t>Сельское поселение Кубанец Тимашевского района</t>
  </si>
  <si>
    <t>253; 27.09.2023</t>
  </si>
  <si>
    <t>966 000,00; 0,1; 26.09.2024</t>
  </si>
  <si>
    <t>191; 08.09.2022</t>
  </si>
  <si>
    <t>1 100 000,00; 0,1; 08.09.2023</t>
  </si>
  <si>
    <t>Медведовское сельское поселение Тимашевского района</t>
  </si>
  <si>
    <t>252; 27.09.2023</t>
  </si>
  <si>
    <t>5 000 000,00; 0,1; 26.09.2024</t>
  </si>
  <si>
    <t>286; 23.12.2022</t>
  </si>
  <si>
    <t>6 390 000,00; 0,1; 20.12.2023</t>
  </si>
  <si>
    <t>Поселковое сельское поселение Тимашевского района</t>
  </si>
  <si>
    <t>258; 05.10.2023</t>
  </si>
  <si>
    <t>300 000,00; 0,1; 03.10.2024</t>
  </si>
  <si>
    <t>195; 19.09.2022</t>
  </si>
  <si>
    <t>1 337 800,00; 0,1; 20.09.2023</t>
  </si>
  <si>
    <t>Роговское сельское поселение Тимашевского района</t>
  </si>
  <si>
    <t>268; 19.10.2023</t>
  </si>
  <si>
    <t>1 000 000,00; 0,1; 15.10.2024</t>
  </si>
  <si>
    <t>80; 25.04.2022</t>
  </si>
  <si>
    <t>1 000 000,00; 0,1; 20.04.2023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</si>
  <si>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</si>
  <si>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</si>
  <si>
    <t>Начальник ФУ администрации МО Тимашевский район</t>
  </si>
  <si>
    <t>О.Г. Баженова</t>
  </si>
  <si>
    <t xml:space="preserve"> Начальник отдела учета и отчетности</t>
  </si>
  <si>
    <t>Е.В. Черная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</si>
</sst>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28" fillId="19" borderId="0" applyNumberFormat="0" applyBorder="0" applyAlignment="0" applyProtection="0"/>
    <xf numFmtId="0" fontId="35" fillId="0" borderId="6" applyNumberFormat="0" applyFill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4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31" borderId="8" applyNumberFormat="0" applyFont="0" applyAlignment="0" applyProtection="0"/>
    <xf numFmtId="0" fontId="38" fillId="29" borderId="0" applyNumberFormat="0" applyBorder="0" applyAlignment="0" applyProtection="0"/>
    <xf numFmtId="0" fontId="36" fillId="28" borderId="7" applyNumberFormat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0" applyNumberFormat="1" applyFont="1" applyBorder="1" applyAlignment="1">
      <alignment horizontal="center" vertical="center" wrapText="1"/>
    </xf>
    <xf numFmtId="4" fontId="1" fillId="0" borderId="10" xfId="6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6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6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" fontId="1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0" xfId="6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6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80" zoomScaleNormal="80" zoomScalePageLayoutView="0" workbookViewId="0" topLeftCell="A1">
      <pane xSplit="1" ySplit="9" topLeftCell="E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32" sqref="M32"/>
    </sheetView>
  </sheetViews>
  <sheetFormatPr defaultColWidth="9.140625" defaultRowHeight="12.75"/>
  <cols>
    <col min="1" max="1" width="20.00390625" style="7" customWidth="1"/>
    <col min="2" max="4" width="32.8515625" style="7" customWidth="1"/>
    <col min="5" max="5" width="27.421875" style="7" customWidth="1"/>
    <col min="6" max="6" width="32.57421875" style="7" customWidth="1"/>
    <col min="7" max="19" width="17.8515625" style="7" customWidth="1"/>
    <col min="20" max="20" width="18.57421875" style="7" customWidth="1"/>
    <col min="21" max="21" width="19.28125" style="7" customWidth="1"/>
    <col min="22" max="16384" width="9.140625" style="7" customWidth="1"/>
  </cols>
  <sheetData>
    <row r="1" s="8" customFormat="1" ht="18.75">
      <c r="U1" s="10" t="s">
        <v>28</v>
      </c>
    </row>
    <row r="2" spans="2:21" s="8" customFormat="1" ht="18.75">
      <c r="B2" s="86" t="s">
        <v>170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2:21" s="8" customFormat="1" ht="18.75">
      <c r="B3" s="86" t="s">
        <v>171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2:21" s="8" customFormat="1" ht="9" customHeight="1" hidden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20:21" ht="15.75">
      <c r="T5" s="85" t="s">
        <v>73</v>
      </c>
      <c r="U5" s="85"/>
    </row>
    <row r="6" spans="1:21" ht="33" customHeight="1">
      <c r="A6" s="84" t="s">
        <v>31</v>
      </c>
      <c r="B6" s="84" t="s">
        <v>151</v>
      </c>
      <c r="C6" s="87" t="s">
        <v>152</v>
      </c>
      <c r="D6" s="87" t="s">
        <v>153</v>
      </c>
      <c r="E6" s="84" t="s">
        <v>154</v>
      </c>
      <c r="F6" s="84" t="s">
        <v>155</v>
      </c>
      <c r="G6" s="84" t="s">
        <v>156</v>
      </c>
      <c r="H6" s="84"/>
      <c r="I6" s="84"/>
      <c r="J6" s="84" t="s">
        <v>157</v>
      </c>
      <c r="K6" s="84"/>
      <c r="L6" s="84"/>
      <c r="M6" s="84" t="s">
        <v>158</v>
      </c>
      <c r="N6" s="84"/>
      <c r="O6" s="84"/>
      <c r="P6" s="84" t="s">
        <v>159</v>
      </c>
      <c r="Q6" s="84"/>
      <c r="R6" s="84"/>
      <c r="S6" s="84" t="s">
        <v>125</v>
      </c>
      <c r="T6" s="84"/>
      <c r="U6" s="84"/>
    </row>
    <row r="7" spans="1:21" ht="15.75">
      <c r="A7" s="84"/>
      <c r="B7" s="84"/>
      <c r="C7" s="88"/>
      <c r="D7" s="88"/>
      <c r="E7" s="84"/>
      <c r="F7" s="84"/>
      <c r="G7" s="84" t="s">
        <v>0</v>
      </c>
      <c r="H7" s="84" t="s">
        <v>32</v>
      </c>
      <c r="I7" s="84"/>
      <c r="J7" s="84" t="s">
        <v>0</v>
      </c>
      <c r="K7" s="84" t="s">
        <v>32</v>
      </c>
      <c r="L7" s="84"/>
      <c r="M7" s="84" t="s">
        <v>0</v>
      </c>
      <c r="N7" s="84" t="s">
        <v>32</v>
      </c>
      <c r="O7" s="84"/>
      <c r="P7" s="84" t="s">
        <v>0</v>
      </c>
      <c r="Q7" s="84" t="s">
        <v>32</v>
      </c>
      <c r="R7" s="84"/>
      <c r="S7" s="84" t="s">
        <v>0</v>
      </c>
      <c r="T7" s="84" t="s">
        <v>32</v>
      </c>
      <c r="U7" s="84"/>
    </row>
    <row r="8" spans="1:21" ht="74.25" customHeight="1">
      <c r="A8" s="84"/>
      <c r="B8" s="84"/>
      <c r="C8" s="89"/>
      <c r="D8" s="89"/>
      <c r="E8" s="84"/>
      <c r="F8" s="84"/>
      <c r="G8" s="84"/>
      <c r="H8" s="4" t="s">
        <v>1</v>
      </c>
      <c r="I8" s="4" t="s">
        <v>2</v>
      </c>
      <c r="J8" s="84"/>
      <c r="K8" s="4" t="s">
        <v>1</v>
      </c>
      <c r="L8" s="4" t="s">
        <v>2</v>
      </c>
      <c r="M8" s="84"/>
      <c r="N8" s="4" t="s">
        <v>1</v>
      </c>
      <c r="O8" s="4" t="s">
        <v>2</v>
      </c>
      <c r="P8" s="84"/>
      <c r="Q8" s="4" t="s">
        <v>1</v>
      </c>
      <c r="R8" s="4" t="s">
        <v>2</v>
      </c>
      <c r="S8" s="84"/>
      <c r="T8" s="4" t="s">
        <v>1</v>
      </c>
      <c r="U8" s="4" t="s">
        <v>2</v>
      </c>
    </row>
    <row r="9" spans="1:21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</row>
    <row r="10" spans="1:21" ht="15.75">
      <c r="A10" s="16"/>
      <c r="B10" s="77" t="s">
        <v>99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5.75">
      <c r="A11" s="78" t="s">
        <v>123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</row>
    <row r="12" spans="1:21" ht="15.75">
      <c r="A12" s="17" t="s">
        <v>0</v>
      </c>
      <c r="B12" s="31"/>
      <c r="C12" s="76"/>
      <c r="D12" s="45"/>
      <c r="E12" s="45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47.25">
      <c r="A13" s="41" t="s">
        <v>130</v>
      </c>
      <c r="B13" s="1"/>
      <c r="C13" s="46"/>
      <c r="D13" s="46"/>
      <c r="E13" s="46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.75">
      <c r="A14" s="16"/>
      <c r="B14" s="77" t="s">
        <v>100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5.75">
      <c r="A15" s="17" t="s">
        <v>0</v>
      </c>
      <c r="B15" s="1"/>
      <c r="C15" s="45"/>
      <c r="D15" s="45"/>
      <c r="E15" s="45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47.25">
      <c r="A16" s="41" t="s">
        <v>131</v>
      </c>
      <c r="B16" s="1"/>
      <c r="C16" s="46"/>
      <c r="D16" s="46"/>
      <c r="E16" s="46"/>
      <c r="F16" s="2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32.25" customHeight="1">
      <c r="A17" s="81" t="s">
        <v>124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3"/>
    </row>
    <row r="18" spans="1:21" ht="19.5" customHeight="1">
      <c r="A18" s="81" t="s">
        <v>179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3"/>
    </row>
    <row r="19" spans="1:21" ht="31.5">
      <c r="A19" s="22" t="s">
        <v>101</v>
      </c>
      <c r="B19" s="23"/>
      <c r="C19" s="45"/>
      <c r="D19" s="45"/>
      <c r="E19" s="45"/>
      <c r="F19" s="72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ht="15.75">
      <c r="A20" s="22" t="s">
        <v>102</v>
      </c>
      <c r="B20" s="23"/>
      <c r="C20" s="45"/>
      <c r="D20" s="45"/>
      <c r="E20" s="45"/>
      <c r="F20" s="72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50.25" customHeight="1">
      <c r="A21" s="71" t="s">
        <v>132</v>
      </c>
      <c r="B21" s="23"/>
      <c r="C21" s="46"/>
      <c r="D21" s="46"/>
      <c r="E21" s="45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8.75" customHeight="1">
      <c r="A22" s="81" t="s">
        <v>180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</row>
    <row r="23" spans="1:21" ht="36" customHeight="1">
      <c r="A23" s="22" t="s">
        <v>101</v>
      </c>
      <c r="B23" s="23"/>
      <c r="C23" s="46"/>
      <c r="D23" s="46"/>
      <c r="E23" s="45"/>
      <c r="F23" s="7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1:21" ht="18" customHeight="1">
      <c r="A24" s="22" t="s">
        <v>102</v>
      </c>
      <c r="B24" s="23"/>
      <c r="C24" s="46"/>
      <c r="D24" s="46"/>
      <c r="E24" s="46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21" ht="49.5" customHeight="1">
      <c r="A25" s="71" t="s">
        <v>133</v>
      </c>
      <c r="B25" s="23"/>
      <c r="C25" s="46"/>
      <c r="D25" s="46"/>
      <c r="E25" s="45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ht="31.5">
      <c r="A26" s="22" t="s">
        <v>149</v>
      </c>
      <c r="B26" s="23"/>
      <c r="C26" s="45"/>
      <c r="D26" s="45"/>
      <c r="E26" s="45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79.5" customHeight="1">
      <c r="A27" s="41" t="s">
        <v>134</v>
      </c>
      <c r="B27" s="1"/>
      <c r="C27" s="46"/>
      <c r="D27" s="46"/>
      <c r="E27" s="46"/>
      <c r="F27" s="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30" spans="1:16" s="99" customFormat="1" ht="18.75">
      <c r="A30" s="99" t="s">
        <v>214</v>
      </c>
      <c r="P30" s="99" t="s">
        <v>215</v>
      </c>
    </row>
    <row r="31" s="99" customFormat="1" ht="18.75"/>
    <row r="32" s="99" customFormat="1" ht="18.75"/>
    <row r="33" spans="1:16" s="99" customFormat="1" ht="18.75">
      <c r="A33" s="99" t="s">
        <v>216</v>
      </c>
      <c r="P33" s="99" t="s">
        <v>217</v>
      </c>
    </row>
  </sheetData>
  <sheetProtection/>
  <mergeCells count="31">
    <mergeCell ref="S6:U6"/>
    <mergeCell ref="M6:O6"/>
    <mergeCell ref="G6:I6"/>
    <mergeCell ref="D6:D8"/>
    <mergeCell ref="J7:J8"/>
    <mergeCell ref="M7:M8"/>
    <mergeCell ref="E6:E8"/>
    <mergeCell ref="K7:L7"/>
    <mergeCell ref="H7:I7"/>
    <mergeCell ref="C6:C8"/>
    <mergeCell ref="A6:A8"/>
    <mergeCell ref="P6:R6"/>
    <mergeCell ref="Q7:R7"/>
    <mergeCell ref="P7:P8"/>
    <mergeCell ref="B6:B8"/>
    <mergeCell ref="N7:O7"/>
    <mergeCell ref="T5:U5"/>
    <mergeCell ref="B2:U2"/>
    <mergeCell ref="B3:U3"/>
    <mergeCell ref="B4:U4"/>
    <mergeCell ref="J6:L6"/>
    <mergeCell ref="G7:G8"/>
    <mergeCell ref="S7:S8"/>
    <mergeCell ref="T7:U7"/>
    <mergeCell ref="F6:F8"/>
    <mergeCell ref="B10:U10"/>
    <mergeCell ref="A11:U11"/>
    <mergeCell ref="B14:U14"/>
    <mergeCell ref="A17:U17"/>
    <mergeCell ref="A18:U18"/>
    <mergeCell ref="A22:U2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8" sqref="C18"/>
    </sheetView>
  </sheetViews>
  <sheetFormatPr defaultColWidth="9.140625" defaultRowHeight="12.75"/>
  <cols>
    <col min="1" max="1" width="20.00390625" style="5" customWidth="1"/>
    <col min="2" max="2" width="32.28125" style="5" customWidth="1"/>
    <col min="3" max="3" width="29.00390625" style="5" customWidth="1"/>
    <col min="4" max="4" width="19.28125" style="5" customWidth="1"/>
    <col min="5" max="5" width="17.00390625" style="5" customWidth="1"/>
    <col min="6" max="6" width="18.00390625" style="5" customWidth="1"/>
    <col min="7" max="7" width="17.421875" style="5" customWidth="1"/>
    <col min="8" max="8" width="19.28125" style="5" customWidth="1"/>
    <col min="9" max="9" width="18.7109375" style="5" customWidth="1"/>
    <col min="10" max="10" width="19.8515625" style="5" customWidth="1"/>
    <col min="11" max="11" width="20.00390625" style="5" customWidth="1"/>
    <col min="12" max="12" width="20.140625" style="5" customWidth="1"/>
    <col min="13" max="13" width="21.57421875" style="5" customWidth="1"/>
    <col min="14" max="14" width="19.00390625" style="5" customWidth="1"/>
    <col min="15" max="15" width="20.57421875" style="5" customWidth="1"/>
    <col min="16" max="16" width="19.421875" style="5" customWidth="1"/>
    <col min="17" max="17" width="20.421875" style="5" customWidth="1"/>
    <col min="18" max="18" width="16.140625" style="5" customWidth="1"/>
    <col min="19" max="19" width="17.421875" style="5" customWidth="1"/>
    <col min="20" max="16384" width="9.140625" style="5" customWidth="1"/>
  </cols>
  <sheetData>
    <row r="1" s="6" customFormat="1" ht="18.75">
      <c r="S1" s="10" t="s">
        <v>29</v>
      </c>
    </row>
    <row r="2" spans="2:19" s="6" customFormat="1" ht="18.75">
      <c r="B2" s="90" t="s">
        <v>126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2:19" s="6" customFormat="1" ht="18.75">
      <c r="B3" s="90" t="s">
        <v>172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2:19" s="6" customFormat="1" ht="18.75">
      <c r="B4" s="90" t="s">
        <v>173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8:19" ht="15.75">
      <c r="R5" s="91"/>
      <c r="S5" s="91"/>
    </row>
    <row r="6" spans="1:19" ht="25.5" customHeight="1">
      <c r="A6" s="87" t="s">
        <v>31</v>
      </c>
      <c r="B6" s="87" t="s">
        <v>128</v>
      </c>
      <c r="C6" s="87" t="s">
        <v>160</v>
      </c>
      <c r="D6" s="92" t="s">
        <v>127</v>
      </c>
      <c r="E6" s="93"/>
      <c r="F6" s="93"/>
      <c r="G6" s="94"/>
      <c r="H6" s="87" t="s">
        <v>74</v>
      </c>
      <c r="I6" s="92" t="s">
        <v>75</v>
      </c>
      <c r="J6" s="93"/>
      <c r="K6" s="94"/>
      <c r="L6" s="92" t="s">
        <v>76</v>
      </c>
      <c r="M6" s="93"/>
      <c r="N6" s="93"/>
      <c r="O6" s="94"/>
      <c r="P6" s="92" t="s">
        <v>77</v>
      </c>
      <c r="Q6" s="93"/>
      <c r="R6" s="93"/>
      <c r="S6" s="94"/>
    </row>
    <row r="7" spans="1:19" ht="15.75">
      <c r="A7" s="88"/>
      <c r="B7" s="88"/>
      <c r="C7" s="88"/>
      <c r="D7" s="87" t="s">
        <v>0</v>
      </c>
      <c r="E7" s="92" t="s">
        <v>32</v>
      </c>
      <c r="F7" s="93"/>
      <c r="G7" s="94"/>
      <c r="H7" s="88"/>
      <c r="I7" s="87" t="s">
        <v>0</v>
      </c>
      <c r="J7" s="92" t="s">
        <v>32</v>
      </c>
      <c r="K7" s="94"/>
      <c r="L7" s="87" t="s">
        <v>0</v>
      </c>
      <c r="M7" s="92" t="s">
        <v>32</v>
      </c>
      <c r="N7" s="93"/>
      <c r="O7" s="94"/>
      <c r="P7" s="87" t="s">
        <v>0</v>
      </c>
      <c r="Q7" s="92" t="s">
        <v>32</v>
      </c>
      <c r="R7" s="93"/>
      <c r="S7" s="94"/>
    </row>
    <row r="8" spans="1:19" ht="78" customHeight="1">
      <c r="A8" s="89"/>
      <c r="B8" s="89"/>
      <c r="C8" s="89"/>
      <c r="D8" s="89"/>
      <c r="E8" s="4" t="s">
        <v>1</v>
      </c>
      <c r="F8" s="4" t="s">
        <v>2</v>
      </c>
      <c r="G8" s="4" t="s">
        <v>16</v>
      </c>
      <c r="H8" s="89"/>
      <c r="I8" s="89"/>
      <c r="J8" s="4" t="s">
        <v>2</v>
      </c>
      <c r="K8" s="4" t="s">
        <v>16</v>
      </c>
      <c r="L8" s="89"/>
      <c r="M8" s="4" t="s">
        <v>1</v>
      </c>
      <c r="N8" s="4" t="s">
        <v>2</v>
      </c>
      <c r="O8" s="4" t="s">
        <v>16</v>
      </c>
      <c r="P8" s="89"/>
      <c r="Q8" s="4" t="s">
        <v>1</v>
      </c>
      <c r="R8" s="4" t="s">
        <v>2</v>
      </c>
      <c r="S8" s="4" t="s">
        <v>16</v>
      </c>
    </row>
    <row r="9" spans="1:19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</row>
    <row r="10" spans="1:19" ht="15.75">
      <c r="A10" s="27"/>
      <c r="B10" s="77" t="s">
        <v>129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s="29" customFormat="1" ht="15.75">
      <c r="A11" s="30" t="s">
        <v>0</v>
      </c>
      <c r="B11" s="27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47.25">
      <c r="A12" s="16" t="s">
        <v>135</v>
      </c>
      <c r="B12" s="27"/>
      <c r="C12" s="3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5.75">
      <c r="A13" s="27"/>
      <c r="B13" s="77" t="s">
        <v>103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ht="15.75">
      <c r="A14" s="36" t="s">
        <v>0</v>
      </c>
      <c r="B14" s="27"/>
      <c r="C14" s="3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47.25">
      <c r="A15" s="16" t="s">
        <v>136</v>
      </c>
      <c r="B15" s="27"/>
      <c r="C15" s="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35" customFormat="1" ht="15.75">
      <c r="A16" s="37" t="s">
        <v>4</v>
      </c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63">
      <c r="A17" s="16" t="s">
        <v>137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20" spans="1:16" s="99" customFormat="1" ht="18.75">
      <c r="A20" s="99" t="s">
        <v>214</v>
      </c>
      <c r="P20" s="99" t="s">
        <v>215</v>
      </c>
    </row>
    <row r="21" s="99" customFormat="1" ht="18.75"/>
    <row r="22" s="99" customFormat="1" ht="18.75"/>
    <row r="23" spans="1:16" s="99" customFormat="1" ht="18.75">
      <c r="A23" s="99" t="s">
        <v>216</v>
      </c>
      <c r="P23" s="99" t="s">
        <v>217</v>
      </c>
    </row>
  </sheetData>
  <sheetProtection/>
  <mergeCells count="22">
    <mergeCell ref="I6:K6"/>
    <mergeCell ref="L6:O6"/>
    <mergeCell ref="B6:B8"/>
    <mergeCell ref="C6:C8"/>
    <mergeCell ref="A6:A8"/>
    <mergeCell ref="P6:S6"/>
    <mergeCell ref="Q7:S7"/>
    <mergeCell ref="J7:K7"/>
    <mergeCell ref="D6:G6"/>
    <mergeCell ref="E7:G7"/>
    <mergeCell ref="L7:L8"/>
    <mergeCell ref="P7:P8"/>
    <mergeCell ref="B10:S10"/>
    <mergeCell ref="B13:S13"/>
    <mergeCell ref="B2:S2"/>
    <mergeCell ref="B3:S3"/>
    <mergeCell ref="B4:S4"/>
    <mergeCell ref="D7:D8"/>
    <mergeCell ref="R5:S5"/>
    <mergeCell ref="M7:O7"/>
    <mergeCell ref="I7:I8"/>
    <mergeCell ref="H6:H8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6" sqref="A56:IV59"/>
    </sheetView>
  </sheetViews>
  <sheetFormatPr defaultColWidth="9.140625" defaultRowHeight="12.75"/>
  <cols>
    <col min="1" max="1" width="29.8515625" style="5" customWidth="1"/>
    <col min="2" max="2" width="27.421875" style="5" customWidth="1"/>
    <col min="3" max="3" width="30.57421875" style="5" customWidth="1"/>
    <col min="4" max="4" width="25.421875" style="5" customWidth="1"/>
    <col min="5" max="5" width="21.7109375" style="5" customWidth="1"/>
    <col min="6" max="6" width="19.57421875" style="5" customWidth="1"/>
    <col min="7" max="7" width="17.28125" style="5" customWidth="1"/>
    <col min="8" max="8" width="18.7109375" style="5" customWidth="1"/>
    <col min="9" max="9" width="21.7109375" style="5" customWidth="1"/>
    <col min="10" max="10" width="19.421875" style="5" customWidth="1"/>
    <col min="11" max="11" width="16.28125" style="5" customWidth="1"/>
    <col min="12" max="12" width="17.140625" style="5" customWidth="1"/>
    <col min="13" max="13" width="20.00390625" style="5" customWidth="1"/>
    <col min="14" max="14" width="17.57421875" style="5" customWidth="1"/>
    <col min="15" max="15" width="19.28125" style="5" customWidth="1"/>
    <col min="16" max="17" width="20.28125" style="5" customWidth="1"/>
    <col min="18" max="18" width="19.7109375" style="5" customWidth="1"/>
    <col min="19" max="19" width="18.421875" style="5" customWidth="1"/>
    <col min="20" max="20" width="20.8515625" style="5" customWidth="1"/>
    <col min="21" max="21" width="21.140625" style="5" customWidth="1"/>
    <col min="22" max="22" width="17.7109375" style="5" customWidth="1"/>
    <col min="23" max="23" width="17.8515625" style="5" customWidth="1"/>
    <col min="24" max="16384" width="9.140625" style="5" customWidth="1"/>
  </cols>
  <sheetData>
    <row r="1" s="6" customFormat="1" ht="18.75">
      <c r="W1" s="10" t="s">
        <v>30</v>
      </c>
    </row>
    <row r="2" spans="2:23" s="6" customFormat="1" ht="18.75">
      <c r="B2" s="90" t="s">
        <v>78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2:23" s="6" customFormat="1" ht="18.75">
      <c r="B3" s="90" t="s">
        <v>174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2:23" s="6" customFormat="1" ht="18.75">
      <c r="B4" s="90" t="s">
        <v>175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2:23" s="6" customFormat="1" ht="13.5" customHeight="1" hidden="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22:23" ht="15.75">
      <c r="V6" s="91"/>
      <c r="W6" s="91"/>
    </row>
    <row r="7" spans="1:23" ht="42" customHeight="1">
      <c r="A7" s="87" t="s">
        <v>31</v>
      </c>
      <c r="B7" s="87" t="s">
        <v>79</v>
      </c>
      <c r="C7" s="87" t="s">
        <v>160</v>
      </c>
      <c r="D7" s="92" t="s">
        <v>80</v>
      </c>
      <c r="E7" s="93"/>
      <c r="F7" s="93"/>
      <c r="G7" s="94"/>
      <c r="H7" s="87" t="s">
        <v>81</v>
      </c>
      <c r="I7" s="92" t="s">
        <v>75</v>
      </c>
      <c r="J7" s="93"/>
      <c r="K7" s="94"/>
      <c r="L7" s="92" t="s">
        <v>82</v>
      </c>
      <c r="M7" s="93"/>
      <c r="N7" s="93"/>
      <c r="O7" s="94"/>
      <c r="P7" s="92" t="s">
        <v>83</v>
      </c>
      <c r="Q7" s="93"/>
      <c r="R7" s="93"/>
      <c r="S7" s="94"/>
      <c r="T7" s="92" t="s">
        <v>84</v>
      </c>
      <c r="U7" s="93"/>
      <c r="V7" s="93"/>
      <c r="W7" s="94"/>
    </row>
    <row r="8" spans="1:23" ht="15.75">
      <c r="A8" s="88"/>
      <c r="B8" s="88"/>
      <c r="C8" s="88"/>
      <c r="D8" s="87" t="s">
        <v>0</v>
      </c>
      <c r="E8" s="92" t="s">
        <v>32</v>
      </c>
      <c r="F8" s="93"/>
      <c r="G8" s="94"/>
      <c r="H8" s="88"/>
      <c r="I8" s="87" t="s">
        <v>0</v>
      </c>
      <c r="J8" s="92" t="s">
        <v>32</v>
      </c>
      <c r="K8" s="94"/>
      <c r="L8" s="87" t="s">
        <v>0</v>
      </c>
      <c r="M8" s="92" t="s">
        <v>32</v>
      </c>
      <c r="N8" s="93"/>
      <c r="O8" s="94"/>
      <c r="P8" s="87" t="s">
        <v>0</v>
      </c>
      <c r="Q8" s="92" t="s">
        <v>32</v>
      </c>
      <c r="R8" s="93"/>
      <c r="S8" s="94"/>
      <c r="T8" s="87" t="s">
        <v>0</v>
      </c>
      <c r="U8" s="92" t="s">
        <v>32</v>
      </c>
      <c r="V8" s="93"/>
      <c r="W8" s="94"/>
    </row>
    <row r="9" spans="1:23" ht="51.75" customHeight="1">
      <c r="A9" s="89"/>
      <c r="B9" s="89"/>
      <c r="C9" s="89"/>
      <c r="D9" s="89"/>
      <c r="E9" s="4" t="s">
        <v>1</v>
      </c>
      <c r="F9" s="4" t="s">
        <v>2</v>
      </c>
      <c r="G9" s="4" t="s">
        <v>16</v>
      </c>
      <c r="H9" s="89"/>
      <c r="I9" s="89"/>
      <c r="J9" s="4" t="s">
        <v>2</v>
      </c>
      <c r="K9" s="4" t="s">
        <v>16</v>
      </c>
      <c r="L9" s="89"/>
      <c r="M9" s="4" t="s">
        <v>1</v>
      </c>
      <c r="N9" s="4" t="s">
        <v>2</v>
      </c>
      <c r="O9" s="4" t="s">
        <v>16</v>
      </c>
      <c r="P9" s="89"/>
      <c r="Q9" s="4" t="s">
        <v>1</v>
      </c>
      <c r="R9" s="4" t="s">
        <v>2</v>
      </c>
      <c r="S9" s="4" t="s">
        <v>16</v>
      </c>
      <c r="T9" s="89"/>
      <c r="U9" s="4" t="s">
        <v>1</v>
      </c>
      <c r="V9" s="4" t="s">
        <v>2</v>
      </c>
      <c r="W9" s="4" t="s">
        <v>16</v>
      </c>
    </row>
    <row r="10" spans="1:23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</row>
    <row r="11" spans="1:23" ht="15.75" customHeight="1">
      <c r="A11" s="74"/>
      <c r="B11" s="95" t="s">
        <v>104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1:23" ht="15.75">
      <c r="A12" s="27"/>
      <c r="B12" s="95" t="s">
        <v>138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</row>
    <row r="13" spans="1:23" ht="15.75" customHeight="1">
      <c r="A13" s="17" t="s">
        <v>0</v>
      </c>
      <c r="B13" s="1"/>
      <c r="C13" s="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48" customHeight="1">
      <c r="A14" s="41" t="s">
        <v>130</v>
      </c>
      <c r="B14" s="69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 customHeight="1">
      <c r="A15" s="27"/>
      <c r="B15" s="81" t="s">
        <v>167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</row>
    <row r="16" spans="1:23" ht="15.75">
      <c r="A16" s="34" t="s">
        <v>181</v>
      </c>
      <c r="B16" s="31"/>
      <c r="C16" s="42"/>
      <c r="D16" s="19">
        <v>68950000</v>
      </c>
      <c r="E16" s="19">
        <v>68950000</v>
      </c>
      <c r="F16" s="19">
        <v>0</v>
      </c>
      <c r="G16" s="19">
        <v>0</v>
      </c>
      <c r="H16" s="19">
        <v>0</v>
      </c>
      <c r="I16" s="19">
        <v>68950.01</v>
      </c>
      <c r="J16" s="19">
        <v>68950.01</v>
      </c>
      <c r="K16" s="19">
        <v>0</v>
      </c>
      <c r="L16" s="19">
        <v>68950.01</v>
      </c>
      <c r="M16" s="19">
        <v>0</v>
      </c>
      <c r="N16" s="19">
        <v>68950.01</v>
      </c>
      <c r="O16" s="19">
        <v>0</v>
      </c>
      <c r="P16" s="19">
        <v>0</v>
      </c>
      <c r="Q16" s="19">
        <v>0</v>
      </c>
      <c r="R16" s="19"/>
      <c r="S16" s="19"/>
      <c r="T16" s="19">
        <v>68950000</v>
      </c>
      <c r="U16" s="19">
        <v>68950000</v>
      </c>
      <c r="V16" s="19">
        <v>0</v>
      </c>
      <c r="W16" s="19">
        <v>0</v>
      </c>
    </row>
    <row r="17" spans="1:23" ht="63">
      <c r="A17" s="27"/>
      <c r="B17" s="1" t="s">
        <v>182</v>
      </c>
      <c r="C17" s="43" t="s">
        <v>183</v>
      </c>
      <c r="D17" s="20">
        <v>68950000</v>
      </c>
      <c r="E17" s="20">
        <v>68950000</v>
      </c>
      <c r="F17" s="20">
        <v>0</v>
      </c>
      <c r="G17" s="20">
        <v>0</v>
      </c>
      <c r="H17" s="20">
        <v>0</v>
      </c>
      <c r="I17" s="20">
        <v>68950.01</v>
      </c>
      <c r="J17" s="20">
        <v>68950.01</v>
      </c>
      <c r="K17" s="20">
        <v>0</v>
      </c>
      <c r="L17" s="20">
        <v>68950.01</v>
      </c>
      <c r="M17" s="20">
        <v>0</v>
      </c>
      <c r="N17" s="20">
        <v>68950.01</v>
      </c>
      <c r="O17" s="20">
        <v>0</v>
      </c>
      <c r="P17" s="20">
        <v>0</v>
      </c>
      <c r="Q17" s="20">
        <v>0</v>
      </c>
      <c r="R17" s="20"/>
      <c r="S17" s="20"/>
      <c r="T17" s="20">
        <v>68950000</v>
      </c>
      <c r="U17" s="20">
        <v>68950000</v>
      </c>
      <c r="V17" s="20">
        <v>0</v>
      </c>
      <c r="W17" s="20">
        <v>0</v>
      </c>
    </row>
    <row r="18" spans="1:23" s="35" customFormat="1" ht="15.75">
      <c r="A18" s="17" t="s">
        <v>0</v>
      </c>
      <c r="B18" s="69"/>
      <c r="C18" s="31"/>
      <c r="D18" s="19">
        <v>68950000</v>
      </c>
      <c r="E18" s="19">
        <v>68950000</v>
      </c>
      <c r="F18" s="19">
        <v>0</v>
      </c>
      <c r="G18" s="19">
        <v>0</v>
      </c>
      <c r="H18" s="19">
        <v>0</v>
      </c>
      <c r="I18" s="19">
        <v>68950.01</v>
      </c>
      <c r="J18" s="19">
        <v>68950.01</v>
      </c>
      <c r="K18" s="19">
        <v>0</v>
      </c>
      <c r="L18" s="19">
        <v>68950.01</v>
      </c>
      <c r="M18" s="19">
        <v>0</v>
      </c>
      <c r="N18" s="19">
        <v>68950.01</v>
      </c>
      <c r="O18" s="19">
        <v>0</v>
      </c>
      <c r="P18" s="19">
        <v>0</v>
      </c>
      <c r="Q18" s="19">
        <v>0</v>
      </c>
      <c r="R18" s="19"/>
      <c r="S18" s="19"/>
      <c r="T18" s="19">
        <v>68950000</v>
      </c>
      <c r="U18" s="19">
        <v>68950000</v>
      </c>
      <c r="V18" s="19">
        <v>0</v>
      </c>
      <c r="W18" s="19">
        <v>0</v>
      </c>
    </row>
    <row r="19" spans="1:23" ht="51" customHeight="1">
      <c r="A19" s="41" t="s">
        <v>139</v>
      </c>
      <c r="B19" s="69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0</v>
      </c>
      <c r="U19" s="20">
        <v>0</v>
      </c>
      <c r="V19" s="20">
        <v>0</v>
      </c>
      <c r="W19" s="20">
        <v>0</v>
      </c>
    </row>
    <row r="20" spans="1:23" ht="15.75" customHeight="1">
      <c r="A20" s="27"/>
      <c r="B20" s="95" t="s">
        <v>166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</row>
    <row r="21" spans="1:23" ht="15.75">
      <c r="A21" s="17" t="s">
        <v>0</v>
      </c>
      <c r="B21" s="69"/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47.25">
      <c r="A22" s="41" t="s">
        <v>140</v>
      </c>
      <c r="B22" s="69"/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35" customFormat="1" ht="15.75" customHeight="1">
      <c r="A23" s="27"/>
      <c r="B23" s="96" t="s">
        <v>121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</row>
    <row r="24" spans="1:23" ht="15.75">
      <c r="A24" s="34" t="s">
        <v>184</v>
      </c>
      <c r="B24" s="31"/>
      <c r="C24" s="31"/>
      <c r="D24" s="19">
        <v>850000</v>
      </c>
      <c r="E24" s="19">
        <v>850000</v>
      </c>
      <c r="F24" s="19">
        <v>0</v>
      </c>
      <c r="G24" s="19">
        <v>0</v>
      </c>
      <c r="H24" s="19">
        <v>0</v>
      </c>
      <c r="I24" s="19">
        <v>499.64</v>
      </c>
      <c r="J24" s="19">
        <v>499.64</v>
      </c>
      <c r="K24" s="19">
        <v>0</v>
      </c>
      <c r="L24" s="19">
        <v>42999.64</v>
      </c>
      <c r="M24" s="19">
        <v>42500</v>
      </c>
      <c r="N24" s="19">
        <v>499.64</v>
      </c>
      <c r="O24" s="19">
        <v>0</v>
      </c>
      <c r="P24" s="19">
        <v>807500</v>
      </c>
      <c r="Q24" s="19">
        <v>807500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</row>
    <row r="25" spans="1:23" ht="15.75">
      <c r="A25" s="27"/>
      <c r="B25" s="1" t="s">
        <v>185</v>
      </c>
      <c r="C25" s="1" t="s">
        <v>186</v>
      </c>
      <c r="D25" s="20">
        <v>850000</v>
      </c>
      <c r="E25" s="20">
        <v>850000</v>
      </c>
      <c r="F25" s="20">
        <v>0</v>
      </c>
      <c r="G25" s="20">
        <v>0</v>
      </c>
      <c r="H25" s="20">
        <v>0</v>
      </c>
      <c r="I25" s="20">
        <v>499.64</v>
      </c>
      <c r="J25" s="20">
        <v>499.64</v>
      </c>
      <c r="K25" s="20">
        <v>0</v>
      </c>
      <c r="L25" s="20">
        <v>42999.64</v>
      </c>
      <c r="M25" s="20">
        <v>42500</v>
      </c>
      <c r="N25" s="20">
        <v>499.64</v>
      </c>
      <c r="O25" s="20">
        <v>0</v>
      </c>
      <c r="P25" s="20">
        <v>807500</v>
      </c>
      <c r="Q25" s="20">
        <v>807500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</row>
    <row r="26" spans="1:23" s="66" customFormat="1" ht="15.75">
      <c r="A26" s="34" t="s">
        <v>187</v>
      </c>
      <c r="B26" s="31"/>
      <c r="C26" s="31"/>
      <c r="D26" s="19">
        <v>1400000</v>
      </c>
      <c r="E26" s="19">
        <v>1400000</v>
      </c>
      <c r="F26" s="19">
        <v>0</v>
      </c>
      <c r="G26" s="19">
        <v>0</v>
      </c>
      <c r="H26" s="19">
        <v>900000</v>
      </c>
      <c r="I26" s="19">
        <v>888.52</v>
      </c>
      <c r="J26" s="19">
        <v>888.52</v>
      </c>
      <c r="K26" s="19">
        <v>0</v>
      </c>
      <c r="L26" s="19">
        <v>70888.52</v>
      </c>
      <c r="M26" s="19">
        <v>70000</v>
      </c>
      <c r="N26" s="19">
        <v>888.52</v>
      </c>
      <c r="O26" s="19">
        <v>0</v>
      </c>
      <c r="P26" s="19">
        <v>1330000</v>
      </c>
      <c r="Q26" s="19">
        <v>1330000</v>
      </c>
      <c r="R26" s="19">
        <v>0</v>
      </c>
      <c r="S26" s="19">
        <v>0</v>
      </c>
      <c r="T26" s="19">
        <v>900000</v>
      </c>
      <c r="U26" s="19">
        <v>900000</v>
      </c>
      <c r="V26" s="19">
        <v>0</v>
      </c>
      <c r="W26" s="19">
        <v>0</v>
      </c>
    </row>
    <row r="27" spans="1:23" ht="15.75">
      <c r="A27" s="27"/>
      <c r="B27" s="1" t="s">
        <v>188</v>
      </c>
      <c r="C27" s="1" t="s">
        <v>189</v>
      </c>
      <c r="D27" s="20">
        <v>0</v>
      </c>
      <c r="E27" s="20">
        <v>0</v>
      </c>
      <c r="F27" s="20">
        <v>0</v>
      </c>
      <c r="G27" s="20">
        <v>0</v>
      </c>
      <c r="H27" s="20">
        <v>900000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900000</v>
      </c>
      <c r="U27" s="20">
        <v>900000</v>
      </c>
      <c r="V27" s="20">
        <v>0</v>
      </c>
      <c r="W27" s="20">
        <v>0</v>
      </c>
    </row>
    <row r="28" spans="1:23" s="35" customFormat="1" ht="15.75">
      <c r="A28" s="27"/>
      <c r="B28" s="1" t="s">
        <v>190</v>
      </c>
      <c r="C28" s="1" t="s">
        <v>191</v>
      </c>
      <c r="D28" s="20">
        <v>1400000</v>
      </c>
      <c r="E28" s="20">
        <v>1400000</v>
      </c>
      <c r="F28" s="20">
        <v>0</v>
      </c>
      <c r="G28" s="20">
        <v>0</v>
      </c>
      <c r="H28" s="20">
        <v>0</v>
      </c>
      <c r="I28" s="20">
        <v>888.52</v>
      </c>
      <c r="J28" s="20">
        <v>888.52</v>
      </c>
      <c r="K28" s="20">
        <v>0</v>
      </c>
      <c r="L28" s="20">
        <v>70888.52</v>
      </c>
      <c r="M28" s="20">
        <v>70000</v>
      </c>
      <c r="N28" s="20">
        <v>888.52</v>
      </c>
      <c r="O28" s="20">
        <v>0</v>
      </c>
      <c r="P28" s="20">
        <v>1330000</v>
      </c>
      <c r="Q28" s="20">
        <v>1330000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</row>
    <row r="29" spans="1:23" ht="15.75">
      <c r="A29" s="34" t="s">
        <v>192</v>
      </c>
      <c r="B29" s="31"/>
      <c r="C29" s="31"/>
      <c r="D29" s="19">
        <v>1100000</v>
      </c>
      <c r="E29" s="19">
        <v>1100000</v>
      </c>
      <c r="F29" s="19">
        <v>0</v>
      </c>
      <c r="G29" s="19">
        <v>0</v>
      </c>
      <c r="H29" s="19">
        <v>966000</v>
      </c>
      <c r="I29" s="19">
        <v>677.48</v>
      </c>
      <c r="J29" s="19">
        <v>677.48</v>
      </c>
      <c r="K29" s="19">
        <v>0</v>
      </c>
      <c r="L29" s="19">
        <v>55677.48</v>
      </c>
      <c r="M29" s="19">
        <v>55000</v>
      </c>
      <c r="N29" s="19">
        <v>677.48</v>
      </c>
      <c r="O29" s="19">
        <v>0</v>
      </c>
      <c r="P29" s="19">
        <v>1045000</v>
      </c>
      <c r="Q29" s="19">
        <v>1045000</v>
      </c>
      <c r="R29" s="19">
        <v>0</v>
      </c>
      <c r="S29" s="19">
        <v>0</v>
      </c>
      <c r="T29" s="19">
        <v>966000</v>
      </c>
      <c r="U29" s="19">
        <v>966000</v>
      </c>
      <c r="V29" s="19">
        <v>0</v>
      </c>
      <c r="W29" s="19">
        <v>0</v>
      </c>
    </row>
    <row r="30" spans="1:23" ht="15.75">
      <c r="A30" s="27"/>
      <c r="B30" s="1" t="s">
        <v>193</v>
      </c>
      <c r="C30" s="1" t="s">
        <v>194</v>
      </c>
      <c r="D30" s="20">
        <v>0</v>
      </c>
      <c r="E30" s="20">
        <v>0</v>
      </c>
      <c r="F30" s="20">
        <v>0</v>
      </c>
      <c r="G30" s="20">
        <v>0</v>
      </c>
      <c r="H30" s="20">
        <v>966000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966000</v>
      </c>
      <c r="U30" s="20">
        <v>966000</v>
      </c>
      <c r="V30" s="20">
        <v>0</v>
      </c>
      <c r="W30" s="20">
        <v>0</v>
      </c>
    </row>
    <row r="31" spans="1:23" ht="15.75">
      <c r="A31" s="27"/>
      <c r="B31" s="1" t="s">
        <v>195</v>
      </c>
      <c r="C31" s="1" t="s">
        <v>196</v>
      </c>
      <c r="D31" s="20">
        <v>1100000</v>
      </c>
      <c r="E31" s="20">
        <v>1100000</v>
      </c>
      <c r="F31" s="20">
        <v>0</v>
      </c>
      <c r="G31" s="20">
        <v>0</v>
      </c>
      <c r="H31" s="20">
        <v>0</v>
      </c>
      <c r="I31" s="20">
        <v>677.48</v>
      </c>
      <c r="J31" s="20">
        <v>677.48</v>
      </c>
      <c r="K31" s="20">
        <v>0</v>
      </c>
      <c r="L31" s="20">
        <v>55677.48</v>
      </c>
      <c r="M31" s="20">
        <v>55000</v>
      </c>
      <c r="N31" s="20">
        <v>677.48</v>
      </c>
      <c r="O31" s="20">
        <v>0</v>
      </c>
      <c r="P31" s="20">
        <v>1045000</v>
      </c>
      <c r="Q31" s="20">
        <v>1045000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</row>
    <row r="32" spans="1:23" ht="15.75">
      <c r="A32" s="34" t="s">
        <v>197</v>
      </c>
      <c r="B32" s="31"/>
      <c r="C32" s="31"/>
      <c r="D32" s="19">
        <v>6390000</v>
      </c>
      <c r="E32" s="19">
        <v>6390000</v>
      </c>
      <c r="F32" s="19">
        <v>0</v>
      </c>
      <c r="G32" s="19">
        <v>0</v>
      </c>
      <c r="H32" s="19">
        <v>5000000</v>
      </c>
      <c r="I32" s="19">
        <v>2151.59</v>
      </c>
      <c r="J32" s="19">
        <v>2151.59</v>
      </c>
      <c r="K32" s="19">
        <v>0</v>
      </c>
      <c r="L32" s="19">
        <v>321651.59</v>
      </c>
      <c r="M32" s="19">
        <v>319500</v>
      </c>
      <c r="N32" s="19">
        <v>2151.59</v>
      </c>
      <c r="O32" s="19">
        <v>0</v>
      </c>
      <c r="P32" s="19">
        <v>6070500</v>
      </c>
      <c r="Q32" s="19">
        <v>6070500</v>
      </c>
      <c r="R32" s="19">
        <v>0</v>
      </c>
      <c r="S32" s="19">
        <v>0</v>
      </c>
      <c r="T32" s="19">
        <v>5000000</v>
      </c>
      <c r="U32" s="19">
        <v>5000000</v>
      </c>
      <c r="V32" s="19">
        <v>0</v>
      </c>
      <c r="W32" s="19">
        <v>0</v>
      </c>
    </row>
    <row r="33" spans="1:23" ht="15.75">
      <c r="A33" s="27"/>
      <c r="B33" s="1" t="s">
        <v>198</v>
      </c>
      <c r="C33" s="1" t="s">
        <v>199</v>
      </c>
      <c r="D33" s="20">
        <v>0</v>
      </c>
      <c r="E33" s="20">
        <v>0</v>
      </c>
      <c r="F33" s="20">
        <v>0</v>
      </c>
      <c r="G33" s="20">
        <v>0</v>
      </c>
      <c r="H33" s="20">
        <v>5000000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5000000</v>
      </c>
      <c r="U33" s="20">
        <v>5000000</v>
      </c>
      <c r="V33" s="20">
        <v>0</v>
      </c>
      <c r="W33" s="20">
        <v>0</v>
      </c>
    </row>
    <row r="34" spans="1:23" ht="15.75">
      <c r="A34" s="27"/>
      <c r="B34" s="1" t="s">
        <v>200</v>
      </c>
      <c r="C34" s="1" t="s">
        <v>201</v>
      </c>
      <c r="D34" s="20">
        <v>6390000</v>
      </c>
      <c r="E34" s="20">
        <v>6390000</v>
      </c>
      <c r="F34" s="20">
        <v>0</v>
      </c>
      <c r="G34" s="20">
        <v>0</v>
      </c>
      <c r="H34" s="20">
        <v>0</v>
      </c>
      <c r="I34" s="20">
        <v>2151.59</v>
      </c>
      <c r="J34" s="20">
        <v>2151.59</v>
      </c>
      <c r="K34" s="20">
        <v>0</v>
      </c>
      <c r="L34" s="20">
        <v>321651.59</v>
      </c>
      <c r="M34" s="20">
        <v>319500</v>
      </c>
      <c r="N34" s="20">
        <v>2151.59</v>
      </c>
      <c r="O34" s="20">
        <v>0</v>
      </c>
      <c r="P34" s="20">
        <v>6070500</v>
      </c>
      <c r="Q34" s="20">
        <v>6070500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</row>
    <row r="35" spans="1:23" ht="15.75">
      <c r="A35" s="34" t="s">
        <v>202</v>
      </c>
      <c r="B35" s="31"/>
      <c r="C35" s="31"/>
      <c r="D35" s="19">
        <v>1337800</v>
      </c>
      <c r="E35" s="19">
        <v>1337800</v>
      </c>
      <c r="F35" s="19">
        <v>0</v>
      </c>
      <c r="G35" s="19">
        <v>0</v>
      </c>
      <c r="H35" s="19">
        <v>300000</v>
      </c>
      <c r="I35" s="19">
        <v>793.7</v>
      </c>
      <c r="J35" s="19">
        <v>793.7</v>
      </c>
      <c r="K35" s="19">
        <v>0</v>
      </c>
      <c r="L35" s="19">
        <v>67683.7</v>
      </c>
      <c r="M35" s="19">
        <v>66890</v>
      </c>
      <c r="N35" s="19">
        <v>793.7</v>
      </c>
      <c r="O35" s="19">
        <v>0</v>
      </c>
      <c r="P35" s="19">
        <v>1270910</v>
      </c>
      <c r="Q35" s="19">
        <v>1270910</v>
      </c>
      <c r="R35" s="19">
        <v>0</v>
      </c>
      <c r="S35" s="19">
        <v>0</v>
      </c>
      <c r="T35" s="19">
        <v>300000</v>
      </c>
      <c r="U35" s="19">
        <v>300000</v>
      </c>
      <c r="V35" s="19">
        <v>0</v>
      </c>
      <c r="W35" s="19">
        <v>0</v>
      </c>
    </row>
    <row r="36" spans="1:23" ht="15.75">
      <c r="A36" s="27"/>
      <c r="B36" s="1" t="s">
        <v>203</v>
      </c>
      <c r="C36" s="1" t="s">
        <v>204</v>
      </c>
      <c r="D36" s="20">
        <v>0</v>
      </c>
      <c r="E36" s="20">
        <v>0</v>
      </c>
      <c r="F36" s="20">
        <v>0</v>
      </c>
      <c r="G36" s="20">
        <v>0</v>
      </c>
      <c r="H36" s="20">
        <v>300000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300000</v>
      </c>
      <c r="U36" s="20">
        <v>300000</v>
      </c>
      <c r="V36" s="20">
        <v>0</v>
      </c>
      <c r="W36" s="20">
        <v>0</v>
      </c>
    </row>
    <row r="37" spans="1:23" ht="15.75">
      <c r="A37" s="27"/>
      <c r="B37" s="1" t="s">
        <v>205</v>
      </c>
      <c r="C37" s="1" t="s">
        <v>206</v>
      </c>
      <c r="D37" s="20">
        <v>1337800</v>
      </c>
      <c r="E37" s="20">
        <v>1337800</v>
      </c>
      <c r="F37" s="20">
        <v>0</v>
      </c>
      <c r="G37" s="20">
        <v>0</v>
      </c>
      <c r="H37" s="20">
        <v>0</v>
      </c>
      <c r="I37" s="20">
        <v>793.7</v>
      </c>
      <c r="J37" s="20">
        <v>793.7</v>
      </c>
      <c r="K37" s="20">
        <v>0</v>
      </c>
      <c r="L37" s="20">
        <v>67683.7</v>
      </c>
      <c r="M37" s="20">
        <v>66890</v>
      </c>
      <c r="N37" s="20">
        <v>793.7</v>
      </c>
      <c r="O37" s="20">
        <v>0</v>
      </c>
      <c r="P37" s="20">
        <v>1270910</v>
      </c>
      <c r="Q37" s="20">
        <v>1270910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</row>
    <row r="38" spans="1:23" ht="15.75">
      <c r="A38" s="34" t="s">
        <v>207</v>
      </c>
      <c r="B38" s="31"/>
      <c r="C38" s="31"/>
      <c r="D38" s="19">
        <v>1000000</v>
      </c>
      <c r="E38" s="19">
        <v>1000000</v>
      </c>
      <c r="F38" s="19">
        <v>0</v>
      </c>
      <c r="G38" s="19">
        <v>0</v>
      </c>
      <c r="H38" s="19">
        <v>1000000</v>
      </c>
      <c r="I38" s="19">
        <v>988.49</v>
      </c>
      <c r="J38" s="19">
        <v>988.49</v>
      </c>
      <c r="K38" s="19">
        <v>0</v>
      </c>
      <c r="L38" s="19">
        <v>50988.49</v>
      </c>
      <c r="M38" s="19">
        <v>50000</v>
      </c>
      <c r="N38" s="19">
        <v>988.49</v>
      </c>
      <c r="O38" s="19">
        <v>0</v>
      </c>
      <c r="P38" s="19">
        <v>950000</v>
      </c>
      <c r="Q38" s="19">
        <v>950000</v>
      </c>
      <c r="R38" s="19">
        <v>0</v>
      </c>
      <c r="S38" s="19">
        <v>0</v>
      </c>
      <c r="T38" s="19">
        <v>1000000</v>
      </c>
      <c r="U38" s="19">
        <v>1000000</v>
      </c>
      <c r="V38" s="19">
        <v>0</v>
      </c>
      <c r="W38" s="19">
        <v>0</v>
      </c>
    </row>
    <row r="39" spans="1:23" ht="15.75">
      <c r="A39" s="27"/>
      <c r="B39" s="1" t="s">
        <v>208</v>
      </c>
      <c r="C39" s="1" t="s">
        <v>209</v>
      </c>
      <c r="D39" s="20">
        <v>0</v>
      </c>
      <c r="E39" s="20">
        <v>0</v>
      </c>
      <c r="F39" s="20">
        <v>0</v>
      </c>
      <c r="G39" s="20">
        <v>0</v>
      </c>
      <c r="H39" s="20">
        <v>1000000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1000000</v>
      </c>
      <c r="U39" s="20">
        <v>1000000</v>
      </c>
      <c r="V39" s="20">
        <v>0</v>
      </c>
      <c r="W39" s="20">
        <v>0</v>
      </c>
    </row>
    <row r="40" spans="1:23" ht="15.75">
      <c r="A40" s="27"/>
      <c r="B40" s="1" t="s">
        <v>210</v>
      </c>
      <c r="C40" s="1" t="s">
        <v>211</v>
      </c>
      <c r="D40" s="20">
        <v>1000000</v>
      </c>
      <c r="E40" s="20">
        <v>1000000</v>
      </c>
      <c r="F40" s="20">
        <v>0</v>
      </c>
      <c r="G40" s="20">
        <v>0</v>
      </c>
      <c r="H40" s="20">
        <v>0</v>
      </c>
      <c r="I40" s="20">
        <v>988.49</v>
      </c>
      <c r="J40" s="20">
        <v>988.49</v>
      </c>
      <c r="K40" s="20">
        <v>0</v>
      </c>
      <c r="L40" s="20">
        <v>50988.49</v>
      </c>
      <c r="M40" s="20">
        <v>50000</v>
      </c>
      <c r="N40" s="20">
        <v>988.49</v>
      </c>
      <c r="O40" s="20">
        <v>0</v>
      </c>
      <c r="P40" s="20">
        <v>950000</v>
      </c>
      <c r="Q40" s="20">
        <v>950000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</row>
    <row r="41" spans="1:23" ht="15.75">
      <c r="A41" s="17" t="s">
        <v>0</v>
      </c>
      <c r="B41" s="69"/>
      <c r="C41" s="32"/>
      <c r="D41" s="19">
        <v>12077800</v>
      </c>
      <c r="E41" s="19">
        <v>12077800</v>
      </c>
      <c r="F41" s="19">
        <v>0</v>
      </c>
      <c r="G41" s="19">
        <v>0</v>
      </c>
      <c r="H41" s="19">
        <v>8166000</v>
      </c>
      <c r="I41" s="19">
        <v>5999.42</v>
      </c>
      <c r="J41" s="19">
        <v>5999.42</v>
      </c>
      <c r="K41" s="19">
        <v>0</v>
      </c>
      <c r="L41" s="19">
        <v>609889.42</v>
      </c>
      <c r="M41" s="19">
        <v>603890</v>
      </c>
      <c r="N41" s="19">
        <v>5999.42</v>
      </c>
      <c r="O41" s="19">
        <v>0</v>
      </c>
      <c r="P41" s="19">
        <v>11473910</v>
      </c>
      <c r="Q41" s="19">
        <v>11473910</v>
      </c>
      <c r="R41" s="19">
        <v>0</v>
      </c>
      <c r="S41" s="19">
        <v>0</v>
      </c>
      <c r="T41" s="19">
        <v>8166000</v>
      </c>
      <c r="U41" s="19">
        <v>8166000</v>
      </c>
      <c r="V41" s="19">
        <v>0</v>
      </c>
      <c r="W41" s="19">
        <v>0</v>
      </c>
    </row>
    <row r="42" spans="1:23" ht="47.25">
      <c r="A42" s="41" t="s">
        <v>141</v>
      </c>
      <c r="B42" s="69"/>
      <c r="C42" s="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v>0</v>
      </c>
      <c r="U42" s="20">
        <v>0</v>
      </c>
      <c r="V42" s="20">
        <v>0</v>
      </c>
      <c r="W42" s="20">
        <v>0</v>
      </c>
    </row>
    <row r="43" spans="1:23" ht="14.25" customHeight="1">
      <c r="A43" s="81" t="s">
        <v>105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3"/>
    </row>
    <row r="44" spans="1:23" ht="15.75" customHeight="1">
      <c r="A44" s="81" t="s">
        <v>212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3"/>
    </row>
    <row r="45" spans="1:23" s="35" customFormat="1" ht="37.5" customHeight="1">
      <c r="A45" s="17" t="s">
        <v>101</v>
      </c>
      <c r="B45" s="69"/>
      <c r="C45" s="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5.75" customHeight="1">
      <c r="A46" s="17" t="s">
        <v>102</v>
      </c>
      <c r="B46" s="69"/>
      <c r="C46" s="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47.25">
      <c r="A47" s="41" t="s">
        <v>132</v>
      </c>
      <c r="B47" s="69"/>
      <c r="C47" s="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8" customHeight="1">
      <c r="A48" s="81" t="s">
        <v>213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3"/>
    </row>
    <row r="49" spans="1:23" ht="36" customHeight="1">
      <c r="A49" s="17" t="s">
        <v>101</v>
      </c>
      <c r="B49" s="69"/>
      <c r="C49" s="1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8" customHeight="1">
      <c r="A50" s="17" t="s">
        <v>102</v>
      </c>
      <c r="B50" s="69"/>
      <c r="C50" s="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47.25">
      <c r="A51" s="41" t="s">
        <v>133</v>
      </c>
      <c r="B51" s="69"/>
      <c r="C51" s="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5.75">
      <c r="A52" s="28" t="s">
        <v>150</v>
      </c>
      <c r="B52" s="70"/>
      <c r="C52" s="31"/>
      <c r="D52" s="19">
        <v>81027800</v>
      </c>
      <c r="E52" s="19">
        <v>81027800</v>
      </c>
      <c r="F52" s="19">
        <v>0</v>
      </c>
      <c r="G52" s="19">
        <v>0</v>
      </c>
      <c r="H52" s="19">
        <v>8166000</v>
      </c>
      <c r="I52" s="19">
        <v>74949.43</v>
      </c>
      <c r="J52" s="19">
        <v>74949.43</v>
      </c>
      <c r="K52" s="19">
        <v>0</v>
      </c>
      <c r="L52" s="19">
        <v>678839.43</v>
      </c>
      <c r="M52" s="19">
        <v>603890</v>
      </c>
      <c r="N52" s="19">
        <v>74949.43</v>
      </c>
      <c r="O52" s="19">
        <v>0</v>
      </c>
      <c r="P52" s="19">
        <v>11473910</v>
      </c>
      <c r="Q52" s="19">
        <v>11473910</v>
      </c>
      <c r="R52" s="19">
        <v>0</v>
      </c>
      <c r="S52" s="19">
        <v>0</v>
      </c>
      <c r="T52" s="19">
        <v>77116000</v>
      </c>
      <c r="U52" s="19">
        <v>77116000</v>
      </c>
      <c r="V52" s="19">
        <v>0</v>
      </c>
      <c r="W52" s="19">
        <v>0</v>
      </c>
    </row>
    <row r="53" spans="1:23" ht="65.25" customHeight="1">
      <c r="A53" s="16" t="s">
        <v>142</v>
      </c>
      <c r="B53" s="2"/>
      <c r="C53" s="44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>
        <v>0</v>
      </c>
      <c r="U53" s="20">
        <v>0</v>
      </c>
      <c r="V53" s="20">
        <v>0</v>
      </c>
      <c r="W53" s="20">
        <v>0</v>
      </c>
    </row>
    <row r="56" spans="1:16" s="99" customFormat="1" ht="18.75">
      <c r="A56" s="99" t="s">
        <v>214</v>
      </c>
      <c r="P56" s="99" t="s">
        <v>215</v>
      </c>
    </row>
    <row r="57" s="99" customFormat="1" ht="18.75"/>
    <row r="58" s="99" customFormat="1" ht="18.75"/>
    <row r="59" spans="1:16" s="99" customFormat="1" ht="18.75">
      <c r="A59" s="99" t="s">
        <v>216</v>
      </c>
      <c r="P59" s="99" t="s">
        <v>217</v>
      </c>
    </row>
  </sheetData>
  <sheetProtection/>
  <mergeCells count="32">
    <mergeCell ref="L8:L9"/>
    <mergeCell ref="P8:P9"/>
    <mergeCell ref="E8:G8"/>
    <mergeCell ref="A7:A9"/>
    <mergeCell ref="B7:B9"/>
    <mergeCell ref="T7:W7"/>
    <mergeCell ref="V6:W6"/>
    <mergeCell ref="P7:S7"/>
    <mergeCell ref="T8:T9"/>
    <mergeCell ref="I8:I9"/>
    <mergeCell ref="L7:O7"/>
    <mergeCell ref="M8:O8"/>
    <mergeCell ref="I7:K7"/>
    <mergeCell ref="J8:K8"/>
    <mergeCell ref="B2:W2"/>
    <mergeCell ref="B3:W3"/>
    <mergeCell ref="B4:W4"/>
    <mergeCell ref="B5:W5"/>
    <mergeCell ref="D8:D9"/>
    <mergeCell ref="C7:C9"/>
    <mergeCell ref="U8:W8"/>
    <mergeCell ref="D7:G7"/>
    <mergeCell ref="Q8:S8"/>
    <mergeCell ref="H7:H9"/>
    <mergeCell ref="A44:W44"/>
    <mergeCell ref="A48:W48"/>
    <mergeCell ref="B11:W11"/>
    <mergeCell ref="B12:W12"/>
    <mergeCell ref="B15:W15"/>
    <mergeCell ref="B20:W20"/>
    <mergeCell ref="B23:W23"/>
    <mergeCell ref="A43:W43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4" sqref="E24"/>
    </sheetView>
  </sheetViews>
  <sheetFormatPr defaultColWidth="9.140625" defaultRowHeight="12.75"/>
  <cols>
    <col min="1" max="1" width="20.00390625" style="5" customWidth="1"/>
    <col min="2" max="2" width="19.8515625" style="5" customWidth="1"/>
    <col min="3" max="3" width="25.7109375" style="5" customWidth="1"/>
    <col min="4" max="4" width="29.7109375" style="5" customWidth="1"/>
    <col min="5" max="5" width="23.421875" style="5" customWidth="1"/>
    <col min="6" max="6" width="21.57421875" style="5" customWidth="1"/>
    <col min="7" max="7" width="20.57421875" style="5" customWidth="1"/>
    <col min="8" max="8" width="19.140625" style="5" customWidth="1"/>
    <col min="9" max="9" width="18.421875" style="5" customWidth="1"/>
    <col min="10" max="10" width="20.57421875" style="5" customWidth="1"/>
    <col min="11" max="11" width="20.140625" style="5" customWidth="1"/>
    <col min="12" max="12" width="20.28125" style="5" customWidth="1"/>
    <col min="13" max="13" width="19.8515625" style="5" hidden="1" customWidth="1"/>
    <col min="14" max="14" width="22.00390625" style="5" customWidth="1"/>
    <col min="15" max="16384" width="9.140625" style="5" customWidth="1"/>
  </cols>
  <sheetData>
    <row r="1" s="6" customFormat="1" ht="18.75">
      <c r="N1" s="9" t="s">
        <v>5</v>
      </c>
    </row>
    <row r="2" spans="1:14" s="6" customFormat="1" ht="18.75">
      <c r="A2" s="90" t="s">
        <v>176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6" customFormat="1" ht="18.75">
      <c r="A3" s="90" t="s">
        <v>177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s="6" customFormat="1" ht="9" customHeight="1" hidden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6" spans="1:14" ht="147.75" customHeight="1">
      <c r="A6" s="4" t="s">
        <v>85</v>
      </c>
      <c r="B6" s="4" t="s">
        <v>17</v>
      </c>
      <c r="C6" s="4" t="s">
        <v>86</v>
      </c>
      <c r="D6" s="4" t="s">
        <v>87</v>
      </c>
      <c r="E6" s="4" t="s">
        <v>88</v>
      </c>
      <c r="F6" s="4" t="s">
        <v>89</v>
      </c>
      <c r="G6" s="4" t="s">
        <v>90</v>
      </c>
      <c r="H6" s="4" t="s">
        <v>91</v>
      </c>
      <c r="I6" s="4" t="s">
        <v>106</v>
      </c>
      <c r="J6" s="4" t="s">
        <v>92</v>
      </c>
      <c r="K6" s="4" t="s">
        <v>93</v>
      </c>
      <c r="L6" s="4" t="s">
        <v>94</v>
      </c>
      <c r="M6" s="4" t="s">
        <v>95</v>
      </c>
      <c r="N6" s="4" t="s">
        <v>107</v>
      </c>
    </row>
    <row r="7" spans="1:14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13</v>
      </c>
    </row>
    <row r="8" spans="1:14" ht="15.75">
      <c r="A8" s="3"/>
      <c r="B8" s="78" t="s">
        <v>143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</row>
    <row r="9" spans="1:14" s="35" customFormat="1" ht="15.75">
      <c r="A9" s="17" t="s">
        <v>0</v>
      </c>
      <c r="B9" s="27"/>
      <c r="C9" s="3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47.25">
      <c r="A10" s="41" t="s">
        <v>135</v>
      </c>
      <c r="B10" s="27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.75">
      <c r="A11" s="3"/>
      <c r="B11" s="78" t="s">
        <v>108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0"/>
    </row>
    <row r="12" spans="1:14" ht="15.75">
      <c r="A12" s="17" t="s">
        <v>0</v>
      </c>
      <c r="B12" s="27"/>
      <c r="C12" s="3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47.25">
      <c r="A13" s="41" t="s">
        <v>136</v>
      </c>
      <c r="B13" s="27"/>
      <c r="C13" s="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35" customFormat="1" ht="15.75">
      <c r="A14" s="17" t="s">
        <v>96</v>
      </c>
      <c r="B14" s="27"/>
      <c r="C14" s="27"/>
      <c r="D14" s="27"/>
      <c r="E14" s="27"/>
      <c r="F14" s="27"/>
      <c r="G14" s="20"/>
      <c r="H14" s="20"/>
      <c r="I14" s="20"/>
      <c r="J14" s="20"/>
      <c r="K14" s="20"/>
      <c r="L14" s="20"/>
      <c r="M14" s="20"/>
      <c r="N14" s="20"/>
    </row>
    <row r="15" spans="1:14" ht="63">
      <c r="A15" s="41" t="s">
        <v>137</v>
      </c>
      <c r="B15" s="27"/>
      <c r="C15" s="27"/>
      <c r="D15" s="27"/>
      <c r="E15" s="27"/>
      <c r="F15" s="27"/>
      <c r="G15" s="20"/>
      <c r="H15" s="20"/>
      <c r="I15" s="20"/>
      <c r="J15" s="20"/>
      <c r="K15" s="20"/>
      <c r="L15" s="20"/>
      <c r="M15" s="20"/>
      <c r="N15" s="20"/>
    </row>
    <row r="18" spans="1:12" s="99" customFormat="1" ht="18.75">
      <c r="A18" s="99" t="s">
        <v>214</v>
      </c>
      <c r="L18" s="99" t="s">
        <v>215</v>
      </c>
    </row>
    <row r="19" s="99" customFormat="1" ht="18.75"/>
    <row r="20" s="99" customFormat="1" ht="18.75"/>
    <row r="21" spans="1:12" s="99" customFormat="1" ht="18.75">
      <c r="A21" s="99" t="s">
        <v>216</v>
      </c>
      <c r="L21" s="99" t="s">
        <v>217</v>
      </c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tabSelected="1" zoomScale="80" zoomScaleNormal="80" zoomScalePageLayoutView="0" workbookViewId="0" topLeftCell="A1">
      <selection activeCell="B48" sqref="B48:B49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97" t="s">
        <v>97</v>
      </c>
      <c r="B2" s="97"/>
    </row>
    <row r="3" spans="1:2" s="13" customFormat="1" ht="18.75">
      <c r="A3" s="97" t="s">
        <v>178</v>
      </c>
      <c r="B3" s="97"/>
    </row>
    <row r="4" spans="1:2" s="13" customFormat="1" ht="18.75">
      <c r="A4" s="97" t="s">
        <v>171</v>
      </c>
      <c r="B4" s="97"/>
    </row>
    <row r="5" spans="1:2" s="13" customFormat="1" ht="18.75">
      <c r="A5" s="97"/>
      <c r="B5" s="97"/>
    </row>
    <row r="6" spans="1:2" ht="15.75">
      <c r="A6" s="47"/>
      <c r="B6" s="48" t="s">
        <v>73</v>
      </c>
    </row>
    <row r="7" spans="1:2" ht="15.75">
      <c r="A7" s="59" t="s">
        <v>98</v>
      </c>
      <c r="B7" s="67" t="s">
        <v>7</v>
      </c>
    </row>
    <row r="8" spans="1:2" ht="15.75">
      <c r="A8" s="68" t="s">
        <v>161</v>
      </c>
      <c r="B8" s="52">
        <f>B10+B13</f>
        <v>0</v>
      </c>
    </row>
    <row r="9" spans="1:2" ht="15.75">
      <c r="A9" s="68" t="s">
        <v>32</v>
      </c>
      <c r="B9" s="52"/>
    </row>
    <row r="10" spans="1:2" ht="31.5">
      <c r="A10" s="68" t="s">
        <v>109</v>
      </c>
      <c r="B10" s="52">
        <f>B11+B12</f>
        <v>0</v>
      </c>
    </row>
    <row r="11" spans="1:2" ht="47.25">
      <c r="A11" s="68" t="s">
        <v>162</v>
      </c>
      <c r="B11" s="52"/>
    </row>
    <row r="12" spans="1:2" ht="47.25">
      <c r="A12" s="68" t="s">
        <v>163</v>
      </c>
      <c r="B12" s="52"/>
    </row>
    <row r="13" spans="1:2" ht="47.25">
      <c r="A13" s="75" t="s">
        <v>118</v>
      </c>
      <c r="B13" s="52">
        <f>B14+B15</f>
        <v>0</v>
      </c>
    </row>
    <row r="14" spans="1:2" ht="94.5">
      <c r="A14" s="75" t="s">
        <v>164</v>
      </c>
      <c r="B14" s="52"/>
    </row>
    <row r="15" spans="1:2" ht="94.5">
      <c r="A15" s="75" t="s">
        <v>165</v>
      </c>
      <c r="B15" s="52"/>
    </row>
    <row r="16" spans="1:2" ht="31.5">
      <c r="A16" s="68" t="s">
        <v>110</v>
      </c>
      <c r="B16" s="52">
        <f>B18+B19</f>
        <v>0</v>
      </c>
    </row>
    <row r="17" spans="1:2" ht="15.75">
      <c r="A17" s="68" t="s">
        <v>32</v>
      </c>
      <c r="B17" s="52"/>
    </row>
    <row r="18" spans="1:2" ht="47.25">
      <c r="A18" s="68" t="s">
        <v>148</v>
      </c>
      <c r="B18" s="52"/>
    </row>
    <row r="19" spans="1:2" ht="31.5">
      <c r="A19" s="68" t="s">
        <v>111</v>
      </c>
      <c r="B19" s="52"/>
    </row>
    <row r="20" spans="1:2" ht="47.25">
      <c r="A20" s="68" t="s">
        <v>112</v>
      </c>
      <c r="B20" s="52">
        <f>B22+B27</f>
        <v>77116000</v>
      </c>
    </row>
    <row r="21" spans="1:2" ht="15.75">
      <c r="A21" s="68" t="s">
        <v>32</v>
      </c>
      <c r="B21" s="52"/>
    </row>
    <row r="22" spans="1:2" ht="47.25">
      <c r="A22" s="68" t="s">
        <v>113</v>
      </c>
      <c r="B22" s="52">
        <f>B23+B24+B25+B26</f>
        <v>77116000</v>
      </c>
    </row>
    <row r="23" spans="1:2" ht="63">
      <c r="A23" s="68" t="s">
        <v>144</v>
      </c>
      <c r="B23" s="52"/>
    </row>
    <row r="24" spans="1:2" ht="63">
      <c r="A24" s="68" t="s">
        <v>168</v>
      </c>
      <c r="B24" s="52">
        <v>68950000</v>
      </c>
    </row>
    <row r="25" spans="1:2" ht="47.25">
      <c r="A25" s="68" t="s">
        <v>169</v>
      </c>
      <c r="B25" s="52"/>
    </row>
    <row r="26" spans="1:2" ht="47.25">
      <c r="A26" s="68" t="s">
        <v>122</v>
      </c>
      <c r="B26" s="52">
        <v>8166000</v>
      </c>
    </row>
    <row r="27" spans="1:2" ht="47.25">
      <c r="A27" s="68" t="s">
        <v>114</v>
      </c>
      <c r="B27" s="52">
        <f>B28+B29</f>
        <v>0</v>
      </c>
    </row>
    <row r="28" spans="1:2" ht="94.5">
      <c r="A28" s="68" t="s">
        <v>145</v>
      </c>
      <c r="B28" s="52"/>
    </row>
    <row r="29" spans="1:2" ht="78.75">
      <c r="A29" s="68" t="s">
        <v>115</v>
      </c>
      <c r="B29" s="52"/>
    </row>
    <row r="30" spans="1:2" ht="31.5">
      <c r="A30" s="68" t="s">
        <v>116</v>
      </c>
      <c r="B30" s="52">
        <f>B32+B33</f>
        <v>0</v>
      </c>
    </row>
    <row r="31" spans="1:2" ht="15.75">
      <c r="A31" s="68" t="s">
        <v>32</v>
      </c>
      <c r="B31" s="52"/>
    </row>
    <row r="32" spans="1:2" ht="47.25">
      <c r="A32" s="68" t="s">
        <v>146</v>
      </c>
      <c r="B32" s="52"/>
    </row>
    <row r="33" spans="1:2" ht="31.5">
      <c r="A33" s="68" t="s">
        <v>117</v>
      </c>
      <c r="B33" s="52"/>
    </row>
    <row r="34" spans="1:2" ht="15.75">
      <c r="A34" s="68" t="s">
        <v>119</v>
      </c>
      <c r="B34" s="52">
        <f>B8+B16+B20+B30</f>
        <v>77116000</v>
      </c>
    </row>
    <row r="35" spans="1:2" ht="15.75">
      <c r="A35" s="68" t="s">
        <v>32</v>
      </c>
      <c r="B35" s="52"/>
    </row>
    <row r="36" spans="1:2" ht="31.5">
      <c r="A36" s="68" t="s">
        <v>147</v>
      </c>
      <c r="B36" s="52">
        <f>B11+B14+B18+B23+B24+B28+B32</f>
        <v>68950000</v>
      </c>
    </row>
    <row r="37" spans="1:2" ht="15.75">
      <c r="A37" s="68" t="s">
        <v>120</v>
      </c>
      <c r="B37" s="52">
        <f>B12+B15+B19+B25+B26+B29+B33</f>
        <v>8166000</v>
      </c>
    </row>
    <row r="40" spans="1:2" s="99" customFormat="1" ht="18.75">
      <c r="A40" s="99" t="s">
        <v>214</v>
      </c>
      <c r="B40" s="100" t="s">
        <v>215</v>
      </c>
    </row>
    <row r="41" s="99" customFormat="1" ht="18.75">
      <c r="B41" s="100"/>
    </row>
    <row r="42" s="99" customFormat="1" ht="18.75">
      <c r="B42" s="100"/>
    </row>
    <row r="43" spans="1:2" s="99" customFormat="1" ht="18.75">
      <c r="A43" s="99" t="s">
        <v>216</v>
      </c>
      <c r="B43" s="100" t="s">
        <v>217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97" t="s">
        <v>12</v>
      </c>
      <c r="B2" s="97"/>
    </row>
    <row r="3" spans="1:2" s="13" customFormat="1" ht="18.75">
      <c r="A3" s="97" t="s">
        <v>14</v>
      </c>
      <c r="B3" s="97"/>
    </row>
    <row r="4" spans="1:2" s="13" customFormat="1" ht="18.75">
      <c r="A4" s="97" t="s">
        <v>15</v>
      </c>
      <c r="B4" s="97"/>
    </row>
    <row r="5" spans="1:2" s="13" customFormat="1" ht="18.75">
      <c r="A5" s="97"/>
      <c r="B5" s="97"/>
    </row>
    <row r="6" spans="1:2" s="13" customFormat="1" ht="18.75">
      <c r="A6" s="97" t="s">
        <v>13</v>
      </c>
      <c r="B6" s="97"/>
    </row>
    <row r="7" spans="1:2" ht="15.75">
      <c r="A7" s="47"/>
      <c r="B7" s="48" t="s">
        <v>3</v>
      </c>
    </row>
    <row r="8" spans="1:2" ht="15.75">
      <c r="A8" s="49" t="s">
        <v>6</v>
      </c>
      <c r="B8" s="50" t="s">
        <v>7</v>
      </c>
    </row>
    <row r="9" spans="1:2" ht="31.5">
      <c r="A9" s="51" t="s">
        <v>18</v>
      </c>
      <c r="B9" s="52">
        <f>SUM(B11:B12)</f>
        <v>0</v>
      </c>
    </row>
    <row r="10" spans="1:2" ht="15.75">
      <c r="A10" s="53" t="s">
        <v>19</v>
      </c>
      <c r="B10" s="52"/>
    </row>
    <row r="11" spans="1:2" ht="31.5">
      <c r="A11" s="53" t="s">
        <v>33</v>
      </c>
      <c r="B11" s="52"/>
    </row>
    <row r="12" spans="1:2" ht="31.5">
      <c r="A12" s="53" t="s">
        <v>34</v>
      </c>
      <c r="B12" s="52"/>
    </row>
    <row r="13" spans="1:2" ht="15.75">
      <c r="A13" s="54" t="s">
        <v>8</v>
      </c>
      <c r="B13" s="52">
        <f>SUM(B14,B18,B22)</f>
        <v>0</v>
      </c>
    </row>
    <row r="14" spans="1:2" ht="31.5">
      <c r="A14" s="53" t="s">
        <v>20</v>
      </c>
      <c r="B14" s="52">
        <f>SUM(B16:B17)</f>
        <v>0</v>
      </c>
    </row>
    <row r="15" spans="1:2" ht="15.75">
      <c r="A15" s="53" t="s">
        <v>19</v>
      </c>
      <c r="B15" s="52"/>
    </row>
    <row r="16" spans="1:2" ht="15.75">
      <c r="A16" s="53" t="s">
        <v>1</v>
      </c>
      <c r="B16" s="52"/>
    </row>
    <row r="17" spans="1:2" ht="15.75">
      <c r="A17" s="53" t="s">
        <v>35</v>
      </c>
      <c r="B17" s="52"/>
    </row>
    <row r="18" spans="1:2" ht="31.5">
      <c r="A18" s="53" t="s">
        <v>40</v>
      </c>
      <c r="B18" s="52">
        <f>SUM(B20:B21)</f>
        <v>0</v>
      </c>
    </row>
    <row r="19" spans="1:2" ht="15.75">
      <c r="A19" s="53" t="s">
        <v>21</v>
      </c>
      <c r="B19" s="52"/>
    </row>
    <row r="20" spans="1:2" ht="15.75">
      <c r="A20" s="53" t="s">
        <v>1</v>
      </c>
      <c r="B20" s="52"/>
    </row>
    <row r="21" spans="1:2" ht="15.75">
      <c r="A21" s="53" t="s">
        <v>35</v>
      </c>
      <c r="B21" s="52"/>
    </row>
    <row r="22" spans="1:2" ht="15.75">
      <c r="A22" s="53" t="s">
        <v>42</v>
      </c>
      <c r="B22" s="52">
        <f>SUM(B24:B25)</f>
        <v>0</v>
      </c>
    </row>
    <row r="23" spans="1:2" ht="15.75">
      <c r="A23" s="53" t="s">
        <v>9</v>
      </c>
      <c r="B23" s="52"/>
    </row>
    <row r="24" spans="1:2" ht="15.75">
      <c r="A24" s="53" t="s">
        <v>1</v>
      </c>
      <c r="B24" s="52"/>
    </row>
    <row r="25" spans="1:2" ht="15.75">
      <c r="A25" s="53" t="s">
        <v>35</v>
      </c>
      <c r="B25" s="52"/>
    </row>
    <row r="26" spans="1:2" ht="31.5">
      <c r="A26" s="54" t="s">
        <v>22</v>
      </c>
      <c r="B26" s="52">
        <f>SUM(B28:B32)</f>
        <v>0</v>
      </c>
    </row>
    <row r="27" spans="1:2" ht="15.75">
      <c r="A27" s="53" t="s">
        <v>19</v>
      </c>
      <c r="B27" s="52"/>
    </row>
    <row r="28" spans="1:2" ht="47.25">
      <c r="A28" s="53" t="s">
        <v>10</v>
      </c>
      <c r="B28" s="52"/>
    </row>
    <row r="29" spans="1:2" ht="47.25">
      <c r="A29" s="53" t="s">
        <v>43</v>
      </c>
      <c r="B29" s="52"/>
    </row>
    <row r="30" spans="1:2" ht="31.5">
      <c r="A30" s="53" t="s">
        <v>41</v>
      </c>
      <c r="B30" s="52"/>
    </row>
    <row r="31" spans="1:2" ht="31.5">
      <c r="A31" s="53" t="s">
        <v>24</v>
      </c>
      <c r="B31" s="52"/>
    </row>
    <row r="32" spans="1:2" ht="31.5">
      <c r="A32" s="53" t="s">
        <v>25</v>
      </c>
      <c r="B32" s="52"/>
    </row>
    <row r="33" spans="1:2" ht="31.5">
      <c r="A33" s="54" t="s">
        <v>23</v>
      </c>
      <c r="B33" s="52"/>
    </row>
    <row r="34" spans="1:2" ht="15.75">
      <c r="A34" s="55" t="s">
        <v>36</v>
      </c>
      <c r="B34" s="52">
        <f>SUM(B9,B13,B26,B33)</f>
        <v>0</v>
      </c>
    </row>
    <row r="35" spans="1:2" ht="15.75">
      <c r="A35" s="56"/>
      <c r="B35" s="57"/>
    </row>
    <row r="36" spans="1:2" ht="15.75">
      <c r="A36" s="98" t="s">
        <v>44</v>
      </c>
      <c r="B36" s="98"/>
    </row>
    <row r="37" spans="1:2" ht="15.75">
      <c r="A37" s="58"/>
      <c r="B37" s="57" t="s">
        <v>3</v>
      </c>
    </row>
    <row r="38" spans="1:2" ht="15.75">
      <c r="A38" s="59">
        <v>1</v>
      </c>
      <c r="B38" s="60">
        <v>2</v>
      </c>
    </row>
    <row r="39" spans="1:2" ht="53.25" customHeight="1">
      <c r="A39" s="53" t="s">
        <v>67</v>
      </c>
      <c r="B39" s="52"/>
    </row>
    <row r="40" spans="1:2" ht="31.5">
      <c r="A40" s="53" t="s">
        <v>45</v>
      </c>
      <c r="B40" s="52"/>
    </row>
    <row r="41" spans="1:2" ht="15.75">
      <c r="A41" s="53" t="s">
        <v>9</v>
      </c>
      <c r="B41" s="52"/>
    </row>
    <row r="42" spans="1:2" ht="31.5">
      <c r="A42" s="53" t="s">
        <v>46</v>
      </c>
      <c r="B42" s="52"/>
    </row>
    <row r="43" spans="1:2" ht="47.25">
      <c r="A43" s="53" t="s">
        <v>47</v>
      </c>
      <c r="B43" s="52"/>
    </row>
    <row r="44" spans="1:2" ht="47.25">
      <c r="A44" s="53" t="s">
        <v>26</v>
      </c>
      <c r="B44" s="52"/>
    </row>
    <row r="45" spans="1:2" ht="31.5">
      <c r="A45" s="53" t="s">
        <v>37</v>
      </c>
      <c r="B45" s="52"/>
    </row>
    <row r="46" spans="1:2" ht="47.25">
      <c r="A46" s="53" t="s">
        <v>38</v>
      </c>
      <c r="B46" s="52">
        <f>IF(OR(B39="",B39=0),0,B43/B39)*100</f>
        <v>0</v>
      </c>
    </row>
    <row r="47" spans="1:2" ht="54.75" customHeight="1">
      <c r="A47" s="53" t="s">
        <v>48</v>
      </c>
      <c r="B47" s="52">
        <f>IF(OR(B39="",B39=0),0,B40/B39)*100</f>
        <v>0</v>
      </c>
    </row>
    <row r="48" spans="1:2" ht="47.25">
      <c r="A48" s="53" t="s">
        <v>49</v>
      </c>
      <c r="B48" s="52">
        <f>B40-B43</f>
        <v>0</v>
      </c>
    </row>
    <row r="49" spans="1:2" ht="40.5" customHeight="1">
      <c r="A49" s="53" t="s">
        <v>50</v>
      </c>
      <c r="B49" s="52">
        <f>B40-B44</f>
        <v>0</v>
      </c>
    </row>
    <row r="50" spans="1:2" ht="63">
      <c r="A50" s="53" t="s">
        <v>68</v>
      </c>
      <c r="B50" s="52"/>
    </row>
    <row r="51" spans="1:2" ht="54" customHeight="1">
      <c r="A51" s="53" t="s">
        <v>69</v>
      </c>
      <c r="B51" s="52"/>
    </row>
    <row r="52" spans="1:2" ht="31.5">
      <c r="A52" s="53" t="s">
        <v>51</v>
      </c>
      <c r="B52" s="52"/>
    </row>
    <row r="53" spans="1:2" ht="31.5">
      <c r="A53" s="53" t="s">
        <v>52</v>
      </c>
      <c r="B53" s="52"/>
    </row>
    <row r="54" spans="1:2" ht="39" customHeight="1">
      <c r="A54" s="53" t="s">
        <v>53</v>
      </c>
      <c r="B54" s="52">
        <f>IF(OR(B50="",B50=0),0,B52/B50)*100</f>
        <v>0</v>
      </c>
    </row>
    <row r="55" spans="1:2" ht="54" customHeight="1">
      <c r="A55" s="53" t="s">
        <v>54</v>
      </c>
      <c r="B55" s="52">
        <f>IF(OR(B51="",B51=0),0,B53/B51)*100</f>
        <v>0</v>
      </c>
    </row>
    <row r="56" spans="1:2" ht="63">
      <c r="A56" s="53" t="s">
        <v>55</v>
      </c>
      <c r="B56" s="52">
        <f>B53-B52</f>
        <v>0</v>
      </c>
    </row>
    <row r="57" spans="1:2" ht="15.75">
      <c r="A57" s="61"/>
      <c r="B57" s="62"/>
    </row>
    <row r="58" spans="1:2" ht="15.75">
      <c r="A58" s="92" t="s">
        <v>39</v>
      </c>
      <c r="B58" s="94"/>
    </row>
    <row r="59" spans="1:2" ht="63">
      <c r="A59" s="53" t="s">
        <v>70</v>
      </c>
      <c r="B59" s="52"/>
    </row>
    <row r="60" spans="1:2" ht="15.75">
      <c r="A60" s="53" t="s">
        <v>58</v>
      </c>
      <c r="B60" s="52"/>
    </row>
    <row r="61" spans="1:2" ht="15.75">
      <c r="A61" s="53" t="s">
        <v>19</v>
      </c>
      <c r="B61" s="52"/>
    </row>
    <row r="62" spans="1:2" ht="31.5">
      <c r="A62" s="63" t="s">
        <v>59</v>
      </c>
      <c r="B62" s="52"/>
    </row>
    <row r="63" spans="1:2" ht="31.5">
      <c r="A63" s="53" t="s">
        <v>60</v>
      </c>
      <c r="B63" s="52"/>
    </row>
    <row r="64" spans="1:2" ht="63">
      <c r="A64" s="53" t="s">
        <v>61</v>
      </c>
      <c r="B64" s="52"/>
    </row>
    <row r="65" spans="1:2" ht="31.5">
      <c r="A65" s="53" t="s">
        <v>27</v>
      </c>
      <c r="B65" s="52"/>
    </row>
    <row r="66" spans="1:2" ht="47.25">
      <c r="A66" s="53" t="s">
        <v>56</v>
      </c>
      <c r="B66" s="52">
        <f>IF(OR(B59="",B59=0),0,B63/B59)*100</f>
        <v>0</v>
      </c>
    </row>
    <row r="67" spans="1:2" ht="54" customHeight="1">
      <c r="A67" s="53" t="s">
        <v>57</v>
      </c>
      <c r="B67" s="52">
        <f>IF(OR(B59="",B59=0),0,B60/B59)*100</f>
        <v>0</v>
      </c>
    </row>
    <row r="68" spans="1:2" ht="31.5" customHeight="1">
      <c r="A68" s="53" t="s">
        <v>62</v>
      </c>
      <c r="B68" s="52">
        <f>B60-B63</f>
        <v>0</v>
      </c>
    </row>
    <row r="69" spans="1:2" ht="40.5" customHeight="1">
      <c r="A69" s="53" t="s">
        <v>63</v>
      </c>
      <c r="B69" s="52">
        <f>B60-B64</f>
        <v>0</v>
      </c>
    </row>
    <row r="70" spans="1:2" ht="63">
      <c r="A70" s="53" t="s">
        <v>71</v>
      </c>
      <c r="B70" s="52"/>
    </row>
    <row r="71" spans="1:2" ht="54.75" customHeight="1">
      <c r="A71" s="53" t="s">
        <v>72</v>
      </c>
      <c r="B71" s="52"/>
    </row>
    <row r="72" spans="1:2" ht="31.5">
      <c r="A72" s="53" t="s">
        <v>64</v>
      </c>
      <c r="B72" s="52"/>
    </row>
    <row r="73" spans="1:2" ht="31.5">
      <c r="A73" s="53" t="s">
        <v>65</v>
      </c>
      <c r="B73" s="52"/>
    </row>
    <row r="74" spans="1:2" ht="47.25">
      <c r="A74" s="53" t="s">
        <v>53</v>
      </c>
      <c r="B74" s="52">
        <f>IF(OR(B70="",B70=0),0,B72/B70)*100</f>
        <v>0</v>
      </c>
    </row>
    <row r="75" spans="1:2" ht="63">
      <c r="A75" s="64" t="s">
        <v>54</v>
      </c>
      <c r="B75" s="52">
        <f>IF(OR(B71="",B71=0),0,B73/B71)*100</f>
        <v>0</v>
      </c>
    </row>
    <row r="76" spans="1:2" ht="63">
      <c r="A76" s="64" t="s">
        <v>66</v>
      </c>
      <c r="B76" s="52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Ненашева Ю.В.</cp:lastModifiedBy>
  <cp:lastPrinted>2024-01-12T12:42:54Z</cp:lastPrinted>
  <dcterms:created xsi:type="dcterms:W3CDTF">1996-10-08T23:32:33Z</dcterms:created>
  <dcterms:modified xsi:type="dcterms:W3CDTF">2024-01-12T12:52:18Z</dcterms:modified>
  <cp:category/>
  <cp:version/>
  <cp:contentType/>
  <cp:contentStatus/>
</cp:coreProperties>
</file>