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65\отдел культуры\!Коренчук\ПРОГРАММА\Декабрь\"/>
    </mc:Choice>
  </mc:AlternateContent>
  <bookViews>
    <workbookView xWindow="0" yWindow="0" windowWidth="28770" windowHeight="12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" i="1" l="1"/>
  <c r="H60" i="1"/>
  <c r="G60" i="1"/>
  <c r="G143" i="1" s="1"/>
  <c r="F60" i="1"/>
  <c r="E60" i="1"/>
  <c r="D59" i="1"/>
  <c r="D58" i="1"/>
  <c r="D57" i="1"/>
  <c r="D56" i="1"/>
  <c r="D55" i="1"/>
  <c r="D54" i="1"/>
  <c r="D53" i="1"/>
  <c r="D60" i="1" l="1"/>
  <c r="F143" i="1"/>
  <c r="H143" i="1"/>
  <c r="I143" i="1"/>
  <c r="E143" i="1"/>
  <c r="D119" i="1" l="1"/>
  <c r="D120" i="1"/>
  <c r="I124" i="1"/>
  <c r="H124" i="1"/>
  <c r="G124" i="1"/>
  <c r="F124" i="1"/>
  <c r="E124" i="1"/>
  <c r="D123" i="1"/>
  <c r="D122" i="1"/>
  <c r="D121" i="1"/>
  <c r="D118" i="1"/>
  <c r="D117" i="1"/>
  <c r="D124" i="1" l="1"/>
  <c r="E142" i="1"/>
  <c r="F142" i="1"/>
  <c r="G142" i="1"/>
  <c r="H142" i="1"/>
  <c r="I142" i="1"/>
  <c r="E141" i="1"/>
  <c r="F141" i="1"/>
  <c r="G141" i="1"/>
  <c r="H141" i="1"/>
  <c r="I141" i="1"/>
  <c r="E140" i="1"/>
  <c r="F140" i="1"/>
  <c r="G140" i="1"/>
  <c r="H140" i="1"/>
  <c r="I140" i="1"/>
  <c r="E139" i="1"/>
  <c r="F139" i="1"/>
  <c r="G139" i="1"/>
  <c r="H139" i="1"/>
  <c r="I139" i="1"/>
  <c r="E138" i="1"/>
  <c r="F138" i="1"/>
  <c r="G138" i="1"/>
  <c r="H138" i="1"/>
  <c r="I138" i="1"/>
  <c r="E137" i="1"/>
  <c r="F137" i="1"/>
  <c r="F144" i="1" s="1"/>
  <c r="G137" i="1"/>
  <c r="H137" i="1"/>
  <c r="I137" i="1"/>
  <c r="I144" i="1" l="1"/>
  <c r="E144" i="1"/>
  <c r="H144" i="1"/>
  <c r="G144" i="1"/>
  <c r="I114" i="1"/>
  <c r="H114" i="1"/>
  <c r="G114" i="1"/>
  <c r="F114" i="1"/>
  <c r="E114" i="1"/>
  <c r="D113" i="1"/>
  <c r="D112" i="1"/>
  <c r="D111" i="1"/>
  <c r="D110" i="1"/>
  <c r="D109" i="1"/>
  <c r="D108" i="1"/>
  <c r="D107" i="1"/>
  <c r="I106" i="1"/>
  <c r="H106" i="1"/>
  <c r="G106" i="1"/>
  <c r="F106" i="1"/>
  <c r="E106" i="1"/>
  <c r="D105" i="1"/>
  <c r="D104" i="1"/>
  <c r="D103" i="1"/>
  <c r="D102" i="1"/>
  <c r="D101" i="1"/>
  <c r="D100" i="1"/>
  <c r="D99" i="1"/>
  <c r="I97" i="1"/>
  <c r="H97" i="1"/>
  <c r="G97" i="1"/>
  <c r="F97" i="1"/>
  <c r="E97" i="1"/>
  <c r="D96" i="1"/>
  <c r="D95" i="1"/>
  <c r="D94" i="1"/>
  <c r="D93" i="1"/>
  <c r="D92" i="1"/>
  <c r="D91" i="1"/>
  <c r="D90" i="1"/>
  <c r="I89" i="1"/>
  <c r="H89" i="1"/>
  <c r="G89" i="1"/>
  <c r="F89" i="1"/>
  <c r="E89" i="1"/>
  <c r="D88" i="1"/>
  <c r="D87" i="1"/>
  <c r="D86" i="1"/>
  <c r="D85" i="1"/>
  <c r="D84" i="1"/>
  <c r="D83" i="1"/>
  <c r="D82" i="1"/>
  <c r="I80" i="1"/>
  <c r="H80" i="1"/>
  <c r="G80" i="1"/>
  <c r="F80" i="1"/>
  <c r="E80" i="1"/>
  <c r="D79" i="1"/>
  <c r="D78" i="1"/>
  <c r="D77" i="1"/>
  <c r="D76" i="1"/>
  <c r="D75" i="1"/>
  <c r="D74" i="1"/>
  <c r="D73" i="1"/>
  <c r="D129" i="1"/>
  <c r="D130" i="1"/>
  <c r="D131" i="1"/>
  <c r="D132" i="1"/>
  <c r="D133" i="1"/>
  <c r="D134" i="1"/>
  <c r="D114" i="1" l="1"/>
  <c r="D106" i="1"/>
  <c r="D97" i="1"/>
  <c r="D89" i="1"/>
  <c r="D80" i="1"/>
  <c r="I52" i="1"/>
  <c r="H52" i="1"/>
  <c r="G52" i="1"/>
  <c r="F52" i="1"/>
  <c r="E52" i="1"/>
  <c r="D51" i="1"/>
  <c r="D49" i="1"/>
  <c r="D48" i="1"/>
  <c r="D47" i="1"/>
  <c r="D45" i="1"/>
  <c r="D44" i="1"/>
  <c r="D43" i="1"/>
  <c r="I41" i="1"/>
  <c r="H41" i="1"/>
  <c r="G41" i="1"/>
  <c r="F41" i="1"/>
  <c r="E41" i="1"/>
  <c r="D40" i="1"/>
  <c r="D39" i="1"/>
  <c r="D38" i="1"/>
  <c r="D37" i="1"/>
  <c r="D36" i="1"/>
  <c r="D35" i="1"/>
  <c r="D34" i="1"/>
  <c r="F33" i="1"/>
  <c r="G33" i="1"/>
  <c r="H33" i="1"/>
  <c r="I33" i="1"/>
  <c r="E33" i="1"/>
  <c r="D27" i="1"/>
  <c r="D28" i="1"/>
  <c r="D29" i="1"/>
  <c r="D30" i="1"/>
  <c r="D31" i="1"/>
  <c r="D32" i="1"/>
  <c r="D26" i="1"/>
  <c r="F25" i="1"/>
  <c r="D52" i="1" l="1"/>
  <c r="D33" i="1"/>
  <c r="D41" i="1"/>
  <c r="I136" i="1"/>
  <c r="H136" i="1"/>
  <c r="G136" i="1"/>
  <c r="F136" i="1"/>
  <c r="E136" i="1"/>
  <c r="D135" i="1"/>
  <c r="I72" i="1"/>
  <c r="H72" i="1"/>
  <c r="G72" i="1"/>
  <c r="F72" i="1"/>
  <c r="E72" i="1"/>
  <c r="D71" i="1"/>
  <c r="D70" i="1"/>
  <c r="D69" i="1"/>
  <c r="D68" i="1"/>
  <c r="D67" i="1"/>
  <c r="D66" i="1"/>
  <c r="D65" i="1"/>
  <c r="I25" i="1"/>
  <c r="H25" i="1"/>
  <c r="G25" i="1"/>
  <c r="E25" i="1"/>
  <c r="D24" i="1"/>
  <c r="D143" i="1" s="1"/>
  <c r="D23" i="1"/>
  <c r="D22" i="1"/>
  <c r="D21" i="1"/>
  <c r="D20" i="1"/>
  <c r="D19" i="1"/>
  <c r="D17" i="1"/>
  <c r="D137" i="1" s="1"/>
  <c r="D141" i="1" l="1"/>
  <c r="D138" i="1"/>
  <c r="D142" i="1"/>
  <c r="D139" i="1"/>
  <c r="D140" i="1"/>
  <c r="D136" i="1"/>
  <c r="D72" i="1"/>
  <c r="D25" i="1"/>
  <c r="D144" i="1" l="1"/>
</calcChain>
</file>

<file path=xl/sharedStrings.xml><?xml version="1.0" encoding="utf-8"?>
<sst xmlns="http://schemas.openxmlformats.org/spreadsheetml/2006/main" count="128" uniqueCount="90">
  <si>
    <t>№ п/п</t>
  </si>
  <si>
    <t>Наименование мероприятия</t>
  </si>
  <si>
    <t>Годы реализа ции</t>
  </si>
  <si>
    <t>Объем финансирования, тыс. рублей</t>
  </si>
  <si>
    <t>Непосредственный результат реализации мероприятия</t>
  </si>
  <si>
    <t>Муниципальный заказчик, главный распорядитель (распорядитель) бюджетных средств), исполнитель</t>
  </si>
  <si>
    <t>всего</t>
  </si>
  <si>
    <t>в разрезе источников финансирования</t>
  </si>
  <si>
    <t>феде  ральный бюджет</t>
  </si>
  <si>
    <t>бюджет Краснодарского края</t>
  </si>
  <si>
    <t>район ный бюджет</t>
  </si>
  <si>
    <t>бюджет поселе ния</t>
  </si>
  <si>
    <t>внебюд жетные источники</t>
  </si>
  <si>
    <t>х</t>
  </si>
  <si>
    <t>Итого</t>
  </si>
  <si>
    <t>1.1</t>
  </si>
  <si>
    <t>ПЕРЕЧЕНЬ</t>
  </si>
  <si>
    <t>3.1.1</t>
  </si>
  <si>
    <t>Отдел культуры администрации муниципального образования Тимашевский район – главный распорядитель средств, МБУК ТМЦБ - получатель субсидии</t>
  </si>
  <si>
    <t>Кол-во приобретенных книг -  не менее 100 экз.</t>
  </si>
  <si>
    <t xml:space="preserve">Приложение                                                              к подпрограмме «Совершенствование деятельности муниципальных учреждений культуры, подведомственных отделу культуры администрации муниципального образования Тимашевский район» муниципальной программы муниципального образования Тимашевский район «Развитие культуры» </t>
  </si>
  <si>
    <t xml:space="preserve">мероприятий подпрограммы «Совершенствование деятельности муниципальных учреждений культуры, </t>
  </si>
  <si>
    <t xml:space="preserve">подведомственных отделу культуры администрации муниципального образования Тимашевский район» муниципальной </t>
  </si>
  <si>
    <t>программы муниципального образования Тимашевский район «Развитие культуры»</t>
  </si>
  <si>
    <t>Цель 1 Повышение качества и доступности муниципальных услуг сферы культуры Тимашевского района</t>
  </si>
  <si>
    <t>Задача 1.1 Улучшение качества услуг, предоставляемых учреждениями культуры муниципального образования Тимашевский район</t>
  </si>
  <si>
    <t>1.1.2</t>
  </si>
  <si>
    <t>Кол-во изготовленной проектно-сметной документации и проведение экспертизы на капремонт здания - 1</t>
  </si>
  <si>
    <t>МБУДО ДМШ г. Тимашевска</t>
  </si>
  <si>
    <t>1.1.3</t>
  </si>
  <si>
    <t>100 % выполнения муниципального задания</t>
  </si>
  <si>
    <t>1.1.4</t>
  </si>
  <si>
    <t>Число работников учреждений культуры, получающих компенсационные выплаты, связанные с возмещением расходов по оплате расходов по оплате жилых помещений, отопления и освещения - не менее 5 чел.</t>
  </si>
  <si>
    <t>Отдел культуры администрации муниципального образования Тимашевский район - главный распорядитель; МБУДО ДШИ ст-цы Роговской – получатель субсидии</t>
  </si>
  <si>
    <t>Число работников учреждений культуры, получающих компенсационные выплаты, связанные с возмещением расходов по оплате расходов по оплате жилых помещений, отопления и освещения - не менее 4 чел.</t>
  </si>
  <si>
    <t>Цель 2 Укрепление материально-технической базы учреждений культуры муниципального образования Тимашевский район</t>
  </si>
  <si>
    <t>2.1</t>
  </si>
  <si>
    <t>2.1.1</t>
  </si>
  <si>
    <t xml:space="preserve">Кол-во оснащенных учреждений культуры компьютерной оргтехникой - 1. </t>
  </si>
  <si>
    <t>2.1.2</t>
  </si>
  <si>
    <t>1.1.1</t>
  </si>
  <si>
    <t xml:space="preserve">Основное мероприятие 2.1.1 Укрепление материально-технической базы учреждений культуры муниципального образования Тимашевский район. </t>
  </si>
  <si>
    <t>Предоставление субсидий на капитальный и текущий ремонт, материально-техническое обеспечение МБУК «МРДК им. В.М. Тол-стых»</t>
  </si>
  <si>
    <t>Осуществление муниципальными учреждениями капитального ремонта</t>
  </si>
  <si>
    <t>Предоставление субсидий на 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организаций</t>
  </si>
  <si>
    <t>Внедрение компьютерных технологий в деятельность организаций культуры</t>
  </si>
  <si>
    <t>Кол-во оснащенных учреждений культуры компьютерной оргтехникой - 1.</t>
  </si>
  <si>
    <t>Отдел культуры– главный распорядитель; учреждения культуры, подведомственные отделу культуры – получатели субсидий (МБУК «ТМЦБ», МБУК «МРДК им. В.М. Толстых», МБУДО ДХШ г. Тимашевска, МБУДО ДХШ г. Тимашевска,  МБУДО ДШИ ст-цы Роговской)</t>
  </si>
  <si>
    <t>Отдел культуры администрации муниципального образования Тимашевский район - главный распорядитель.</t>
  </si>
  <si>
    <t>2.1.3</t>
  </si>
  <si>
    <t>Предоставление субсидии на капитальный ремонт кровли и здания МУК «Медведовская СЦКС»</t>
  </si>
  <si>
    <t>Отдел строительства адмнистрации муниципального образования Тимашевский район</t>
  </si>
  <si>
    <t>Количество зданий, в которых проведен ремонт кровли – 1</t>
  </si>
  <si>
    <t>2.1.4</t>
  </si>
  <si>
    <t>2.1.5</t>
  </si>
  <si>
    <t>Дополнительная помощь на решение социально-значимых вопросов за счет средств субсидии из краевого бюджета (приобретение автобуса МБУК «МРДК им. В.М. Толстых»)</t>
  </si>
  <si>
    <t>количество приобретенных автобусов - 1</t>
  </si>
  <si>
    <t>МБУК «МРДК им. В.М. Толстых» получатель субсидии, отдел культуры муниципальное образование Тимашевский район – главный распорядитель</t>
  </si>
  <si>
    <t>2.1.6</t>
  </si>
  <si>
    <t>кол-во учреждений, оснащенных музыкальными инсрументами - 1</t>
  </si>
  <si>
    <t>МБУДО ДМШ  г. Тимашевска</t>
  </si>
  <si>
    <t>3.1</t>
  </si>
  <si>
    <t>Финансовое обеспечение мероприятий по комплектованию книжных фондов муниципальных библиотек – предоставление субсидий на комплектование книжных фондов</t>
  </si>
  <si>
    <t>Основное мероприятие 1.1.1  Улучшение качества услуг, предоставляемых учреждениями культуры муниципального образования Тимашевский район</t>
  </si>
  <si>
    <t>Предоставление субсидий муниципальным учреждениям, подведомственным отделу культуры администрации муниципального образования Тимашевский район на обеспечение выполнения муниципальных заданий на оказание муниципальных услуг</t>
  </si>
  <si>
    <t>Предоставление субсидии на 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по Краснодарскому краю</t>
  </si>
  <si>
    <t>Отдел культуры администрации муниципального образования Тимашевский район – главный распорядитель средств. МБУК «МРДК им. В.М. Толстых» – получатель субсидии</t>
  </si>
  <si>
    <t>Государственная поддержка отрасли культуры. Оснащение образовательных организаций в сфере культуры музыкальными инструментами, оборудованием и учебными материалами в рамках реализации регионального проекта "Культурная среда"</t>
  </si>
  <si>
    <t>2.2.1</t>
  </si>
  <si>
    <t>Основное мероприятие 2.2.1 Федеральный проект "Культурная среда"</t>
  </si>
  <si>
    <t>Цель 3 Обеспечение свободного и оперативного доступа к информационным ресурсам и знаниям</t>
  </si>
  <si>
    <t>Задача 3.1 Создание условий для свободного и оперативного доступа к информационным ресурсам и знаниям</t>
  </si>
  <si>
    <t xml:space="preserve">Основное мероприятие 3.1.1 Создание условий для свободного и оперативного доступа к информационным ресурсам и знаниям. </t>
  </si>
  <si>
    <t>Задача 2.1 Укрепление материально- технической базы муниципальных учреждений культуры муниципального образования Тимашевский район</t>
  </si>
  <si>
    <t>100 % выполнение муниципального задания, число участников клубных формирований муниципальных культурно-досуговых учреждений– 720 чел. ежегодно (2018-2024 гг.); число пользователей библиотеками не менее 11505 чел. ежегодно (2018-2024 гг.); кол-во учебных мероприятий (семинары, творческие лаборатории, совещания)- 38 ежегодно (2018-2024 гг.); среднегодовой контингент обучающихся по программам дополнительного образования детей - 1140 чел. ежегодно (2018-2024 гг.) .</t>
  </si>
  <si>
    <t>Количество капитально отремонтированных зданий – 1 (2022 г.)</t>
  </si>
  <si>
    <t>Кол-во изготовленных ПСД и проведенных экспертиз на капремонт здания дома культуры - 1 ед.  (2018 г.)</t>
  </si>
  <si>
    <t>МБУДО ДМШ г. Тимашевска, МБУДО ДМШ ст-цы Медведовской</t>
  </si>
  <si>
    <t>Отдел культуры администрации муниципального образования Тимашевский район – главный распорядитель средств, учреждения культуры, подведомственные отделу культуры – получатели субсидий (МБУК «ТМЦБ», МБУК «МРДК им. В.М. Толстых», МБУДО ДХШ г. Тимашевска, МБУДО ДМШ г. Тимашевска,  МБУДО ДШИ ст-цы Роговской, МБУДО ДМШ ст-цы Медведовской)</t>
  </si>
  <si>
    <t>МБУДО ДМШ ст-цы Медведровской</t>
  </si>
  <si>
    <t>Начальник отдела культуры администрации муниципального образования Тимашевский район</t>
  </si>
  <si>
    <t>О.А. Осиев</t>
  </si>
  <si>
    <t>Число работников учреждений культуры, получающих компенсационные выплаты, связанные с возмещением расходов по оплате расходов по оплате жилых помещений, отопления и освещения - не менее 7 чел.</t>
  </si>
  <si>
    <t>Приобретение муниципальными учреждениями движимого имущества</t>
  </si>
  <si>
    <t>1.1.5</t>
  </si>
  <si>
    <t>Предоставление субсидий на капитальный и текущий ремонт, материально-техническое обеспечение МБУДО ДМШ, расположенного по адресу: ст. Медведовская ул. Чонгарская 26</t>
  </si>
  <si>
    <t>Региональный проект «Куль-турная среда» оснащения образовательных организа-ций в сфере культуры музы-кальными инст-рументами, обо-рудованием и учебными материалами</t>
  </si>
  <si>
    <t>Кол-во учреждений, оснащенных музыкальными инсрументами - 1</t>
  </si>
  <si>
    <t>Количество учреждений, которые приобрели движимое имущество - 2</t>
  </si>
  <si>
    <t xml:space="preserve"> МБУДО ДМШ г. Тимашевска, МБУК "МРДК им. В.М. Толстых"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</si>
</sst>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164" fontId="3" fillId="0" borderId="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164" fontId="1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9" fontId="1" fillId="0" borderId="2" xfId="0" applyNumberFormat="1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4"/>
  <sheetViews>
    <sheetView tabSelected="1" showRuler="0" view="pageLayout" topLeftCell="A52" zoomScaleNormal="100" workbookViewId="0">
      <selection activeCell="J59" sqref="J59"/>
    </sheetView>
  </sheetViews>
  <sheetFormatPr defaultRowHeight="15" x14ac:dyDescent="0.25"/>
  <cols>
    <col min="1" max="1" width="7" customWidth="1"/>
    <col min="2" max="2" width="16.140625" customWidth="1"/>
    <col min="3" max="3" width="6.85546875" customWidth="1"/>
    <col min="4" max="4" width="9.85546875" customWidth="1"/>
    <col min="5" max="6" width="9.7109375" bestFit="1" customWidth="1"/>
    <col min="7" max="7" width="10.85546875" bestFit="1" customWidth="1"/>
    <col min="8" max="9" width="9.28515625" bestFit="1" customWidth="1"/>
    <col min="10" max="10" width="33.28515625" customWidth="1"/>
    <col min="11" max="11" width="19.42578125" customWidth="1"/>
  </cols>
  <sheetData>
    <row r="1" spans="1:11" ht="173.25" customHeight="1" x14ac:dyDescent="0.3">
      <c r="J1" s="56" t="s">
        <v>20</v>
      </c>
      <c r="K1" s="57"/>
    </row>
    <row r="2" spans="1:11" ht="19.5" customHeight="1" x14ac:dyDescent="0.3">
      <c r="J2" s="10"/>
      <c r="K2" s="11"/>
    </row>
    <row r="3" spans="1:11" ht="18.75" x14ac:dyDescent="0.25">
      <c r="A3" s="58" t="s">
        <v>16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ht="18.75" x14ac:dyDescent="0.25">
      <c r="A4" s="58" t="s">
        <v>21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ht="18.75" x14ac:dyDescent="0.25">
      <c r="A5" s="58" t="s">
        <v>22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ht="18.75" x14ac:dyDescent="0.25">
      <c r="A6" s="58" t="s">
        <v>23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18.75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ht="18.7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s="1" customFormat="1" ht="15.75" x14ac:dyDescent="0.25">
      <c r="A9" s="52" t="s">
        <v>0</v>
      </c>
      <c r="B9" s="52" t="s">
        <v>1</v>
      </c>
      <c r="C9" s="47" t="s">
        <v>2</v>
      </c>
      <c r="D9" s="47" t="s">
        <v>3</v>
      </c>
      <c r="E9" s="47"/>
      <c r="F9" s="47"/>
      <c r="G9" s="47"/>
      <c r="H9" s="47"/>
      <c r="I9" s="47"/>
      <c r="J9" s="47" t="s">
        <v>4</v>
      </c>
      <c r="K9" s="47" t="s">
        <v>5</v>
      </c>
    </row>
    <row r="10" spans="1:11" s="1" customFormat="1" ht="15.75" x14ac:dyDescent="0.25">
      <c r="A10" s="52"/>
      <c r="B10" s="52"/>
      <c r="C10" s="47"/>
      <c r="D10" s="47" t="s">
        <v>6</v>
      </c>
      <c r="E10" s="47" t="s">
        <v>7</v>
      </c>
      <c r="F10" s="47"/>
      <c r="G10" s="47"/>
      <c r="H10" s="47"/>
      <c r="I10" s="47"/>
      <c r="J10" s="47"/>
      <c r="K10" s="47"/>
    </row>
    <row r="11" spans="1:11" s="1" customFormat="1" ht="81.75" customHeight="1" x14ac:dyDescent="0.25">
      <c r="A11" s="52"/>
      <c r="B11" s="52"/>
      <c r="C11" s="47"/>
      <c r="D11" s="47"/>
      <c r="E11" s="7" t="s">
        <v>8</v>
      </c>
      <c r="F11" s="7" t="s">
        <v>9</v>
      </c>
      <c r="G11" s="7" t="s">
        <v>10</v>
      </c>
      <c r="H11" s="7" t="s">
        <v>11</v>
      </c>
      <c r="I11" s="7" t="s">
        <v>12</v>
      </c>
      <c r="J11" s="47"/>
      <c r="K11" s="47"/>
    </row>
    <row r="12" spans="1:11" s="1" customFormat="1" ht="15.75" x14ac:dyDescent="0.25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7">
        <v>10</v>
      </c>
      <c r="K12" s="7">
        <v>11</v>
      </c>
    </row>
    <row r="13" spans="1:11" s="1" customFormat="1" ht="15.75" x14ac:dyDescent="0.25">
      <c r="A13" s="7">
        <v>1</v>
      </c>
      <c r="B13" s="52" t="s">
        <v>24</v>
      </c>
      <c r="C13" s="52"/>
      <c r="D13" s="52"/>
      <c r="E13" s="52"/>
      <c r="F13" s="52"/>
      <c r="G13" s="52"/>
      <c r="H13" s="52"/>
      <c r="I13" s="52"/>
      <c r="J13" s="52"/>
      <c r="K13" s="5"/>
    </row>
    <row r="14" spans="1:11" s="1" customFormat="1" ht="37.5" customHeight="1" x14ac:dyDescent="0.25">
      <c r="A14" s="16" t="s">
        <v>15</v>
      </c>
      <c r="B14" s="52" t="s">
        <v>25</v>
      </c>
      <c r="C14" s="52"/>
      <c r="D14" s="52"/>
      <c r="E14" s="52"/>
      <c r="F14" s="52"/>
      <c r="G14" s="52"/>
      <c r="H14" s="52"/>
      <c r="I14" s="52"/>
      <c r="J14" s="52"/>
      <c r="K14" s="5"/>
    </row>
    <row r="15" spans="1:11" s="1" customFormat="1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  <c r="F15" s="7">
        <v>6</v>
      </c>
      <c r="G15" s="7">
        <v>7</v>
      </c>
      <c r="H15" s="7">
        <v>8</v>
      </c>
      <c r="I15" s="7">
        <v>9</v>
      </c>
      <c r="J15" s="7">
        <v>10</v>
      </c>
      <c r="K15" s="7">
        <v>11</v>
      </c>
    </row>
    <row r="16" spans="1:11" s="1" customFormat="1" ht="63" customHeight="1" x14ac:dyDescent="0.25">
      <c r="A16" s="16"/>
      <c r="B16" s="53" t="s">
        <v>63</v>
      </c>
      <c r="C16" s="53"/>
      <c r="D16" s="53"/>
      <c r="E16" s="53"/>
      <c r="F16" s="53"/>
      <c r="G16" s="53"/>
      <c r="H16" s="53"/>
      <c r="I16" s="53"/>
      <c r="J16" s="53"/>
      <c r="K16" s="7"/>
    </row>
    <row r="17" spans="1:11" s="1" customFormat="1" ht="409.5" customHeight="1" x14ac:dyDescent="0.25">
      <c r="A17" s="9" t="s">
        <v>40</v>
      </c>
      <c r="B17" s="6" t="s">
        <v>64</v>
      </c>
      <c r="C17" s="7">
        <v>2018</v>
      </c>
      <c r="D17" s="8">
        <f>E17+F17+G17+H17+I17</f>
        <v>75123.600000000006</v>
      </c>
      <c r="E17" s="8"/>
      <c r="F17" s="8"/>
      <c r="G17" s="8">
        <v>75123.600000000006</v>
      </c>
      <c r="H17" s="8"/>
      <c r="I17" s="8"/>
      <c r="J17" s="14" t="s">
        <v>74</v>
      </c>
      <c r="K17" s="14" t="s">
        <v>78</v>
      </c>
    </row>
    <row r="18" spans="1:11" s="1" customFormat="1" ht="20.25" customHeight="1" x14ac:dyDescent="0.25">
      <c r="A18" s="7">
        <v>1</v>
      </c>
      <c r="B18" s="7">
        <v>2</v>
      </c>
      <c r="C18" s="7">
        <v>3</v>
      </c>
      <c r="D18" s="7">
        <v>4</v>
      </c>
      <c r="E18" s="7">
        <v>5</v>
      </c>
      <c r="F18" s="7">
        <v>6</v>
      </c>
      <c r="G18" s="7">
        <v>7</v>
      </c>
      <c r="H18" s="7">
        <v>8</v>
      </c>
      <c r="I18" s="7">
        <v>9</v>
      </c>
      <c r="J18" s="7">
        <v>10</v>
      </c>
      <c r="K18" s="7">
        <v>11</v>
      </c>
    </row>
    <row r="19" spans="1:11" s="1" customFormat="1" ht="15.75" x14ac:dyDescent="0.25">
      <c r="A19" s="30"/>
      <c r="B19" s="33"/>
      <c r="C19" s="7">
        <v>2019</v>
      </c>
      <c r="D19" s="8">
        <f t="shared" ref="D19:D24" si="0">E19+F19+G19+H19+I19</f>
        <v>106075</v>
      </c>
      <c r="E19" s="8"/>
      <c r="F19" s="8"/>
      <c r="G19" s="8">
        <v>106075</v>
      </c>
      <c r="H19" s="8"/>
      <c r="I19" s="8"/>
      <c r="J19" s="42"/>
      <c r="K19" s="30"/>
    </row>
    <row r="20" spans="1:11" s="1" customFormat="1" ht="15.75" x14ac:dyDescent="0.25">
      <c r="A20" s="31"/>
      <c r="B20" s="34"/>
      <c r="C20" s="7">
        <v>2020</v>
      </c>
      <c r="D20" s="8">
        <f t="shared" si="0"/>
        <v>104114.20000000001</v>
      </c>
      <c r="E20" s="8"/>
      <c r="F20" s="8"/>
      <c r="G20" s="8">
        <v>99128.6</v>
      </c>
      <c r="H20" s="8">
        <v>4985.6000000000004</v>
      </c>
      <c r="I20" s="8"/>
      <c r="J20" s="39"/>
      <c r="K20" s="31"/>
    </row>
    <row r="21" spans="1:11" s="1" customFormat="1" ht="15.75" x14ac:dyDescent="0.25">
      <c r="A21" s="31"/>
      <c r="B21" s="34"/>
      <c r="C21" s="7">
        <v>2021</v>
      </c>
      <c r="D21" s="8">
        <f t="shared" si="0"/>
        <v>98508.6</v>
      </c>
      <c r="E21" s="8"/>
      <c r="F21" s="8"/>
      <c r="G21" s="8">
        <v>98508.6</v>
      </c>
      <c r="H21" s="8"/>
      <c r="I21" s="8"/>
      <c r="J21" s="39"/>
      <c r="K21" s="31"/>
    </row>
    <row r="22" spans="1:11" s="1" customFormat="1" ht="15.75" x14ac:dyDescent="0.25">
      <c r="A22" s="31"/>
      <c r="B22" s="34"/>
      <c r="C22" s="7">
        <v>2022</v>
      </c>
      <c r="D22" s="8">
        <f t="shared" si="0"/>
        <v>100799.7</v>
      </c>
      <c r="E22" s="8"/>
      <c r="F22" s="8"/>
      <c r="G22" s="8">
        <v>100799.7</v>
      </c>
      <c r="H22" s="8"/>
      <c r="I22" s="8"/>
      <c r="J22" s="39"/>
      <c r="K22" s="31"/>
    </row>
    <row r="23" spans="1:11" s="1" customFormat="1" ht="15.75" x14ac:dyDescent="0.25">
      <c r="A23" s="31"/>
      <c r="B23" s="34"/>
      <c r="C23" s="7">
        <v>2023</v>
      </c>
      <c r="D23" s="8">
        <f t="shared" si="0"/>
        <v>115355.1</v>
      </c>
      <c r="E23" s="8"/>
      <c r="F23" s="8"/>
      <c r="G23" s="8">
        <v>115355.1</v>
      </c>
      <c r="H23" s="8"/>
      <c r="I23" s="8"/>
      <c r="J23" s="39"/>
      <c r="K23" s="31"/>
    </row>
    <row r="24" spans="1:11" s="1" customFormat="1" ht="15.75" x14ac:dyDescent="0.25">
      <c r="A24" s="31"/>
      <c r="B24" s="34"/>
      <c r="C24" s="7">
        <v>2024</v>
      </c>
      <c r="D24" s="8">
        <f t="shared" si="0"/>
        <v>157251</v>
      </c>
      <c r="E24" s="8"/>
      <c r="F24" s="8"/>
      <c r="G24" s="8">
        <v>157251</v>
      </c>
      <c r="H24" s="8"/>
      <c r="I24" s="8"/>
      <c r="J24" s="40"/>
      <c r="K24" s="31"/>
    </row>
    <row r="25" spans="1:11" s="1" customFormat="1" ht="19.5" customHeight="1" x14ac:dyDescent="0.25">
      <c r="A25" s="32"/>
      <c r="B25" s="35"/>
      <c r="C25" s="7" t="s">
        <v>6</v>
      </c>
      <c r="D25" s="8">
        <f t="shared" ref="D25:I25" si="1">D17+D19+D20+D21+D22+D23+D24</f>
        <v>757227.20000000007</v>
      </c>
      <c r="E25" s="8">
        <f t="shared" si="1"/>
        <v>0</v>
      </c>
      <c r="F25" s="8">
        <f t="shared" si="1"/>
        <v>0</v>
      </c>
      <c r="G25" s="8">
        <f t="shared" si="1"/>
        <v>752241.60000000009</v>
      </c>
      <c r="H25" s="8">
        <f t="shared" si="1"/>
        <v>4985.6000000000004</v>
      </c>
      <c r="I25" s="8">
        <f t="shared" si="1"/>
        <v>0</v>
      </c>
      <c r="J25" s="7" t="s">
        <v>13</v>
      </c>
      <c r="K25" s="32"/>
    </row>
    <row r="26" spans="1:11" s="1" customFormat="1" ht="16.5" customHeight="1" x14ac:dyDescent="0.25">
      <c r="A26" s="43" t="s">
        <v>26</v>
      </c>
      <c r="B26" s="44" t="s">
        <v>43</v>
      </c>
      <c r="C26" s="7">
        <v>2018</v>
      </c>
      <c r="D26" s="8">
        <f>E26+F26+G26+H26+I26</f>
        <v>0</v>
      </c>
      <c r="E26" s="8"/>
      <c r="F26" s="8"/>
      <c r="G26" s="8"/>
      <c r="H26" s="8"/>
      <c r="I26" s="8"/>
      <c r="J26" s="4"/>
      <c r="K26" s="46" t="s">
        <v>77</v>
      </c>
    </row>
    <row r="27" spans="1:11" s="1" customFormat="1" ht="15.75" x14ac:dyDescent="0.25">
      <c r="A27" s="36"/>
      <c r="B27" s="45"/>
      <c r="C27" s="7">
        <v>2019</v>
      </c>
      <c r="D27" s="8">
        <f t="shared" ref="D27:D32" si="2">E27+F27+G27+H27+I27</f>
        <v>0</v>
      </c>
      <c r="E27" s="8"/>
      <c r="F27" s="8"/>
      <c r="G27" s="8"/>
      <c r="H27" s="8"/>
      <c r="I27" s="8"/>
      <c r="J27" s="6"/>
      <c r="K27" s="36"/>
    </row>
    <row r="28" spans="1:11" s="1" customFormat="1" ht="65.25" customHeight="1" x14ac:dyDescent="0.25">
      <c r="A28" s="36"/>
      <c r="B28" s="45"/>
      <c r="C28" s="7">
        <v>2020</v>
      </c>
      <c r="D28" s="8">
        <f t="shared" si="2"/>
        <v>0</v>
      </c>
      <c r="E28" s="8"/>
      <c r="F28" s="8"/>
      <c r="G28" s="8"/>
      <c r="H28" s="8"/>
      <c r="I28" s="8"/>
      <c r="J28" s="24" t="s">
        <v>27</v>
      </c>
      <c r="K28" s="36"/>
    </row>
    <row r="29" spans="1:11" s="1" customFormat="1" ht="21.75" customHeight="1" x14ac:dyDescent="0.25">
      <c r="A29" s="36"/>
      <c r="B29" s="45"/>
      <c r="C29" s="7">
        <v>2021</v>
      </c>
      <c r="D29" s="8">
        <f t="shared" si="2"/>
        <v>393.9</v>
      </c>
      <c r="E29" s="8"/>
      <c r="F29" s="8"/>
      <c r="G29" s="8">
        <v>393.9</v>
      </c>
      <c r="H29" s="8"/>
      <c r="I29" s="8"/>
      <c r="J29" s="14"/>
      <c r="K29" s="36"/>
    </row>
    <row r="30" spans="1:11" s="1" customFormat="1" ht="15.75" x14ac:dyDescent="0.25">
      <c r="A30" s="36"/>
      <c r="B30" s="45"/>
      <c r="C30" s="7">
        <v>2022</v>
      </c>
      <c r="D30" s="8">
        <f t="shared" si="2"/>
        <v>0</v>
      </c>
      <c r="E30" s="8"/>
      <c r="F30" s="8"/>
      <c r="G30" s="8"/>
      <c r="H30" s="8"/>
      <c r="I30" s="8"/>
      <c r="J30" s="6"/>
      <c r="K30" s="36"/>
    </row>
    <row r="31" spans="1:11" s="1" customFormat="1" ht="15.75" x14ac:dyDescent="0.25">
      <c r="A31" s="36"/>
      <c r="B31" s="45"/>
      <c r="C31" s="7">
        <v>2023</v>
      </c>
      <c r="D31" s="8">
        <f t="shared" si="2"/>
        <v>195.2</v>
      </c>
      <c r="E31" s="8"/>
      <c r="F31" s="8"/>
      <c r="G31" s="25">
        <v>195.2</v>
      </c>
      <c r="H31" s="8"/>
      <c r="I31" s="8"/>
      <c r="J31" s="5"/>
      <c r="K31" s="36"/>
    </row>
    <row r="32" spans="1:11" s="1" customFormat="1" ht="15.75" x14ac:dyDescent="0.25">
      <c r="A32" s="36"/>
      <c r="B32" s="45"/>
      <c r="C32" s="7">
        <v>2024</v>
      </c>
      <c r="D32" s="8">
        <f t="shared" si="2"/>
        <v>0</v>
      </c>
      <c r="E32" s="8"/>
      <c r="F32" s="8"/>
      <c r="G32" s="8"/>
      <c r="H32" s="8"/>
      <c r="I32" s="8"/>
      <c r="J32" s="5"/>
      <c r="K32" s="36"/>
    </row>
    <row r="33" spans="1:11" s="1" customFormat="1" ht="19.5" customHeight="1" x14ac:dyDescent="0.25">
      <c r="A33" s="36"/>
      <c r="B33" s="45"/>
      <c r="C33" s="7" t="s">
        <v>6</v>
      </c>
      <c r="D33" s="8">
        <f>D26+D27+D28+D29+D30+D31+D32</f>
        <v>589.09999999999991</v>
      </c>
      <c r="E33" s="8">
        <f>E26+E27+E28+E29+E30+E31+E32</f>
        <v>0</v>
      </c>
      <c r="F33" s="8">
        <f t="shared" ref="F33:I33" si="3">F26+F27+F28+F29+F30+F31+F32</f>
        <v>0</v>
      </c>
      <c r="G33" s="8">
        <f t="shared" si="3"/>
        <v>589.09999999999991</v>
      </c>
      <c r="H33" s="8">
        <f t="shared" si="3"/>
        <v>0</v>
      </c>
      <c r="I33" s="8">
        <f t="shared" si="3"/>
        <v>0</v>
      </c>
      <c r="J33" s="7" t="s">
        <v>13</v>
      </c>
      <c r="K33" s="36"/>
    </row>
    <row r="34" spans="1:11" s="1" customFormat="1" ht="35.25" customHeight="1" x14ac:dyDescent="0.25">
      <c r="A34" s="43" t="s">
        <v>29</v>
      </c>
      <c r="B34" s="44" t="s">
        <v>65</v>
      </c>
      <c r="C34" s="7">
        <v>2018</v>
      </c>
      <c r="D34" s="8">
        <f>E34+F34+G34+H34+I34</f>
        <v>21732.400000000001</v>
      </c>
      <c r="E34" s="8"/>
      <c r="F34" s="8">
        <v>16481.5</v>
      </c>
      <c r="G34" s="8">
        <v>5250.9</v>
      </c>
      <c r="H34" s="8"/>
      <c r="I34" s="8"/>
      <c r="J34" s="14" t="s">
        <v>30</v>
      </c>
      <c r="K34" s="46" t="s">
        <v>47</v>
      </c>
    </row>
    <row r="35" spans="1:11" s="1" customFormat="1" ht="15.75" x14ac:dyDescent="0.25">
      <c r="A35" s="36"/>
      <c r="B35" s="45"/>
      <c r="C35" s="7">
        <v>2019</v>
      </c>
      <c r="D35" s="8">
        <f>E35+F35+G35+H35+I35</f>
        <v>0</v>
      </c>
      <c r="E35" s="8"/>
      <c r="F35" s="8"/>
      <c r="G35" s="8"/>
      <c r="H35" s="8"/>
      <c r="I35" s="8"/>
      <c r="J35" s="14"/>
      <c r="K35" s="36"/>
    </row>
    <row r="36" spans="1:11" s="1" customFormat="1" ht="15.75" x14ac:dyDescent="0.25">
      <c r="A36" s="36"/>
      <c r="B36" s="45"/>
      <c r="C36" s="7">
        <v>2020</v>
      </c>
      <c r="D36" s="8">
        <f t="shared" ref="D36:D40" si="4">E36+F36+G36+H36+I36</f>
        <v>0</v>
      </c>
      <c r="E36" s="8"/>
      <c r="F36" s="8"/>
      <c r="G36" s="8"/>
      <c r="H36" s="8"/>
      <c r="I36" s="8"/>
      <c r="J36" s="14"/>
      <c r="K36" s="36"/>
    </row>
    <row r="37" spans="1:11" s="1" customFormat="1" ht="15.75" x14ac:dyDescent="0.25">
      <c r="A37" s="36"/>
      <c r="B37" s="45"/>
      <c r="C37" s="7">
        <v>2021</v>
      </c>
      <c r="D37" s="8">
        <f t="shared" si="4"/>
        <v>0</v>
      </c>
      <c r="E37" s="8"/>
      <c r="F37" s="8"/>
      <c r="G37" s="8"/>
      <c r="H37" s="8"/>
      <c r="I37" s="8"/>
      <c r="J37" s="6"/>
      <c r="K37" s="36"/>
    </row>
    <row r="38" spans="1:11" s="1" customFormat="1" ht="15.75" x14ac:dyDescent="0.25">
      <c r="A38" s="36"/>
      <c r="B38" s="45"/>
      <c r="C38" s="7">
        <v>2022</v>
      </c>
      <c r="D38" s="8">
        <f t="shared" si="4"/>
        <v>0</v>
      </c>
      <c r="E38" s="8"/>
      <c r="F38" s="8"/>
      <c r="G38" s="8"/>
      <c r="H38" s="8"/>
      <c r="I38" s="8"/>
      <c r="J38" s="6"/>
      <c r="K38" s="36"/>
    </row>
    <row r="39" spans="1:11" s="1" customFormat="1" ht="15.75" x14ac:dyDescent="0.25">
      <c r="A39" s="36"/>
      <c r="B39" s="45"/>
      <c r="C39" s="7">
        <v>2023</v>
      </c>
      <c r="D39" s="8">
        <f t="shared" si="4"/>
        <v>0</v>
      </c>
      <c r="E39" s="8"/>
      <c r="F39" s="8"/>
      <c r="G39" s="8"/>
      <c r="H39" s="8"/>
      <c r="I39" s="8"/>
      <c r="J39" s="5"/>
      <c r="K39" s="36"/>
    </row>
    <row r="40" spans="1:11" s="1" customFormat="1" ht="15.75" x14ac:dyDescent="0.25">
      <c r="A40" s="36"/>
      <c r="B40" s="45"/>
      <c r="C40" s="7">
        <v>2024</v>
      </c>
      <c r="D40" s="8">
        <f t="shared" si="4"/>
        <v>0</v>
      </c>
      <c r="E40" s="8"/>
      <c r="F40" s="8"/>
      <c r="G40" s="8"/>
      <c r="H40" s="8"/>
      <c r="I40" s="8"/>
      <c r="J40" s="5"/>
      <c r="K40" s="36"/>
    </row>
    <row r="41" spans="1:11" s="1" customFormat="1" ht="33.75" customHeight="1" x14ac:dyDescent="0.25">
      <c r="A41" s="36"/>
      <c r="B41" s="45"/>
      <c r="C41" s="7" t="s">
        <v>6</v>
      </c>
      <c r="D41" s="8">
        <f>D34+D35+D36+D37+D38+D39+D40</f>
        <v>21732.400000000001</v>
      </c>
      <c r="E41" s="8">
        <f>E34+E35+E36+E37+E38+E39+E40</f>
        <v>0</v>
      </c>
      <c r="F41" s="8">
        <f>F34+F35+F36+F37+F38+F39+F40</f>
        <v>16481.5</v>
      </c>
      <c r="G41" s="8">
        <f>G34+G35+G36+G37+G38+G39+G40</f>
        <v>5250.9</v>
      </c>
      <c r="H41" s="8">
        <f t="shared" ref="H41" si="5">H34+H35+H36+H37+H38+H39+H40</f>
        <v>0</v>
      </c>
      <c r="I41" s="8">
        <f t="shared" ref="I41" si="6">I34+I35+I36+I37+I38+I39+I40</f>
        <v>0</v>
      </c>
      <c r="J41" s="7" t="s">
        <v>13</v>
      </c>
      <c r="K41" s="36"/>
    </row>
    <row r="42" spans="1:11" s="1" customFormat="1" ht="17.25" customHeight="1" x14ac:dyDescent="0.25">
      <c r="A42" s="7">
        <v>1</v>
      </c>
      <c r="B42" s="7">
        <v>2</v>
      </c>
      <c r="C42" s="7">
        <v>3</v>
      </c>
      <c r="D42" s="7">
        <v>4</v>
      </c>
      <c r="E42" s="7">
        <v>5</v>
      </c>
      <c r="F42" s="7">
        <v>6</v>
      </c>
      <c r="G42" s="7">
        <v>7</v>
      </c>
      <c r="H42" s="7">
        <v>8</v>
      </c>
      <c r="I42" s="7">
        <v>9</v>
      </c>
      <c r="J42" s="7">
        <v>10</v>
      </c>
      <c r="K42" s="7">
        <v>11</v>
      </c>
    </row>
    <row r="43" spans="1:11" s="1" customFormat="1" ht="162" customHeight="1" x14ac:dyDescent="0.25">
      <c r="A43" s="38" t="s">
        <v>31</v>
      </c>
      <c r="B43" s="41" t="s">
        <v>44</v>
      </c>
      <c r="C43" s="17">
        <v>2018</v>
      </c>
      <c r="D43" s="19">
        <f>E43+F43+G43+H43+I43</f>
        <v>91</v>
      </c>
      <c r="E43" s="19"/>
      <c r="F43" s="19">
        <v>91</v>
      </c>
      <c r="G43" s="19"/>
      <c r="H43" s="19"/>
      <c r="I43" s="19"/>
      <c r="J43" s="18" t="s">
        <v>32</v>
      </c>
      <c r="K43" s="46" t="s">
        <v>33</v>
      </c>
    </row>
    <row r="44" spans="1:11" s="1" customFormat="1" ht="147" customHeight="1" x14ac:dyDescent="0.25">
      <c r="A44" s="31"/>
      <c r="B44" s="34"/>
      <c r="C44" s="7">
        <v>2019</v>
      </c>
      <c r="D44" s="8">
        <f t="shared" ref="D44:D51" si="7">E44+F44+G44+H44+I44</f>
        <v>70.3</v>
      </c>
      <c r="E44" s="8"/>
      <c r="F44" s="8">
        <v>70.3</v>
      </c>
      <c r="G44" s="8"/>
      <c r="H44" s="8"/>
      <c r="I44" s="8"/>
      <c r="J44" s="14" t="s">
        <v>32</v>
      </c>
      <c r="K44" s="37"/>
    </row>
    <row r="45" spans="1:11" s="1" customFormat="1" ht="156" customHeight="1" x14ac:dyDescent="0.25">
      <c r="A45" s="32"/>
      <c r="B45" s="35"/>
      <c r="C45" s="7">
        <v>2020</v>
      </c>
      <c r="D45" s="8">
        <f t="shared" si="7"/>
        <v>94.9</v>
      </c>
      <c r="E45" s="8"/>
      <c r="F45" s="8">
        <v>94.9</v>
      </c>
      <c r="G45" s="8"/>
      <c r="H45" s="8"/>
      <c r="I45" s="8"/>
      <c r="J45" s="14" t="s">
        <v>32</v>
      </c>
      <c r="K45" s="37"/>
    </row>
    <row r="46" spans="1:11" s="1" customFormat="1" ht="27.75" customHeight="1" x14ac:dyDescent="0.25">
      <c r="A46" s="7">
        <v>1</v>
      </c>
      <c r="B46" s="7">
        <v>2</v>
      </c>
      <c r="C46" s="7">
        <v>3</v>
      </c>
      <c r="D46" s="7">
        <v>4</v>
      </c>
      <c r="E46" s="7">
        <v>5</v>
      </c>
      <c r="F46" s="7">
        <v>6</v>
      </c>
      <c r="G46" s="7">
        <v>7</v>
      </c>
      <c r="H46" s="7">
        <v>8</v>
      </c>
      <c r="I46" s="7">
        <v>9</v>
      </c>
      <c r="J46" s="7">
        <v>10</v>
      </c>
      <c r="K46" s="7">
        <v>11</v>
      </c>
    </row>
    <row r="47" spans="1:11" s="1" customFormat="1" ht="147.75" customHeight="1" x14ac:dyDescent="0.25">
      <c r="A47" s="30"/>
      <c r="B47" s="33"/>
      <c r="C47" s="7">
        <v>2021</v>
      </c>
      <c r="D47" s="8">
        <f t="shared" si="7"/>
        <v>98.7</v>
      </c>
      <c r="E47" s="8"/>
      <c r="F47" s="8">
        <v>98.7</v>
      </c>
      <c r="G47" s="8"/>
      <c r="H47" s="8"/>
      <c r="I47" s="8"/>
      <c r="J47" s="14" t="s">
        <v>32</v>
      </c>
      <c r="K47" s="36"/>
    </row>
    <row r="48" spans="1:11" s="1" customFormat="1" ht="147" customHeight="1" x14ac:dyDescent="0.25">
      <c r="A48" s="31"/>
      <c r="B48" s="34"/>
      <c r="C48" s="7">
        <v>2022</v>
      </c>
      <c r="D48" s="8">
        <f t="shared" si="7"/>
        <v>102.7</v>
      </c>
      <c r="E48" s="8"/>
      <c r="F48" s="8">
        <v>102.7</v>
      </c>
      <c r="G48" s="8"/>
      <c r="H48" s="8"/>
      <c r="I48" s="8"/>
      <c r="J48" s="14" t="s">
        <v>34</v>
      </c>
      <c r="K48" s="37"/>
    </row>
    <row r="49" spans="1:11" s="1" customFormat="1" ht="151.5" customHeight="1" x14ac:dyDescent="0.25">
      <c r="A49" s="32"/>
      <c r="B49" s="35"/>
      <c r="C49" s="7">
        <v>2023</v>
      </c>
      <c r="D49" s="8">
        <f t="shared" si="7"/>
        <v>100.2</v>
      </c>
      <c r="E49" s="8"/>
      <c r="F49" s="8">
        <v>100.2</v>
      </c>
      <c r="G49" s="8"/>
      <c r="H49" s="8"/>
      <c r="I49" s="8"/>
      <c r="J49" s="14" t="s">
        <v>34</v>
      </c>
      <c r="K49" s="37"/>
    </row>
    <row r="50" spans="1:11" s="1" customFormat="1" ht="27" customHeight="1" x14ac:dyDescent="0.25">
      <c r="A50" s="7">
        <v>1</v>
      </c>
      <c r="B50" s="7">
        <v>2</v>
      </c>
      <c r="C50" s="7">
        <v>3</v>
      </c>
      <c r="D50" s="7">
        <v>4</v>
      </c>
      <c r="E50" s="7">
        <v>5</v>
      </c>
      <c r="F50" s="7">
        <v>6</v>
      </c>
      <c r="G50" s="7">
        <v>7</v>
      </c>
      <c r="H50" s="7">
        <v>8</v>
      </c>
      <c r="I50" s="7">
        <v>9</v>
      </c>
      <c r="J50" s="7">
        <v>10</v>
      </c>
      <c r="K50" s="7">
        <v>11</v>
      </c>
    </row>
    <row r="51" spans="1:11" s="1" customFormat="1" ht="126" x14ac:dyDescent="0.25">
      <c r="A51" s="30"/>
      <c r="B51" s="33"/>
      <c r="C51" s="7">
        <v>2024</v>
      </c>
      <c r="D51" s="8">
        <f t="shared" si="7"/>
        <v>104.2</v>
      </c>
      <c r="E51" s="8"/>
      <c r="F51" s="8">
        <v>104.2</v>
      </c>
      <c r="G51" s="8"/>
      <c r="H51" s="8"/>
      <c r="I51" s="8"/>
      <c r="J51" s="14" t="s">
        <v>82</v>
      </c>
      <c r="K51" s="30"/>
    </row>
    <row r="52" spans="1:11" s="1" customFormat="1" ht="24" customHeight="1" x14ac:dyDescent="0.25">
      <c r="A52" s="32"/>
      <c r="B52" s="35"/>
      <c r="C52" s="7" t="s">
        <v>6</v>
      </c>
      <c r="D52" s="8">
        <f t="shared" ref="D52:I52" si="8">D43+D44+D45+D47+D48+D49+D51</f>
        <v>662.00000000000011</v>
      </c>
      <c r="E52" s="8">
        <f t="shared" si="8"/>
        <v>0</v>
      </c>
      <c r="F52" s="8">
        <f t="shared" si="8"/>
        <v>662.00000000000011</v>
      </c>
      <c r="G52" s="8">
        <f t="shared" si="8"/>
        <v>0</v>
      </c>
      <c r="H52" s="8">
        <f t="shared" si="8"/>
        <v>0</v>
      </c>
      <c r="I52" s="8">
        <f t="shared" si="8"/>
        <v>0</v>
      </c>
      <c r="J52" s="7" t="s">
        <v>13</v>
      </c>
      <c r="K52" s="32"/>
    </row>
    <row r="53" spans="1:11" s="1" customFormat="1" ht="24" customHeight="1" x14ac:dyDescent="0.25">
      <c r="A53" s="43" t="s">
        <v>84</v>
      </c>
      <c r="B53" s="44" t="s">
        <v>83</v>
      </c>
      <c r="C53" s="27">
        <v>2018</v>
      </c>
      <c r="D53" s="8">
        <f>E53+F53+G53+H53+I53</f>
        <v>0</v>
      </c>
      <c r="E53" s="8"/>
      <c r="F53" s="8"/>
      <c r="G53" s="8"/>
      <c r="H53" s="8"/>
      <c r="I53" s="8"/>
      <c r="J53" s="29"/>
      <c r="K53" s="42" t="s">
        <v>89</v>
      </c>
    </row>
    <row r="54" spans="1:11" s="1" customFormat="1" ht="24" customHeight="1" x14ac:dyDescent="0.25">
      <c r="A54" s="36"/>
      <c r="B54" s="45"/>
      <c r="C54" s="27">
        <v>2019</v>
      </c>
      <c r="D54" s="8">
        <f>E54+F54+G54+H54+I54</f>
        <v>0</v>
      </c>
      <c r="E54" s="8"/>
      <c r="F54" s="8"/>
      <c r="G54" s="8"/>
      <c r="H54" s="8"/>
      <c r="I54" s="8"/>
      <c r="J54" s="29"/>
      <c r="K54" s="39"/>
    </row>
    <row r="55" spans="1:11" s="1" customFormat="1" ht="24" customHeight="1" x14ac:dyDescent="0.25">
      <c r="A55" s="36"/>
      <c r="B55" s="45"/>
      <c r="C55" s="27">
        <v>2020</v>
      </c>
      <c r="D55" s="8">
        <f t="shared" ref="D55:D59" si="9">E55+F55+G55+H55+I55</f>
        <v>0</v>
      </c>
      <c r="E55" s="8"/>
      <c r="F55" s="8"/>
      <c r="G55" s="8"/>
      <c r="H55" s="8"/>
      <c r="I55" s="8"/>
      <c r="J55" s="29"/>
      <c r="K55" s="39"/>
    </row>
    <row r="56" spans="1:11" s="1" customFormat="1" ht="24" customHeight="1" x14ac:dyDescent="0.25">
      <c r="A56" s="36"/>
      <c r="B56" s="45"/>
      <c r="C56" s="27">
        <v>2021</v>
      </c>
      <c r="D56" s="8">
        <f t="shared" si="9"/>
        <v>0</v>
      </c>
      <c r="E56" s="8"/>
      <c r="F56" s="8"/>
      <c r="G56" s="8"/>
      <c r="H56" s="8"/>
      <c r="I56" s="8"/>
      <c r="J56" s="26"/>
      <c r="K56" s="39"/>
    </row>
    <row r="57" spans="1:11" s="1" customFormat="1" ht="24" customHeight="1" x14ac:dyDescent="0.25">
      <c r="A57" s="36"/>
      <c r="B57" s="45"/>
      <c r="C57" s="27">
        <v>2022</v>
      </c>
      <c r="D57" s="8">
        <f t="shared" si="9"/>
        <v>0</v>
      </c>
      <c r="E57" s="8"/>
      <c r="F57" s="8"/>
      <c r="G57" s="8"/>
      <c r="H57" s="8"/>
      <c r="I57" s="8"/>
      <c r="J57" s="26"/>
      <c r="K57" s="39"/>
    </row>
    <row r="58" spans="1:11" s="1" customFormat="1" ht="24" customHeight="1" x14ac:dyDescent="0.25">
      <c r="A58" s="36"/>
      <c r="B58" s="45"/>
      <c r="C58" s="27">
        <v>2023</v>
      </c>
      <c r="D58" s="8">
        <f t="shared" si="9"/>
        <v>0</v>
      </c>
      <c r="E58" s="8"/>
      <c r="F58" s="8"/>
      <c r="G58" s="8"/>
      <c r="H58" s="8"/>
      <c r="I58" s="8"/>
      <c r="J58" s="28"/>
      <c r="K58" s="39"/>
    </row>
    <row r="59" spans="1:11" s="1" customFormat="1" ht="49.5" customHeight="1" x14ac:dyDescent="0.25">
      <c r="A59" s="36"/>
      <c r="B59" s="45"/>
      <c r="C59" s="27">
        <v>2024</v>
      </c>
      <c r="D59" s="8">
        <f t="shared" si="9"/>
        <v>986.6</v>
      </c>
      <c r="E59" s="8"/>
      <c r="F59" s="8"/>
      <c r="G59" s="8">
        <v>986.6</v>
      </c>
      <c r="H59" s="8"/>
      <c r="I59" s="8"/>
      <c r="J59" s="27" t="s">
        <v>88</v>
      </c>
      <c r="K59" s="39"/>
    </row>
    <row r="60" spans="1:11" s="1" customFormat="1" ht="24" customHeight="1" x14ac:dyDescent="0.25">
      <c r="A60" s="36"/>
      <c r="B60" s="45"/>
      <c r="C60" s="27" t="s">
        <v>6</v>
      </c>
      <c r="D60" s="8">
        <f>D53+D54+D55+D56+D57+D58+D59</f>
        <v>986.6</v>
      </c>
      <c r="E60" s="8">
        <f>E53+E54+E55+E56+E57+E58+E59</f>
        <v>0</v>
      </c>
      <c r="F60" s="8">
        <f>F53+F54+F55+F56+F57+F58+F59</f>
        <v>0</v>
      </c>
      <c r="G60" s="8">
        <f>G53+G54+G55+G56+G57+G58+G59</f>
        <v>986.6</v>
      </c>
      <c r="H60" s="8">
        <f t="shared" ref="H60:I60" si="10">H53+H54+H55+H56+H57+H58+H59</f>
        <v>0</v>
      </c>
      <c r="I60" s="8">
        <f t="shared" si="10"/>
        <v>0</v>
      </c>
      <c r="J60" s="27" t="s">
        <v>13</v>
      </c>
      <c r="K60" s="40"/>
    </row>
    <row r="61" spans="1:11" s="1" customFormat="1" ht="20.25" customHeight="1" x14ac:dyDescent="0.25">
      <c r="A61" s="7">
        <v>2</v>
      </c>
      <c r="B61" s="52" t="s">
        <v>35</v>
      </c>
      <c r="C61" s="52"/>
      <c r="D61" s="52"/>
      <c r="E61" s="52"/>
      <c r="F61" s="52"/>
      <c r="G61" s="52"/>
      <c r="H61" s="52"/>
      <c r="I61" s="52"/>
      <c r="J61" s="52"/>
      <c r="K61" s="5"/>
    </row>
    <row r="62" spans="1:11" s="1" customFormat="1" ht="30.75" customHeight="1" x14ac:dyDescent="0.25">
      <c r="A62" s="16" t="s">
        <v>36</v>
      </c>
      <c r="B62" s="52" t="s">
        <v>73</v>
      </c>
      <c r="C62" s="52"/>
      <c r="D62" s="52"/>
      <c r="E62" s="52"/>
      <c r="F62" s="52"/>
      <c r="G62" s="52"/>
      <c r="H62" s="52"/>
      <c r="I62" s="52"/>
      <c r="J62" s="52"/>
      <c r="K62" s="5"/>
    </row>
    <row r="63" spans="1:11" s="1" customFormat="1" ht="38.25" customHeight="1" x14ac:dyDescent="0.25">
      <c r="A63" s="16"/>
      <c r="B63" s="53" t="s">
        <v>41</v>
      </c>
      <c r="C63" s="53"/>
      <c r="D63" s="53"/>
      <c r="E63" s="53"/>
      <c r="F63" s="53"/>
      <c r="G63" s="53"/>
      <c r="H63" s="53"/>
      <c r="I63" s="53"/>
      <c r="J63" s="53"/>
      <c r="K63" s="5"/>
    </row>
    <row r="64" spans="1:11" s="1" customFormat="1" ht="26.25" customHeight="1" x14ac:dyDescent="0.25">
      <c r="A64" s="27">
        <v>1</v>
      </c>
      <c r="B64" s="27">
        <v>2</v>
      </c>
      <c r="C64" s="27">
        <v>3</v>
      </c>
      <c r="D64" s="27">
        <v>4</v>
      </c>
      <c r="E64" s="27">
        <v>5</v>
      </c>
      <c r="F64" s="27">
        <v>6</v>
      </c>
      <c r="G64" s="27">
        <v>7</v>
      </c>
      <c r="H64" s="27">
        <v>8</v>
      </c>
      <c r="I64" s="27">
        <v>9</v>
      </c>
      <c r="J64" s="27">
        <v>10</v>
      </c>
      <c r="K64" s="27">
        <v>11</v>
      </c>
    </row>
    <row r="65" spans="1:11" s="1" customFormat="1" ht="51.75" customHeight="1" x14ac:dyDescent="0.25">
      <c r="A65" s="38" t="s">
        <v>37</v>
      </c>
      <c r="B65" s="41" t="s">
        <v>45</v>
      </c>
      <c r="C65" s="7">
        <v>2018</v>
      </c>
      <c r="D65" s="8">
        <f>E65+F65+G65+H65+I65</f>
        <v>40</v>
      </c>
      <c r="E65" s="8"/>
      <c r="F65" s="8"/>
      <c r="G65" s="8">
        <v>40</v>
      </c>
      <c r="H65" s="8"/>
      <c r="I65" s="8"/>
      <c r="J65" s="14" t="s">
        <v>46</v>
      </c>
      <c r="K65" s="42" t="s">
        <v>48</v>
      </c>
    </row>
    <row r="66" spans="1:11" s="1" customFormat="1" ht="47.25" x14ac:dyDescent="0.25">
      <c r="A66" s="39"/>
      <c r="B66" s="34"/>
      <c r="C66" s="7">
        <v>2019</v>
      </c>
      <c r="D66" s="8">
        <f t="shared" ref="D66:D71" si="11">E66+F66+G66+H66+I66</f>
        <v>40</v>
      </c>
      <c r="E66" s="8"/>
      <c r="F66" s="8"/>
      <c r="G66" s="8">
        <v>40</v>
      </c>
      <c r="H66" s="8"/>
      <c r="I66" s="8"/>
      <c r="J66" s="14" t="s">
        <v>38</v>
      </c>
      <c r="K66" s="31"/>
    </row>
    <row r="67" spans="1:11" s="1" customFormat="1" ht="15.75" x14ac:dyDescent="0.25">
      <c r="A67" s="39"/>
      <c r="B67" s="34"/>
      <c r="C67" s="7">
        <v>2020</v>
      </c>
      <c r="D67" s="8">
        <f t="shared" si="11"/>
        <v>0</v>
      </c>
      <c r="E67" s="8"/>
      <c r="F67" s="8"/>
      <c r="G67" s="8"/>
      <c r="H67" s="8"/>
      <c r="I67" s="8"/>
      <c r="J67" s="7"/>
      <c r="K67" s="31"/>
    </row>
    <row r="68" spans="1:11" s="1" customFormat="1" ht="15.75" x14ac:dyDescent="0.25">
      <c r="A68" s="39"/>
      <c r="B68" s="34"/>
      <c r="C68" s="7">
        <v>2021</v>
      </c>
      <c r="D68" s="8">
        <f t="shared" si="11"/>
        <v>0</v>
      </c>
      <c r="E68" s="8"/>
      <c r="F68" s="8"/>
      <c r="G68" s="8"/>
      <c r="H68" s="8"/>
      <c r="I68" s="8"/>
      <c r="J68" s="7"/>
      <c r="K68" s="31"/>
    </row>
    <row r="69" spans="1:11" s="1" customFormat="1" ht="15.75" x14ac:dyDescent="0.25">
      <c r="A69" s="39"/>
      <c r="B69" s="34"/>
      <c r="C69" s="7">
        <v>2022</v>
      </c>
      <c r="D69" s="8">
        <f t="shared" si="11"/>
        <v>0</v>
      </c>
      <c r="E69" s="8"/>
      <c r="F69" s="8"/>
      <c r="G69" s="8"/>
      <c r="H69" s="8"/>
      <c r="I69" s="8"/>
      <c r="J69" s="7"/>
      <c r="K69" s="31"/>
    </row>
    <row r="70" spans="1:11" s="1" customFormat="1" ht="15.75" x14ac:dyDescent="0.25">
      <c r="A70" s="39"/>
      <c r="B70" s="34"/>
      <c r="C70" s="7">
        <v>2023</v>
      </c>
      <c r="D70" s="8">
        <f t="shared" si="11"/>
        <v>0</v>
      </c>
      <c r="E70" s="8"/>
      <c r="F70" s="8"/>
      <c r="G70" s="8"/>
      <c r="H70" s="8"/>
      <c r="I70" s="8"/>
      <c r="J70" s="7"/>
      <c r="K70" s="31"/>
    </row>
    <row r="71" spans="1:11" s="1" customFormat="1" ht="15.75" x14ac:dyDescent="0.25">
      <c r="A71" s="39"/>
      <c r="B71" s="34"/>
      <c r="C71" s="7">
        <v>2024</v>
      </c>
      <c r="D71" s="8">
        <f t="shared" si="11"/>
        <v>0</v>
      </c>
      <c r="E71" s="8"/>
      <c r="F71" s="8"/>
      <c r="G71" s="8"/>
      <c r="H71" s="8"/>
      <c r="I71" s="8"/>
      <c r="J71" s="7"/>
      <c r="K71" s="31"/>
    </row>
    <row r="72" spans="1:11" s="1" customFormat="1" ht="19.5" customHeight="1" x14ac:dyDescent="0.25">
      <c r="A72" s="40"/>
      <c r="B72" s="35"/>
      <c r="C72" s="7" t="s">
        <v>6</v>
      </c>
      <c r="D72" s="8">
        <f t="shared" ref="D72:I72" si="12">D65+D66+D67+D68+D69+D70+D71</f>
        <v>80</v>
      </c>
      <c r="E72" s="8">
        <f t="shared" si="12"/>
        <v>0</v>
      </c>
      <c r="F72" s="8">
        <f t="shared" si="12"/>
        <v>0</v>
      </c>
      <c r="G72" s="8">
        <f t="shared" si="12"/>
        <v>80</v>
      </c>
      <c r="H72" s="8">
        <f t="shared" si="12"/>
        <v>0</v>
      </c>
      <c r="I72" s="8">
        <f t="shared" si="12"/>
        <v>0</v>
      </c>
      <c r="J72" s="7" t="s">
        <v>13</v>
      </c>
      <c r="K72" s="32"/>
    </row>
    <row r="73" spans="1:11" s="1" customFormat="1" ht="65.25" customHeight="1" x14ac:dyDescent="0.25">
      <c r="A73" s="38" t="s">
        <v>39</v>
      </c>
      <c r="B73" s="41" t="s">
        <v>42</v>
      </c>
      <c r="C73" s="7">
        <v>2018</v>
      </c>
      <c r="D73" s="8">
        <f>E73+F73+G73+H73+I73</f>
        <v>400</v>
      </c>
      <c r="E73" s="8"/>
      <c r="F73" s="8"/>
      <c r="G73" s="8">
        <v>400</v>
      </c>
      <c r="H73" s="8"/>
      <c r="I73" s="8"/>
      <c r="J73" s="46" t="s">
        <v>76</v>
      </c>
      <c r="K73" s="42" t="s">
        <v>66</v>
      </c>
    </row>
    <row r="74" spans="1:11" s="1" customFormat="1" ht="25.5" customHeight="1" x14ac:dyDescent="0.25">
      <c r="A74" s="39"/>
      <c r="B74" s="34"/>
      <c r="C74" s="7">
        <v>2019</v>
      </c>
      <c r="D74" s="8">
        <f t="shared" ref="D74:D79" si="13">E74+F74+G74+H74+I74</f>
        <v>152</v>
      </c>
      <c r="E74" s="8"/>
      <c r="F74" s="8"/>
      <c r="G74" s="8">
        <v>152</v>
      </c>
      <c r="H74" s="8"/>
      <c r="I74" s="8"/>
      <c r="J74" s="46"/>
      <c r="K74" s="31"/>
    </row>
    <row r="75" spans="1:11" s="1" customFormat="1" ht="15.75" x14ac:dyDescent="0.25">
      <c r="A75" s="39"/>
      <c r="B75" s="34"/>
      <c r="C75" s="7">
        <v>2020</v>
      </c>
      <c r="D75" s="8">
        <f t="shared" si="13"/>
        <v>0</v>
      </c>
      <c r="E75" s="8"/>
      <c r="F75" s="8"/>
      <c r="G75" s="8"/>
      <c r="H75" s="8"/>
      <c r="I75" s="8"/>
      <c r="J75" s="7"/>
      <c r="K75" s="31"/>
    </row>
    <row r="76" spans="1:11" s="1" customFormat="1" ht="15.75" x14ac:dyDescent="0.25">
      <c r="A76" s="39"/>
      <c r="B76" s="34"/>
      <c r="C76" s="7">
        <v>2021</v>
      </c>
      <c r="D76" s="8">
        <f t="shared" si="13"/>
        <v>0</v>
      </c>
      <c r="E76" s="8"/>
      <c r="F76" s="8"/>
      <c r="G76" s="8"/>
      <c r="H76" s="8"/>
      <c r="I76" s="8"/>
      <c r="J76" s="7"/>
      <c r="K76" s="31"/>
    </row>
    <row r="77" spans="1:11" s="1" customFormat="1" ht="30.75" customHeight="1" x14ac:dyDescent="0.25">
      <c r="A77" s="39"/>
      <c r="B77" s="34"/>
      <c r="C77" s="7">
        <v>2022</v>
      </c>
      <c r="D77" s="8">
        <f t="shared" si="13"/>
        <v>0</v>
      </c>
      <c r="E77" s="8"/>
      <c r="F77" s="8"/>
      <c r="G77" s="8"/>
      <c r="H77" s="8"/>
      <c r="I77" s="8"/>
      <c r="J77" s="7"/>
      <c r="K77" s="31"/>
    </row>
    <row r="78" spans="1:11" s="1" customFormat="1" ht="30.75" customHeight="1" x14ac:dyDescent="0.25">
      <c r="A78" s="39"/>
      <c r="B78" s="34"/>
      <c r="C78" s="7">
        <v>2023</v>
      </c>
      <c r="D78" s="8">
        <f t="shared" si="13"/>
        <v>0</v>
      </c>
      <c r="E78" s="8"/>
      <c r="F78" s="8"/>
      <c r="G78" s="8"/>
      <c r="H78" s="8"/>
      <c r="I78" s="8"/>
      <c r="J78" s="7"/>
      <c r="K78" s="31"/>
    </row>
    <row r="79" spans="1:11" s="1" customFormat="1" ht="27" customHeight="1" x14ac:dyDescent="0.25">
      <c r="A79" s="39"/>
      <c r="B79" s="34"/>
      <c r="C79" s="7">
        <v>2024</v>
      </c>
      <c r="D79" s="8">
        <f t="shared" si="13"/>
        <v>0</v>
      </c>
      <c r="E79" s="8"/>
      <c r="F79" s="8"/>
      <c r="G79" s="8"/>
      <c r="H79" s="8"/>
      <c r="I79" s="8"/>
      <c r="J79" s="7"/>
      <c r="K79" s="31"/>
    </row>
    <row r="80" spans="1:11" s="1" customFormat="1" ht="42" customHeight="1" x14ac:dyDescent="0.25">
      <c r="A80" s="40"/>
      <c r="B80" s="35"/>
      <c r="C80" s="7" t="s">
        <v>6</v>
      </c>
      <c r="D80" s="8">
        <f t="shared" ref="D80:I80" si="14">D73+D74+D75+D76+D77+D78+D79</f>
        <v>552</v>
      </c>
      <c r="E80" s="8">
        <f t="shared" si="14"/>
        <v>0</v>
      </c>
      <c r="F80" s="8">
        <f t="shared" si="14"/>
        <v>0</v>
      </c>
      <c r="G80" s="8">
        <f t="shared" si="14"/>
        <v>552</v>
      </c>
      <c r="H80" s="8">
        <f t="shared" si="14"/>
        <v>0</v>
      </c>
      <c r="I80" s="8">
        <f t="shared" si="14"/>
        <v>0</v>
      </c>
      <c r="J80" s="7" t="s">
        <v>13</v>
      </c>
      <c r="K80" s="32"/>
    </row>
    <row r="81" spans="1:11" s="1" customFormat="1" ht="24" customHeight="1" x14ac:dyDescent="0.25">
      <c r="A81" s="27">
        <v>1</v>
      </c>
      <c r="B81" s="27">
        <v>2</v>
      </c>
      <c r="C81" s="27">
        <v>3</v>
      </c>
      <c r="D81" s="27">
        <v>4</v>
      </c>
      <c r="E81" s="27">
        <v>5</v>
      </c>
      <c r="F81" s="27">
        <v>6</v>
      </c>
      <c r="G81" s="27">
        <v>7</v>
      </c>
      <c r="H81" s="27">
        <v>8</v>
      </c>
      <c r="I81" s="27">
        <v>9</v>
      </c>
      <c r="J81" s="27">
        <v>10</v>
      </c>
      <c r="K81" s="27">
        <v>11</v>
      </c>
    </row>
    <row r="82" spans="1:11" s="1" customFormat="1" ht="51.75" customHeight="1" x14ac:dyDescent="0.25">
      <c r="A82" s="38" t="s">
        <v>49</v>
      </c>
      <c r="B82" s="41" t="s">
        <v>50</v>
      </c>
      <c r="C82" s="7">
        <v>2018</v>
      </c>
      <c r="D82" s="8">
        <f>E82+F82+G82+H82+I82</f>
        <v>2803</v>
      </c>
      <c r="E82" s="8"/>
      <c r="F82" s="8">
        <v>2466.6</v>
      </c>
      <c r="G82" s="8">
        <v>336.4</v>
      </c>
      <c r="H82" s="8"/>
      <c r="I82" s="8"/>
      <c r="J82" s="14" t="s">
        <v>52</v>
      </c>
      <c r="K82" s="42" t="s">
        <v>51</v>
      </c>
    </row>
    <row r="83" spans="1:11" s="1" customFormat="1" ht="15.75" x14ac:dyDescent="0.25">
      <c r="A83" s="39"/>
      <c r="B83" s="34"/>
      <c r="C83" s="7">
        <v>2019</v>
      </c>
      <c r="D83" s="8">
        <f t="shared" ref="D83:D88" si="15">E83+F83+G83+H83+I83</f>
        <v>0</v>
      </c>
      <c r="E83" s="8"/>
      <c r="F83" s="8"/>
      <c r="G83" s="8"/>
      <c r="H83" s="8"/>
      <c r="I83" s="8"/>
      <c r="J83" s="14"/>
      <c r="K83" s="31"/>
    </row>
    <row r="84" spans="1:11" s="1" customFormat="1" ht="15.75" x14ac:dyDescent="0.25">
      <c r="A84" s="39"/>
      <c r="B84" s="34"/>
      <c r="C84" s="7">
        <v>2020</v>
      </c>
      <c r="D84" s="8">
        <f t="shared" si="15"/>
        <v>0</v>
      </c>
      <c r="E84" s="8"/>
      <c r="F84" s="8"/>
      <c r="G84" s="8"/>
      <c r="H84" s="8"/>
      <c r="I84" s="8"/>
      <c r="J84" s="14"/>
      <c r="K84" s="31"/>
    </row>
    <row r="85" spans="1:11" s="1" customFormat="1" ht="15.75" x14ac:dyDescent="0.25">
      <c r="A85" s="39"/>
      <c r="B85" s="34"/>
      <c r="C85" s="7">
        <v>2021</v>
      </c>
      <c r="D85" s="8">
        <f t="shared" si="15"/>
        <v>0</v>
      </c>
      <c r="E85" s="8"/>
      <c r="F85" s="8"/>
      <c r="G85" s="8"/>
      <c r="H85" s="8"/>
      <c r="I85" s="8"/>
      <c r="J85" s="7"/>
      <c r="K85" s="31"/>
    </row>
    <row r="86" spans="1:11" s="1" customFormat="1" ht="15.75" x14ac:dyDescent="0.25">
      <c r="A86" s="39"/>
      <c r="B86" s="34"/>
      <c r="C86" s="7">
        <v>2022</v>
      </c>
      <c r="D86" s="8">
        <f t="shared" si="15"/>
        <v>0</v>
      </c>
      <c r="E86" s="8"/>
      <c r="F86" s="8"/>
      <c r="G86" s="8"/>
      <c r="H86" s="8"/>
      <c r="I86" s="8"/>
      <c r="J86" s="7"/>
      <c r="K86" s="31"/>
    </row>
    <row r="87" spans="1:11" s="1" customFormat="1" ht="15.75" x14ac:dyDescent="0.25">
      <c r="A87" s="39"/>
      <c r="B87" s="34"/>
      <c r="C87" s="7">
        <v>2023</v>
      </c>
      <c r="D87" s="8">
        <f t="shared" si="15"/>
        <v>0</v>
      </c>
      <c r="E87" s="8"/>
      <c r="F87" s="8"/>
      <c r="G87" s="8"/>
      <c r="H87" s="8"/>
      <c r="I87" s="8"/>
      <c r="J87" s="7"/>
      <c r="K87" s="31"/>
    </row>
    <row r="88" spans="1:11" s="1" customFormat="1" ht="15.75" x14ac:dyDescent="0.25">
      <c r="A88" s="39"/>
      <c r="B88" s="34"/>
      <c r="C88" s="7">
        <v>2024</v>
      </c>
      <c r="D88" s="8">
        <f t="shared" si="15"/>
        <v>0</v>
      </c>
      <c r="E88" s="8"/>
      <c r="F88" s="8"/>
      <c r="G88" s="8"/>
      <c r="H88" s="8"/>
      <c r="I88" s="8"/>
      <c r="J88" s="7"/>
      <c r="K88" s="31"/>
    </row>
    <row r="89" spans="1:11" s="1" customFormat="1" ht="24" customHeight="1" x14ac:dyDescent="0.25">
      <c r="A89" s="40"/>
      <c r="B89" s="35"/>
      <c r="C89" s="7" t="s">
        <v>6</v>
      </c>
      <c r="D89" s="8">
        <f t="shared" ref="D89:I89" si="16">D82+D83+D84+D85+D86+D87+D88</f>
        <v>2803</v>
      </c>
      <c r="E89" s="8">
        <f t="shared" si="16"/>
        <v>0</v>
      </c>
      <c r="F89" s="8">
        <f t="shared" si="16"/>
        <v>2466.6</v>
      </c>
      <c r="G89" s="8">
        <f t="shared" si="16"/>
        <v>336.4</v>
      </c>
      <c r="H89" s="8">
        <f t="shared" si="16"/>
        <v>0</v>
      </c>
      <c r="I89" s="8">
        <f t="shared" si="16"/>
        <v>0</v>
      </c>
      <c r="J89" s="7" t="s">
        <v>13</v>
      </c>
      <c r="K89" s="32"/>
    </row>
    <row r="90" spans="1:11" s="1" customFormat="1" ht="25.5" customHeight="1" x14ac:dyDescent="0.25">
      <c r="A90" s="38" t="s">
        <v>53</v>
      </c>
      <c r="B90" s="41" t="s">
        <v>85</v>
      </c>
      <c r="C90" s="7">
        <v>2018</v>
      </c>
      <c r="D90" s="8">
        <f>E90+F90+G90+H90+I90</f>
        <v>0</v>
      </c>
      <c r="E90" s="8"/>
      <c r="F90" s="8"/>
      <c r="G90" s="8"/>
      <c r="H90" s="8"/>
      <c r="I90" s="8"/>
      <c r="J90" s="14"/>
      <c r="K90" s="42" t="s">
        <v>28</v>
      </c>
    </row>
    <row r="91" spans="1:11" s="1" customFormat="1" ht="25.5" customHeight="1" x14ac:dyDescent="0.25">
      <c r="A91" s="39"/>
      <c r="B91" s="34"/>
      <c r="C91" s="7">
        <v>2019</v>
      </c>
      <c r="D91" s="8">
        <f t="shared" ref="D91:D96" si="17">E91+F91+G91+H91+I91</f>
        <v>0</v>
      </c>
      <c r="E91" s="8"/>
      <c r="F91" s="8"/>
      <c r="G91" s="8"/>
      <c r="H91" s="8"/>
      <c r="I91" s="8"/>
      <c r="J91" s="14"/>
      <c r="K91" s="31"/>
    </row>
    <row r="92" spans="1:11" s="1" customFormat="1" ht="29.25" customHeight="1" x14ac:dyDescent="0.25">
      <c r="A92" s="39"/>
      <c r="B92" s="34"/>
      <c r="C92" s="7">
        <v>2020</v>
      </c>
      <c r="D92" s="8">
        <f t="shared" si="17"/>
        <v>399.9</v>
      </c>
      <c r="E92" s="8"/>
      <c r="F92" s="8"/>
      <c r="G92" s="8">
        <v>399.9</v>
      </c>
      <c r="H92" s="8"/>
      <c r="I92" s="8"/>
      <c r="J92" s="46" t="s">
        <v>75</v>
      </c>
      <c r="K92" s="31"/>
    </row>
    <row r="93" spans="1:11" s="1" customFormat="1" ht="26.25" customHeight="1" x14ac:dyDescent="0.25">
      <c r="A93" s="39"/>
      <c r="B93" s="34"/>
      <c r="C93" s="7">
        <v>2021</v>
      </c>
      <c r="D93" s="8">
        <f t="shared" si="17"/>
        <v>4590</v>
      </c>
      <c r="E93" s="8"/>
      <c r="F93" s="8">
        <v>4039.2</v>
      </c>
      <c r="G93" s="8">
        <v>550.79999999999995</v>
      </c>
      <c r="H93" s="8"/>
      <c r="I93" s="8"/>
      <c r="J93" s="46"/>
      <c r="K93" s="31"/>
    </row>
    <row r="94" spans="1:11" s="1" customFormat="1" ht="27" customHeight="1" x14ac:dyDescent="0.25">
      <c r="A94" s="39"/>
      <c r="B94" s="34"/>
      <c r="C94" s="7">
        <v>2022</v>
      </c>
      <c r="D94" s="8">
        <f t="shared" si="17"/>
        <v>4834.7</v>
      </c>
      <c r="E94" s="8"/>
      <c r="F94" s="8">
        <v>4012.8</v>
      </c>
      <c r="G94" s="8">
        <v>821.9</v>
      </c>
      <c r="H94" s="8"/>
      <c r="I94" s="8"/>
      <c r="J94" s="46"/>
      <c r="K94" s="31"/>
    </row>
    <row r="95" spans="1:11" s="1" customFormat="1" ht="25.5" customHeight="1" x14ac:dyDescent="0.25">
      <c r="A95" s="39"/>
      <c r="B95" s="34"/>
      <c r="C95" s="7">
        <v>2023</v>
      </c>
      <c r="D95" s="8">
        <f t="shared" si="17"/>
        <v>0</v>
      </c>
      <c r="E95" s="8"/>
      <c r="F95" s="8"/>
      <c r="G95" s="8"/>
      <c r="H95" s="8"/>
      <c r="I95" s="8"/>
      <c r="J95" s="7"/>
      <c r="K95" s="31"/>
    </row>
    <row r="96" spans="1:11" s="1" customFormat="1" ht="23.25" customHeight="1" x14ac:dyDescent="0.25">
      <c r="A96" s="39"/>
      <c r="B96" s="34"/>
      <c r="C96" s="7">
        <v>2024</v>
      </c>
      <c r="D96" s="8">
        <f t="shared" si="17"/>
        <v>0</v>
      </c>
      <c r="E96" s="8"/>
      <c r="F96" s="8"/>
      <c r="G96" s="8"/>
      <c r="H96" s="8"/>
      <c r="I96" s="8"/>
      <c r="J96" s="7"/>
      <c r="K96" s="31"/>
    </row>
    <row r="97" spans="1:11" s="1" customFormat="1" ht="102.75" customHeight="1" x14ac:dyDescent="0.25">
      <c r="A97" s="40"/>
      <c r="B97" s="35"/>
      <c r="C97" s="7" t="s">
        <v>6</v>
      </c>
      <c r="D97" s="8">
        <f t="shared" ref="D97:I97" si="18">D90+D91+D92+D93+D94+D95+D96</f>
        <v>9824.5999999999985</v>
      </c>
      <c r="E97" s="8">
        <f t="shared" si="18"/>
        <v>0</v>
      </c>
      <c r="F97" s="8">
        <f t="shared" si="18"/>
        <v>8052</v>
      </c>
      <c r="G97" s="8">
        <f t="shared" si="18"/>
        <v>1772.6</v>
      </c>
      <c r="H97" s="8">
        <f t="shared" si="18"/>
        <v>0</v>
      </c>
      <c r="I97" s="8">
        <f t="shared" si="18"/>
        <v>0</v>
      </c>
      <c r="J97" s="7" t="s">
        <v>13</v>
      </c>
      <c r="K97" s="32"/>
    </row>
    <row r="98" spans="1:11" s="1" customFormat="1" ht="24" customHeight="1" x14ac:dyDescent="0.25">
      <c r="A98" s="27">
        <v>1</v>
      </c>
      <c r="B98" s="27">
        <v>2</v>
      </c>
      <c r="C98" s="27">
        <v>3</v>
      </c>
      <c r="D98" s="27">
        <v>4</v>
      </c>
      <c r="E98" s="27">
        <v>5</v>
      </c>
      <c r="F98" s="27">
        <v>6</v>
      </c>
      <c r="G98" s="27">
        <v>7</v>
      </c>
      <c r="H98" s="27">
        <v>8</v>
      </c>
      <c r="I98" s="27">
        <v>9</v>
      </c>
      <c r="J98" s="27">
        <v>10</v>
      </c>
      <c r="K98" s="27">
        <v>11</v>
      </c>
    </row>
    <row r="99" spans="1:11" s="1" customFormat="1" ht="21.75" customHeight="1" x14ac:dyDescent="0.25">
      <c r="A99" s="38" t="s">
        <v>54</v>
      </c>
      <c r="B99" s="41" t="s">
        <v>55</v>
      </c>
      <c r="C99" s="7">
        <v>2018</v>
      </c>
      <c r="D99" s="8">
        <f>E99+F99+G99+H99+I99</f>
        <v>0</v>
      </c>
      <c r="E99" s="8"/>
      <c r="F99" s="8"/>
      <c r="G99" s="8"/>
      <c r="H99" s="8"/>
      <c r="I99" s="8"/>
      <c r="J99" s="14"/>
      <c r="K99" s="42" t="s">
        <v>57</v>
      </c>
    </row>
    <row r="100" spans="1:11" s="1" customFormat="1" ht="31.5" x14ac:dyDescent="0.25">
      <c r="A100" s="39"/>
      <c r="B100" s="34"/>
      <c r="C100" s="7">
        <v>2019</v>
      </c>
      <c r="D100" s="8">
        <f t="shared" ref="D100:D105" si="19">E100+F100+G100+H100+I100</f>
        <v>5001</v>
      </c>
      <c r="E100" s="8"/>
      <c r="F100" s="8">
        <v>5000</v>
      </c>
      <c r="G100" s="8">
        <v>1</v>
      </c>
      <c r="H100" s="8"/>
      <c r="I100" s="8"/>
      <c r="J100" s="14" t="s">
        <v>56</v>
      </c>
      <c r="K100" s="31"/>
    </row>
    <row r="101" spans="1:11" s="1" customFormat="1" ht="15.75" x14ac:dyDescent="0.25">
      <c r="A101" s="39"/>
      <c r="B101" s="34"/>
      <c r="C101" s="7">
        <v>2020</v>
      </c>
      <c r="D101" s="8">
        <f t="shared" si="19"/>
        <v>0</v>
      </c>
      <c r="E101" s="8"/>
      <c r="F101" s="8"/>
      <c r="G101" s="8"/>
      <c r="H101" s="8"/>
      <c r="I101" s="8"/>
      <c r="J101" s="14"/>
      <c r="K101" s="31"/>
    </row>
    <row r="102" spans="1:11" s="1" customFormat="1" ht="15.75" x14ac:dyDescent="0.25">
      <c r="A102" s="39"/>
      <c r="B102" s="34"/>
      <c r="C102" s="7">
        <v>2021</v>
      </c>
      <c r="D102" s="8">
        <f t="shared" si="19"/>
        <v>0</v>
      </c>
      <c r="E102" s="8"/>
      <c r="F102" s="8"/>
      <c r="G102" s="8"/>
      <c r="H102" s="8"/>
      <c r="I102" s="8"/>
      <c r="J102" s="7"/>
      <c r="K102" s="31"/>
    </row>
    <row r="103" spans="1:11" s="1" customFormat="1" ht="15.75" x14ac:dyDescent="0.25">
      <c r="A103" s="39"/>
      <c r="B103" s="34"/>
      <c r="C103" s="7">
        <v>2022</v>
      </c>
      <c r="D103" s="8">
        <f t="shared" si="19"/>
        <v>0</v>
      </c>
      <c r="E103" s="8"/>
      <c r="F103" s="8"/>
      <c r="G103" s="8"/>
      <c r="H103" s="8"/>
      <c r="I103" s="8"/>
      <c r="J103" s="7"/>
      <c r="K103" s="31"/>
    </row>
    <row r="104" spans="1:11" s="1" customFormat="1" ht="15.75" x14ac:dyDescent="0.25">
      <c r="A104" s="39"/>
      <c r="B104" s="34"/>
      <c r="C104" s="7">
        <v>2023</v>
      </c>
      <c r="D104" s="8">
        <f t="shared" si="19"/>
        <v>0</v>
      </c>
      <c r="E104" s="8"/>
      <c r="F104" s="8"/>
      <c r="G104" s="8"/>
      <c r="H104" s="8"/>
      <c r="I104" s="8"/>
      <c r="J104" s="7"/>
      <c r="K104" s="31"/>
    </row>
    <row r="105" spans="1:11" s="1" customFormat="1" ht="15.75" x14ac:dyDescent="0.25">
      <c r="A105" s="39"/>
      <c r="B105" s="34"/>
      <c r="C105" s="7">
        <v>2024</v>
      </c>
      <c r="D105" s="8">
        <f t="shared" si="19"/>
        <v>0</v>
      </c>
      <c r="E105" s="8"/>
      <c r="F105" s="8"/>
      <c r="G105" s="8"/>
      <c r="H105" s="8"/>
      <c r="I105" s="8"/>
      <c r="J105" s="7"/>
      <c r="K105" s="31"/>
    </row>
    <row r="106" spans="1:11" s="1" customFormat="1" ht="90.75" customHeight="1" x14ac:dyDescent="0.25">
      <c r="A106" s="40"/>
      <c r="B106" s="35"/>
      <c r="C106" s="7" t="s">
        <v>6</v>
      </c>
      <c r="D106" s="8">
        <f t="shared" ref="D106:I106" si="20">D99+D100+D101+D102+D103+D104+D105</f>
        <v>5001</v>
      </c>
      <c r="E106" s="8">
        <f t="shared" si="20"/>
        <v>0</v>
      </c>
      <c r="F106" s="8">
        <f t="shared" si="20"/>
        <v>5000</v>
      </c>
      <c r="G106" s="8">
        <f t="shared" si="20"/>
        <v>1</v>
      </c>
      <c r="H106" s="8">
        <f t="shared" si="20"/>
        <v>0</v>
      </c>
      <c r="I106" s="8">
        <f t="shared" si="20"/>
        <v>0</v>
      </c>
      <c r="J106" s="7" t="s">
        <v>13</v>
      </c>
      <c r="K106" s="32"/>
    </row>
    <row r="107" spans="1:11" s="1" customFormat="1" ht="26.25" customHeight="1" x14ac:dyDescent="0.25">
      <c r="A107" s="38" t="s">
        <v>58</v>
      </c>
      <c r="B107" s="41" t="s">
        <v>86</v>
      </c>
      <c r="C107" s="7">
        <v>2018</v>
      </c>
      <c r="D107" s="8">
        <f>E107+F107+G107+H107+I107</f>
        <v>0</v>
      </c>
      <c r="E107" s="8"/>
      <c r="F107" s="8"/>
      <c r="G107" s="8"/>
      <c r="H107" s="8"/>
      <c r="I107" s="8"/>
      <c r="J107" s="14"/>
      <c r="K107" s="42" t="s">
        <v>60</v>
      </c>
    </row>
    <row r="108" spans="1:11" s="1" customFormat="1" ht="15.75" x14ac:dyDescent="0.25">
      <c r="A108" s="39"/>
      <c r="B108" s="34"/>
      <c r="C108" s="7">
        <v>2019</v>
      </c>
      <c r="D108" s="8">
        <f t="shared" ref="D108:D113" si="21">E108+F108+G108+H108+I108</f>
        <v>0</v>
      </c>
      <c r="E108" s="8"/>
      <c r="F108" s="8"/>
      <c r="G108" s="8"/>
      <c r="H108" s="8"/>
      <c r="I108" s="8"/>
      <c r="J108" s="14"/>
      <c r="K108" s="31"/>
    </row>
    <row r="109" spans="1:11" s="1" customFormat="1" ht="37.5" customHeight="1" x14ac:dyDescent="0.25">
      <c r="A109" s="39"/>
      <c r="B109" s="34"/>
      <c r="C109" s="7">
        <v>2020</v>
      </c>
      <c r="D109" s="8">
        <f t="shared" si="21"/>
        <v>4204.6000000000004</v>
      </c>
      <c r="E109" s="8">
        <v>3404</v>
      </c>
      <c r="F109" s="8">
        <v>296</v>
      </c>
      <c r="G109" s="8">
        <v>504.6</v>
      </c>
      <c r="H109" s="8"/>
      <c r="I109" s="8"/>
      <c r="J109" s="14" t="s">
        <v>59</v>
      </c>
      <c r="K109" s="31"/>
    </row>
    <row r="110" spans="1:11" s="1" customFormat="1" ht="15.75" x14ac:dyDescent="0.25">
      <c r="A110" s="39"/>
      <c r="B110" s="34"/>
      <c r="C110" s="7">
        <v>2021</v>
      </c>
      <c r="D110" s="8">
        <f t="shared" si="21"/>
        <v>0</v>
      </c>
      <c r="E110" s="8"/>
      <c r="F110" s="8"/>
      <c r="G110" s="8"/>
      <c r="H110" s="8"/>
      <c r="I110" s="8"/>
      <c r="J110" s="7"/>
      <c r="K110" s="31"/>
    </row>
    <row r="111" spans="1:11" s="1" customFormat="1" ht="15.75" x14ac:dyDescent="0.25">
      <c r="A111" s="39"/>
      <c r="B111" s="34"/>
      <c r="C111" s="7">
        <v>2022</v>
      </c>
      <c r="D111" s="8">
        <f t="shared" si="21"/>
        <v>0</v>
      </c>
      <c r="E111" s="8"/>
      <c r="F111" s="8"/>
      <c r="G111" s="8"/>
      <c r="H111" s="8"/>
      <c r="I111" s="8"/>
      <c r="J111" s="7"/>
      <c r="K111" s="31"/>
    </row>
    <row r="112" spans="1:11" s="1" customFormat="1" ht="15.75" x14ac:dyDescent="0.25">
      <c r="A112" s="39"/>
      <c r="B112" s="34"/>
      <c r="C112" s="7">
        <v>2023</v>
      </c>
      <c r="D112" s="8">
        <f t="shared" si="21"/>
        <v>0</v>
      </c>
      <c r="E112" s="8"/>
      <c r="F112" s="8"/>
      <c r="G112" s="8"/>
      <c r="H112" s="8"/>
      <c r="I112" s="8"/>
      <c r="J112" s="7"/>
      <c r="K112" s="31"/>
    </row>
    <row r="113" spans="1:11" s="1" customFormat="1" ht="15.75" x14ac:dyDescent="0.25">
      <c r="A113" s="39"/>
      <c r="B113" s="34"/>
      <c r="C113" s="7">
        <v>2024</v>
      </c>
      <c r="D113" s="8">
        <f t="shared" si="21"/>
        <v>0</v>
      </c>
      <c r="E113" s="8"/>
      <c r="F113" s="8"/>
      <c r="G113" s="8"/>
      <c r="H113" s="8"/>
      <c r="I113" s="8"/>
      <c r="J113" s="7"/>
      <c r="K113" s="31"/>
    </row>
    <row r="114" spans="1:11" s="1" customFormat="1" ht="85.5" customHeight="1" x14ac:dyDescent="0.25">
      <c r="A114" s="40"/>
      <c r="B114" s="35"/>
      <c r="C114" s="7" t="s">
        <v>6</v>
      </c>
      <c r="D114" s="8">
        <f t="shared" ref="D114:I114" si="22">D107+D108+D109+D110+D111+D112+D113</f>
        <v>4204.6000000000004</v>
      </c>
      <c r="E114" s="8">
        <f t="shared" si="22"/>
        <v>3404</v>
      </c>
      <c r="F114" s="8">
        <f t="shared" si="22"/>
        <v>296</v>
      </c>
      <c r="G114" s="8">
        <f t="shared" si="22"/>
        <v>504.6</v>
      </c>
      <c r="H114" s="8">
        <f t="shared" si="22"/>
        <v>0</v>
      </c>
      <c r="I114" s="8">
        <f t="shared" si="22"/>
        <v>0</v>
      </c>
      <c r="J114" s="7" t="s">
        <v>13</v>
      </c>
      <c r="K114" s="32"/>
    </row>
    <row r="115" spans="1:11" s="1" customFormat="1" ht="27.75" customHeight="1" x14ac:dyDescent="0.25">
      <c r="A115" s="27">
        <v>1</v>
      </c>
      <c r="B115" s="27">
        <v>2</v>
      </c>
      <c r="C115" s="27">
        <v>3</v>
      </c>
      <c r="D115" s="27">
        <v>4</v>
      </c>
      <c r="E115" s="27">
        <v>5</v>
      </c>
      <c r="F115" s="27">
        <v>6</v>
      </c>
      <c r="G115" s="27">
        <v>7</v>
      </c>
      <c r="H115" s="27">
        <v>8</v>
      </c>
      <c r="I115" s="27">
        <v>9</v>
      </c>
      <c r="J115" s="27">
        <v>10</v>
      </c>
      <c r="K115" s="27">
        <v>11</v>
      </c>
    </row>
    <row r="116" spans="1:11" s="1" customFormat="1" ht="20.25" customHeight="1" x14ac:dyDescent="0.25">
      <c r="A116" s="21"/>
      <c r="B116" s="52" t="s">
        <v>69</v>
      </c>
      <c r="C116" s="52"/>
      <c r="D116" s="52"/>
      <c r="E116" s="52"/>
      <c r="F116" s="52"/>
      <c r="G116" s="52"/>
      <c r="H116" s="52"/>
      <c r="I116" s="52"/>
      <c r="J116" s="52"/>
      <c r="K116" s="23"/>
    </row>
    <row r="117" spans="1:11" s="1" customFormat="1" ht="26.25" customHeight="1" x14ac:dyDescent="0.25">
      <c r="A117" s="38" t="s">
        <v>68</v>
      </c>
      <c r="B117" s="41" t="s">
        <v>67</v>
      </c>
      <c r="C117" s="20">
        <v>2018</v>
      </c>
      <c r="D117" s="8">
        <f>E117+F117+G117+H117+I117</f>
        <v>0</v>
      </c>
      <c r="E117" s="8"/>
      <c r="F117" s="8"/>
      <c r="G117" s="8"/>
      <c r="H117" s="8"/>
      <c r="I117" s="8"/>
      <c r="J117" s="22"/>
      <c r="K117" s="42" t="s">
        <v>79</v>
      </c>
    </row>
    <row r="118" spans="1:11" s="1" customFormat="1" ht="15.75" x14ac:dyDescent="0.25">
      <c r="A118" s="39"/>
      <c r="B118" s="34"/>
      <c r="C118" s="20">
        <v>2019</v>
      </c>
      <c r="D118" s="8">
        <f t="shared" ref="D118:D120" si="23">E118+F118+G118+H118+I118</f>
        <v>0</v>
      </c>
      <c r="E118" s="8"/>
      <c r="F118" s="8"/>
      <c r="G118" s="8"/>
      <c r="H118" s="8"/>
      <c r="I118" s="8"/>
      <c r="J118" s="22"/>
      <c r="K118" s="31"/>
    </row>
    <row r="119" spans="1:11" s="1" customFormat="1" ht="37.5" customHeight="1" x14ac:dyDescent="0.25">
      <c r="A119" s="39"/>
      <c r="B119" s="34"/>
      <c r="C119" s="20">
        <v>2020</v>
      </c>
      <c r="D119" s="8">
        <f t="shared" si="23"/>
        <v>0</v>
      </c>
      <c r="E119" s="8"/>
      <c r="F119" s="8"/>
      <c r="G119" s="8"/>
      <c r="H119" s="8"/>
      <c r="I119" s="8"/>
      <c r="J119" s="22"/>
      <c r="K119" s="31"/>
    </row>
    <row r="120" spans="1:11" s="1" customFormat="1" ht="15.75" x14ac:dyDescent="0.25">
      <c r="A120" s="39"/>
      <c r="B120" s="34"/>
      <c r="C120" s="20">
        <v>2021</v>
      </c>
      <c r="D120" s="8">
        <f t="shared" si="23"/>
        <v>0</v>
      </c>
      <c r="E120" s="8"/>
      <c r="F120" s="8"/>
      <c r="G120" s="8"/>
      <c r="H120" s="8"/>
      <c r="I120" s="8"/>
      <c r="J120" s="20"/>
      <c r="K120" s="31"/>
    </row>
    <row r="121" spans="1:11" s="1" customFormat="1" ht="15.75" x14ac:dyDescent="0.25">
      <c r="A121" s="39"/>
      <c r="B121" s="34"/>
      <c r="C121" s="20">
        <v>2022</v>
      </c>
      <c r="D121" s="8">
        <f t="shared" ref="D121:D123" si="24">E121+F121+G121+H121+I121</f>
        <v>0</v>
      </c>
      <c r="E121" s="8"/>
      <c r="F121" s="8"/>
      <c r="G121" s="8"/>
      <c r="H121" s="8"/>
      <c r="I121" s="8"/>
      <c r="J121" s="20"/>
      <c r="K121" s="31"/>
    </row>
    <row r="122" spans="1:11" s="1" customFormat="1" ht="15.75" x14ac:dyDescent="0.25">
      <c r="A122" s="39"/>
      <c r="B122" s="34"/>
      <c r="C122" s="20">
        <v>2023</v>
      </c>
      <c r="D122" s="8">
        <f t="shared" si="24"/>
        <v>0</v>
      </c>
      <c r="E122" s="8"/>
      <c r="F122" s="8"/>
      <c r="G122" s="8"/>
      <c r="H122" s="8"/>
      <c r="I122" s="8"/>
      <c r="J122" s="20"/>
      <c r="K122" s="31"/>
    </row>
    <row r="123" spans="1:11" s="1" customFormat="1" ht="47.25" x14ac:dyDescent="0.25">
      <c r="A123" s="39"/>
      <c r="B123" s="34"/>
      <c r="C123" s="20">
        <v>2024</v>
      </c>
      <c r="D123" s="8">
        <f t="shared" si="24"/>
        <v>4760.3</v>
      </c>
      <c r="E123" s="8">
        <v>3634.9</v>
      </c>
      <c r="F123" s="8">
        <v>316.10000000000002</v>
      </c>
      <c r="G123" s="8">
        <v>809.3</v>
      </c>
      <c r="H123" s="8"/>
      <c r="I123" s="8"/>
      <c r="J123" s="20" t="s">
        <v>87</v>
      </c>
      <c r="K123" s="31"/>
    </row>
    <row r="124" spans="1:11" s="1" customFormat="1" ht="168.75" customHeight="1" x14ac:dyDescent="0.25">
      <c r="A124" s="40"/>
      <c r="B124" s="35"/>
      <c r="C124" s="20" t="s">
        <v>6</v>
      </c>
      <c r="D124" s="8">
        <f t="shared" ref="D124:I124" si="25">D117+D118+D119+D120+D121+D122+D123</f>
        <v>4760.3</v>
      </c>
      <c r="E124" s="8">
        <f t="shared" si="25"/>
        <v>3634.9</v>
      </c>
      <c r="F124" s="8">
        <f t="shared" si="25"/>
        <v>316.10000000000002</v>
      </c>
      <c r="G124" s="8">
        <f t="shared" si="25"/>
        <v>809.3</v>
      </c>
      <c r="H124" s="8">
        <f t="shared" si="25"/>
        <v>0</v>
      </c>
      <c r="I124" s="8">
        <f t="shared" si="25"/>
        <v>0</v>
      </c>
      <c r="J124" s="20" t="s">
        <v>13</v>
      </c>
      <c r="K124" s="32"/>
    </row>
    <row r="125" spans="1:11" s="1" customFormat="1" ht="30" customHeight="1" x14ac:dyDescent="0.25">
      <c r="A125" s="7">
        <v>3</v>
      </c>
      <c r="B125" s="49" t="s">
        <v>70</v>
      </c>
      <c r="C125" s="50"/>
      <c r="D125" s="50"/>
      <c r="E125" s="50"/>
      <c r="F125" s="50"/>
      <c r="G125" s="50"/>
      <c r="H125" s="50"/>
      <c r="I125" s="50"/>
      <c r="J125" s="51"/>
      <c r="K125" s="5"/>
    </row>
    <row r="126" spans="1:11" s="1" customFormat="1" ht="16.5" customHeight="1" x14ac:dyDescent="0.25">
      <c r="A126" s="16" t="s">
        <v>61</v>
      </c>
      <c r="B126" s="52" t="s">
        <v>71</v>
      </c>
      <c r="C126" s="52"/>
      <c r="D126" s="52"/>
      <c r="E126" s="52"/>
      <c r="F126" s="52"/>
      <c r="G126" s="52"/>
      <c r="H126" s="52"/>
      <c r="I126" s="52"/>
      <c r="J126" s="52"/>
      <c r="K126" s="5"/>
    </row>
    <row r="127" spans="1:11" s="1" customFormat="1" ht="33" customHeight="1" x14ac:dyDescent="0.25">
      <c r="A127" s="16"/>
      <c r="B127" s="52" t="s">
        <v>72</v>
      </c>
      <c r="C127" s="52"/>
      <c r="D127" s="52"/>
      <c r="E127" s="52"/>
      <c r="F127" s="52"/>
      <c r="G127" s="52"/>
      <c r="H127" s="52"/>
      <c r="I127" s="52"/>
      <c r="J127" s="52"/>
      <c r="K127" s="5"/>
    </row>
    <row r="128" spans="1:11" s="1" customFormat="1" ht="33" customHeight="1" x14ac:dyDescent="0.25">
      <c r="A128" s="27">
        <v>1</v>
      </c>
      <c r="B128" s="27">
        <v>2</v>
      </c>
      <c r="C128" s="27">
        <v>3</v>
      </c>
      <c r="D128" s="27">
        <v>4</v>
      </c>
      <c r="E128" s="27">
        <v>5</v>
      </c>
      <c r="F128" s="27">
        <v>6</v>
      </c>
      <c r="G128" s="27">
        <v>7</v>
      </c>
      <c r="H128" s="27">
        <v>8</v>
      </c>
      <c r="I128" s="27">
        <v>9</v>
      </c>
      <c r="J128" s="27">
        <v>10</v>
      </c>
      <c r="K128" s="27">
        <v>11</v>
      </c>
    </row>
    <row r="129" spans="1:11" s="1" customFormat="1" ht="32.25" customHeight="1" x14ac:dyDescent="0.25">
      <c r="A129" s="38" t="s">
        <v>17</v>
      </c>
      <c r="B129" s="41" t="s">
        <v>62</v>
      </c>
      <c r="C129" s="7">
        <v>2018</v>
      </c>
      <c r="D129" s="8">
        <f>E129+F129+G129+H129+I129</f>
        <v>57.3</v>
      </c>
      <c r="E129" s="8">
        <v>35.9</v>
      </c>
      <c r="F129" s="8">
        <v>11.4</v>
      </c>
      <c r="G129" s="8">
        <v>10</v>
      </c>
      <c r="H129" s="8"/>
      <c r="I129" s="8"/>
      <c r="J129" s="7" t="s">
        <v>19</v>
      </c>
      <c r="K129" s="42" t="s">
        <v>18</v>
      </c>
    </row>
    <row r="130" spans="1:11" s="1" customFormat="1" ht="31.5" x14ac:dyDescent="0.25">
      <c r="A130" s="31"/>
      <c r="B130" s="34"/>
      <c r="C130" s="7">
        <v>2019</v>
      </c>
      <c r="D130" s="8">
        <f t="shared" ref="D130:D135" si="26">E130+F130+G130+H130+I130</f>
        <v>157.30000000000001</v>
      </c>
      <c r="E130" s="8">
        <v>35.9</v>
      </c>
      <c r="F130" s="8">
        <v>11.4</v>
      </c>
      <c r="G130" s="8">
        <v>110</v>
      </c>
      <c r="H130" s="8"/>
      <c r="I130" s="8"/>
      <c r="J130" s="7" t="s">
        <v>19</v>
      </c>
      <c r="K130" s="39"/>
    </row>
    <row r="131" spans="1:11" s="1" customFormat="1" ht="31.5" x14ac:dyDescent="0.25">
      <c r="A131" s="31"/>
      <c r="B131" s="34"/>
      <c r="C131" s="7">
        <v>2020</v>
      </c>
      <c r="D131" s="8">
        <f t="shared" si="26"/>
        <v>107.3</v>
      </c>
      <c r="E131" s="8"/>
      <c r="F131" s="8">
        <v>47.3</v>
      </c>
      <c r="G131" s="8">
        <v>60</v>
      </c>
      <c r="H131" s="8"/>
      <c r="I131" s="8"/>
      <c r="J131" s="7" t="s">
        <v>19</v>
      </c>
      <c r="K131" s="39"/>
    </row>
    <row r="132" spans="1:11" s="1" customFormat="1" ht="31.5" x14ac:dyDescent="0.25">
      <c r="A132" s="31"/>
      <c r="B132" s="34"/>
      <c r="C132" s="7">
        <v>2021</v>
      </c>
      <c r="D132" s="8">
        <f t="shared" si="26"/>
        <v>887.3</v>
      </c>
      <c r="E132" s="8">
        <v>419.5</v>
      </c>
      <c r="F132" s="8">
        <v>132.5</v>
      </c>
      <c r="G132" s="8">
        <v>335.3</v>
      </c>
      <c r="H132" s="8"/>
      <c r="I132" s="8"/>
      <c r="J132" s="7" t="s">
        <v>19</v>
      </c>
      <c r="K132" s="39"/>
    </row>
    <row r="133" spans="1:11" s="1" customFormat="1" ht="31.5" x14ac:dyDescent="0.25">
      <c r="A133" s="31"/>
      <c r="B133" s="34"/>
      <c r="C133" s="7">
        <v>2022</v>
      </c>
      <c r="D133" s="8">
        <f t="shared" si="26"/>
        <v>663.09999999999991</v>
      </c>
      <c r="E133" s="8">
        <v>429.3</v>
      </c>
      <c r="F133" s="8">
        <v>121</v>
      </c>
      <c r="G133" s="8">
        <v>112.8</v>
      </c>
      <c r="H133" s="8"/>
      <c r="I133" s="8"/>
      <c r="J133" s="7" t="s">
        <v>19</v>
      </c>
      <c r="K133" s="39"/>
    </row>
    <row r="134" spans="1:11" s="1" customFormat="1" ht="31.5" x14ac:dyDescent="0.25">
      <c r="A134" s="31"/>
      <c r="B134" s="34"/>
      <c r="C134" s="7">
        <v>2023</v>
      </c>
      <c r="D134" s="8">
        <f t="shared" si="26"/>
        <v>651.59999999999991</v>
      </c>
      <c r="E134" s="8">
        <v>421.8</v>
      </c>
      <c r="F134" s="8">
        <v>119</v>
      </c>
      <c r="G134" s="8">
        <v>110.8</v>
      </c>
      <c r="H134" s="8"/>
      <c r="I134" s="8"/>
      <c r="J134" s="7" t="s">
        <v>19</v>
      </c>
      <c r="K134" s="39"/>
    </row>
    <row r="135" spans="1:11" s="1" customFormat="1" ht="31.5" x14ac:dyDescent="0.25">
      <c r="A135" s="31"/>
      <c r="B135" s="34"/>
      <c r="C135" s="7">
        <v>2024</v>
      </c>
      <c r="D135" s="8">
        <f t="shared" si="26"/>
        <v>518.79999999999995</v>
      </c>
      <c r="E135" s="8">
        <v>335.9</v>
      </c>
      <c r="F135" s="8">
        <v>94.7</v>
      </c>
      <c r="G135" s="8">
        <v>88.2</v>
      </c>
      <c r="H135" s="8"/>
      <c r="I135" s="8"/>
      <c r="J135" s="7" t="s">
        <v>19</v>
      </c>
      <c r="K135" s="39"/>
    </row>
    <row r="136" spans="1:11" s="1" customFormat="1" ht="24" customHeight="1" x14ac:dyDescent="0.25">
      <c r="A136" s="32"/>
      <c r="B136" s="35"/>
      <c r="C136" s="7" t="s">
        <v>6</v>
      </c>
      <c r="D136" s="8">
        <f t="shared" ref="D136:I136" si="27">D129+D130+D131+D132+D133+D134+D135</f>
        <v>3042.7</v>
      </c>
      <c r="E136" s="8">
        <f t="shared" si="27"/>
        <v>1678.3000000000002</v>
      </c>
      <c r="F136" s="8">
        <f t="shared" si="27"/>
        <v>537.30000000000007</v>
      </c>
      <c r="G136" s="8">
        <f t="shared" si="27"/>
        <v>827.09999999999991</v>
      </c>
      <c r="H136" s="8">
        <f t="shared" si="27"/>
        <v>0</v>
      </c>
      <c r="I136" s="8">
        <f t="shared" si="27"/>
        <v>0</v>
      </c>
      <c r="J136" s="7" t="s">
        <v>13</v>
      </c>
      <c r="K136" s="40"/>
    </row>
    <row r="137" spans="1:11" s="1" customFormat="1" ht="15.75" x14ac:dyDescent="0.25">
      <c r="A137" s="52"/>
      <c r="B137" s="52" t="s">
        <v>14</v>
      </c>
      <c r="C137" s="7">
        <v>2018</v>
      </c>
      <c r="D137" s="8">
        <f t="shared" ref="D137:I137" si="28">D17+D26+D34+D43+D65+D73+D82+D90+D99+D107+D129</f>
        <v>100247.3</v>
      </c>
      <c r="E137" s="8">
        <f t="shared" si="28"/>
        <v>35.9</v>
      </c>
      <c r="F137" s="8">
        <f t="shared" si="28"/>
        <v>19050.5</v>
      </c>
      <c r="G137" s="8">
        <f t="shared" si="28"/>
        <v>81160.899999999994</v>
      </c>
      <c r="H137" s="8">
        <f t="shared" si="28"/>
        <v>0</v>
      </c>
      <c r="I137" s="8">
        <f t="shared" si="28"/>
        <v>0</v>
      </c>
      <c r="J137" s="47" t="s">
        <v>13</v>
      </c>
      <c r="K137" s="47" t="s">
        <v>13</v>
      </c>
    </row>
    <row r="138" spans="1:11" s="1" customFormat="1" ht="15.75" x14ac:dyDescent="0.25">
      <c r="A138" s="52"/>
      <c r="B138" s="52"/>
      <c r="C138" s="7">
        <v>2019</v>
      </c>
      <c r="D138" s="8">
        <f t="shared" ref="D138:I139" si="29">D19+D27+D35+D44+D66+D74+D83+D91+D100+D108+D130</f>
        <v>111495.6</v>
      </c>
      <c r="E138" s="8">
        <f t="shared" si="29"/>
        <v>35.9</v>
      </c>
      <c r="F138" s="8">
        <f t="shared" si="29"/>
        <v>5081.7</v>
      </c>
      <c r="G138" s="8">
        <f t="shared" si="29"/>
        <v>106378</v>
      </c>
      <c r="H138" s="8">
        <f t="shared" si="29"/>
        <v>0</v>
      </c>
      <c r="I138" s="8">
        <f t="shared" si="29"/>
        <v>0</v>
      </c>
      <c r="J138" s="47"/>
      <c r="K138" s="47"/>
    </row>
    <row r="139" spans="1:11" s="1" customFormat="1" ht="15.75" x14ac:dyDescent="0.25">
      <c r="A139" s="52"/>
      <c r="B139" s="52"/>
      <c r="C139" s="7">
        <v>2020</v>
      </c>
      <c r="D139" s="8">
        <f t="shared" si="29"/>
        <v>108920.90000000001</v>
      </c>
      <c r="E139" s="8">
        <f t="shared" si="29"/>
        <v>3404</v>
      </c>
      <c r="F139" s="8">
        <f t="shared" si="29"/>
        <v>438.2</v>
      </c>
      <c r="G139" s="8">
        <f t="shared" si="29"/>
        <v>100093.1</v>
      </c>
      <c r="H139" s="8">
        <f t="shared" si="29"/>
        <v>4985.6000000000004</v>
      </c>
      <c r="I139" s="8">
        <f t="shared" si="29"/>
        <v>0</v>
      </c>
      <c r="J139" s="47"/>
      <c r="K139" s="47"/>
    </row>
    <row r="140" spans="1:11" s="1" customFormat="1" ht="15.75" x14ac:dyDescent="0.25">
      <c r="A140" s="52"/>
      <c r="B140" s="52"/>
      <c r="C140" s="7">
        <v>2021</v>
      </c>
      <c r="D140" s="8">
        <f t="shared" ref="D140:I142" si="30">D21+D29+D37+D47+D68+D76+D85+D93+D102+D110+D132</f>
        <v>104478.5</v>
      </c>
      <c r="E140" s="8">
        <f t="shared" si="30"/>
        <v>419.5</v>
      </c>
      <c r="F140" s="8">
        <f t="shared" si="30"/>
        <v>4270.3999999999996</v>
      </c>
      <c r="G140" s="8">
        <f t="shared" si="30"/>
        <v>99788.6</v>
      </c>
      <c r="H140" s="8">
        <f t="shared" si="30"/>
        <v>0</v>
      </c>
      <c r="I140" s="8">
        <f t="shared" si="30"/>
        <v>0</v>
      </c>
      <c r="J140" s="47"/>
      <c r="K140" s="47"/>
    </row>
    <row r="141" spans="1:11" s="1" customFormat="1" ht="15.75" x14ac:dyDescent="0.25">
      <c r="A141" s="52"/>
      <c r="B141" s="52"/>
      <c r="C141" s="7">
        <v>2022</v>
      </c>
      <c r="D141" s="8">
        <f t="shared" si="30"/>
        <v>106400.2</v>
      </c>
      <c r="E141" s="8">
        <f t="shared" si="30"/>
        <v>429.3</v>
      </c>
      <c r="F141" s="8">
        <f t="shared" si="30"/>
        <v>4236.5</v>
      </c>
      <c r="G141" s="8">
        <f t="shared" si="30"/>
        <v>101734.39999999999</v>
      </c>
      <c r="H141" s="8">
        <f t="shared" si="30"/>
        <v>0</v>
      </c>
      <c r="I141" s="8">
        <f t="shared" si="30"/>
        <v>0</v>
      </c>
      <c r="J141" s="47"/>
      <c r="K141" s="47"/>
    </row>
    <row r="142" spans="1:11" s="1" customFormat="1" ht="15.75" x14ac:dyDescent="0.25">
      <c r="A142" s="52"/>
      <c r="B142" s="52"/>
      <c r="C142" s="7">
        <v>2023</v>
      </c>
      <c r="D142" s="8">
        <f t="shared" si="30"/>
        <v>116302.1</v>
      </c>
      <c r="E142" s="8">
        <f t="shared" si="30"/>
        <v>421.8</v>
      </c>
      <c r="F142" s="8">
        <f t="shared" si="30"/>
        <v>219.2</v>
      </c>
      <c r="G142" s="8">
        <f t="shared" si="30"/>
        <v>115661.1</v>
      </c>
      <c r="H142" s="8">
        <f t="shared" si="30"/>
        <v>0</v>
      </c>
      <c r="I142" s="8">
        <f t="shared" si="30"/>
        <v>0</v>
      </c>
      <c r="J142" s="47"/>
      <c r="K142" s="47"/>
    </row>
    <row r="143" spans="1:11" s="1" customFormat="1" ht="15.75" x14ac:dyDescent="0.25">
      <c r="A143" s="52"/>
      <c r="B143" s="52"/>
      <c r="C143" s="7">
        <v>2024</v>
      </c>
      <c r="D143" s="8">
        <f>D24+D32+D40+D51+D59+D71+D79+D88+D96+D105+D113+D135+D124</f>
        <v>163620.9</v>
      </c>
      <c r="E143" s="8">
        <f>E24+E32+E40+E51+E71+E79+E88+E96+E105+E113+E135+E123</f>
        <v>3970.8</v>
      </c>
      <c r="F143" s="8">
        <f>F24+F32+F40+F51+F71+F79+F88+F96+F105+F113+F135+F123</f>
        <v>515</v>
      </c>
      <c r="G143" s="8">
        <f>G24+G32+G40+G51+G60+G71+G79+G88+G96+G105+G113+G135+G123</f>
        <v>159135.1</v>
      </c>
      <c r="H143" s="8">
        <f>H24+H32+H40+H51+H71+H79+H88+H96+H105+H113+H135+H123</f>
        <v>0</v>
      </c>
      <c r="I143" s="8">
        <f>I24+I32+I40+I51+I71+I79+I88+I96+I105+I113+I135+I123</f>
        <v>0</v>
      </c>
      <c r="J143" s="47"/>
      <c r="K143" s="47"/>
    </row>
    <row r="144" spans="1:11" s="1" customFormat="1" ht="15.75" x14ac:dyDescent="0.25">
      <c r="A144" s="52"/>
      <c r="B144" s="52"/>
      <c r="C144" s="7" t="s">
        <v>6</v>
      </c>
      <c r="D144" s="8">
        <f>D137+D138+D139+D140+D141+D142+D143</f>
        <v>811465.5</v>
      </c>
      <c r="E144" s="8">
        <f>E137+E138+E139+E140+E141+E142+E143</f>
        <v>8717.2000000000007</v>
      </c>
      <c r="F144" s="8">
        <f t="shared" ref="F144:I144" si="31">F137+F138+F139+F140+F141+F142+F143</f>
        <v>33811.5</v>
      </c>
      <c r="G144" s="8">
        <f t="shared" si="31"/>
        <v>763951.2</v>
      </c>
      <c r="H144" s="8">
        <f t="shared" si="31"/>
        <v>4985.6000000000004</v>
      </c>
      <c r="I144" s="8">
        <f t="shared" si="31"/>
        <v>0</v>
      </c>
      <c r="J144" s="47"/>
      <c r="K144" s="47"/>
    </row>
    <row r="145" spans="2:12" s="1" customFormat="1" ht="15.75" x14ac:dyDescent="0.25"/>
    <row r="146" spans="2:12" s="1" customFormat="1" ht="15.75" x14ac:dyDescent="0.25"/>
    <row r="147" spans="2:12" s="1" customFormat="1" ht="31.5" customHeight="1" x14ac:dyDescent="0.25">
      <c r="B147" s="54" t="s">
        <v>80</v>
      </c>
      <c r="C147" s="54"/>
      <c r="D147" s="54"/>
      <c r="E147" s="54"/>
      <c r="F147" s="55"/>
      <c r="G147" s="55"/>
      <c r="H147" s="55"/>
      <c r="I147" s="2"/>
      <c r="J147" s="2"/>
      <c r="K147" s="48" t="s">
        <v>81</v>
      </c>
      <c r="L147" s="48"/>
    </row>
    <row r="148" spans="2:12" s="1" customFormat="1" ht="15.75" x14ac:dyDescent="0.25"/>
    <row r="149" spans="2:12" s="1" customFormat="1" ht="15.75" x14ac:dyDescent="0.25">
      <c r="D149" s="15"/>
      <c r="E149" s="15"/>
    </row>
    <row r="150" spans="2:12" s="1" customFormat="1" ht="15.75" x14ac:dyDescent="0.25"/>
    <row r="151" spans="2:12" s="1" customFormat="1" ht="15.75" x14ac:dyDescent="0.25"/>
    <row r="152" spans="2:12" s="1" customFormat="1" ht="15.75" x14ac:dyDescent="0.25"/>
    <row r="153" spans="2:12" s="1" customFormat="1" ht="15.75" x14ac:dyDescent="0.25"/>
    <row r="154" spans="2:12" s="1" customFormat="1" ht="15.75" x14ac:dyDescent="0.25"/>
    <row r="155" spans="2:12" s="1" customFormat="1" ht="15.75" x14ac:dyDescent="0.25"/>
    <row r="156" spans="2:12" s="1" customFormat="1" ht="15.75" x14ac:dyDescent="0.25"/>
    <row r="157" spans="2:12" s="1" customFormat="1" ht="15.75" x14ac:dyDescent="0.25"/>
    <row r="158" spans="2:12" s="1" customFormat="1" ht="15.75" x14ac:dyDescent="0.25"/>
    <row r="159" spans="2:12" s="1" customFormat="1" ht="15.75" x14ac:dyDescent="0.25"/>
    <row r="160" spans="2:12" s="1" customFormat="1" ht="15.75" x14ac:dyDescent="0.25"/>
    <row r="161" s="1" customFormat="1" ht="15.75" x14ac:dyDescent="0.25"/>
    <row r="162" s="1" customFormat="1" ht="15.75" x14ac:dyDescent="0.25"/>
    <row r="163" s="1" customFormat="1" ht="15.75" x14ac:dyDescent="0.25"/>
    <row r="164" s="1" customFormat="1" ht="15.75" x14ac:dyDescent="0.25"/>
    <row r="165" s="1" customFormat="1" ht="15.75" x14ac:dyDescent="0.25"/>
    <row r="166" s="1" customFormat="1" ht="15.75" x14ac:dyDescent="0.25"/>
    <row r="167" s="1" customFormat="1" ht="15.75" x14ac:dyDescent="0.25"/>
    <row r="168" s="1" customFormat="1" ht="15.75" x14ac:dyDescent="0.25"/>
    <row r="169" s="1" customFormat="1" ht="15.75" x14ac:dyDescent="0.25"/>
    <row r="170" s="1" customFormat="1" ht="15.75" x14ac:dyDescent="0.25"/>
    <row r="171" s="1" customFormat="1" ht="15.75" x14ac:dyDescent="0.25"/>
    <row r="172" s="1" customFormat="1" ht="15.75" x14ac:dyDescent="0.25"/>
    <row r="173" s="1" customFormat="1" ht="15.75" x14ac:dyDescent="0.25"/>
    <row r="174" s="1" customFormat="1" ht="15.75" x14ac:dyDescent="0.25"/>
  </sheetData>
  <mergeCells count="77">
    <mergeCell ref="A129:A136"/>
    <mergeCell ref="B129:B136"/>
    <mergeCell ref="K129:K136"/>
    <mergeCell ref="B116:J116"/>
    <mergeCell ref="K117:K124"/>
    <mergeCell ref="A117:A124"/>
    <mergeCell ref="B117:B124"/>
    <mergeCell ref="B107:B114"/>
    <mergeCell ref="A107:A114"/>
    <mergeCell ref="K107:K114"/>
    <mergeCell ref="A99:A106"/>
    <mergeCell ref="B99:B106"/>
    <mergeCell ref="K99:K106"/>
    <mergeCell ref="A90:A97"/>
    <mergeCell ref="B90:B97"/>
    <mergeCell ref="K90:K97"/>
    <mergeCell ref="A73:A80"/>
    <mergeCell ref="B73:B80"/>
    <mergeCell ref="K73:K80"/>
    <mergeCell ref="A82:A89"/>
    <mergeCell ref="B82:B89"/>
    <mergeCell ref="K82:K89"/>
    <mergeCell ref="J1:K1"/>
    <mergeCell ref="A6:K6"/>
    <mergeCell ref="A137:A144"/>
    <mergeCell ref="B137:B144"/>
    <mergeCell ref="J137:J144"/>
    <mergeCell ref="B13:J13"/>
    <mergeCell ref="B14:J14"/>
    <mergeCell ref="K9:K11"/>
    <mergeCell ref="D10:D11"/>
    <mergeCell ref="E10:I10"/>
    <mergeCell ref="A3:K3"/>
    <mergeCell ref="A4:K4"/>
    <mergeCell ref="A5:K5"/>
    <mergeCell ref="A9:A11"/>
    <mergeCell ref="B9:B11"/>
    <mergeCell ref="C9:C11"/>
    <mergeCell ref="D9:I9"/>
    <mergeCell ref="J9:J11"/>
    <mergeCell ref="K147:L147"/>
    <mergeCell ref="B125:J125"/>
    <mergeCell ref="B126:J126"/>
    <mergeCell ref="B61:J61"/>
    <mergeCell ref="B62:J62"/>
    <mergeCell ref="K137:K144"/>
    <mergeCell ref="B16:J16"/>
    <mergeCell ref="B63:J63"/>
    <mergeCell ref="J73:J74"/>
    <mergeCell ref="K26:K33"/>
    <mergeCell ref="B26:B33"/>
    <mergeCell ref="J92:J94"/>
    <mergeCell ref="B127:J127"/>
    <mergeCell ref="B147:H147"/>
    <mergeCell ref="A26:A33"/>
    <mergeCell ref="A19:A25"/>
    <mergeCell ref="B19:B25"/>
    <mergeCell ref="K19:K25"/>
    <mergeCell ref="J19:J24"/>
    <mergeCell ref="A34:A41"/>
    <mergeCell ref="B34:B41"/>
    <mergeCell ref="K34:K41"/>
    <mergeCell ref="B43:B45"/>
    <mergeCell ref="K43:K45"/>
    <mergeCell ref="A43:A45"/>
    <mergeCell ref="A47:A49"/>
    <mergeCell ref="B47:B49"/>
    <mergeCell ref="K47:K49"/>
    <mergeCell ref="A65:A72"/>
    <mergeCell ref="B65:B72"/>
    <mergeCell ref="K65:K72"/>
    <mergeCell ref="A53:A60"/>
    <mergeCell ref="B53:B60"/>
    <mergeCell ref="K53:K60"/>
    <mergeCell ref="A51:A52"/>
    <mergeCell ref="B51:B52"/>
    <mergeCell ref="K51:K52"/>
  </mergeCells>
  <pageMargins left="0.19685039370078741" right="0.19685039370078741" top="1.1811023622047245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Коренчук</dc:creator>
  <cp:lastModifiedBy>Олеся Коренчук</cp:lastModifiedBy>
  <cp:lastPrinted>2024-10-22T14:01:19Z</cp:lastPrinted>
  <dcterms:created xsi:type="dcterms:W3CDTF">2023-05-25T09:06:23Z</dcterms:created>
  <dcterms:modified xsi:type="dcterms:W3CDTF">2024-11-28T12:50:21Z</dcterms:modified>
</cp:coreProperties>
</file>