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calcOnSave="0"/>
</workbook>
</file>

<file path=xl/calcChain.xml><?xml version="1.0" encoding="utf-8"?>
<calcChain xmlns="http://schemas.openxmlformats.org/spreadsheetml/2006/main">
  <c r="F142" i="1"/>
  <c r="G142"/>
  <c r="H142"/>
  <c r="I142"/>
  <c r="J142"/>
  <c r="K142"/>
  <c r="L142"/>
  <c r="M142"/>
  <c r="N142"/>
  <c r="O142"/>
  <c r="P142"/>
  <c r="R142"/>
  <c r="S142"/>
  <c r="T142"/>
  <c r="U142"/>
  <c r="Y142"/>
  <c r="Z142"/>
  <c r="AA142"/>
  <c r="AB142"/>
  <c r="AC142"/>
  <c r="AD142"/>
  <c r="AE142"/>
  <c r="AF142"/>
  <c r="AG142"/>
  <c r="E142"/>
  <c r="F141"/>
  <c r="G141"/>
  <c r="H141"/>
  <c r="I141"/>
  <c r="J141"/>
  <c r="K141"/>
  <c r="L141"/>
  <c r="M141"/>
  <c r="N141"/>
  <c r="O141"/>
  <c r="P141"/>
  <c r="Q141"/>
  <c r="R141"/>
  <c r="S141"/>
  <c r="T141"/>
  <c r="U141"/>
  <c r="Y141"/>
  <c r="Z141"/>
  <c r="AA141"/>
  <c r="AB141"/>
  <c r="AC141"/>
  <c r="AD141"/>
  <c r="AE141"/>
  <c r="AF141"/>
  <c r="AG141"/>
  <c r="E141"/>
  <c r="BF126"/>
  <c r="BG126"/>
  <c r="BH126"/>
  <c r="BF127"/>
  <c r="BG127"/>
  <c r="BF119"/>
  <c r="BG119"/>
  <c r="BH119"/>
  <c r="BF120"/>
  <c r="BG120"/>
  <c r="F100"/>
  <c r="G100"/>
  <c r="H100"/>
  <c r="I100"/>
  <c r="J100"/>
  <c r="K100"/>
  <c r="L100"/>
  <c r="M100"/>
  <c r="N100"/>
  <c r="O100"/>
  <c r="P100"/>
  <c r="Q100"/>
  <c r="R100"/>
  <c r="S100"/>
  <c r="T100"/>
  <c r="U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F101"/>
  <c r="G101"/>
  <c r="H101"/>
  <c r="I101"/>
  <c r="J101"/>
  <c r="K101"/>
  <c r="L101"/>
  <c r="M101"/>
  <c r="N101"/>
  <c r="O101"/>
  <c r="P101"/>
  <c r="Q101"/>
  <c r="R101"/>
  <c r="S101"/>
  <c r="T101"/>
  <c r="U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E101"/>
  <c r="E100"/>
  <c r="F73"/>
  <c r="G73"/>
  <c r="H73"/>
  <c r="I73"/>
  <c r="J73"/>
  <c r="K73"/>
  <c r="L73"/>
  <c r="M73"/>
  <c r="N73"/>
  <c r="O73"/>
  <c r="P73"/>
  <c r="Q73"/>
  <c r="R73"/>
  <c r="S73"/>
  <c r="T73"/>
  <c r="U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E73"/>
  <c r="F72"/>
  <c r="G72"/>
  <c r="H72"/>
  <c r="I72"/>
  <c r="J72"/>
  <c r="K72"/>
  <c r="L72"/>
  <c r="M72"/>
  <c r="N72"/>
  <c r="O72"/>
  <c r="P72"/>
  <c r="Q72"/>
  <c r="R72"/>
  <c r="S72"/>
  <c r="T72"/>
  <c r="U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E72"/>
  <c r="BF66"/>
  <c r="BG66"/>
  <c r="BH66" s="1"/>
  <c r="BF67"/>
  <c r="BG67"/>
  <c r="BH67" s="1"/>
  <c r="BF60"/>
  <c r="BG60"/>
  <c r="BF61"/>
  <c r="BG61"/>
  <c r="BH61" s="1"/>
  <c r="BF52"/>
  <c r="BG52"/>
  <c r="BH52" s="1"/>
  <c r="BF46"/>
  <c r="BG46"/>
  <c r="BH46" s="1"/>
  <c r="AU38"/>
  <c r="AU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E37"/>
  <c r="F37"/>
  <c r="G37"/>
  <c r="H37"/>
  <c r="I37"/>
  <c r="J37"/>
  <c r="K37"/>
  <c r="L37"/>
  <c r="M37"/>
  <c r="N37"/>
  <c r="O37"/>
  <c r="P37"/>
  <c r="Q37"/>
  <c r="R37"/>
  <c r="S37"/>
  <c r="T37"/>
  <c r="U37"/>
  <c r="AR37"/>
  <c r="AS37"/>
  <c r="AT37"/>
  <c r="F38"/>
  <c r="G38"/>
  <c r="H38"/>
  <c r="I38"/>
  <c r="J38"/>
  <c r="K38"/>
  <c r="L38"/>
  <c r="M38"/>
  <c r="N38"/>
  <c r="O38"/>
  <c r="P38"/>
  <c r="Q38"/>
  <c r="R38"/>
  <c r="S38"/>
  <c r="T38"/>
  <c r="U38"/>
  <c r="Y38"/>
  <c r="Z38"/>
  <c r="AA38"/>
  <c r="AB38"/>
  <c r="AC38"/>
  <c r="AD38"/>
  <c r="AE38"/>
  <c r="AF38"/>
  <c r="AG38"/>
  <c r="AH38"/>
  <c r="AI38"/>
  <c r="AJ38"/>
  <c r="AK38"/>
  <c r="AL38"/>
  <c r="AM38"/>
  <c r="AN38"/>
  <c r="AN39" s="1"/>
  <c r="AO38"/>
  <c r="AP38"/>
  <c r="AQ38"/>
  <c r="AR38"/>
  <c r="AS38"/>
  <c r="AT38"/>
  <c r="F39"/>
  <c r="G39"/>
  <c r="H39"/>
  <c r="I39"/>
  <c r="J39"/>
  <c r="K39"/>
  <c r="L39"/>
  <c r="M39"/>
  <c r="P39"/>
  <c r="Q39"/>
  <c r="R39"/>
  <c r="S39"/>
  <c r="T39"/>
  <c r="U39"/>
  <c r="Y39"/>
  <c r="Z39"/>
  <c r="AB39"/>
  <c r="AF39"/>
  <c r="AG39"/>
  <c r="AH39"/>
  <c r="AI39"/>
  <c r="AK39"/>
  <c r="AL39"/>
  <c r="AM39"/>
  <c r="AO39"/>
  <c r="AP39"/>
  <c r="AQ39"/>
  <c r="AS39"/>
  <c r="AT39"/>
  <c r="E38"/>
  <c r="BF21"/>
  <c r="BG21"/>
  <c r="BH21" s="1"/>
  <c r="BF23"/>
  <c r="BG23"/>
  <c r="BF27"/>
  <c r="BG27"/>
  <c r="BF29"/>
  <c r="BG29"/>
  <c r="BF31"/>
  <c r="BG31"/>
  <c r="BF36"/>
  <c r="BG36"/>
  <c r="BF38"/>
  <c r="BG38"/>
  <c r="BG18"/>
  <c r="BF18"/>
  <c r="BH127" l="1"/>
  <c r="BH120"/>
  <c r="BH60"/>
  <c r="N39"/>
  <c r="AU39"/>
  <c r="O39"/>
  <c r="AJ39"/>
  <c r="AE39"/>
  <c r="AA39"/>
  <c r="AR39"/>
  <c r="AD39"/>
  <c r="AC39"/>
  <c r="BH38"/>
  <c r="BH36"/>
  <c r="BH31"/>
  <c r="BH29"/>
  <c r="BH27"/>
  <c r="BH23"/>
  <c r="BH18"/>
  <c r="BF13"/>
  <c r="BG13"/>
  <c r="BF12"/>
  <c r="BG12"/>
  <c r="BF11"/>
  <c r="BG11"/>
  <c r="BF89"/>
  <c r="BG89"/>
  <c r="BF90"/>
  <c r="BG90"/>
  <c r="BF91"/>
  <c r="BG91"/>
  <c r="BF92"/>
  <c r="BG92"/>
  <c r="BF83"/>
  <c r="BG83"/>
  <c r="BF84"/>
  <c r="BG84"/>
  <c r="BF139"/>
  <c r="BG139"/>
  <c r="BF140"/>
  <c r="BG140"/>
  <c r="BF124"/>
  <c r="BG124"/>
  <c r="BF125"/>
  <c r="BG125"/>
  <c r="BF128"/>
  <c r="BG128"/>
  <c r="BF129"/>
  <c r="BG129"/>
  <c r="AG143"/>
  <c r="AF143"/>
  <c r="AE143"/>
  <c r="AD143"/>
  <c r="AC143"/>
  <c r="AB143"/>
  <c r="AA143"/>
  <c r="Z143"/>
  <c r="Y143"/>
  <c r="BF134"/>
  <c r="BG134"/>
  <c r="BF135"/>
  <c r="BG135"/>
  <c r="BF108"/>
  <c r="BG108"/>
  <c r="BF109"/>
  <c r="BG109"/>
  <c r="BF110"/>
  <c r="BG110"/>
  <c r="BF111"/>
  <c r="BG111"/>
  <c r="BF112"/>
  <c r="BG112"/>
  <c r="BF113"/>
  <c r="BG113"/>
  <c r="BF114"/>
  <c r="BG114"/>
  <c r="BF115"/>
  <c r="BG115"/>
  <c r="BF116"/>
  <c r="BG116"/>
  <c r="BF117"/>
  <c r="BG117"/>
  <c r="BF121"/>
  <c r="BG121"/>
  <c r="BF122"/>
  <c r="BG122"/>
  <c r="BF132"/>
  <c r="BG132"/>
  <c r="BF133"/>
  <c r="BG133"/>
  <c r="BF136"/>
  <c r="BG136"/>
  <c r="R143"/>
  <c r="BG138"/>
  <c r="BF138"/>
  <c r="BG137"/>
  <c r="BF137"/>
  <c r="BF85"/>
  <c r="BG85"/>
  <c r="BF86"/>
  <c r="BG86"/>
  <c r="BF93"/>
  <c r="BG93"/>
  <c r="BF94"/>
  <c r="BG94"/>
  <c r="BF95"/>
  <c r="BG95"/>
  <c r="BF96"/>
  <c r="BG96"/>
  <c r="BF97"/>
  <c r="BG97"/>
  <c r="BF98"/>
  <c r="BG98"/>
  <c r="AU102"/>
  <c r="AP102"/>
  <c r="AN102"/>
  <c r="AK102"/>
  <c r="G102"/>
  <c r="I102"/>
  <c r="K102"/>
  <c r="M102"/>
  <c r="O102"/>
  <c r="Q102"/>
  <c r="S102"/>
  <c r="U102"/>
  <c r="AS74"/>
  <c r="AQ74"/>
  <c r="BF64"/>
  <c r="BG64"/>
  <c r="BF65"/>
  <c r="BG65"/>
  <c r="BF68"/>
  <c r="BG68"/>
  <c r="BF69"/>
  <c r="BG69"/>
  <c r="BG54"/>
  <c r="BF54"/>
  <c r="BF33"/>
  <c r="BG33"/>
  <c r="BG35"/>
  <c r="BF35"/>
  <c r="BF28"/>
  <c r="BG28"/>
  <c r="BF30"/>
  <c r="BG30"/>
  <c r="BF9"/>
  <c r="BG9"/>
  <c r="BG99"/>
  <c r="BF99"/>
  <c r="BG81"/>
  <c r="BF81"/>
  <c r="BG80"/>
  <c r="BF80"/>
  <c r="L74"/>
  <c r="BG71"/>
  <c r="BG57"/>
  <c r="BF57"/>
  <c r="BG56"/>
  <c r="BF56"/>
  <c r="BF47"/>
  <c r="BG47"/>
  <c r="BF48"/>
  <c r="BG48"/>
  <c r="BF50"/>
  <c r="BG50"/>
  <c r="BF51"/>
  <c r="BG51"/>
  <c r="BF62"/>
  <c r="BG62"/>
  <c r="BF63"/>
  <c r="BG63"/>
  <c r="BF70"/>
  <c r="BG70"/>
  <c r="BF71"/>
  <c r="BG45"/>
  <c r="BF45"/>
  <c r="BF10"/>
  <c r="BG10"/>
  <c r="BF15"/>
  <c r="BG15"/>
  <c r="BF16"/>
  <c r="BG16"/>
  <c r="BF20"/>
  <c r="BG20"/>
  <c r="BF22"/>
  <c r="BG22"/>
  <c r="BF26"/>
  <c r="BF32"/>
  <c r="BG32"/>
  <c r="BG8"/>
  <c r="BF8"/>
  <c r="BG26"/>
  <c r="I74" l="1"/>
  <c r="BH11"/>
  <c r="G74"/>
  <c r="H143"/>
  <c r="AQ102"/>
  <c r="AO102"/>
  <c r="AM102"/>
  <c r="T102"/>
  <c r="R102"/>
  <c r="P102"/>
  <c r="N102"/>
  <c r="L102"/>
  <c r="J102"/>
  <c r="H102"/>
  <c r="F102"/>
  <c r="BH121"/>
  <c r="BH113"/>
  <c r="BH111"/>
  <c r="BH135"/>
  <c r="BH134"/>
  <c r="BH91"/>
  <c r="BH90"/>
  <c r="BH89"/>
  <c r="BH12"/>
  <c r="BG37"/>
  <c r="BF37"/>
  <c r="BH13"/>
  <c r="J74"/>
  <c r="H74"/>
  <c r="BH28"/>
  <c r="BH128"/>
  <c r="BH125"/>
  <c r="BH124"/>
  <c r="BH140"/>
  <c r="BH139"/>
  <c r="BH84"/>
  <c r="BH83"/>
  <c r="BF100"/>
  <c r="BH92"/>
  <c r="BG101"/>
  <c r="BH86"/>
  <c r="BH85"/>
  <c r="BH64"/>
  <c r="BH109"/>
  <c r="BH122"/>
  <c r="BH68"/>
  <c r="BH94"/>
  <c r="BH136"/>
  <c r="J143"/>
  <c r="K143"/>
  <c r="I143"/>
  <c r="G143"/>
  <c r="BH133"/>
  <c r="P143"/>
  <c r="BH132"/>
  <c r="O143"/>
  <c r="BH129"/>
  <c r="E143"/>
  <c r="T143"/>
  <c r="M143"/>
  <c r="F143"/>
  <c r="BF142"/>
  <c r="L143"/>
  <c r="BH117"/>
  <c r="BH116"/>
  <c r="BG142"/>
  <c r="U143"/>
  <c r="S143"/>
  <c r="BH115"/>
  <c r="BH114"/>
  <c r="N143"/>
  <c r="BH112"/>
  <c r="BH110"/>
  <c r="BH108"/>
  <c r="BG143"/>
  <c r="BH98"/>
  <c r="BH97"/>
  <c r="BH96"/>
  <c r="BH95"/>
  <c r="BH137"/>
  <c r="BH138"/>
  <c r="BF141"/>
  <c r="BG141"/>
  <c r="AS102"/>
  <c r="AE102"/>
  <c r="AD102"/>
  <c r="Z102"/>
  <c r="BH93"/>
  <c r="AT102"/>
  <c r="AR102"/>
  <c r="AL102"/>
  <c r="AJ102"/>
  <c r="AI102"/>
  <c r="AH102"/>
  <c r="AG102"/>
  <c r="AF102"/>
  <c r="AC102"/>
  <c r="AB102"/>
  <c r="AA102"/>
  <c r="Y102"/>
  <c r="BH30"/>
  <c r="AU74"/>
  <c r="BH71"/>
  <c r="BH69"/>
  <c r="BH65"/>
  <c r="BH54"/>
  <c r="AT74"/>
  <c r="AR74"/>
  <c r="BH33"/>
  <c r="M74"/>
  <c r="K74"/>
  <c r="BH35"/>
  <c r="BF101"/>
  <c r="BH101" s="1"/>
  <c r="BH9"/>
  <c r="BH26"/>
  <c r="BH32"/>
  <c r="BH22"/>
  <c r="BH20"/>
  <c r="BH16"/>
  <c r="BH10"/>
  <c r="BH70"/>
  <c r="BH62"/>
  <c r="BH51"/>
  <c r="BF72"/>
  <c r="BH80"/>
  <c r="BH81"/>
  <c r="BH99"/>
  <c r="BG100"/>
  <c r="BG72"/>
  <c r="BH57"/>
  <c r="BH56"/>
  <c r="BH50"/>
  <c r="BH48"/>
  <c r="BH63"/>
  <c r="BG73"/>
  <c r="BF73"/>
  <c r="BH47"/>
  <c r="BH45"/>
  <c r="BH15"/>
  <c r="BH8"/>
  <c r="F74"/>
  <c r="P74"/>
  <c r="R74"/>
  <c r="Y74"/>
  <c r="AA74"/>
  <c r="AE74"/>
  <c r="AK74"/>
  <c r="AN74"/>
  <c r="BH142" l="1"/>
  <c r="BH37"/>
  <c r="BF143"/>
  <c r="BH143" s="1"/>
  <c r="BH141"/>
  <c r="BH72"/>
  <c r="BH100"/>
  <c r="BG102"/>
  <c r="BH73"/>
  <c r="AH74"/>
  <c r="AB74"/>
  <c r="U74"/>
  <c r="S74"/>
  <c r="O74"/>
  <c r="E102"/>
  <c r="BF102" s="1"/>
  <c r="AO74"/>
  <c r="AL74"/>
  <c r="AI74"/>
  <c r="AF74"/>
  <c r="AC74"/>
  <c r="Z74"/>
  <c r="T74"/>
  <c r="Q74"/>
  <c r="N74"/>
  <c r="E39"/>
  <c r="AM74"/>
  <c r="AG74"/>
  <c r="AP74"/>
  <c r="AJ74"/>
  <c r="AD74"/>
  <c r="E74"/>
  <c r="BH102" l="1"/>
  <c r="BG74"/>
  <c r="BF74"/>
  <c r="BF39"/>
  <c r="BG39"/>
  <c r="BH74" l="1"/>
  <c r="BH39"/>
</calcChain>
</file>

<file path=xl/sharedStrings.xml><?xml version="1.0" encoding="utf-8"?>
<sst xmlns="http://schemas.openxmlformats.org/spreadsheetml/2006/main" count="807" uniqueCount="156">
  <si>
    <t>КАЛЕНДАРНЫЙ УЧЕБНЫЙ ГРАФИК</t>
  </si>
  <si>
    <t xml:space="preserve">по профессии среднего профессионального образования </t>
  </si>
  <si>
    <t>Первый курс</t>
  </si>
  <si>
    <t>Индекс</t>
  </si>
  <si>
    <t>Наименование дисциплин, модулей, МДК</t>
  </si>
  <si>
    <t>Вид учебной нагрузки</t>
  </si>
  <si>
    <t>Всего часов</t>
  </si>
  <si>
    <t>Сентябрь</t>
  </si>
  <si>
    <t>Октябрь</t>
  </si>
  <si>
    <t>Обяз.уч.</t>
  </si>
  <si>
    <t>См.р.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</si>
  <si>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</si>
  <si>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</si>
  <si>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</si>
  <si>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</si>
  <si>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</si>
  <si>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</si>
  <si>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</si>
  <si>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</si>
  <si>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</si>
  <si>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</si>
  <si>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</si>
  <si>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Базовые образовательные дисциплины</t>
  </si>
  <si>
    <t>Иностранный язык</t>
  </si>
  <si>
    <t>История</t>
  </si>
  <si>
    <t>Обществознание</t>
  </si>
  <si>
    <t>Физическая культура</t>
  </si>
  <si>
    <t>Основы безопасности жизнедеятельности</t>
  </si>
  <si>
    <t>Общепрофессиональный цикл</t>
  </si>
  <si>
    <t>ОП</t>
  </si>
  <si>
    <t>ОП.01</t>
  </si>
  <si>
    <t>ОП.03</t>
  </si>
  <si>
    <t>ПМ</t>
  </si>
  <si>
    <t>Профессиональные модули</t>
  </si>
  <si>
    <t>ПМ. 01</t>
  </si>
  <si>
    <t>МДК 01.02.</t>
  </si>
  <si>
    <t>Учебная практика</t>
  </si>
  <si>
    <t>Всего в неделю обязательной учебной нагрузки</t>
  </si>
  <si>
    <t>Всего часов в неделю самостоятельной работы студентов в т.ч. консультации</t>
  </si>
  <si>
    <t>Всего часов в неделю</t>
  </si>
  <si>
    <t>Второй курс</t>
  </si>
  <si>
    <t>МДК 01.01.</t>
  </si>
  <si>
    <t>ПП.01</t>
  </si>
  <si>
    <t>Производственная практика</t>
  </si>
  <si>
    <t>Третий курс</t>
  </si>
  <si>
    <t>ОП.04</t>
  </si>
  <si>
    <t>ОП.05</t>
  </si>
  <si>
    <t>ПМ. 03</t>
  </si>
  <si>
    <t>Эк</t>
  </si>
  <si>
    <t>И</t>
  </si>
  <si>
    <r>
      <rPr>
        <b/>
        <sz val="10"/>
        <color theme="1"/>
        <rFont val="Times New Roman"/>
        <family val="1"/>
        <charset val="204"/>
      </rPr>
      <t>Условные обозначения:</t>
    </r>
    <r>
      <rPr>
        <sz val="10"/>
        <color theme="1"/>
        <rFont val="Times New Roman"/>
        <family val="1"/>
        <charset val="204"/>
      </rPr>
      <t xml:space="preserve"> Э - экзамен, Эк - экзамен квалификационный по профессиональному модулю; З - зачет, ДЗ - дифференцированный зачет, О - каникулы,                                                                 И - государственная итоговая аттестация</t>
    </r>
  </si>
  <si>
    <t>ОУД.01</t>
  </si>
  <si>
    <t>ОУД.02</t>
  </si>
  <si>
    <t>ОУД.04</t>
  </si>
  <si>
    <t>ОУД.06</t>
  </si>
  <si>
    <t>ОУД.10</t>
  </si>
  <si>
    <t>ОУД.03</t>
  </si>
  <si>
    <t>Математика: алгебра, начала математического анализа, геометрия</t>
  </si>
  <si>
    <t>ОУД.07</t>
  </si>
  <si>
    <t>ОУД.08</t>
  </si>
  <si>
    <t>дз</t>
  </si>
  <si>
    <t>э</t>
  </si>
  <si>
    <t>з</t>
  </si>
  <si>
    <t>ОУД</t>
  </si>
  <si>
    <t>Литература</t>
  </si>
  <si>
    <t>Астрономия</t>
  </si>
  <si>
    <t>44.02.01 Дошкольное образование</t>
  </si>
  <si>
    <t>Углубленные образовательные дисциплины</t>
  </si>
  <si>
    <t>Русский язык</t>
  </si>
  <si>
    <t xml:space="preserve">ОУД.09 </t>
  </si>
  <si>
    <t>Педагогика</t>
  </si>
  <si>
    <t>Возрастная анатомия, физиология и гигиена</t>
  </si>
  <si>
    <t>Теоретические основы дошкольного образования</t>
  </si>
  <si>
    <t>Организация мероприятий, направленных на укрепление здоровья ребенка</t>
  </si>
  <si>
    <t>Медико-биологические и социальные основы здоровья</t>
  </si>
  <si>
    <t>Теоретические и методические основы физического воспитания и развития детей раннего и дошкольного возраста</t>
  </si>
  <si>
    <t>МДК 01.03.</t>
  </si>
  <si>
    <t xml:space="preserve">Практикум по совершенствованию двигательных умений и навыков </t>
  </si>
  <si>
    <t>УП.01</t>
  </si>
  <si>
    <t>ПМ. 02</t>
  </si>
  <si>
    <t>Организация различных видов деятельности и общения детей</t>
  </si>
  <si>
    <t>МДК 02.01.</t>
  </si>
  <si>
    <t>Теоретические и методические основы организации игровой деятельности детей раннего и дошкольного возраста</t>
  </si>
  <si>
    <t>МДК 02.02.</t>
  </si>
  <si>
    <t>МДК 02.03.</t>
  </si>
  <si>
    <t>МДК 02.04.</t>
  </si>
  <si>
    <t>Теоретические и методические основы организации трудовой деятельности дошкольников</t>
  </si>
  <si>
    <t>Теоретические и методические основы организации продуктивных видов деятельности детей дошкольного возраста</t>
  </si>
  <si>
    <t>Практикум по художественной обработке материалов и изобразительному искусству</t>
  </si>
  <si>
    <t>ОГСЭ.00</t>
  </si>
  <si>
    <t>Общий гуманитарный и социально-экономичекский цикл</t>
  </si>
  <si>
    <t>ОП.02</t>
  </si>
  <si>
    <t>Психология</t>
  </si>
  <si>
    <t>МДК 02.05.</t>
  </si>
  <si>
    <t>УП.02</t>
  </si>
  <si>
    <t>ПП.02</t>
  </si>
  <si>
    <t xml:space="preserve">Теория и методика музыкального воспитания с практикумом </t>
  </si>
  <si>
    <t>МДК 02.06.</t>
  </si>
  <si>
    <t>Психолого-педагогические основы организации общения детей дошкольного возраста</t>
  </si>
  <si>
    <t>Организация занятий по основным общеобразовательным программам дошкольного образования</t>
  </si>
  <si>
    <t>Теоретические основы организации обучения в разных возрастных группах</t>
  </si>
  <si>
    <t>ЕН.00</t>
  </si>
  <si>
    <t>Математический и общий естественно-научный цикл</t>
  </si>
  <si>
    <t>ОГСЭ.05</t>
  </si>
  <si>
    <t>МДК.03.02</t>
  </si>
  <si>
    <t>МДК.03.03</t>
  </si>
  <si>
    <t>ПП.03</t>
  </si>
  <si>
    <t>МДК.03.04</t>
  </si>
  <si>
    <t>Теория и методика развития речи у детей</t>
  </si>
  <si>
    <t>Четвертый курс</t>
  </si>
  <si>
    <t>ОГСЭ.01</t>
  </si>
  <si>
    <t>Основы философии</t>
  </si>
  <si>
    <t>ОГСЭ.02</t>
  </si>
  <si>
    <t>Психология общения</t>
  </si>
  <si>
    <t>Э</t>
  </si>
  <si>
    <t>ОГСЭ.03</t>
  </si>
  <si>
    <t>ОГСЭ.04</t>
  </si>
  <si>
    <t>Иностранный язык в профессиональной деятельности</t>
  </si>
  <si>
    <t>ЕН.02</t>
  </si>
  <si>
    <t>Информатика и информационно-комуникационные технологии в профессиональной деятельности</t>
  </si>
  <si>
    <t>Правовое обеспечение профессиональной деятельности</t>
  </si>
  <si>
    <t>ОП.07</t>
  </si>
  <si>
    <t>ОП.08</t>
  </si>
  <si>
    <t>Основы ведения предпринимательской карьеры и открытие собственного  бизнеса</t>
  </si>
  <si>
    <t>Поиск работы, планирование карьеры, адаптация выпускника на рабочем месте</t>
  </si>
  <si>
    <t>ПМ. 04</t>
  </si>
  <si>
    <t>Взаимодействие с родителями и сотрудниками образовательного учреждения</t>
  </si>
  <si>
    <t>МДК.04.01</t>
  </si>
  <si>
    <t>Теоретические и методические основы взаимодействия воспитателя с родителями и сотрудниками дошкольного образовательного учреждения</t>
  </si>
  <si>
    <t>ПП.04</t>
  </si>
  <si>
    <t>ПМ. 05</t>
  </si>
  <si>
    <t>Методическое обеспечение образовательного процесса</t>
  </si>
  <si>
    <t>МДК.05.01</t>
  </si>
  <si>
    <t>Теоретические и прикладные аспекты методической работы воспитателя детей дошкольного возраста</t>
  </si>
  <si>
    <t>ПП.05</t>
  </si>
  <si>
    <t>ПДП</t>
  </si>
  <si>
    <t>Преддипломная практика</t>
  </si>
  <si>
    <t>ГИА.</t>
  </si>
  <si>
    <t>Государственная итоговая аттестация</t>
  </si>
  <si>
    <t>З</t>
  </si>
  <si>
    <t>МДК.03.01</t>
  </si>
  <si>
    <t>Теория и методика экологического образования дошкольников</t>
  </si>
  <si>
    <t>Теория и методика математического развития</t>
  </si>
  <si>
    <t>ДО-214,224,234,244</t>
  </si>
  <si>
    <t>Естествознание</t>
  </si>
  <si>
    <t xml:space="preserve">ОУД.10 </t>
  </si>
  <si>
    <t xml:space="preserve">ОУД.12 </t>
  </si>
  <si>
    <t>Дополнительные образовательные дисциплины</t>
  </si>
  <si>
    <t>Основы проектирования личностного развития</t>
  </si>
  <si>
    <t>Математика</t>
  </si>
  <si>
    <t>ОУД.09</t>
  </si>
  <si>
    <t>Право</t>
  </si>
  <si>
    <t>ЕН.01</t>
  </si>
  <si>
    <t>ОП.06</t>
  </si>
  <si>
    <t>Безопасность жизнедеятельности</t>
  </si>
  <si>
    <t>Всего часов в неделю самостоятельной работы студентов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</si>
</sst>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5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0" fillId="0" borderId="2" xfId="0" applyBorder="1"/>
    <xf numFmtId="0" fontId="2" fillId="0" borderId="9" xfId="0" applyFont="1" applyBorder="1"/>
    <xf numFmtId="0" fontId="0" fillId="0" borderId="9" xfId="0" applyBorder="1"/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1" fillId="0" borderId="1" xfId="0" applyFont="1" applyBorder="1"/>
    <xf numFmtId="0" fontId="4" fillId="0" borderId="1" xfId="0" applyFont="1" applyBorder="1" applyAlignment="1">
      <alignment vertical="top" wrapText="1"/>
    </xf>
    <xf numFmtId="0" fontId="12" fillId="0" borderId="0" xfId="0" applyFont="1"/>
    <xf numFmtId="0" fontId="13" fillId="0" borderId="0" xfId="0" applyFont="1"/>
    <xf numFmtId="0" fontId="2" fillId="3" borderId="1" xfId="0" applyFont="1" applyFill="1" applyBorder="1"/>
    <xf numFmtId="0" fontId="4" fillId="3" borderId="1" xfId="0" applyFont="1" applyFill="1" applyBorder="1" applyAlignment="1">
      <alignment horizontal="left" vertical="top" wrapText="1"/>
    </xf>
    <xf numFmtId="0" fontId="0" fillId="3" borderId="0" xfId="0" applyFill="1"/>
    <xf numFmtId="0" fontId="2" fillId="3" borderId="4" xfId="0" applyFont="1" applyFill="1" applyBorder="1"/>
    <xf numFmtId="0" fontId="2" fillId="3" borderId="7" xfId="0" applyFont="1" applyFill="1" applyBorder="1"/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left" vertical="top" wrapText="1"/>
    </xf>
    <xf numFmtId="0" fontId="14" fillId="0" borderId="0" xfId="0" applyFont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4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5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2" fillId="0" borderId="1" xfId="0" applyFont="1" applyFill="1" applyBorder="1" applyAlignment="1"/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6" xfId="0" applyFont="1" applyBorder="1" applyAlignment="1"/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7" fillId="3" borderId="1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3" borderId="3" xfId="0" applyFont="1" applyFill="1" applyBorder="1"/>
    <xf numFmtId="0" fontId="3" fillId="3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16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2" fillId="0" borderId="3" xfId="0" applyFont="1" applyBorder="1"/>
    <xf numFmtId="0" fontId="3" fillId="3" borderId="3" xfId="0" applyFont="1" applyFill="1" applyBorder="1" applyAlignment="1">
      <alignment horizontal="left" vertical="top" wrapText="1"/>
    </xf>
    <xf numFmtId="0" fontId="2" fillId="0" borderId="3" xfId="0" applyFont="1" applyFill="1" applyBorder="1"/>
    <xf numFmtId="0" fontId="4" fillId="3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10" fillId="0" borderId="0" xfId="0" applyFont="1"/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wrapText="1"/>
    </xf>
    <xf numFmtId="0" fontId="10" fillId="0" borderId="1" xfId="0" applyFont="1" applyBorder="1"/>
    <xf numFmtId="0" fontId="11" fillId="0" borderId="1" xfId="0" applyFont="1" applyFill="1" applyBorder="1"/>
    <xf numFmtId="0" fontId="0" fillId="3" borderId="1" xfId="0" applyFill="1" applyBorder="1"/>
    <xf numFmtId="0" fontId="14" fillId="3" borderId="0" xfId="0" applyFont="1" applyFill="1"/>
    <xf numFmtId="0" fontId="14" fillId="3" borderId="1" xfId="0" applyFont="1" applyFill="1" applyBorder="1"/>
    <xf numFmtId="0" fontId="6" fillId="3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textRotation="90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148"/>
  <sheetViews>
    <sheetView tabSelected="1" topLeftCell="A107" zoomScale="110" zoomScaleNormal="110" workbookViewId="0">
      <selection activeCell="B135" sqref="B135:AO135"/>
    </sheetView>
  </sheetViews>
  <sheetFormatPr defaultRowHeight="15"/>
  <cols>
    <col min="1" max="1" width="4.28515625" customWidth="1"/>
    <col min="2" max="2" width="17.7109375" customWidth="1"/>
    <col min="3" max="3" width="5.42578125" customWidth="1"/>
    <col min="4" max="4" width="2.7109375" customWidth="1"/>
    <col min="5" max="21" width="2.28515625" customWidth="1"/>
    <col min="22" max="22" width="2" customWidth="1"/>
    <col min="23" max="24" width="1.7109375" customWidth="1"/>
    <col min="25" max="43" width="2.28515625" customWidth="1"/>
    <col min="44" max="44" width="2" customWidth="1"/>
    <col min="45" max="45" width="2.28515625" customWidth="1"/>
    <col min="46" max="46" width="2.5703125" customWidth="1"/>
    <col min="47" max="47" width="2.28515625" customWidth="1"/>
    <col min="48" max="48" width="2.5703125" customWidth="1"/>
    <col min="49" max="57" width="1.7109375" customWidth="1"/>
    <col min="58" max="58" width="5.7109375" customWidth="1"/>
    <col min="59" max="60" width="3.5703125" customWidth="1"/>
    <col min="61" max="72" width="2.7109375" customWidth="1"/>
  </cols>
  <sheetData>
    <row r="1" spans="1:60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</row>
    <row r="2" spans="1:60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</row>
    <row r="3" spans="1:60">
      <c r="A3" s="161" t="s">
        <v>66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</row>
    <row r="4" spans="1:60" ht="12.75" customHeight="1">
      <c r="A4" s="1" t="s">
        <v>2</v>
      </c>
      <c r="Q4" s="162" t="s">
        <v>143</v>
      </c>
      <c r="R4" s="162"/>
      <c r="S4" s="162"/>
      <c r="T4" s="162"/>
      <c r="U4" s="162"/>
      <c r="V4" s="162"/>
      <c r="W4" s="162"/>
      <c r="X4" s="162"/>
      <c r="Y4" s="162"/>
      <c r="Z4" s="162"/>
      <c r="AA4" s="162"/>
    </row>
    <row r="5" spans="1:60" ht="12.75" customHeight="1">
      <c r="A5" s="145" t="s">
        <v>3</v>
      </c>
      <c r="B5" s="124" t="s">
        <v>4</v>
      </c>
      <c r="C5" s="145" t="s">
        <v>5</v>
      </c>
      <c r="D5" s="145" t="s">
        <v>6</v>
      </c>
      <c r="E5" s="124" t="s">
        <v>7</v>
      </c>
      <c r="F5" s="124"/>
      <c r="G5" s="124"/>
      <c r="H5" s="124"/>
      <c r="I5" s="124" t="s">
        <v>8</v>
      </c>
      <c r="J5" s="124"/>
      <c r="K5" s="124"/>
      <c r="L5" s="124"/>
      <c r="M5" s="124"/>
      <c r="N5" s="124" t="s">
        <v>11</v>
      </c>
      <c r="O5" s="124"/>
      <c r="P5" s="124"/>
      <c r="Q5" s="124"/>
      <c r="R5" s="125" t="s">
        <v>12</v>
      </c>
      <c r="S5" s="126"/>
      <c r="T5" s="126"/>
      <c r="U5" s="126"/>
      <c r="V5" s="127"/>
      <c r="W5" s="117" t="s">
        <v>13</v>
      </c>
      <c r="X5" s="117"/>
      <c r="Y5" s="117"/>
      <c r="Z5" s="117"/>
      <c r="AA5" s="117"/>
      <c r="AB5" s="117" t="s">
        <v>14</v>
      </c>
      <c r="AC5" s="117"/>
      <c r="AD5" s="117"/>
      <c r="AE5" s="117"/>
      <c r="AF5" s="117" t="s">
        <v>15</v>
      </c>
      <c r="AG5" s="117"/>
      <c r="AH5" s="117"/>
      <c r="AI5" s="117"/>
      <c r="AJ5" s="117" t="s">
        <v>16</v>
      </c>
      <c r="AK5" s="117"/>
      <c r="AL5" s="117"/>
      <c r="AM5" s="117"/>
      <c r="AN5" s="117" t="s">
        <v>17</v>
      </c>
      <c r="AO5" s="117"/>
      <c r="AP5" s="117"/>
      <c r="AQ5" s="117"/>
      <c r="AR5" s="117"/>
      <c r="AS5" s="117" t="s">
        <v>18</v>
      </c>
      <c r="AT5" s="117"/>
      <c r="AU5" s="117"/>
      <c r="AV5" s="117"/>
      <c r="AW5" s="117" t="s">
        <v>19</v>
      </c>
      <c r="AX5" s="117"/>
      <c r="AY5" s="117"/>
      <c r="AZ5" s="117"/>
      <c r="BA5" s="117"/>
      <c r="BB5" s="117" t="s">
        <v>20</v>
      </c>
      <c r="BC5" s="117"/>
      <c r="BD5" s="117"/>
      <c r="BE5" s="117"/>
    </row>
    <row r="6" spans="1:60">
      <c r="A6" s="145"/>
      <c r="B6" s="124"/>
      <c r="C6" s="145"/>
      <c r="D6" s="145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>
        <v>13</v>
      </c>
      <c r="R6" s="4">
        <v>14</v>
      </c>
      <c r="S6" s="4">
        <v>15</v>
      </c>
      <c r="T6" s="4">
        <v>16</v>
      </c>
      <c r="U6" s="125">
        <v>17</v>
      </c>
      <c r="V6" s="127"/>
      <c r="W6" s="6">
        <v>18</v>
      </c>
      <c r="X6" s="6">
        <v>19</v>
      </c>
      <c r="Y6" s="4">
        <v>20</v>
      </c>
      <c r="Z6" s="4">
        <v>21</v>
      </c>
      <c r="AA6" s="4">
        <v>22</v>
      </c>
      <c r="AB6" s="4">
        <v>23</v>
      </c>
      <c r="AC6" s="4">
        <v>24</v>
      </c>
      <c r="AD6" s="4">
        <v>25</v>
      </c>
      <c r="AE6" s="4">
        <v>26</v>
      </c>
      <c r="AF6" s="4">
        <v>27</v>
      </c>
      <c r="AG6" s="4">
        <v>28</v>
      </c>
      <c r="AH6" s="4">
        <v>29</v>
      </c>
      <c r="AI6" s="4">
        <v>30</v>
      </c>
      <c r="AJ6" s="4">
        <v>31</v>
      </c>
      <c r="AK6" s="4">
        <v>32</v>
      </c>
      <c r="AL6" s="4">
        <v>33</v>
      </c>
      <c r="AM6" s="4">
        <v>34</v>
      </c>
      <c r="AN6" s="4">
        <v>35</v>
      </c>
      <c r="AO6" s="4">
        <v>36</v>
      </c>
      <c r="AP6" s="4">
        <v>37</v>
      </c>
      <c r="AQ6" s="4">
        <v>38</v>
      </c>
      <c r="AR6" s="4">
        <v>39</v>
      </c>
      <c r="AS6" s="4">
        <v>40</v>
      </c>
      <c r="AT6" s="4">
        <v>41</v>
      </c>
      <c r="AU6" s="4">
        <v>42</v>
      </c>
      <c r="AV6" s="6">
        <v>43</v>
      </c>
      <c r="AW6" s="6">
        <v>44</v>
      </c>
      <c r="AX6" s="6">
        <v>45</v>
      </c>
      <c r="AY6" s="6">
        <v>46</v>
      </c>
      <c r="AZ6" s="6">
        <v>47</v>
      </c>
      <c r="BA6" s="6">
        <v>48</v>
      </c>
      <c r="BB6" s="6">
        <v>49</v>
      </c>
      <c r="BC6" s="6">
        <v>50</v>
      </c>
      <c r="BD6" s="6">
        <v>51</v>
      </c>
      <c r="BE6" s="6">
        <v>52</v>
      </c>
    </row>
    <row r="7" spans="1:60" ht="11.1" customHeight="1">
      <c r="A7" s="2" t="s">
        <v>63</v>
      </c>
      <c r="B7" s="144" t="s">
        <v>22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</row>
    <row r="8" spans="1:60" ht="20.25" customHeight="1">
      <c r="A8" s="89" t="s">
        <v>51</v>
      </c>
      <c r="B8" s="86" t="s">
        <v>23</v>
      </c>
      <c r="C8" s="4" t="s">
        <v>9</v>
      </c>
      <c r="D8" s="4">
        <v>62</v>
      </c>
      <c r="E8" s="4">
        <v>2</v>
      </c>
      <c r="F8" s="4">
        <v>2</v>
      </c>
      <c r="G8" s="4">
        <v>2</v>
      </c>
      <c r="H8" s="4">
        <v>2</v>
      </c>
      <c r="I8" s="4">
        <v>2</v>
      </c>
      <c r="J8" s="4">
        <v>2</v>
      </c>
      <c r="K8" s="4">
        <v>1</v>
      </c>
      <c r="L8" s="4">
        <v>2</v>
      </c>
      <c r="M8" s="4">
        <v>2</v>
      </c>
      <c r="N8" s="4">
        <v>1</v>
      </c>
      <c r="O8" s="4">
        <v>2</v>
      </c>
      <c r="P8" s="4">
        <v>1</v>
      </c>
      <c r="Q8" s="4">
        <v>2</v>
      </c>
      <c r="R8" s="4">
        <v>2</v>
      </c>
      <c r="S8" s="4">
        <v>1</v>
      </c>
      <c r="T8" s="4">
        <v>2</v>
      </c>
      <c r="U8" s="4">
        <v>2</v>
      </c>
      <c r="V8" s="4"/>
      <c r="W8" s="88" t="s">
        <v>21</v>
      </c>
      <c r="X8" s="88" t="s">
        <v>21</v>
      </c>
      <c r="Y8" s="42">
        <v>2</v>
      </c>
      <c r="Z8" s="42">
        <v>2</v>
      </c>
      <c r="AA8" s="4">
        <v>2</v>
      </c>
      <c r="AB8" s="4">
        <v>2</v>
      </c>
      <c r="AC8" s="4">
        <v>1</v>
      </c>
      <c r="AD8" s="4">
        <v>1</v>
      </c>
      <c r="AE8" s="4">
        <v>1</v>
      </c>
      <c r="AF8" s="4">
        <v>1</v>
      </c>
      <c r="AG8" s="4">
        <v>1</v>
      </c>
      <c r="AH8" s="4">
        <v>1</v>
      </c>
      <c r="AI8" s="4">
        <v>2</v>
      </c>
      <c r="AJ8" s="4">
        <v>2</v>
      </c>
      <c r="AK8" s="4">
        <v>2</v>
      </c>
      <c r="AL8" s="4">
        <v>2</v>
      </c>
      <c r="AM8" s="4">
        <v>2</v>
      </c>
      <c r="AN8" s="4">
        <v>2</v>
      </c>
      <c r="AO8" s="4">
        <v>2</v>
      </c>
      <c r="AP8" s="4">
        <v>2</v>
      </c>
      <c r="AQ8" s="4">
        <v>2</v>
      </c>
      <c r="AR8" s="42"/>
      <c r="AS8" s="24"/>
      <c r="AT8" s="24"/>
      <c r="AU8" s="106"/>
      <c r="AV8" s="4"/>
      <c r="AW8" s="88" t="s">
        <v>21</v>
      </c>
      <c r="AX8" s="88" t="s">
        <v>21</v>
      </c>
      <c r="AY8" s="88" t="s">
        <v>21</v>
      </c>
      <c r="AZ8" s="88" t="s">
        <v>21</v>
      </c>
      <c r="BA8" s="88" t="s">
        <v>21</v>
      </c>
      <c r="BB8" s="88" t="s">
        <v>21</v>
      </c>
      <c r="BC8" s="88" t="s">
        <v>21</v>
      </c>
      <c r="BD8" s="88" t="s">
        <v>21</v>
      </c>
      <c r="BE8" s="88" t="s">
        <v>21</v>
      </c>
      <c r="BF8" s="22">
        <f>SUM(E8:U8)</f>
        <v>30</v>
      </c>
      <c r="BG8" s="23">
        <f>SUM(Y8:AU8)</f>
        <v>32</v>
      </c>
      <c r="BH8" s="23">
        <f>SUM(BF8:BG8)</f>
        <v>62</v>
      </c>
    </row>
    <row r="9" spans="1:60" ht="29.25" customHeight="1">
      <c r="A9" s="89" t="s">
        <v>52</v>
      </c>
      <c r="B9" s="86" t="s">
        <v>57</v>
      </c>
      <c r="C9" s="4" t="s">
        <v>9</v>
      </c>
      <c r="D9" s="4">
        <v>78</v>
      </c>
      <c r="E9" s="4">
        <v>4</v>
      </c>
      <c r="F9" s="4">
        <v>4</v>
      </c>
      <c r="G9" s="4">
        <v>2</v>
      </c>
      <c r="H9" s="4">
        <v>2</v>
      </c>
      <c r="I9" s="4">
        <v>2</v>
      </c>
      <c r="J9" s="4">
        <v>2</v>
      </c>
      <c r="K9" s="4">
        <v>2</v>
      </c>
      <c r="L9" s="4">
        <v>2</v>
      </c>
      <c r="M9" s="4">
        <v>2</v>
      </c>
      <c r="N9" s="4">
        <v>2</v>
      </c>
      <c r="O9" s="4">
        <v>2</v>
      </c>
      <c r="P9" s="4">
        <v>2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/>
      <c r="W9" s="88" t="s">
        <v>21</v>
      </c>
      <c r="X9" s="88" t="s">
        <v>21</v>
      </c>
      <c r="Y9" s="42">
        <v>2</v>
      </c>
      <c r="Z9" s="42">
        <v>2</v>
      </c>
      <c r="AA9" s="4">
        <v>3</v>
      </c>
      <c r="AB9" s="4">
        <v>3</v>
      </c>
      <c r="AC9" s="4">
        <v>2</v>
      </c>
      <c r="AD9" s="4">
        <v>2</v>
      </c>
      <c r="AE9" s="4">
        <v>2</v>
      </c>
      <c r="AF9" s="4">
        <v>2</v>
      </c>
      <c r="AG9" s="4">
        <v>2</v>
      </c>
      <c r="AH9" s="4">
        <v>2</v>
      </c>
      <c r="AI9" s="4">
        <v>2</v>
      </c>
      <c r="AJ9" s="4">
        <v>2</v>
      </c>
      <c r="AK9" s="4">
        <v>2</v>
      </c>
      <c r="AL9" s="4">
        <v>2</v>
      </c>
      <c r="AM9" s="4">
        <v>2</v>
      </c>
      <c r="AN9" s="4">
        <v>2</v>
      </c>
      <c r="AO9" s="4">
        <v>2</v>
      </c>
      <c r="AP9" s="4">
        <v>2</v>
      </c>
      <c r="AQ9" s="4">
        <v>2</v>
      </c>
      <c r="AR9" s="42"/>
      <c r="AS9" s="24"/>
      <c r="AT9" s="24"/>
      <c r="AU9" s="107"/>
      <c r="AV9" s="17"/>
      <c r="AW9" s="88" t="s">
        <v>21</v>
      </c>
      <c r="AX9" s="88" t="s">
        <v>21</v>
      </c>
      <c r="AY9" s="88" t="s">
        <v>21</v>
      </c>
      <c r="AZ9" s="88" t="s">
        <v>21</v>
      </c>
      <c r="BA9" s="88" t="s">
        <v>21</v>
      </c>
      <c r="BB9" s="88" t="s">
        <v>21</v>
      </c>
      <c r="BC9" s="88" t="s">
        <v>21</v>
      </c>
      <c r="BD9" s="88" t="s">
        <v>21</v>
      </c>
      <c r="BE9" s="88" t="s">
        <v>21</v>
      </c>
      <c r="BF9" s="22">
        <f>SUM(E9:U9)</f>
        <v>38</v>
      </c>
      <c r="BG9" s="23">
        <f>SUM(Y9:AU9)</f>
        <v>40</v>
      </c>
      <c r="BH9" s="23">
        <f>SUM(BF9:BG9)</f>
        <v>78</v>
      </c>
    </row>
    <row r="10" spans="1:60" ht="21" customHeight="1">
      <c r="A10" s="86" t="s">
        <v>56</v>
      </c>
      <c r="B10" s="86" t="s">
        <v>26</v>
      </c>
      <c r="C10" s="4" t="s">
        <v>9</v>
      </c>
      <c r="D10" s="4">
        <v>68</v>
      </c>
      <c r="E10" s="20">
        <v>2</v>
      </c>
      <c r="F10" s="20">
        <v>2</v>
      </c>
      <c r="G10" s="20">
        <v>2</v>
      </c>
      <c r="H10" s="20">
        <v>2</v>
      </c>
      <c r="I10" s="20">
        <v>2</v>
      </c>
      <c r="J10" s="20">
        <v>2</v>
      </c>
      <c r="K10" s="20">
        <v>2</v>
      </c>
      <c r="L10" s="4">
        <v>2</v>
      </c>
      <c r="M10" s="4">
        <v>2</v>
      </c>
      <c r="N10" s="4">
        <v>2</v>
      </c>
      <c r="O10" s="4">
        <v>2</v>
      </c>
      <c r="P10" s="4">
        <v>2</v>
      </c>
      <c r="Q10" s="4">
        <v>2</v>
      </c>
      <c r="R10" s="4">
        <v>2</v>
      </c>
      <c r="S10" s="4">
        <v>2</v>
      </c>
      <c r="T10" s="4">
        <v>2</v>
      </c>
      <c r="U10" s="4">
        <v>2</v>
      </c>
      <c r="V10" s="38" t="s">
        <v>62</v>
      </c>
      <c r="W10" s="88" t="s">
        <v>21</v>
      </c>
      <c r="X10" s="88" t="s">
        <v>21</v>
      </c>
      <c r="Y10" s="103">
        <v>2</v>
      </c>
      <c r="Z10" s="103">
        <v>2</v>
      </c>
      <c r="AA10" s="20">
        <v>2</v>
      </c>
      <c r="AB10" s="20">
        <v>2</v>
      </c>
      <c r="AC10" s="20">
        <v>2</v>
      </c>
      <c r="AD10" s="20">
        <v>2</v>
      </c>
      <c r="AE10" s="20">
        <v>2</v>
      </c>
      <c r="AF10" s="20">
        <v>2</v>
      </c>
      <c r="AG10" s="20">
        <v>2</v>
      </c>
      <c r="AH10" s="20">
        <v>2</v>
      </c>
      <c r="AI10" s="20">
        <v>1</v>
      </c>
      <c r="AJ10" s="20">
        <v>2</v>
      </c>
      <c r="AK10" s="20">
        <v>1</v>
      </c>
      <c r="AL10" s="20">
        <v>2</v>
      </c>
      <c r="AM10" s="20">
        <v>2</v>
      </c>
      <c r="AN10" s="20">
        <v>1</v>
      </c>
      <c r="AO10" s="20">
        <v>2</v>
      </c>
      <c r="AP10" s="4">
        <v>2</v>
      </c>
      <c r="AQ10" s="4">
        <v>1</v>
      </c>
      <c r="AR10" s="42"/>
      <c r="AS10" s="24"/>
      <c r="AT10" s="24"/>
      <c r="AU10" s="26"/>
      <c r="AV10" s="5" t="s">
        <v>62</v>
      </c>
      <c r="AW10" s="88" t="s">
        <v>21</v>
      </c>
      <c r="AX10" s="88" t="s">
        <v>21</v>
      </c>
      <c r="AY10" s="88" t="s">
        <v>21</v>
      </c>
      <c r="AZ10" s="88" t="s">
        <v>21</v>
      </c>
      <c r="BA10" s="88" t="s">
        <v>21</v>
      </c>
      <c r="BB10" s="88" t="s">
        <v>21</v>
      </c>
      <c r="BC10" s="88" t="s">
        <v>21</v>
      </c>
      <c r="BD10" s="88" t="s">
        <v>21</v>
      </c>
      <c r="BE10" s="88" t="s">
        <v>21</v>
      </c>
      <c r="BF10" s="22">
        <f t="shared" ref="BF10:BF39" si="0">SUM(E10:U10)</f>
        <v>34</v>
      </c>
      <c r="BG10" s="23">
        <f>SUM(Y10:AV10)</f>
        <v>34</v>
      </c>
      <c r="BH10" s="23">
        <f t="shared" ref="BH10:BH39" si="1">SUM(BF10:BG10)</f>
        <v>68</v>
      </c>
    </row>
    <row r="11" spans="1:60" ht="21" customHeight="1">
      <c r="A11" s="86" t="s">
        <v>53</v>
      </c>
      <c r="B11" s="100" t="s">
        <v>27</v>
      </c>
      <c r="C11" s="4" t="s">
        <v>9</v>
      </c>
      <c r="D11" s="4">
        <v>72</v>
      </c>
      <c r="E11" s="20">
        <v>1</v>
      </c>
      <c r="F11" s="20">
        <v>1</v>
      </c>
      <c r="G11" s="20">
        <v>2</v>
      </c>
      <c r="H11" s="20">
        <v>2</v>
      </c>
      <c r="I11" s="20">
        <v>2</v>
      </c>
      <c r="J11" s="20">
        <v>2</v>
      </c>
      <c r="K11" s="20">
        <v>2</v>
      </c>
      <c r="L11" s="4">
        <v>2</v>
      </c>
      <c r="M11" s="4">
        <v>2</v>
      </c>
      <c r="N11" s="4">
        <v>2</v>
      </c>
      <c r="O11" s="4">
        <v>2</v>
      </c>
      <c r="P11" s="4">
        <v>2</v>
      </c>
      <c r="Q11" s="4">
        <v>2</v>
      </c>
      <c r="R11" s="4">
        <v>2</v>
      </c>
      <c r="S11" s="4">
        <v>2</v>
      </c>
      <c r="T11" s="4">
        <v>2</v>
      </c>
      <c r="U11" s="4">
        <v>2</v>
      </c>
      <c r="V11" s="38"/>
      <c r="W11" s="88" t="s">
        <v>21</v>
      </c>
      <c r="X11" s="88" t="s">
        <v>21</v>
      </c>
      <c r="Y11" s="103">
        <v>2</v>
      </c>
      <c r="Z11" s="103">
        <v>2</v>
      </c>
      <c r="AA11" s="20">
        <v>2</v>
      </c>
      <c r="AB11" s="20">
        <v>2</v>
      </c>
      <c r="AC11" s="20">
        <v>3</v>
      </c>
      <c r="AD11" s="20">
        <v>2</v>
      </c>
      <c r="AE11" s="20">
        <v>2</v>
      </c>
      <c r="AF11" s="20">
        <v>3</v>
      </c>
      <c r="AG11" s="20">
        <v>2</v>
      </c>
      <c r="AH11" s="20">
        <v>2</v>
      </c>
      <c r="AI11" s="20">
        <v>2</v>
      </c>
      <c r="AJ11" s="20">
        <v>2</v>
      </c>
      <c r="AK11" s="20">
        <v>2</v>
      </c>
      <c r="AL11" s="20">
        <v>2</v>
      </c>
      <c r="AM11" s="20">
        <v>2</v>
      </c>
      <c r="AN11" s="20">
        <v>2</v>
      </c>
      <c r="AO11" s="20">
        <v>2</v>
      </c>
      <c r="AP11" s="4">
        <v>2</v>
      </c>
      <c r="AQ11" s="4">
        <v>2</v>
      </c>
      <c r="AR11" s="42"/>
      <c r="AS11" s="24"/>
      <c r="AT11" s="24"/>
      <c r="AU11" s="26"/>
      <c r="AV11" s="99" t="s">
        <v>60</v>
      </c>
      <c r="AW11" s="88" t="s">
        <v>21</v>
      </c>
      <c r="AX11" s="88" t="s">
        <v>21</v>
      </c>
      <c r="AY11" s="88" t="s">
        <v>21</v>
      </c>
      <c r="AZ11" s="88" t="s">
        <v>21</v>
      </c>
      <c r="BA11" s="88" t="s">
        <v>21</v>
      </c>
      <c r="BB11" s="88" t="s">
        <v>21</v>
      </c>
      <c r="BC11" s="88" t="s">
        <v>21</v>
      </c>
      <c r="BD11" s="88" t="s">
        <v>21</v>
      </c>
      <c r="BE11" s="88" t="s">
        <v>21</v>
      </c>
      <c r="BF11" s="22">
        <f t="shared" ref="BF11" si="2">SUM(E11:U11)</f>
        <v>32</v>
      </c>
      <c r="BG11" s="23">
        <f>SUM(Y11:AV11)</f>
        <v>40</v>
      </c>
      <c r="BH11" s="23">
        <f t="shared" ref="BH11" si="3">SUM(BF11:BG11)</f>
        <v>72</v>
      </c>
    </row>
    <row r="12" spans="1:60" ht="21" customHeight="1">
      <c r="A12" s="86" t="s">
        <v>53</v>
      </c>
      <c r="B12" s="101" t="s">
        <v>144</v>
      </c>
      <c r="C12" s="4" t="s">
        <v>9</v>
      </c>
      <c r="D12" s="4">
        <v>108</v>
      </c>
      <c r="E12" s="20">
        <v>4</v>
      </c>
      <c r="F12" s="20">
        <v>4</v>
      </c>
      <c r="G12" s="20">
        <v>4</v>
      </c>
      <c r="H12" s="20">
        <v>4</v>
      </c>
      <c r="I12" s="20">
        <v>4</v>
      </c>
      <c r="J12" s="20">
        <v>4</v>
      </c>
      <c r="K12" s="20">
        <v>4</v>
      </c>
      <c r="L12" s="4">
        <v>4</v>
      </c>
      <c r="M12" s="4">
        <v>4</v>
      </c>
      <c r="N12" s="4">
        <v>5</v>
      </c>
      <c r="O12" s="4">
        <v>5</v>
      </c>
      <c r="P12" s="4">
        <v>5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38"/>
      <c r="W12" s="88" t="s">
        <v>21</v>
      </c>
      <c r="X12" s="88" t="s">
        <v>21</v>
      </c>
      <c r="Y12" s="103">
        <v>2</v>
      </c>
      <c r="Z12" s="103">
        <v>2</v>
      </c>
      <c r="AA12" s="20">
        <v>2</v>
      </c>
      <c r="AB12" s="20">
        <v>2</v>
      </c>
      <c r="AC12" s="20">
        <v>2</v>
      </c>
      <c r="AD12" s="20">
        <v>2</v>
      </c>
      <c r="AE12" s="20">
        <v>2</v>
      </c>
      <c r="AF12" s="20">
        <v>1</v>
      </c>
      <c r="AG12" s="20">
        <v>2</v>
      </c>
      <c r="AH12" s="20">
        <v>1</v>
      </c>
      <c r="AI12" s="20">
        <v>2</v>
      </c>
      <c r="AJ12" s="20">
        <v>1</v>
      </c>
      <c r="AK12" s="20">
        <v>2</v>
      </c>
      <c r="AL12" s="20">
        <v>1</v>
      </c>
      <c r="AM12" s="20">
        <v>2</v>
      </c>
      <c r="AN12" s="20">
        <v>1</v>
      </c>
      <c r="AO12" s="20">
        <v>2</v>
      </c>
      <c r="AP12" s="4">
        <v>1</v>
      </c>
      <c r="AQ12" s="4">
        <v>2</v>
      </c>
      <c r="AR12" s="42"/>
      <c r="AS12" s="24"/>
      <c r="AT12" s="24"/>
      <c r="AU12" s="26"/>
      <c r="AV12" s="102" t="s">
        <v>60</v>
      </c>
      <c r="AW12" s="88" t="s">
        <v>21</v>
      </c>
      <c r="AX12" s="88" t="s">
        <v>21</v>
      </c>
      <c r="AY12" s="88" t="s">
        <v>21</v>
      </c>
      <c r="AZ12" s="88" t="s">
        <v>21</v>
      </c>
      <c r="BA12" s="88" t="s">
        <v>21</v>
      </c>
      <c r="BB12" s="88" t="s">
        <v>21</v>
      </c>
      <c r="BC12" s="88" t="s">
        <v>21</v>
      </c>
      <c r="BD12" s="88" t="s">
        <v>21</v>
      </c>
      <c r="BE12" s="88" t="s">
        <v>21</v>
      </c>
      <c r="BF12" s="22">
        <f t="shared" ref="BF12" si="4">SUM(E12:U12)</f>
        <v>76</v>
      </c>
      <c r="BG12" s="23">
        <f>SUM(Y12:AV12)</f>
        <v>32</v>
      </c>
      <c r="BH12" s="23">
        <f t="shared" ref="BH12" si="5">SUM(BF12:BG12)</f>
        <v>108</v>
      </c>
    </row>
    <row r="13" spans="1:60" ht="21" customHeight="1">
      <c r="A13" s="86" t="s">
        <v>58</v>
      </c>
      <c r="B13" s="101" t="s">
        <v>25</v>
      </c>
      <c r="C13" s="4" t="s">
        <v>9</v>
      </c>
      <c r="D13" s="4">
        <v>78</v>
      </c>
      <c r="E13" s="20"/>
      <c r="F13" s="20"/>
      <c r="G13" s="20"/>
      <c r="H13" s="20"/>
      <c r="I13" s="20"/>
      <c r="J13" s="20"/>
      <c r="K13" s="20"/>
      <c r="L13" s="4"/>
      <c r="M13" s="4"/>
      <c r="N13" s="4"/>
      <c r="O13" s="4"/>
      <c r="P13" s="4"/>
      <c r="Q13" s="4"/>
      <c r="R13" s="4"/>
      <c r="S13" s="4"/>
      <c r="T13" s="4"/>
      <c r="U13" s="4"/>
      <c r="V13" s="38"/>
      <c r="W13" s="88" t="s">
        <v>21</v>
      </c>
      <c r="X13" s="88" t="s">
        <v>21</v>
      </c>
      <c r="Y13" s="103">
        <v>4</v>
      </c>
      <c r="Z13" s="103">
        <v>4</v>
      </c>
      <c r="AA13" s="20">
        <v>4</v>
      </c>
      <c r="AB13" s="20">
        <v>4</v>
      </c>
      <c r="AC13" s="20">
        <v>4</v>
      </c>
      <c r="AD13" s="20">
        <v>5</v>
      </c>
      <c r="AE13" s="20">
        <v>4</v>
      </c>
      <c r="AF13" s="20">
        <v>4</v>
      </c>
      <c r="AG13" s="20">
        <v>4</v>
      </c>
      <c r="AH13" s="20">
        <v>5</v>
      </c>
      <c r="AI13" s="20">
        <v>4</v>
      </c>
      <c r="AJ13" s="20">
        <v>4</v>
      </c>
      <c r="AK13" s="20">
        <v>4</v>
      </c>
      <c r="AL13" s="20">
        <v>4</v>
      </c>
      <c r="AM13" s="20">
        <v>4</v>
      </c>
      <c r="AN13" s="20">
        <v>4</v>
      </c>
      <c r="AO13" s="20">
        <v>4</v>
      </c>
      <c r="AP13" s="4">
        <v>4</v>
      </c>
      <c r="AQ13" s="4">
        <v>4</v>
      </c>
      <c r="AR13" s="42"/>
      <c r="AS13" s="24"/>
      <c r="AT13" s="24"/>
      <c r="AU13" s="26"/>
      <c r="AV13" s="102" t="s">
        <v>60</v>
      </c>
      <c r="AW13" s="88" t="s">
        <v>21</v>
      </c>
      <c r="AX13" s="88" t="s">
        <v>21</v>
      </c>
      <c r="AY13" s="88" t="s">
        <v>21</v>
      </c>
      <c r="AZ13" s="88" t="s">
        <v>21</v>
      </c>
      <c r="BA13" s="88" t="s">
        <v>21</v>
      </c>
      <c r="BB13" s="88" t="s">
        <v>21</v>
      </c>
      <c r="BC13" s="88" t="s">
        <v>21</v>
      </c>
      <c r="BD13" s="88" t="s">
        <v>21</v>
      </c>
      <c r="BE13" s="88" t="s">
        <v>21</v>
      </c>
      <c r="BF13" s="22">
        <f t="shared" ref="BF13" si="6">SUM(E13:U13)</f>
        <v>0</v>
      </c>
      <c r="BG13" s="23">
        <f>SUM(Y13:AV13)</f>
        <v>78</v>
      </c>
      <c r="BH13" s="23">
        <f t="shared" ref="BH13" si="7">SUM(BF13:BG13)</f>
        <v>78</v>
      </c>
    </row>
    <row r="14" spans="1:60" ht="11.1" customHeight="1">
      <c r="A14" s="3" t="s">
        <v>63</v>
      </c>
      <c r="B14" s="151" t="s">
        <v>67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22"/>
      <c r="BG14" s="23"/>
      <c r="BH14" s="23"/>
    </row>
    <row r="15" spans="1:60" ht="18">
      <c r="A15" s="86" t="s">
        <v>69</v>
      </c>
      <c r="B15" s="86" t="s">
        <v>64</v>
      </c>
      <c r="C15" s="4" t="s">
        <v>9</v>
      </c>
      <c r="D15" s="4">
        <v>93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81" t="s">
        <v>21</v>
      </c>
      <c r="X15" s="81" t="s">
        <v>21</v>
      </c>
      <c r="Y15" s="42">
        <v>4</v>
      </c>
      <c r="Z15" s="42">
        <v>4</v>
      </c>
      <c r="AA15" s="4">
        <v>5</v>
      </c>
      <c r="AB15" s="4">
        <v>5</v>
      </c>
      <c r="AC15" s="4">
        <v>5</v>
      </c>
      <c r="AD15" s="4">
        <v>5</v>
      </c>
      <c r="AE15" s="4">
        <v>5</v>
      </c>
      <c r="AF15" s="4">
        <v>5</v>
      </c>
      <c r="AG15" s="4">
        <v>5</v>
      </c>
      <c r="AH15" s="4">
        <v>5</v>
      </c>
      <c r="AI15" s="4">
        <v>5</v>
      </c>
      <c r="AJ15" s="4">
        <v>5</v>
      </c>
      <c r="AK15" s="4">
        <v>5</v>
      </c>
      <c r="AL15" s="4">
        <v>5</v>
      </c>
      <c r="AM15" s="4">
        <v>4</v>
      </c>
      <c r="AN15" s="4">
        <v>5</v>
      </c>
      <c r="AO15" s="4">
        <v>4</v>
      </c>
      <c r="AP15" s="4">
        <v>4</v>
      </c>
      <c r="AQ15" s="4">
        <v>4</v>
      </c>
      <c r="AR15" s="42">
        <v>4</v>
      </c>
      <c r="AS15" s="24"/>
      <c r="AT15" s="24"/>
      <c r="AU15" s="105"/>
      <c r="AV15" s="4"/>
      <c r="AW15" s="81" t="s">
        <v>21</v>
      </c>
      <c r="AX15" s="81" t="s">
        <v>21</v>
      </c>
      <c r="AY15" s="81" t="s">
        <v>21</v>
      </c>
      <c r="AZ15" s="81" t="s">
        <v>21</v>
      </c>
      <c r="BA15" s="81" t="s">
        <v>21</v>
      </c>
      <c r="BB15" s="81" t="s">
        <v>21</v>
      </c>
      <c r="BC15" s="81" t="s">
        <v>21</v>
      </c>
      <c r="BD15" s="81" t="s">
        <v>21</v>
      </c>
      <c r="BE15" s="81" t="s">
        <v>21</v>
      </c>
      <c r="BF15" s="22">
        <f t="shared" si="0"/>
        <v>0</v>
      </c>
      <c r="BG15" s="23">
        <f t="shared" ref="BG15:BG39" si="8">SUM(Y15:AU15)</f>
        <v>93</v>
      </c>
      <c r="BH15" s="23">
        <f t="shared" si="1"/>
        <v>93</v>
      </c>
    </row>
    <row r="16" spans="1:60" ht="18">
      <c r="A16" s="86" t="s">
        <v>145</v>
      </c>
      <c r="B16" s="86" t="s">
        <v>24</v>
      </c>
      <c r="C16" s="4" t="s">
        <v>9</v>
      </c>
      <c r="D16" s="4">
        <v>156</v>
      </c>
      <c r="E16" s="4">
        <v>5</v>
      </c>
      <c r="F16" s="4">
        <v>5</v>
      </c>
      <c r="G16" s="4">
        <v>5</v>
      </c>
      <c r="H16" s="4">
        <v>5</v>
      </c>
      <c r="I16" s="4">
        <v>5</v>
      </c>
      <c r="J16" s="4">
        <v>5</v>
      </c>
      <c r="K16" s="4">
        <v>5</v>
      </c>
      <c r="L16" s="4">
        <v>5</v>
      </c>
      <c r="M16" s="4">
        <v>5</v>
      </c>
      <c r="N16" s="4">
        <v>5</v>
      </c>
      <c r="O16" s="4">
        <v>5</v>
      </c>
      <c r="P16" s="4">
        <v>5</v>
      </c>
      <c r="Q16" s="4">
        <v>6</v>
      </c>
      <c r="R16" s="4">
        <v>6</v>
      </c>
      <c r="S16" s="4">
        <v>6</v>
      </c>
      <c r="T16" s="4">
        <v>6</v>
      </c>
      <c r="U16" s="4">
        <v>6</v>
      </c>
      <c r="V16" s="4"/>
      <c r="W16" s="81" t="s">
        <v>21</v>
      </c>
      <c r="X16" s="81" t="s">
        <v>21</v>
      </c>
      <c r="Y16" s="42">
        <v>4</v>
      </c>
      <c r="Z16" s="42">
        <v>4</v>
      </c>
      <c r="AA16" s="4">
        <v>4</v>
      </c>
      <c r="AB16" s="4">
        <v>4</v>
      </c>
      <c r="AC16" s="4">
        <v>3</v>
      </c>
      <c r="AD16" s="4">
        <v>3</v>
      </c>
      <c r="AE16" s="4">
        <v>3</v>
      </c>
      <c r="AF16" s="4">
        <v>3</v>
      </c>
      <c r="AG16" s="4">
        <v>3</v>
      </c>
      <c r="AH16" s="4">
        <v>3</v>
      </c>
      <c r="AI16" s="4">
        <v>3</v>
      </c>
      <c r="AJ16" s="4">
        <v>3</v>
      </c>
      <c r="AK16" s="4">
        <v>3</v>
      </c>
      <c r="AL16" s="4">
        <v>3</v>
      </c>
      <c r="AM16" s="4">
        <v>3</v>
      </c>
      <c r="AN16" s="4">
        <v>4</v>
      </c>
      <c r="AO16" s="4">
        <v>3</v>
      </c>
      <c r="AP16" s="4">
        <v>4</v>
      </c>
      <c r="AQ16" s="4">
        <v>3</v>
      </c>
      <c r="AR16" s="42">
        <v>3</v>
      </c>
      <c r="AS16" s="24"/>
      <c r="AT16" s="24"/>
      <c r="AU16" s="26"/>
      <c r="AV16" s="4" t="s">
        <v>61</v>
      </c>
      <c r="AW16" s="81" t="s">
        <v>21</v>
      </c>
      <c r="AX16" s="81" t="s">
        <v>21</v>
      </c>
      <c r="AY16" s="81" t="s">
        <v>21</v>
      </c>
      <c r="AZ16" s="81" t="s">
        <v>21</v>
      </c>
      <c r="BA16" s="81" t="s">
        <v>21</v>
      </c>
      <c r="BB16" s="81" t="s">
        <v>21</v>
      </c>
      <c r="BC16" s="81" t="s">
        <v>21</v>
      </c>
      <c r="BD16" s="81" t="s">
        <v>21</v>
      </c>
      <c r="BE16" s="81" t="s">
        <v>21</v>
      </c>
      <c r="BF16" s="22">
        <f t="shared" si="0"/>
        <v>90</v>
      </c>
      <c r="BG16" s="23">
        <f>SUM(Y16:AV16)</f>
        <v>66</v>
      </c>
      <c r="BH16" s="23">
        <f t="shared" si="1"/>
        <v>156</v>
      </c>
    </row>
    <row r="17" spans="1:60" ht="12" customHeight="1">
      <c r="A17" s="3" t="s">
        <v>63</v>
      </c>
      <c r="B17" s="120" t="s">
        <v>147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84"/>
      <c r="AX17" s="84"/>
      <c r="AY17" s="84"/>
      <c r="AZ17" s="84"/>
      <c r="BA17" s="84"/>
      <c r="BB17" s="84"/>
      <c r="BC17" s="84"/>
      <c r="BD17" s="84"/>
      <c r="BE17" s="85"/>
      <c r="BF17" s="22"/>
      <c r="BG17" s="23"/>
      <c r="BH17" s="23"/>
    </row>
    <row r="18" spans="1:60" ht="21.75" customHeight="1">
      <c r="A18" s="86" t="s">
        <v>146</v>
      </c>
      <c r="B18" s="83" t="s">
        <v>148</v>
      </c>
      <c r="C18" s="4" t="s">
        <v>9</v>
      </c>
      <c r="D18" s="4">
        <v>144</v>
      </c>
      <c r="E18" s="4">
        <v>6</v>
      </c>
      <c r="F18" s="4">
        <v>6</v>
      </c>
      <c r="G18" s="4">
        <v>6</v>
      </c>
      <c r="H18" s="4">
        <v>6</v>
      </c>
      <c r="I18" s="4">
        <v>6</v>
      </c>
      <c r="J18" s="4">
        <v>6</v>
      </c>
      <c r="K18" s="4">
        <v>6</v>
      </c>
      <c r="L18" s="4">
        <v>6</v>
      </c>
      <c r="M18" s="4">
        <v>6</v>
      </c>
      <c r="N18" s="4">
        <v>6</v>
      </c>
      <c r="O18" s="4">
        <v>6</v>
      </c>
      <c r="P18" s="4">
        <v>6</v>
      </c>
      <c r="Q18" s="4">
        <v>6</v>
      </c>
      <c r="R18" s="4">
        <v>6</v>
      </c>
      <c r="S18" s="4">
        <v>6</v>
      </c>
      <c r="T18" s="4">
        <v>6</v>
      </c>
      <c r="U18" s="4">
        <v>4</v>
      </c>
      <c r="V18" s="4" t="s">
        <v>62</v>
      </c>
      <c r="W18" s="81" t="s">
        <v>21</v>
      </c>
      <c r="X18" s="81" t="s">
        <v>21</v>
      </c>
      <c r="Y18" s="42">
        <v>3</v>
      </c>
      <c r="Z18" s="42">
        <v>3</v>
      </c>
      <c r="AA18" s="4">
        <v>3</v>
      </c>
      <c r="AB18" s="4">
        <v>3</v>
      </c>
      <c r="AC18" s="4">
        <v>2</v>
      </c>
      <c r="AD18" s="4">
        <v>3</v>
      </c>
      <c r="AE18" s="4">
        <v>3</v>
      </c>
      <c r="AF18" s="4">
        <v>2</v>
      </c>
      <c r="AG18" s="4">
        <v>1</v>
      </c>
      <c r="AH18" s="4">
        <v>1</v>
      </c>
      <c r="AI18" s="4">
        <v>1</v>
      </c>
      <c r="AJ18" s="4">
        <v>2</v>
      </c>
      <c r="AK18" s="4">
        <v>2</v>
      </c>
      <c r="AL18" s="4">
        <v>2</v>
      </c>
      <c r="AM18" s="4">
        <v>2</v>
      </c>
      <c r="AN18" s="4">
        <v>2</v>
      </c>
      <c r="AO18" s="4">
        <v>2</v>
      </c>
      <c r="AP18" s="4">
        <v>2</v>
      </c>
      <c r="AQ18" s="4">
        <v>2</v>
      </c>
      <c r="AR18" s="42">
        <v>3</v>
      </c>
      <c r="AS18" s="24"/>
      <c r="AT18" s="24"/>
      <c r="AU18" s="26"/>
      <c r="AV18" s="4" t="s">
        <v>62</v>
      </c>
      <c r="AW18" s="81"/>
      <c r="AX18" s="81"/>
      <c r="AY18" s="81"/>
      <c r="AZ18" s="81"/>
      <c r="BA18" s="81"/>
      <c r="BB18" s="81"/>
      <c r="BC18" s="81"/>
      <c r="BD18" s="81"/>
      <c r="BE18" s="81"/>
      <c r="BF18" s="22">
        <f t="shared" ref="BF18" si="9">SUM(E18:U18)</f>
        <v>100</v>
      </c>
      <c r="BG18" s="23">
        <f>SUM(Y18:AV18)</f>
        <v>44</v>
      </c>
      <c r="BH18" s="23">
        <f t="shared" ref="BH18" si="10">SUM(BF18:BG18)</f>
        <v>144</v>
      </c>
    </row>
    <row r="19" spans="1:60" ht="11.1" customHeight="1">
      <c r="A19" s="3" t="s">
        <v>29</v>
      </c>
      <c r="B19" s="146" t="s">
        <v>28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8"/>
      <c r="BF19" s="22"/>
      <c r="BG19" s="23"/>
      <c r="BH19" s="23"/>
    </row>
    <row r="20" spans="1:60" ht="11.1" customHeight="1">
      <c r="A20" s="115" t="s">
        <v>30</v>
      </c>
      <c r="B20" s="163" t="s">
        <v>70</v>
      </c>
      <c r="C20" s="4" t="s">
        <v>9</v>
      </c>
      <c r="D20" s="4">
        <v>92</v>
      </c>
      <c r="E20" s="20">
        <v>2</v>
      </c>
      <c r="F20" s="20">
        <v>2</v>
      </c>
      <c r="G20" s="20">
        <v>2</v>
      </c>
      <c r="H20" s="20">
        <v>2</v>
      </c>
      <c r="I20" s="20">
        <v>4</v>
      </c>
      <c r="J20" s="20">
        <v>4</v>
      </c>
      <c r="K20" s="20">
        <v>4</v>
      </c>
      <c r="L20" s="20">
        <v>4</v>
      </c>
      <c r="M20" s="20">
        <v>4</v>
      </c>
      <c r="N20" s="20">
        <v>2</v>
      </c>
      <c r="O20" s="20">
        <v>2</v>
      </c>
      <c r="P20" s="20">
        <v>2</v>
      </c>
      <c r="Q20" s="20">
        <v>2</v>
      </c>
      <c r="R20" s="20">
        <v>2</v>
      </c>
      <c r="S20" s="20">
        <v>2</v>
      </c>
      <c r="T20" s="20">
        <v>2</v>
      </c>
      <c r="U20" s="20">
        <v>2</v>
      </c>
      <c r="V20" s="4"/>
      <c r="W20" s="122" t="s">
        <v>21</v>
      </c>
      <c r="X20" s="122" t="s">
        <v>21</v>
      </c>
      <c r="Y20" s="42">
        <v>2</v>
      </c>
      <c r="Z20" s="42">
        <v>2</v>
      </c>
      <c r="AA20" s="4">
        <v>2</v>
      </c>
      <c r="AB20" s="4">
        <v>1</v>
      </c>
      <c r="AC20" s="4">
        <v>2</v>
      </c>
      <c r="AD20" s="4">
        <v>2</v>
      </c>
      <c r="AE20" s="4">
        <v>3</v>
      </c>
      <c r="AF20" s="4">
        <v>1</v>
      </c>
      <c r="AG20" s="4">
        <v>2</v>
      </c>
      <c r="AH20" s="4">
        <v>2</v>
      </c>
      <c r="AI20" s="4">
        <v>2</v>
      </c>
      <c r="AJ20" s="4">
        <v>3</v>
      </c>
      <c r="AK20" s="4">
        <v>3</v>
      </c>
      <c r="AL20" s="4">
        <v>3</v>
      </c>
      <c r="AM20" s="4">
        <v>2</v>
      </c>
      <c r="AN20" s="4">
        <v>2</v>
      </c>
      <c r="AO20" s="4">
        <v>2</v>
      </c>
      <c r="AP20" s="4">
        <v>3</v>
      </c>
      <c r="AQ20" s="4">
        <v>3</v>
      </c>
      <c r="AR20" s="42">
        <v>6</v>
      </c>
      <c r="AS20" s="24"/>
      <c r="AT20" s="24"/>
      <c r="AU20" s="26"/>
      <c r="AV20" s="37" t="s">
        <v>61</v>
      </c>
      <c r="AW20" s="122" t="s">
        <v>21</v>
      </c>
      <c r="AX20" s="122" t="s">
        <v>21</v>
      </c>
      <c r="AY20" s="122" t="s">
        <v>21</v>
      </c>
      <c r="AZ20" s="122" t="s">
        <v>21</v>
      </c>
      <c r="BA20" s="122" t="s">
        <v>21</v>
      </c>
      <c r="BB20" s="122" t="s">
        <v>21</v>
      </c>
      <c r="BC20" s="122" t="s">
        <v>21</v>
      </c>
      <c r="BD20" s="122" t="s">
        <v>21</v>
      </c>
      <c r="BE20" s="122" t="s">
        <v>21</v>
      </c>
      <c r="BF20" s="22">
        <f t="shared" si="0"/>
        <v>44</v>
      </c>
      <c r="BG20" s="23">
        <f>SUM(Y20:AV20)</f>
        <v>48</v>
      </c>
      <c r="BH20" s="23">
        <f t="shared" si="1"/>
        <v>92</v>
      </c>
    </row>
    <row r="21" spans="1:60" ht="11.1" customHeight="1">
      <c r="A21" s="116"/>
      <c r="B21" s="164"/>
      <c r="C21" s="4" t="s">
        <v>10</v>
      </c>
      <c r="D21" s="4">
        <v>46</v>
      </c>
      <c r="E21" s="4">
        <v>1</v>
      </c>
      <c r="F21" s="4">
        <v>1</v>
      </c>
      <c r="G21" s="4">
        <v>1</v>
      </c>
      <c r="H21" s="4">
        <v>1</v>
      </c>
      <c r="I21" s="4">
        <v>2</v>
      </c>
      <c r="J21" s="4">
        <v>2</v>
      </c>
      <c r="K21" s="4">
        <v>2</v>
      </c>
      <c r="L21" s="4">
        <v>2</v>
      </c>
      <c r="M21" s="4">
        <v>2</v>
      </c>
      <c r="N21" s="4">
        <v>1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/>
      <c r="W21" s="123"/>
      <c r="X21" s="123"/>
      <c r="Y21" s="42">
        <v>2</v>
      </c>
      <c r="Z21" s="42">
        <v>1</v>
      </c>
      <c r="AA21" s="4">
        <v>2</v>
      </c>
      <c r="AB21" s="4">
        <v>1</v>
      </c>
      <c r="AC21" s="4">
        <v>2</v>
      </c>
      <c r="AD21" s="4">
        <v>2</v>
      </c>
      <c r="AE21" s="4">
        <v>1</v>
      </c>
      <c r="AF21" s="4">
        <v>1</v>
      </c>
      <c r="AG21" s="4">
        <v>1</v>
      </c>
      <c r="AH21" s="4">
        <v>1</v>
      </c>
      <c r="AI21" s="4">
        <v>1</v>
      </c>
      <c r="AJ21" s="4">
        <v>1</v>
      </c>
      <c r="AK21" s="4">
        <v>1</v>
      </c>
      <c r="AL21" s="4">
        <v>1</v>
      </c>
      <c r="AM21" s="4">
        <v>1</v>
      </c>
      <c r="AN21" s="4"/>
      <c r="AO21" s="4">
        <v>1</v>
      </c>
      <c r="AP21" s="4"/>
      <c r="AQ21" s="4">
        <v>1</v>
      </c>
      <c r="AR21" s="42">
        <v>2</v>
      </c>
      <c r="AS21" s="24"/>
      <c r="AT21" s="24"/>
      <c r="AU21" s="104"/>
      <c r="AV21" s="4"/>
      <c r="AW21" s="123"/>
      <c r="AX21" s="123"/>
      <c r="AY21" s="123"/>
      <c r="AZ21" s="123"/>
      <c r="BA21" s="123"/>
      <c r="BB21" s="123"/>
      <c r="BC21" s="123"/>
      <c r="BD21" s="123"/>
      <c r="BE21" s="123"/>
      <c r="BF21" s="22">
        <f t="shared" si="0"/>
        <v>22</v>
      </c>
      <c r="BG21" s="23">
        <f t="shared" si="8"/>
        <v>23</v>
      </c>
      <c r="BH21" s="23">
        <f t="shared" si="1"/>
        <v>45</v>
      </c>
    </row>
    <row r="22" spans="1:60" ht="11.1" customHeight="1">
      <c r="A22" s="122" t="s">
        <v>46</v>
      </c>
      <c r="B22" s="113" t="s">
        <v>72</v>
      </c>
      <c r="C22" s="4" t="s">
        <v>9</v>
      </c>
      <c r="D22" s="4">
        <v>71</v>
      </c>
      <c r="E22" s="4">
        <v>2</v>
      </c>
      <c r="F22" s="4">
        <v>2</v>
      </c>
      <c r="G22" s="4">
        <v>2</v>
      </c>
      <c r="H22" s="4">
        <v>2</v>
      </c>
      <c r="I22" s="4">
        <v>2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2</v>
      </c>
      <c r="R22" s="4">
        <v>2</v>
      </c>
      <c r="S22" s="4">
        <v>2</v>
      </c>
      <c r="T22" s="4">
        <v>2</v>
      </c>
      <c r="U22" s="4">
        <v>2</v>
      </c>
      <c r="V22" s="4"/>
      <c r="W22" s="122" t="s">
        <v>21</v>
      </c>
      <c r="X22" s="122" t="s">
        <v>21</v>
      </c>
      <c r="Y22" s="42">
        <v>2</v>
      </c>
      <c r="Z22" s="42">
        <v>2</v>
      </c>
      <c r="AA22" s="4">
        <v>1</v>
      </c>
      <c r="AB22" s="4">
        <v>1</v>
      </c>
      <c r="AC22" s="4">
        <v>2</v>
      </c>
      <c r="AD22" s="4">
        <v>2</v>
      </c>
      <c r="AE22" s="4">
        <v>2</v>
      </c>
      <c r="AF22" s="4">
        <v>2</v>
      </c>
      <c r="AG22" s="4">
        <v>2</v>
      </c>
      <c r="AH22" s="4">
        <v>2</v>
      </c>
      <c r="AI22" s="4">
        <v>2</v>
      </c>
      <c r="AJ22" s="4">
        <v>2</v>
      </c>
      <c r="AK22" s="4">
        <v>2</v>
      </c>
      <c r="AL22" s="4">
        <v>2</v>
      </c>
      <c r="AM22" s="4">
        <v>2</v>
      </c>
      <c r="AN22" s="4">
        <v>2</v>
      </c>
      <c r="AO22" s="4">
        <v>2</v>
      </c>
      <c r="AP22" s="4">
        <v>1</v>
      </c>
      <c r="AQ22" s="4">
        <v>2</v>
      </c>
      <c r="AR22" s="42">
        <v>2</v>
      </c>
      <c r="AS22" s="24"/>
      <c r="AT22" s="24"/>
      <c r="AU22" s="26"/>
      <c r="AV22" s="37" t="s">
        <v>61</v>
      </c>
      <c r="AW22" s="122" t="s">
        <v>21</v>
      </c>
      <c r="AX22" s="122" t="s">
        <v>21</v>
      </c>
      <c r="AY22" s="122" t="s">
        <v>21</v>
      </c>
      <c r="AZ22" s="122" t="s">
        <v>21</v>
      </c>
      <c r="BA22" s="122" t="s">
        <v>21</v>
      </c>
      <c r="BB22" s="122" t="s">
        <v>21</v>
      </c>
      <c r="BC22" s="122" t="s">
        <v>21</v>
      </c>
      <c r="BD22" s="122" t="s">
        <v>21</v>
      </c>
      <c r="BE22" s="122" t="s">
        <v>21</v>
      </c>
      <c r="BF22" s="22">
        <f t="shared" si="0"/>
        <v>34</v>
      </c>
      <c r="BG22" s="23">
        <f>SUM(Y22:AV22)</f>
        <v>37</v>
      </c>
      <c r="BH22" s="23">
        <f t="shared" si="1"/>
        <v>71</v>
      </c>
    </row>
    <row r="23" spans="1:60" ht="11.1" customHeight="1">
      <c r="A23" s="123"/>
      <c r="B23" s="114"/>
      <c r="C23" s="4" t="s">
        <v>10</v>
      </c>
      <c r="D23" s="4">
        <v>36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/>
      <c r="W23" s="123"/>
      <c r="X23" s="123"/>
      <c r="Y23" s="42">
        <v>1</v>
      </c>
      <c r="Z23" s="42">
        <v>1</v>
      </c>
      <c r="AA23" s="4"/>
      <c r="AB23" s="4">
        <v>1</v>
      </c>
      <c r="AC23" s="4">
        <v>1</v>
      </c>
      <c r="AD23" s="4">
        <v>1</v>
      </c>
      <c r="AE23" s="4">
        <v>1</v>
      </c>
      <c r="AF23" s="4">
        <v>1</v>
      </c>
      <c r="AG23" s="4">
        <v>1</v>
      </c>
      <c r="AH23" s="4">
        <v>1</v>
      </c>
      <c r="AI23" s="4">
        <v>1</v>
      </c>
      <c r="AJ23" s="4">
        <v>1</v>
      </c>
      <c r="AK23" s="4">
        <v>1</v>
      </c>
      <c r="AL23" s="4">
        <v>1</v>
      </c>
      <c r="AM23" s="4">
        <v>1</v>
      </c>
      <c r="AN23" s="4">
        <v>1</v>
      </c>
      <c r="AO23" s="4">
        <v>1</v>
      </c>
      <c r="AP23" s="4">
        <v>1</v>
      </c>
      <c r="AQ23" s="4">
        <v>1</v>
      </c>
      <c r="AR23" s="42">
        <v>1</v>
      </c>
      <c r="AS23" s="24"/>
      <c r="AT23" s="24"/>
      <c r="AU23" s="24"/>
      <c r="AV23" s="17"/>
      <c r="AW23" s="123"/>
      <c r="AX23" s="123"/>
      <c r="AY23" s="123"/>
      <c r="AZ23" s="123"/>
      <c r="BA23" s="123"/>
      <c r="BB23" s="123"/>
      <c r="BC23" s="123"/>
      <c r="BD23" s="123"/>
      <c r="BE23" s="123"/>
      <c r="BF23" s="22">
        <f t="shared" si="0"/>
        <v>17</v>
      </c>
      <c r="BG23" s="23">
        <f t="shared" si="8"/>
        <v>19</v>
      </c>
      <c r="BH23" s="23">
        <f t="shared" si="1"/>
        <v>36</v>
      </c>
    </row>
    <row r="24" spans="1:60" ht="11.1" customHeight="1">
      <c r="A24" s="33" t="s">
        <v>32</v>
      </c>
      <c r="B24" s="137" t="s">
        <v>33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9"/>
      <c r="BF24" s="22"/>
      <c r="BG24" s="23"/>
      <c r="BH24" s="23"/>
    </row>
    <row r="25" spans="1:60" ht="18.75" customHeight="1">
      <c r="A25" s="3" t="s">
        <v>34</v>
      </c>
      <c r="B25" s="137" t="s">
        <v>73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3" t="s">
        <v>48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08"/>
      <c r="AS25" s="75"/>
      <c r="AT25" s="75"/>
      <c r="AU25" s="75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22"/>
      <c r="BG25" s="23"/>
      <c r="BH25" s="23"/>
    </row>
    <row r="26" spans="1:60" ht="11.25" customHeight="1">
      <c r="A26" s="113" t="s">
        <v>41</v>
      </c>
      <c r="B26" s="113" t="s">
        <v>74</v>
      </c>
      <c r="C26" s="4" t="s">
        <v>9</v>
      </c>
      <c r="D26" s="4">
        <v>38</v>
      </c>
      <c r="E26" s="4">
        <v>2</v>
      </c>
      <c r="F26" s="4">
        <v>2</v>
      </c>
      <c r="G26" s="4">
        <v>3</v>
      </c>
      <c r="H26" s="4">
        <v>3</v>
      </c>
      <c r="I26" s="4">
        <v>2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3</v>
      </c>
      <c r="R26" s="4">
        <v>3</v>
      </c>
      <c r="S26" s="4">
        <v>2</v>
      </c>
      <c r="T26" s="4">
        <v>2</v>
      </c>
      <c r="U26" s="4">
        <v>2</v>
      </c>
      <c r="V26" s="4" t="s">
        <v>60</v>
      </c>
      <c r="W26" s="122" t="s">
        <v>21</v>
      </c>
      <c r="X26" s="122" t="s">
        <v>21</v>
      </c>
      <c r="Y26" s="42"/>
      <c r="Z26" s="42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2"/>
      <c r="AS26" s="24"/>
      <c r="AT26" s="24"/>
      <c r="AU26" s="26"/>
      <c r="AV26" s="4"/>
      <c r="AW26" s="122" t="s">
        <v>21</v>
      </c>
      <c r="AX26" s="122" t="s">
        <v>21</v>
      </c>
      <c r="AY26" s="122" t="s">
        <v>21</v>
      </c>
      <c r="AZ26" s="122" t="s">
        <v>21</v>
      </c>
      <c r="BA26" s="122" t="s">
        <v>21</v>
      </c>
      <c r="BB26" s="122" t="s">
        <v>21</v>
      </c>
      <c r="BC26" s="122" t="s">
        <v>21</v>
      </c>
      <c r="BD26" s="122" t="s">
        <v>21</v>
      </c>
      <c r="BE26" s="122" t="s">
        <v>21</v>
      </c>
      <c r="BF26" s="22">
        <f t="shared" si="0"/>
        <v>38</v>
      </c>
      <c r="BG26" s="23">
        <f t="shared" si="8"/>
        <v>0</v>
      </c>
      <c r="BH26" s="23">
        <f t="shared" si="1"/>
        <v>38</v>
      </c>
    </row>
    <row r="27" spans="1:60" ht="12.75" customHeight="1">
      <c r="A27" s="114"/>
      <c r="B27" s="114"/>
      <c r="C27" s="4" t="s">
        <v>10</v>
      </c>
      <c r="D27" s="4">
        <v>19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2</v>
      </c>
      <c r="P27" s="4">
        <v>1</v>
      </c>
      <c r="Q27" s="4">
        <v>2</v>
      </c>
      <c r="R27" s="4">
        <v>1</v>
      </c>
      <c r="S27" s="4">
        <v>1</v>
      </c>
      <c r="T27" s="4">
        <v>1</v>
      </c>
      <c r="U27" s="4">
        <v>1</v>
      </c>
      <c r="V27" s="4"/>
      <c r="W27" s="123"/>
      <c r="X27" s="123"/>
      <c r="Y27" s="42"/>
      <c r="Z27" s="42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2"/>
      <c r="AS27" s="24"/>
      <c r="AT27" s="24"/>
      <c r="AU27" s="24"/>
      <c r="AV27" s="17"/>
      <c r="AW27" s="123"/>
      <c r="AX27" s="123"/>
      <c r="AY27" s="123"/>
      <c r="AZ27" s="123"/>
      <c r="BA27" s="123"/>
      <c r="BB27" s="123"/>
      <c r="BC27" s="123"/>
      <c r="BD27" s="123"/>
      <c r="BE27" s="123"/>
      <c r="BF27" s="22">
        <f t="shared" si="0"/>
        <v>19</v>
      </c>
      <c r="BG27" s="23">
        <f t="shared" si="8"/>
        <v>0</v>
      </c>
      <c r="BH27" s="23">
        <f t="shared" si="1"/>
        <v>19</v>
      </c>
    </row>
    <row r="28" spans="1:60" ht="20.25" customHeight="1">
      <c r="A28" s="113" t="s">
        <v>35</v>
      </c>
      <c r="B28" s="113" t="s">
        <v>75</v>
      </c>
      <c r="C28" s="4" t="s">
        <v>9</v>
      </c>
      <c r="D28" s="4">
        <v>94</v>
      </c>
      <c r="E28" s="4">
        <v>4</v>
      </c>
      <c r="F28" s="4">
        <v>4</v>
      </c>
      <c r="G28" s="4">
        <v>4</v>
      </c>
      <c r="H28" s="4">
        <v>4</v>
      </c>
      <c r="I28" s="4">
        <v>4</v>
      </c>
      <c r="J28" s="4">
        <v>3</v>
      </c>
      <c r="K28" s="4">
        <v>3</v>
      </c>
      <c r="L28" s="4">
        <v>3</v>
      </c>
      <c r="M28" s="4">
        <v>3</v>
      </c>
      <c r="N28" s="4">
        <v>4</v>
      </c>
      <c r="O28" s="4">
        <v>4</v>
      </c>
      <c r="P28" s="4">
        <v>2</v>
      </c>
      <c r="Q28" s="4">
        <v>2</v>
      </c>
      <c r="R28" s="4">
        <v>2</v>
      </c>
      <c r="S28" s="4">
        <v>3</v>
      </c>
      <c r="T28" s="4">
        <v>2</v>
      </c>
      <c r="U28" s="4">
        <v>5</v>
      </c>
      <c r="V28" s="4"/>
      <c r="W28" s="122" t="s">
        <v>21</v>
      </c>
      <c r="X28" s="122" t="s">
        <v>21</v>
      </c>
      <c r="Y28" s="42">
        <v>2</v>
      </c>
      <c r="Z28" s="42">
        <v>2</v>
      </c>
      <c r="AA28" s="4">
        <v>1</v>
      </c>
      <c r="AB28" s="4">
        <v>1</v>
      </c>
      <c r="AC28" s="4">
        <v>2</v>
      </c>
      <c r="AD28" s="4">
        <v>2</v>
      </c>
      <c r="AE28" s="4">
        <v>2</v>
      </c>
      <c r="AF28" s="4">
        <v>2</v>
      </c>
      <c r="AG28" s="4">
        <v>2</v>
      </c>
      <c r="AH28" s="4">
        <v>2</v>
      </c>
      <c r="AI28" s="4">
        <v>2</v>
      </c>
      <c r="AJ28" s="4">
        <v>2</v>
      </c>
      <c r="AK28" s="4">
        <v>2</v>
      </c>
      <c r="AL28" s="4">
        <v>2</v>
      </c>
      <c r="AM28" s="4">
        <v>2</v>
      </c>
      <c r="AN28" s="4">
        <v>2</v>
      </c>
      <c r="AO28" s="4">
        <v>2</v>
      </c>
      <c r="AP28" s="4">
        <v>2</v>
      </c>
      <c r="AQ28" s="4">
        <v>2</v>
      </c>
      <c r="AR28" s="42">
        <v>2</v>
      </c>
      <c r="AS28" s="24"/>
      <c r="AT28" s="24"/>
      <c r="AU28" s="26"/>
      <c r="AV28" s="4" t="s">
        <v>61</v>
      </c>
      <c r="AW28" s="122" t="s">
        <v>21</v>
      </c>
      <c r="AX28" s="122" t="s">
        <v>21</v>
      </c>
      <c r="AY28" s="122" t="s">
        <v>21</v>
      </c>
      <c r="AZ28" s="122" t="s">
        <v>21</v>
      </c>
      <c r="BA28" s="122" t="s">
        <v>21</v>
      </c>
      <c r="BB28" s="122" t="s">
        <v>21</v>
      </c>
      <c r="BC28" s="122" t="s">
        <v>21</v>
      </c>
      <c r="BD28" s="122" t="s">
        <v>21</v>
      </c>
      <c r="BE28" s="122" t="s">
        <v>21</v>
      </c>
      <c r="BF28" s="22">
        <f t="shared" ref="BF28:BF31" si="11">SUM(E28:U28)</f>
        <v>56</v>
      </c>
      <c r="BG28" s="23">
        <f>SUM(Y28:AV28)</f>
        <v>38</v>
      </c>
      <c r="BH28" s="23">
        <f t="shared" ref="BH28:BH31" si="12">SUM(BF28:BG28)</f>
        <v>94</v>
      </c>
    </row>
    <row r="29" spans="1:60" ht="17.25" customHeight="1">
      <c r="A29" s="114"/>
      <c r="B29" s="114"/>
      <c r="C29" s="4" t="s">
        <v>10</v>
      </c>
      <c r="D29" s="4">
        <v>47</v>
      </c>
      <c r="E29" s="4">
        <v>2</v>
      </c>
      <c r="F29" s="4">
        <v>2</v>
      </c>
      <c r="G29" s="4">
        <v>2</v>
      </c>
      <c r="H29" s="4">
        <v>2</v>
      </c>
      <c r="I29" s="4">
        <v>1</v>
      </c>
      <c r="J29" s="4">
        <v>2</v>
      </c>
      <c r="K29" s="4">
        <v>1</v>
      </c>
      <c r="L29" s="4">
        <v>1</v>
      </c>
      <c r="M29" s="4">
        <v>1</v>
      </c>
      <c r="N29" s="4">
        <v>2</v>
      </c>
      <c r="O29" s="4">
        <v>1</v>
      </c>
      <c r="P29" s="4">
        <v>2</v>
      </c>
      <c r="Q29" s="4">
        <v>1</v>
      </c>
      <c r="R29" s="4">
        <v>2</v>
      </c>
      <c r="S29" s="4">
        <v>2</v>
      </c>
      <c r="T29" s="4">
        <v>2</v>
      </c>
      <c r="U29" s="4">
        <v>2</v>
      </c>
      <c r="V29" s="4"/>
      <c r="W29" s="123"/>
      <c r="X29" s="123"/>
      <c r="Y29" s="42">
        <v>1</v>
      </c>
      <c r="Z29" s="42">
        <v>1</v>
      </c>
      <c r="AA29" s="4"/>
      <c r="AB29" s="4">
        <v>1</v>
      </c>
      <c r="AC29" s="4">
        <v>1</v>
      </c>
      <c r="AD29" s="4">
        <v>1</v>
      </c>
      <c r="AE29" s="4">
        <v>1</v>
      </c>
      <c r="AF29" s="4">
        <v>1</v>
      </c>
      <c r="AG29" s="4">
        <v>1</v>
      </c>
      <c r="AH29" s="4">
        <v>1</v>
      </c>
      <c r="AI29" s="4">
        <v>1</v>
      </c>
      <c r="AJ29" s="4">
        <v>1</v>
      </c>
      <c r="AK29" s="4">
        <v>1</v>
      </c>
      <c r="AL29" s="4">
        <v>1</v>
      </c>
      <c r="AM29" s="4">
        <v>1</v>
      </c>
      <c r="AN29" s="4">
        <v>1</v>
      </c>
      <c r="AO29" s="4">
        <v>1</v>
      </c>
      <c r="AP29" s="4">
        <v>1</v>
      </c>
      <c r="AQ29" s="4">
        <v>1</v>
      </c>
      <c r="AR29" s="42">
        <v>1</v>
      </c>
      <c r="AS29" s="24"/>
      <c r="AT29" s="24"/>
      <c r="AU29" s="24"/>
      <c r="AV29" s="17"/>
      <c r="AW29" s="123"/>
      <c r="AX29" s="123"/>
      <c r="AY29" s="123"/>
      <c r="AZ29" s="123"/>
      <c r="BA29" s="123"/>
      <c r="BB29" s="123"/>
      <c r="BC29" s="123"/>
      <c r="BD29" s="123"/>
      <c r="BE29" s="123"/>
      <c r="BF29" s="22">
        <f t="shared" si="11"/>
        <v>28</v>
      </c>
      <c r="BG29" s="23">
        <f t="shared" ref="BG29:BG31" si="13">SUM(Y29:AU29)</f>
        <v>19</v>
      </c>
      <c r="BH29" s="23">
        <f t="shared" si="12"/>
        <v>47</v>
      </c>
    </row>
    <row r="30" spans="1:60" ht="15.75" customHeight="1">
      <c r="A30" s="113" t="s">
        <v>76</v>
      </c>
      <c r="B30" s="113" t="s">
        <v>77</v>
      </c>
      <c r="C30" s="4" t="s">
        <v>9</v>
      </c>
      <c r="D30" s="4">
        <v>32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122" t="s">
        <v>21</v>
      </c>
      <c r="X30" s="122" t="s">
        <v>21</v>
      </c>
      <c r="Y30" s="42">
        <v>1</v>
      </c>
      <c r="Z30" s="42">
        <v>1</v>
      </c>
      <c r="AA30" s="4">
        <v>1</v>
      </c>
      <c r="AB30" s="4">
        <v>2</v>
      </c>
      <c r="AC30" s="4">
        <v>2</v>
      </c>
      <c r="AD30" s="4">
        <v>1</v>
      </c>
      <c r="AE30" s="4">
        <v>1</v>
      </c>
      <c r="AF30" s="4">
        <v>2</v>
      </c>
      <c r="AG30" s="4">
        <v>2</v>
      </c>
      <c r="AH30" s="4">
        <v>2</v>
      </c>
      <c r="AI30" s="4">
        <v>2</v>
      </c>
      <c r="AJ30" s="4">
        <v>2</v>
      </c>
      <c r="AK30" s="4">
        <v>2</v>
      </c>
      <c r="AL30" s="4">
        <v>2</v>
      </c>
      <c r="AM30" s="4">
        <v>1</v>
      </c>
      <c r="AN30" s="4">
        <v>1</v>
      </c>
      <c r="AO30" s="4">
        <v>1</v>
      </c>
      <c r="AP30" s="4">
        <v>1</v>
      </c>
      <c r="AQ30" s="4">
        <v>1</v>
      </c>
      <c r="AR30" s="42">
        <v>4</v>
      </c>
      <c r="AS30" s="24"/>
      <c r="AT30" s="24"/>
      <c r="AU30" s="26"/>
      <c r="AV30" s="4" t="s">
        <v>60</v>
      </c>
      <c r="AW30" s="122" t="s">
        <v>21</v>
      </c>
      <c r="AX30" s="122" t="s">
        <v>21</v>
      </c>
      <c r="AY30" s="122" t="s">
        <v>21</v>
      </c>
      <c r="AZ30" s="122" t="s">
        <v>21</v>
      </c>
      <c r="BA30" s="122" t="s">
        <v>21</v>
      </c>
      <c r="BB30" s="122" t="s">
        <v>21</v>
      </c>
      <c r="BC30" s="122" t="s">
        <v>21</v>
      </c>
      <c r="BD30" s="122" t="s">
        <v>21</v>
      </c>
      <c r="BE30" s="122" t="s">
        <v>21</v>
      </c>
      <c r="BF30" s="22">
        <f t="shared" si="11"/>
        <v>0</v>
      </c>
      <c r="BG30" s="23">
        <f>SUM(Y30:AV30)</f>
        <v>32</v>
      </c>
      <c r="BH30" s="23">
        <f t="shared" si="12"/>
        <v>32</v>
      </c>
    </row>
    <row r="31" spans="1:60" ht="12.75" customHeight="1">
      <c r="A31" s="114"/>
      <c r="B31" s="114"/>
      <c r="C31" s="4" t="s">
        <v>10</v>
      </c>
      <c r="D31" s="4">
        <v>16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123"/>
      <c r="X31" s="123"/>
      <c r="Y31" s="42">
        <v>1</v>
      </c>
      <c r="Z31" s="42"/>
      <c r="AA31" s="4">
        <v>1</v>
      </c>
      <c r="AB31" s="4"/>
      <c r="AC31" s="4">
        <v>1</v>
      </c>
      <c r="AD31" s="4"/>
      <c r="AE31" s="4">
        <v>1</v>
      </c>
      <c r="AF31" s="4">
        <v>1</v>
      </c>
      <c r="AG31" s="4">
        <v>1</v>
      </c>
      <c r="AH31" s="4">
        <v>1</v>
      </c>
      <c r="AI31" s="4">
        <v>1</v>
      </c>
      <c r="AJ31" s="4">
        <v>1</v>
      </c>
      <c r="AK31" s="4">
        <v>1</v>
      </c>
      <c r="AL31" s="4">
        <v>1</v>
      </c>
      <c r="AM31" s="4">
        <v>1</v>
      </c>
      <c r="AN31" s="4">
        <v>1</v>
      </c>
      <c r="AO31" s="4">
        <v>1</v>
      </c>
      <c r="AP31" s="4">
        <v>1</v>
      </c>
      <c r="AQ31" s="4">
        <v>1</v>
      </c>
      <c r="AR31" s="42"/>
      <c r="AS31" s="24"/>
      <c r="AT31" s="24"/>
      <c r="AU31" s="24"/>
      <c r="AV31" s="17"/>
      <c r="AW31" s="123"/>
      <c r="AX31" s="123"/>
      <c r="AY31" s="123"/>
      <c r="AZ31" s="123"/>
      <c r="BA31" s="123"/>
      <c r="BB31" s="123"/>
      <c r="BC31" s="123"/>
      <c r="BD31" s="123"/>
      <c r="BE31" s="123"/>
      <c r="BF31" s="22">
        <f t="shared" si="11"/>
        <v>0</v>
      </c>
      <c r="BG31" s="23">
        <f t="shared" si="13"/>
        <v>16</v>
      </c>
      <c r="BH31" s="23">
        <f t="shared" si="12"/>
        <v>16</v>
      </c>
    </row>
    <row r="32" spans="1:60" ht="13.5" customHeight="1">
      <c r="A32" s="32" t="s">
        <v>78</v>
      </c>
      <c r="B32" s="32" t="s">
        <v>36</v>
      </c>
      <c r="C32" s="4" t="s">
        <v>9</v>
      </c>
      <c r="D32" s="4">
        <v>36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31" t="s">
        <v>21</v>
      </c>
      <c r="X32" s="31" t="s">
        <v>21</v>
      </c>
      <c r="Y32" s="42"/>
      <c r="Z32" s="42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2"/>
      <c r="AS32" s="24">
        <v>36</v>
      </c>
      <c r="AT32" s="24"/>
      <c r="AU32" s="24"/>
      <c r="AV32" s="17"/>
      <c r="AW32" s="31" t="s">
        <v>21</v>
      </c>
      <c r="AX32" s="31" t="s">
        <v>21</v>
      </c>
      <c r="AY32" s="31" t="s">
        <v>21</v>
      </c>
      <c r="AZ32" s="31" t="s">
        <v>21</v>
      </c>
      <c r="BA32" s="31" t="s">
        <v>21</v>
      </c>
      <c r="BB32" s="31" t="s">
        <v>21</v>
      </c>
      <c r="BC32" s="31" t="s">
        <v>21</v>
      </c>
      <c r="BD32" s="31" t="s">
        <v>21</v>
      </c>
      <c r="BE32" s="31" t="s">
        <v>21</v>
      </c>
      <c r="BF32" s="22">
        <f t="shared" si="0"/>
        <v>0</v>
      </c>
      <c r="BG32" s="23">
        <f t="shared" si="8"/>
        <v>36</v>
      </c>
      <c r="BH32" s="23">
        <f t="shared" si="1"/>
        <v>36</v>
      </c>
    </row>
    <row r="33" spans="1:60" ht="14.25" customHeight="1">
      <c r="A33" s="32" t="s">
        <v>42</v>
      </c>
      <c r="B33" s="32" t="s">
        <v>43</v>
      </c>
      <c r="C33" s="4" t="s">
        <v>9</v>
      </c>
      <c r="D33" s="16">
        <v>72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34" t="s">
        <v>21</v>
      </c>
      <c r="X33" s="34" t="s">
        <v>21</v>
      </c>
      <c r="Y33" s="42"/>
      <c r="Z33" s="42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2"/>
      <c r="AS33" s="24"/>
      <c r="AT33" s="24">
        <v>36</v>
      </c>
      <c r="AU33" s="24">
        <v>36</v>
      </c>
      <c r="AV33" s="17"/>
      <c r="AW33" s="31"/>
      <c r="AX33" s="31"/>
      <c r="AY33" s="31"/>
      <c r="AZ33" s="31"/>
      <c r="BA33" s="31"/>
      <c r="BB33" s="31"/>
      <c r="BC33" s="31"/>
      <c r="BD33" s="31"/>
      <c r="BE33" s="31"/>
      <c r="BF33" s="22">
        <f t="shared" ref="BF33" si="14">SUM(E33:U33)</f>
        <v>0</v>
      </c>
      <c r="BG33" s="23">
        <f t="shared" ref="BG33" si="15">SUM(Y33:AU33)</f>
        <v>72</v>
      </c>
      <c r="BH33" s="23">
        <f t="shared" ref="BH33" si="16">SUM(BF33:BG33)</f>
        <v>72</v>
      </c>
    </row>
    <row r="34" spans="1:60" ht="19.5" customHeight="1">
      <c r="A34" s="3" t="s">
        <v>79</v>
      </c>
      <c r="B34" s="137" t="s">
        <v>80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9"/>
      <c r="BF34" s="22"/>
      <c r="BG34" s="23"/>
      <c r="BH34" s="23"/>
    </row>
    <row r="35" spans="1:60" ht="18.75" customHeight="1">
      <c r="A35" s="113" t="s">
        <v>81</v>
      </c>
      <c r="B35" s="113" t="s">
        <v>82</v>
      </c>
      <c r="C35" s="4" t="s">
        <v>9</v>
      </c>
      <c r="D35" s="14">
        <v>146</v>
      </c>
      <c r="E35" s="14">
        <v>2</v>
      </c>
      <c r="F35" s="14">
        <v>2</v>
      </c>
      <c r="G35" s="14">
        <v>2</v>
      </c>
      <c r="H35" s="14">
        <v>2</v>
      </c>
      <c r="I35" s="14">
        <v>1</v>
      </c>
      <c r="J35" s="14">
        <v>2</v>
      </c>
      <c r="K35" s="14">
        <v>3</v>
      </c>
      <c r="L35" s="14">
        <v>2</v>
      </c>
      <c r="M35" s="14">
        <v>2</v>
      </c>
      <c r="N35" s="14">
        <v>3</v>
      </c>
      <c r="O35" s="14">
        <v>2</v>
      </c>
      <c r="P35" s="14">
        <v>5</v>
      </c>
      <c r="Q35" s="14">
        <v>2</v>
      </c>
      <c r="R35" s="14">
        <v>2</v>
      </c>
      <c r="S35" s="14">
        <v>3</v>
      </c>
      <c r="T35" s="14">
        <v>3</v>
      </c>
      <c r="U35" s="14">
        <v>2</v>
      </c>
      <c r="V35" s="14"/>
      <c r="W35" s="122" t="s">
        <v>21</v>
      </c>
      <c r="X35" s="122" t="s">
        <v>21</v>
      </c>
      <c r="Y35" s="44">
        <v>4</v>
      </c>
      <c r="Z35" s="44">
        <v>4</v>
      </c>
      <c r="AA35" s="14">
        <v>4</v>
      </c>
      <c r="AB35" s="14">
        <v>4</v>
      </c>
      <c r="AC35" s="14">
        <v>4</v>
      </c>
      <c r="AD35" s="14">
        <v>4</v>
      </c>
      <c r="AE35" s="14">
        <v>4</v>
      </c>
      <c r="AF35" s="14">
        <v>6</v>
      </c>
      <c r="AG35" s="14">
        <v>6</v>
      </c>
      <c r="AH35" s="14">
        <v>6</v>
      </c>
      <c r="AI35" s="14">
        <v>6</v>
      </c>
      <c r="AJ35" s="14">
        <v>4</v>
      </c>
      <c r="AK35" s="14">
        <v>4</v>
      </c>
      <c r="AL35" s="14">
        <v>4</v>
      </c>
      <c r="AM35" s="14">
        <v>6</v>
      </c>
      <c r="AN35" s="14">
        <v>6</v>
      </c>
      <c r="AO35" s="14">
        <v>6</v>
      </c>
      <c r="AP35" s="14">
        <v>6</v>
      </c>
      <c r="AQ35" s="14">
        <v>6</v>
      </c>
      <c r="AR35" s="44">
        <v>12</v>
      </c>
      <c r="AS35" s="25"/>
      <c r="AT35" s="25"/>
      <c r="AU35" s="26"/>
      <c r="AV35" s="14" t="s">
        <v>60</v>
      </c>
      <c r="AW35" s="122" t="s">
        <v>21</v>
      </c>
      <c r="AX35" s="122" t="s">
        <v>21</v>
      </c>
      <c r="AY35" s="122" t="s">
        <v>21</v>
      </c>
      <c r="AZ35" s="122" t="s">
        <v>21</v>
      </c>
      <c r="BA35" s="122" t="s">
        <v>21</v>
      </c>
      <c r="BB35" s="122" t="s">
        <v>21</v>
      </c>
      <c r="BC35" s="122" t="s">
        <v>21</v>
      </c>
      <c r="BD35" s="122" t="s">
        <v>21</v>
      </c>
      <c r="BE35" s="122" t="s">
        <v>21</v>
      </c>
      <c r="BF35" s="22">
        <f t="shared" ref="BF35:BF36" si="17">SUM(E35:U35)</f>
        <v>40</v>
      </c>
      <c r="BG35" s="23">
        <f>SUM(Y35:AV35)</f>
        <v>106</v>
      </c>
      <c r="BH35" s="23">
        <f t="shared" ref="BH35:BH36" si="18">SUM(BF35:BG35)</f>
        <v>146</v>
      </c>
    </row>
    <row r="36" spans="1:60" ht="18.75" customHeight="1">
      <c r="A36" s="114"/>
      <c r="B36" s="114"/>
      <c r="C36" s="4" t="s">
        <v>10</v>
      </c>
      <c r="D36" s="14">
        <v>73</v>
      </c>
      <c r="E36" s="14">
        <v>1</v>
      </c>
      <c r="F36" s="14">
        <v>1</v>
      </c>
      <c r="G36" s="14">
        <v>1</v>
      </c>
      <c r="H36" s="14">
        <v>1</v>
      </c>
      <c r="I36" s="14">
        <v>1</v>
      </c>
      <c r="J36" s="14">
        <v>1</v>
      </c>
      <c r="K36" s="14">
        <v>1</v>
      </c>
      <c r="L36" s="14">
        <v>1</v>
      </c>
      <c r="M36" s="14">
        <v>1</v>
      </c>
      <c r="N36" s="14">
        <v>1</v>
      </c>
      <c r="O36" s="14">
        <v>1</v>
      </c>
      <c r="P36" s="14">
        <v>1</v>
      </c>
      <c r="Q36" s="14">
        <v>1</v>
      </c>
      <c r="R36" s="14">
        <v>1</v>
      </c>
      <c r="S36" s="14">
        <v>1</v>
      </c>
      <c r="T36" s="14">
        <v>1</v>
      </c>
      <c r="U36" s="14">
        <v>1</v>
      </c>
      <c r="V36" s="14"/>
      <c r="W36" s="123"/>
      <c r="X36" s="123"/>
      <c r="Y36" s="44">
        <v>2</v>
      </c>
      <c r="Z36" s="44">
        <v>3</v>
      </c>
      <c r="AA36" s="14">
        <v>3</v>
      </c>
      <c r="AB36" s="14">
        <v>3</v>
      </c>
      <c r="AC36" s="14">
        <v>2</v>
      </c>
      <c r="AD36" s="14">
        <v>2</v>
      </c>
      <c r="AE36" s="14">
        <v>2</v>
      </c>
      <c r="AF36" s="14">
        <v>3</v>
      </c>
      <c r="AG36" s="14">
        <v>3</v>
      </c>
      <c r="AH36" s="14">
        <v>3</v>
      </c>
      <c r="AI36" s="14">
        <v>3</v>
      </c>
      <c r="AJ36" s="14">
        <v>3</v>
      </c>
      <c r="AK36" s="14">
        <v>3</v>
      </c>
      <c r="AL36" s="14">
        <v>3</v>
      </c>
      <c r="AM36" s="14">
        <v>3</v>
      </c>
      <c r="AN36" s="14">
        <v>3</v>
      </c>
      <c r="AO36" s="14">
        <v>3</v>
      </c>
      <c r="AP36" s="14">
        <v>3</v>
      </c>
      <c r="AQ36" s="14">
        <v>3</v>
      </c>
      <c r="AR36" s="44">
        <v>3</v>
      </c>
      <c r="AS36" s="25"/>
      <c r="AT36" s="25"/>
      <c r="AU36" s="25"/>
      <c r="AV36" s="14"/>
      <c r="AW36" s="123"/>
      <c r="AX36" s="123"/>
      <c r="AY36" s="123"/>
      <c r="AZ36" s="123"/>
      <c r="BA36" s="123"/>
      <c r="BB36" s="123"/>
      <c r="BC36" s="123"/>
      <c r="BD36" s="123"/>
      <c r="BE36" s="123"/>
      <c r="BF36" s="22">
        <f t="shared" si="17"/>
        <v>17</v>
      </c>
      <c r="BG36" s="23">
        <f t="shared" ref="BG36" si="19">SUM(Y36:AU36)</f>
        <v>56</v>
      </c>
      <c r="BH36" s="23">
        <f t="shared" si="18"/>
        <v>73</v>
      </c>
    </row>
    <row r="37" spans="1:60" ht="12.95" customHeight="1">
      <c r="A37" s="125" t="s">
        <v>37</v>
      </c>
      <c r="B37" s="126"/>
      <c r="C37" s="126"/>
      <c r="D37" s="127"/>
      <c r="E37" s="4">
        <f>E8+E10+E11+E15+E20+E22+E26+E32+E16+E9+E28+E30+E35+E12+E13+E18+E33</f>
        <v>36</v>
      </c>
      <c r="F37" s="4">
        <f t="shared" ref="F37:AU37" si="20">F8+F10+F11+F15+F20+F22+F26+F32+F16+F9+F28+F30+F35+F12+F13+F18+F33</f>
        <v>36</v>
      </c>
      <c r="G37" s="4">
        <f t="shared" si="20"/>
        <v>36</v>
      </c>
      <c r="H37" s="4">
        <f t="shared" si="20"/>
        <v>36</v>
      </c>
      <c r="I37" s="4">
        <f t="shared" si="20"/>
        <v>36</v>
      </c>
      <c r="J37" s="4">
        <f t="shared" si="20"/>
        <v>36</v>
      </c>
      <c r="K37" s="4">
        <f t="shared" si="20"/>
        <v>36</v>
      </c>
      <c r="L37" s="4">
        <f t="shared" si="20"/>
        <v>36</v>
      </c>
      <c r="M37" s="4">
        <f t="shared" si="20"/>
        <v>36</v>
      </c>
      <c r="N37" s="4">
        <f t="shared" si="20"/>
        <v>36</v>
      </c>
      <c r="O37" s="4">
        <f t="shared" si="20"/>
        <v>36</v>
      </c>
      <c r="P37" s="4">
        <f t="shared" si="20"/>
        <v>36</v>
      </c>
      <c r="Q37" s="4">
        <f t="shared" si="20"/>
        <v>36</v>
      </c>
      <c r="R37" s="4">
        <f t="shared" si="20"/>
        <v>36</v>
      </c>
      <c r="S37" s="4">
        <f t="shared" si="20"/>
        <v>36</v>
      </c>
      <c r="T37" s="4">
        <f t="shared" si="20"/>
        <v>36</v>
      </c>
      <c r="U37" s="4">
        <f t="shared" si="20"/>
        <v>36</v>
      </c>
      <c r="V37" s="4"/>
      <c r="W37" s="4"/>
      <c r="X37" s="4"/>
      <c r="Y37" s="4">
        <f t="shared" si="20"/>
        <v>36</v>
      </c>
      <c r="Z37" s="4">
        <f t="shared" si="20"/>
        <v>36</v>
      </c>
      <c r="AA37" s="4">
        <f t="shared" si="20"/>
        <v>36</v>
      </c>
      <c r="AB37" s="4">
        <f t="shared" si="20"/>
        <v>36</v>
      </c>
      <c r="AC37" s="4">
        <f t="shared" si="20"/>
        <v>36</v>
      </c>
      <c r="AD37" s="4">
        <f t="shared" si="20"/>
        <v>36</v>
      </c>
      <c r="AE37" s="4">
        <f t="shared" si="20"/>
        <v>36</v>
      </c>
      <c r="AF37" s="4">
        <f t="shared" si="20"/>
        <v>36</v>
      </c>
      <c r="AG37" s="4">
        <f t="shared" si="20"/>
        <v>36</v>
      </c>
      <c r="AH37" s="4">
        <f t="shared" si="20"/>
        <v>36</v>
      </c>
      <c r="AI37" s="4">
        <f t="shared" si="20"/>
        <v>36</v>
      </c>
      <c r="AJ37" s="4">
        <f t="shared" si="20"/>
        <v>36</v>
      </c>
      <c r="AK37" s="4">
        <f t="shared" si="20"/>
        <v>36</v>
      </c>
      <c r="AL37" s="4">
        <f t="shared" si="20"/>
        <v>36</v>
      </c>
      <c r="AM37" s="4">
        <f t="shared" si="20"/>
        <v>36</v>
      </c>
      <c r="AN37" s="4">
        <f t="shared" si="20"/>
        <v>36</v>
      </c>
      <c r="AO37" s="4">
        <f t="shared" si="20"/>
        <v>36</v>
      </c>
      <c r="AP37" s="4">
        <f t="shared" si="20"/>
        <v>36</v>
      </c>
      <c r="AQ37" s="4">
        <f t="shared" si="20"/>
        <v>36</v>
      </c>
      <c r="AR37" s="4">
        <f t="shared" si="20"/>
        <v>36</v>
      </c>
      <c r="AS37" s="4">
        <f t="shared" si="20"/>
        <v>36</v>
      </c>
      <c r="AT37" s="4">
        <f t="shared" si="20"/>
        <v>36</v>
      </c>
      <c r="AU37" s="4">
        <f t="shared" si="20"/>
        <v>36</v>
      </c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22">
        <f>BF8+BF9+BF10+BF11+BF12+BF13+BF15+BF16+BF18+BF20+BF22+BF26+BF28+BF30+BF32+BF33+BF35</f>
        <v>612</v>
      </c>
      <c r="BG37" s="22">
        <f>BG8+BG9+BG10+BG11+BG12+BG13+BG15+BG16+BG18+BG20+BG22+BG26+BG28+BG30+BG32+BG33+BG35</f>
        <v>828</v>
      </c>
      <c r="BH37" s="22">
        <f>SUM(BH8:BH36)</f>
        <v>1676</v>
      </c>
    </row>
    <row r="38" spans="1:60" ht="18.75" customHeight="1">
      <c r="A38" s="128" t="s">
        <v>38</v>
      </c>
      <c r="B38" s="129"/>
      <c r="C38" s="129"/>
      <c r="D38" s="130"/>
      <c r="E38" s="4">
        <f>E21+E23+E27+E29+E31+E36</f>
        <v>6</v>
      </c>
      <c r="F38" s="4">
        <f t="shared" ref="F38:AT38" si="21">F21+F23+F27+F29+F31+F36</f>
        <v>6</v>
      </c>
      <c r="G38" s="4">
        <f t="shared" si="21"/>
        <v>6</v>
      </c>
      <c r="H38" s="4">
        <f t="shared" si="21"/>
        <v>6</v>
      </c>
      <c r="I38" s="4">
        <f t="shared" si="21"/>
        <v>6</v>
      </c>
      <c r="J38" s="4">
        <f t="shared" si="21"/>
        <v>7</v>
      </c>
      <c r="K38" s="4">
        <f t="shared" si="21"/>
        <v>6</v>
      </c>
      <c r="L38" s="4">
        <f t="shared" si="21"/>
        <v>6</v>
      </c>
      <c r="M38" s="4">
        <f t="shared" si="21"/>
        <v>6</v>
      </c>
      <c r="N38" s="4">
        <f t="shared" si="21"/>
        <v>6</v>
      </c>
      <c r="O38" s="4">
        <f t="shared" si="21"/>
        <v>6</v>
      </c>
      <c r="P38" s="4">
        <f t="shared" si="21"/>
        <v>6</v>
      </c>
      <c r="Q38" s="4">
        <f t="shared" si="21"/>
        <v>6</v>
      </c>
      <c r="R38" s="4">
        <f t="shared" si="21"/>
        <v>6</v>
      </c>
      <c r="S38" s="4">
        <f t="shared" si="21"/>
        <v>6</v>
      </c>
      <c r="T38" s="4">
        <f t="shared" si="21"/>
        <v>6</v>
      </c>
      <c r="U38" s="4">
        <f t="shared" si="21"/>
        <v>6</v>
      </c>
      <c r="V38" s="4"/>
      <c r="W38" s="4"/>
      <c r="X38" s="4"/>
      <c r="Y38" s="4">
        <f t="shared" si="21"/>
        <v>7</v>
      </c>
      <c r="Z38" s="4">
        <f t="shared" si="21"/>
        <v>6</v>
      </c>
      <c r="AA38" s="4">
        <f t="shared" si="21"/>
        <v>6</v>
      </c>
      <c r="AB38" s="4">
        <f t="shared" si="21"/>
        <v>6</v>
      </c>
      <c r="AC38" s="4">
        <f t="shared" si="21"/>
        <v>7</v>
      </c>
      <c r="AD38" s="4">
        <f t="shared" si="21"/>
        <v>6</v>
      </c>
      <c r="AE38" s="4">
        <f t="shared" si="21"/>
        <v>6</v>
      </c>
      <c r="AF38" s="4">
        <f t="shared" si="21"/>
        <v>7</v>
      </c>
      <c r="AG38" s="4">
        <f t="shared" si="21"/>
        <v>7</v>
      </c>
      <c r="AH38" s="4">
        <f t="shared" si="21"/>
        <v>7</v>
      </c>
      <c r="AI38" s="4">
        <f t="shared" si="21"/>
        <v>7</v>
      </c>
      <c r="AJ38" s="4">
        <f t="shared" si="21"/>
        <v>7</v>
      </c>
      <c r="AK38" s="4">
        <f t="shared" si="21"/>
        <v>7</v>
      </c>
      <c r="AL38" s="4">
        <f t="shared" si="21"/>
        <v>7</v>
      </c>
      <c r="AM38" s="4">
        <f t="shared" si="21"/>
        <v>7</v>
      </c>
      <c r="AN38" s="4">
        <f t="shared" si="21"/>
        <v>6</v>
      </c>
      <c r="AO38" s="4">
        <f t="shared" si="21"/>
        <v>7</v>
      </c>
      <c r="AP38" s="4">
        <f t="shared" si="21"/>
        <v>6</v>
      </c>
      <c r="AQ38" s="4">
        <f t="shared" si="21"/>
        <v>7</v>
      </c>
      <c r="AR38" s="4">
        <f t="shared" si="21"/>
        <v>7</v>
      </c>
      <c r="AS38" s="4">
        <f t="shared" si="21"/>
        <v>0</v>
      </c>
      <c r="AT38" s="4">
        <f t="shared" si="21"/>
        <v>0</v>
      </c>
      <c r="AU38" s="4">
        <f t="shared" ref="AU38" si="22">AU21+AU23+AU27+AU29+AU31+AU36</f>
        <v>0</v>
      </c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22">
        <f t="shared" si="0"/>
        <v>103</v>
      </c>
      <c r="BG38" s="23">
        <f t="shared" si="8"/>
        <v>133</v>
      </c>
      <c r="BH38" s="23">
        <f t="shared" si="1"/>
        <v>236</v>
      </c>
    </row>
    <row r="39" spans="1:60" ht="9.9499999999999993" customHeight="1">
      <c r="A39" s="165" t="s">
        <v>39</v>
      </c>
      <c r="B39" s="166"/>
      <c r="C39" s="166"/>
      <c r="D39" s="167"/>
      <c r="E39" s="11">
        <f>E37+E38</f>
        <v>42</v>
      </c>
      <c r="F39" s="11">
        <f t="shared" ref="F39:AU39" si="23">F37+F38</f>
        <v>42</v>
      </c>
      <c r="G39" s="11">
        <f t="shared" si="23"/>
        <v>42</v>
      </c>
      <c r="H39" s="11">
        <f t="shared" si="23"/>
        <v>42</v>
      </c>
      <c r="I39" s="11">
        <f t="shared" si="23"/>
        <v>42</v>
      </c>
      <c r="J39" s="11">
        <f t="shared" si="23"/>
        <v>43</v>
      </c>
      <c r="K39" s="11">
        <f t="shared" si="23"/>
        <v>42</v>
      </c>
      <c r="L39" s="11">
        <f t="shared" si="23"/>
        <v>42</v>
      </c>
      <c r="M39" s="11">
        <f t="shared" si="23"/>
        <v>42</v>
      </c>
      <c r="N39" s="11">
        <f t="shared" si="23"/>
        <v>42</v>
      </c>
      <c r="O39" s="11">
        <f t="shared" si="23"/>
        <v>42</v>
      </c>
      <c r="P39" s="11">
        <f t="shared" si="23"/>
        <v>42</v>
      </c>
      <c r="Q39" s="11">
        <f t="shared" si="23"/>
        <v>42</v>
      </c>
      <c r="R39" s="11">
        <f t="shared" si="23"/>
        <v>42</v>
      </c>
      <c r="S39" s="11">
        <f t="shared" si="23"/>
        <v>42</v>
      </c>
      <c r="T39" s="11">
        <f t="shared" si="23"/>
        <v>42</v>
      </c>
      <c r="U39" s="11">
        <f t="shared" si="23"/>
        <v>42</v>
      </c>
      <c r="V39" s="11"/>
      <c r="W39" s="11"/>
      <c r="X39" s="11"/>
      <c r="Y39" s="11">
        <f t="shared" si="23"/>
        <v>43</v>
      </c>
      <c r="Z39" s="11">
        <f t="shared" si="23"/>
        <v>42</v>
      </c>
      <c r="AA39" s="11">
        <f t="shared" si="23"/>
        <v>42</v>
      </c>
      <c r="AB39" s="11">
        <f t="shared" si="23"/>
        <v>42</v>
      </c>
      <c r="AC39" s="11">
        <f t="shared" si="23"/>
        <v>43</v>
      </c>
      <c r="AD39" s="11">
        <f t="shared" si="23"/>
        <v>42</v>
      </c>
      <c r="AE39" s="11">
        <f t="shared" si="23"/>
        <v>42</v>
      </c>
      <c r="AF39" s="11">
        <f t="shared" si="23"/>
        <v>43</v>
      </c>
      <c r="AG39" s="11">
        <f t="shared" si="23"/>
        <v>43</v>
      </c>
      <c r="AH39" s="11">
        <f t="shared" si="23"/>
        <v>43</v>
      </c>
      <c r="AI39" s="11">
        <f t="shared" si="23"/>
        <v>43</v>
      </c>
      <c r="AJ39" s="11">
        <f t="shared" si="23"/>
        <v>43</v>
      </c>
      <c r="AK39" s="11">
        <f t="shared" si="23"/>
        <v>43</v>
      </c>
      <c r="AL39" s="11">
        <f t="shared" si="23"/>
        <v>43</v>
      </c>
      <c r="AM39" s="11">
        <f t="shared" si="23"/>
        <v>43</v>
      </c>
      <c r="AN39" s="11">
        <f t="shared" si="23"/>
        <v>42</v>
      </c>
      <c r="AO39" s="11">
        <f t="shared" si="23"/>
        <v>43</v>
      </c>
      <c r="AP39" s="11">
        <f t="shared" si="23"/>
        <v>42</v>
      </c>
      <c r="AQ39" s="11">
        <f t="shared" si="23"/>
        <v>43</v>
      </c>
      <c r="AR39" s="11">
        <f t="shared" si="23"/>
        <v>43</v>
      </c>
      <c r="AS39" s="11">
        <f t="shared" si="23"/>
        <v>36</v>
      </c>
      <c r="AT39" s="11">
        <f t="shared" si="23"/>
        <v>36</v>
      </c>
      <c r="AU39" s="11">
        <f t="shared" si="23"/>
        <v>36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22">
        <f t="shared" si="0"/>
        <v>715</v>
      </c>
      <c r="BG39" s="23">
        <f t="shared" si="8"/>
        <v>961</v>
      </c>
      <c r="BH39" s="23">
        <f t="shared" si="1"/>
        <v>1676</v>
      </c>
    </row>
    <row r="40" spans="1:60" ht="12" customHeight="1">
      <c r="A40" s="8"/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12"/>
    </row>
    <row r="41" spans="1:60" ht="12" customHeight="1">
      <c r="A41" s="1" t="s">
        <v>40</v>
      </c>
    </row>
    <row r="42" spans="1:60" ht="9.9499999999999993" customHeight="1">
      <c r="A42" s="145" t="s">
        <v>3</v>
      </c>
      <c r="B42" s="124" t="s">
        <v>4</v>
      </c>
      <c r="C42" s="145" t="s">
        <v>5</v>
      </c>
      <c r="D42" s="145" t="s">
        <v>6</v>
      </c>
      <c r="E42" s="124" t="s">
        <v>7</v>
      </c>
      <c r="F42" s="124"/>
      <c r="G42" s="124"/>
      <c r="H42" s="124"/>
      <c r="I42" s="124" t="s">
        <v>8</v>
      </c>
      <c r="J42" s="124"/>
      <c r="K42" s="124"/>
      <c r="L42" s="124"/>
      <c r="M42" s="124"/>
      <c r="N42" s="124" t="s">
        <v>11</v>
      </c>
      <c r="O42" s="124"/>
      <c r="P42" s="124"/>
      <c r="Q42" s="124"/>
      <c r="R42" s="117" t="s">
        <v>12</v>
      </c>
      <c r="S42" s="117"/>
      <c r="T42" s="117"/>
      <c r="U42" s="117"/>
      <c r="V42" s="13"/>
      <c r="W42" s="117" t="s">
        <v>13</v>
      </c>
      <c r="X42" s="117"/>
      <c r="Y42" s="117"/>
      <c r="Z42" s="117"/>
      <c r="AA42" s="117"/>
      <c r="AB42" s="117" t="s">
        <v>14</v>
      </c>
      <c r="AC42" s="117"/>
      <c r="AD42" s="117"/>
      <c r="AE42" s="117"/>
      <c r="AF42" s="117" t="s">
        <v>15</v>
      </c>
      <c r="AG42" s="117"/>
      <c r="AH42" s="117"/>
      <c r="AI42" s="117"/>
      <c r="AJ42" s="117" t="s">
        <v>16</v>
      </c>
      <c r="AK42" s="117"/>
      <c r="AL42" s="117"/>
      <c r="AM42" s="117"/>
      <c r="AN42" s="117" t="s">
        <v>17</v>
      </c>
      <c r="AO42" s="117"/>
      <c r="AP42" s="117"/>
      <c r="AQ42" s="117"/>
      <c r="AR42" s="117"/>
      <c r="AS42" s="117" t="s">
        <v>18</v>
      </c>
      <c r="AT42" s="117"/>
      <c r="AU42" s="117"/>
      <c r="AV42" s="117"/>
      <c r="AW42" s="117" t="s">
        <v>19</v>
      </c>
      <c r="AX42" s="117"/>
      <c r="AY42" s="117"/>
      <c r="AZ42" s="117"/>
      <c r="BA42" s="117"/>
      <c r="BB42" s="117" t="s">
        <v>20</v>
      </c>
      <c r="BC42" s="117"/>
      <c r="BD42" s="117"/>
      <c r="BE42" s="117"/>
    </row>
    <row r="43" spans="1:60" ht="9.9499999999999993" customHeight="1">
      <c r="A43" s="145"/>
      <c r="B43" s="124"/>
      <c r="C43" s="145"/>
      <c r="D43" s="145"/>
      <c r="E43" s="4">
        <v>1</v>
      </c>
      <c r="F43" s="4">
        <v>2</v>
      </c>
      <c r="G43" s="4">
        <v>3</v>
      </c>
      <c r="H43" s="4">
        <v>4</v>
      </c>
      <c r="I43" s="4">
        <v>5</v>
      </c>
      <c r="J43" s="4">
        <v>6</v>
      </c>
      <c r="K43" s="4">
        <v>7</v>
      </c>
      <c r="L43" s="4">
        <v>8</v>
      </c>
      <c r="M43" s="4">
        <v>9</v>
      </c>
      <c r="N43" s="4">
        <v>10</v>
      </c>
      <c r="O43" s="4">
        <v>11</v>
      </c>
      <c r="P43" s="4">
        <v>12</v>
      </c>
      <c r="Q43" s="4">
        <v>13</v>
      </c>
      <c r="R43" s="4">
        <v>14</v>
      </c>
      <c r="S43" s="4">
        <v>15</v>
      </c>
      <c r="T43" s="4">
        <v>16</v>
      </c>
      <c r="U43" s="4">
        <v>17</v>
      </c>
      <c r="V43" s="4"/>
      <c r="W43" s="6">
        <v>18</v>
      </c>
      <c r="X43" s="6">
        <v>19</v>
      </c>
      <c r="Y43" s="4">
        <v>20</v>
      </c>
      <c r="Z43" s="4">
        <v>21</v>
      </c>
      <c r="AA43" s="4">
        <v>22</v>
      </c>
      <c r="AB43" s="4">
        <v>23</v>
      </c>
      <c r="AC43" s="4">
        <v>24</v>
      </c>
      <c r="AD43" s="4">
        <v>25</v>
      </c>
      <c r="AE43" s="4">
        <v>26</v>
      </c>
      <c r="AF43" s="4">
        <v>27</v>
      </c>
      <c r="AG43" s="4">
        <v>28</v>
      </c>
      <c r="AH43" s="4">
        <v>29</v>
      </c>
      <c r="AI43" s="4">
        <v>30</v>
      </c>
      <c r="AJ43" s="4">
        <v>31</v>
      </c>
      <c r="AK43" s="4">
        <v>32</v>
      </c>
      <c r="AL43" s="4">
        <v>33</v>
      </c>
      <c r="AM43" s="4">
        <v>34</v>
      </c>
      <c r="AN43" s="4">
        <v>35</v>
      </c>
      <c r="AO43" s="4">
        <v>36</v>
      </c>
      <c r="AP43" s="4">
        <v>37</v>
      </c>
      <c r="AQ43" s="4">
        <v>38</v>
      </c>
      <c r="AR43" s="4">
        <v>39</v>
      </c>
      <c r="AS43" s="4">
        <v>40</v>
      </c>
      <c r="AT43" s="4">
        <v>41</v>
      </c>
      <c r="AU43" s="4">
        <v>42</v>
      </c>
      <c r="AV43" s="6">
        <v>43</v>
      </c>
      <c r="AW43" s="6">
        <v>44</v>
      </c>
      <c r="AX43" s="6">
        <v>45</v>
      </c>
      <c r="AY43" s="6">
        <v>46</v>
      </c>
      <c r="AZ43" s="6">
        <v>47</v>
      </c>
      <c r="BA43" s="6">
        <v>48</v>
      </c>
      <c r="BB43" s="6">
        <v>49</v>
      </c>
      <c r="BC43" s="6">
        <v>50</v>
      </c>
      <c r="BD43" s="6">
        <v>51</v>
      </c>
      <c r="BE43" s="6">
        <v>52</v>
      </c>
    </row>
    <row r="44" spans="1:60" ht="9.9499999999999993" customHeight="1">
      <c r="A44" s="2" t="s">
        <v>63</v>
      </c>
      <c r="B44" s="144" t="s">
        <v>22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</row>
    <row r="45" spans="1:60" ht="18">
      <c r="A45" s="90" t="s">
        <v>51</v>
      </c>
      <c r="B45" s="83" t="s">
        <v>23</v>
      </c>
      <c r="C45" s="4" t="s">
        <v>9</v>
      </c>
      <c r="D45" s="4">
        <v>94</v>
      </c>
      <c r="E45" s="4">
        <v>3</v>
      </c>
      <c r="F45" s="4">
        <v>2</v>
      </c>
      <c r="G45" s="42">
        <v>3</v>
      </c>
      <c r="H45" s="42">
        <v>2</v>
      </c>
      <c r="I45" s="42">
        <v>3</v>
      </c>
      <c r="J45" s="42">
        <v>2</v>
      </c>
      <c r="K45" s="42">
        <v>3</v>
      </c>
      <c r="L45" s="42">
        <v>3</v>
      </c>
      <c r="M45" s="42">
        <v>3</v>
      </c>
      <c r="N45" s="4">
        <v>2</v>
      </c>
      <c r="O45" s="4">
        <v>3</v>
      </c>
      <c r="P45" s="4">
        <v>2</v>
      </c>
      <c r="Q45" s="4">
        <v>2</v>
      </c>
      <c r="R45" s="4">
        <v>2</v>
      </c>
      <c r="S45" s="4">
        <v>3</v>
      </c>
      <c r="T45" s="4">
        <v>3</v>
      </c>
      <c r="U45" s="4">
        <v>3</v>
      </c>
      <c r="V45" s="4" t="s">
        <v>60</v>
      </c>
      <c r="W45" s="81" t="s">
        <v>21</v>
      </c>
      <c r="X45" s="81" t="s">
        <v>21</v>
      </c>
      <c r="Y45" s="42">
        <v>4</v>
      </c>
      <c r="Z45" s="42">
        <v>4</v>
      </c>
      <c r="AA45" s="42">
        <v>4</v>
      </c>
      <c r="AB45" s="42">
        <v>4</v>
      </c>
      <c r="AC45" s="42">
        <v>4</v>
      </c>
      <c r="AD45" s="42">
        <v>4</v>
      </c>
      <c r="AE45" s="42">
        <v>4</v>
      </c>
      <c r="AF45" s="42">
        <v>4</v>
      </c>
      <c r="AG45" s="42">
        <v>4</v>
      </c>
      <c r="AH45" s="42">
        <v>2</v>
      </c>
      <c r="AI45" s="42">
        <v>2</v>
      </c>
      <c r="AJ45" s="4">
        <v>2</v>
      </c>
      <c r="AK45" s="4">
        <v>2</v>
      </c>
      <c r="AL45" s="4">
        <v>2</v>
      </c>
      <c r="AM45" s="4">
        <v>2</v>
      </c>
      <c r="AN45" s="4">
        <v>2</v>
      </c>
      <c r="AO45" s="24"/>
      <c r="AP45" s="24"/>
      <c r="AQ45" s="28"/>
      <c r="AR45" s="24"/>
      <c r="AS45" s="24"/>
      <c r="AT45" s="24"/>
      <c r="AU45" s="24"/>
      <c r="AV45" s="5" t="s">
        <v>60</v>
      </c>
      <c r="AW45" s="81" t="s">
        <v>21</v>
      </c>
      <c r="AX45" s="81" t="s">
        <v>21</v>
      </c>
      <c r="AY45" s="81" t="s">
        <v>21</v>
      </c>
      <c r="AZ45" s="81" t="s">
        <v>21</v>
      </c>
      <c r="BA45" s="81" t="s">
        <v>21</v>
      </c>
      <c r="BB45" s="81" t="s">
        <v>21</v>
      </c>
      <c r="BC45" s="81" t="s">
        <v>21</v>
      </c>
      <c r="BD45" s="81" t="s">
        <v>21</v>
      </c>
      <c r="BE45" s="81" t="s">
        <v>21</v>
      </c>
      <c r="BF45" s="22">
        <f t="shared" ref="BF45" si="24">SUM(E45:U45)</f>
        <v>44</v>
      </c>
      <c r="BG45" s="23">
        <f>SUM(Y45:AU45)</f>
        <v>50</v>
      </c>
      <c r="BH45" s="23">
        <f t="shared" ref="BH45" si="25">SUM(BF45:BG45)</f>
        <v>94</v>
      </c>
    </row>
    <row r="46" spans="1:60" ht="18">
      <c r="A46" s="90" t="s">
        <v>52</v>
      </c>
      <c r="B46" s="83" t="s">
        <v>149</v>
      </c>
      <c r="C46" s="4" t="s">
        <v>9</v>
      </c>
      <c r="D46" s="4">
        <v>78</v>
      </c>
      <c r="E46" s="4">
        <v>2</v>
      </c>
      <c r="F46" s="4">
        <v>2</v>
      </c>
      <c r="G46" s="42">
        <v>2</v>
      </c>
      <c r="H46" s="42">
        <v>2</v>
      </c>
      <c r="I46" s="42">
        <v>2</v>
      </c>
      <c r="J46" s="42">
        <v>2</v>
      </c>
      <c r="K46" s="42">
        <v>2</v>
      </c>
      <c r="L46" s="42">
        <v>2</v>
      </c>
      <c r="M46" s="42">
        <v>2</v>
      </c>
      <c r="N46" s="4">
        <v>2</v>
      </c>
      <c r="O46" s="4">
        <v>2</v>
      </c>
      <c r="P46" s="4">
        <v>2</v>
      </c>
      <c r="Q46" s="4">
        <v>2</v>
      </c>
      <c r="R46" s="4">
        <v>2</v>
      </c>
      <c r="S46" s="4">
        <v>2</v>
      </c>
      <c r="T46" s="4">
        <v>2</v>
      </c>
      <c r="U46" s="4">
        <v>2</v>
      </c>
      <c r="V46" s="4"/>
      <c r="W46" s="81" t="s">
        <v>21</v>
      </c>
      <c r="X46" s="81" t="s">
        <v>21</v>
      </c>
      <c r="Y46" s="42">
        <v>2</v>
      </c>
      <c r="Z46" s="42">
        <v>2</v>
      </c>
      <c r="AA46" s="42">
        <v>2</v>
      </c>
      <c r="AB46" s="42">
        <v>2</v>
      </c>
      <c r="AC46" s="42">
        <v>3</v>
      </c>
      <c r="AD46" s="42">
        <v>3</v>
      </c>
      <c r="AE46" s="42">
        <v>3</v>
      </c>
      <c r="AF46" s="42">
        <v>3</v>
      </c>
      <c r="AG46" s="42">
        <v>3</v>
      </c>
      <c r="AH46" s="42">
        <v>3</v>
      </c>
      <c r="AI46" s="42">
        <v>3</v>
      </c>
      <c r="AJ46" s="4">
        <v>3</v>
      </c>
      <c r="AK46" s="4">
        <v>3</v>
      </c>
      <c r="AL46" s="4">
        <v>3</v>
      </c>
      <c r="AM46" s="4">
        <v>3</v>
      </c>
      <c r="AN46" s="4">
        <v>3</v>
      </c>
      <c r="AO46" s="24"/>
      <c r="AP46" s="24"/>
      <c r="AQ46" s="24"/>
      <c r="AR46" s="24"/>
      <c r="AS46" s="24"/>
      <c r="AT46" s="24"/>
      <c r="AU46" s="24"/>
      <c r="AV46" s="5" t="s">
        <v>61</v>
      </c>
      <c r="AW46" s="81" t="s">
        <v>21</v>
      </c>
      <c r="AX46" s="81" t="s">
        <v>21</v>
      </c>
      <c r="AY46" s="81" t="s">
        <v>21</v>
      </c>
      <c r="AZ46" s="81" t="s">
        <v>21</v>
      </c>
      <c r="BA46" s="81" t="s">
        <v>21</v>
      </c>
      <c r="BB46" s="81" t="s">
        <v>21</v>
      </c>
      <c r="BC46" s="81" t="s">
        <v>21</v>
      </c>
      <c r="BD46" s="81" t="s">
        <v>21</v>
      </c>
      <c r="BE46" s="81" t="s">
        <v>21</v>
      </c>
      <c r="BF46" s="22">
        <f t="shared" ref="BF46" si="26">SUM(E46:U46)</f>
        <v>34</v>
      </c>
      <c r="BG46" s="23">
        <f>SUM(Y46:AU46)</f>
        <v>44</v>
      </c>
      <c r="BH46" s="23">
        <f t="shared" ref="BH46" si="27">SUM(BF46:BG46)</f>
        <v>78</v>
      </c>
    </row>
    <row r="47" spans="1:60" ht="18">
      <c r="A47" s="83" t="s">
        <v>56</v>
      </c>
      <c r="B47" s="83" t="s">
        <v>26</v>
      </c>
      <c r="C47" s="4" t="s">
        <v>9</v>
      </c>
      <c r="D47" s="4">
        <v>49</v>
      </c>
      <c r="E47" s="4">
        <v>2</v>
      </c>
      <c r="F47" s="4">
        <v>3</v>
      </c>
      <c r="G47" s="42">
        <v>3</v>
      </c>
      <c r="H47" s="42">
        <v>3</v>
      </c>
      <c r="I47" s="42">
        <v>3</v>
      </c>
      <c r="J47" s="42">
        <v>3</v>
      </c>
      <c r="K47" s="42">
        <v>3</v>
      </c>
      <c r="L47" s="42">
        <v>3</v>
      </c>
      <c r="M47" s="42">
        <v>3</v>
      </c>
      <c r="N47" s="4">
        <v>3</v>
      </c>
      <c r="O47" s="4">
        <v>3</v>
      </c>
      <c r="P47" s="4">
        <v>3</v>
      </c>
      <c r="Q47" s="4">
        <v>3</v>
      </c>
      <c r="R47" s="4">
        <v>3</v>
      </c>
      <c r="S47" s="4">
        <v>3</v>
      </c>
      <c r="T47" s="4">
        <v>3</v>
      </c>
      <c r="U47" s="4">
        <v>2</v>
      </c>
      <c r="V47" s="4" t="s">
        <v>60</v>
      </c>
      <c r="W47" s="81" t="s">
        <v>21</v>
      </c>
      <c r="X47" s="81" t="s">
        <v>21</v>
      </c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"/>
      <c r="AK47" s="4"/>
      <c r="AL47" s="4"/>
      <c r="AM47" s="4"/>
      <c r="AN47" s="4"/>
      <c r="AO47" s="24"/>
      <c r="AP47" s="24"/>
      <c r="AQ47" s="24"/>
      <c r="AR47" s="24"/>
      <c r="AS47" s="24"/>
      <c r="AT47" s="24"/>
      <c r="AU47" s="24"/>
      <c r="AW47" s="81" t="s">
        <v>21</v>
      </c>
      <c r="AX47" s="81" t="s">
        <v>21</v>
      </c>
      <c r="AY47" s="81" t="s">
        <v>21</v>
      </c>
      <c r="AZ47" s="81" t="s">
        <v>21</v>
      </c>
      <c r="BA47" s="81" t="s">
        <v>21</v>
      </c>
      <c r="BB47" s="81" t="s">
        <v>21</v>
      </c>
      <c r="BC47" s="81" t="s">
        <v>21</v>
      </c>
      <c r="BD47" s="81" t="s">
        <v>21</v>
      </c>
      <c r="BE47" s="81" t="s">
        <v>21</v>
      </c>
      <c r="BF47" s="22">
        <f t="shared" ref="BF47:BF74" si="28">SUM(E47:U47)</f>
        <v>49</v>
      </c>
      <c r="BG47" s="23">
        <f>SUM(Y47:AU47)</f>
        <v>0</v>
      </c>
      <c r="BH47" s="23">
        <f t="shared" ref="BH47:BH74" si="29">SUM(BF47:BG47)</f>
        <v>49</v>
      </c>
    </row>
    <row r="48" spans="1:60" ht="18">
      <c r="A48" s="83" t="s">
        <v>54</v>
      </c>
      <c r="B48" s="83" t="s">
        <v>65</v>
      </c>
      <c r="C48" s="4" t="s">
        <v>9</v>
      </c>
      <c r="D48" s="4">
        <v>39</v>
      </c>
      <c r="E48" s="4">
        <v>2</v>
      </c>
      <c r="F48" s="4">
        <v>3</v>
      </c>
      <c r="G48" s="42">
        <v>2</v>
      </c>
      <c r="H48" s="42">
        <v>3</v>
      </c>
      <c r="I48" s="42">
        <v>2</v>
      </c>
      <c r="J48" s="42">
        <v>3</v>
      </c>
      <c r="K48" s="42">
        <v>2</v>
      </c>
      <c r="L48" s="42">
        <v>3</v>
      </c>
      <c r="M48" s="42">
        <v>2</v>
      </c>
      <c r="N48" s="4">
        <v>3</v>
      </c>
      <c r="O48" s="4">
        <v>2</v>
      </c>
      <c r="P48" s="4">
        <v>2</v>
      </c>
      <c r="Q48" s="4">
        <v>2</v>
      </c>
      <c r="R48" s="4">
        <v>2</v>
      </c>
      <c r="S48" s="4">
        <v>2</v>
      </c>
      <c r="T48" s="4">
        <v>2</v>
      </c>
      <c r="U48" s="4">
        <v>2</v>
      </c>
      <c r="V48" s="4" t="s">
        <v>60</v>
      </c>
      <c r="W48" s="81" t="s">
        <v>21</v>
      </c>
      <c r="X48" s="81" t="s">
        <v>21</v>
      </c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"/>
      <c r="AK48" s="4"/>
      <c r="AL48" s="4"/>
      <c r="AM48" s="4"/>
      <c r="AN48" s="4"/>
      <c r="AO48" s="24"/>
      <c r="AP48" s="24"/>
      <c r="AQ48" s="24"/>
      <c r="AR48" s="24"/>
      <c r="AS48" s="24"/>
      <c r="AT48" s="24"/>
      <c r="AU48" s="24"/>
      <c r="AV48" s="5"/>
      <c r="AW48" s="81" t="s">
        <v>21</v>
      </c>
      <c r="AX48" s="81" t="s">
        <v>21</v>
      </c>
      <c r="AY48" s="81" t="s">
        <v>21</v>
      </c>
      <c r="AZ48" s="81" t="s">
        <v>21</v>
      </c>
      <c r="BA48" s="81" t="s">
        <v>21</v>
      </c>
      <c r="BB48" s="81" t="s">
        <v>21</v>
      </c>
      <c r="BC48" s="81" t="s">
        <v>21</v>
      </c>
      <c r="BD48" s="81" t="s">
        <v>21</v>
      </c>
      <c r="BE48" s="81" t="s">
        <v>21</v>
      </c>
      <c r="BF48" s="22">
        <f t="shared" si="28"/>
        <v>39</v>
      </c>
      <c r="BG48" s="23">
        <f>SUM(Y48:AU48)</f>
        <v>0</v>
      </c>
      <c r="BH48" s="23">
        <f t="shared" si="29"/>
        <v>39</v>
      </c>
    </row>
    <row r="49" spans="1:60" ht="11.1" customHeight="1">
      <c r="A49" s="3" t="s">
        <v>63</v>
      </c>
      <c r="B49" s="151" t="s">
        <v>67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22"/>
      <c r="BG49" s="23"/>
      <c r="BH49" s="23"/>
    </row>
    <row r="50" spans="1:60" ht="18">
      <c r="A50" s="83" t="s">
        <v>59</v>
      </c>
      <c r="B50" s="83" t="s">
        <v>68</v>
      </c>
      <c r="C50" s="4" t="s">
        <v>9</v>
      </c>
      <c r="D50" s="4">
        <v>144</v>
      </c>
      <c r="E50" s="4">
        <v>2</v>
      </c>
      <c r="F50" s="4">
        <v>2</v>
      </c>
      <c r="G50" s="42">
        <v>2</v>
      </c>
      <c r="H50" s="42">
        <v>2</v>
      </c>
      <c r="I50" s="42">
        <v>2</v>
      </c>
      <c r="J50" s="42">
        <v>2</v>
      </c>
      <c r="K50" s="42">
        <v>2</v>
      </c>
      <c r="L50" s="42">
        <v>2</v>
      </c>
      <c r="M50" s="42">
        <v>2</v>
      </c>
      <c r="N50" s="4">
        <v>2</v>
      </c>
      <c r="O50" s="4">
        <v>2</v>
      </c>
      <c r="P50" s="4">
        <v>2</v>
      </c>
      <c r="Q50" s="4">
        <v>2</v>
      </c>
      <c r="R50" s="4">
        <v>2</v>
      </c>
      <c r="S50" s="4">
        <v>2</v>
      </c>
      <c r="T50" s="4">
        <v>2</v>
      </c>
      <c r="U50" s="4">
        <v>2</v>
      </c>
      <c r="V50" s="4" t="s">
        <v>60</v>
      </c>
      <c r="W50" s="81" t="s">
        <v>21</v>
      </c>
      <c r="X50" s="81" t="s">
        <v>21</v>
      </c>
      <c r="Y50" s="42">
        <v>7</v>
      </c>
      <c r="Z50" s="42">
        <v>7</v>
      </c>
      <c r="AA50" s="42">
        <v>7</v>
      </c>
      <c r="AB50" s="42">
        <v>7</v>
      </c>
      <c r="AC50" s="42">
        <v>7</v>
      </c>
      <c r="AD50" s="42">
        <v>7</v>
      </c>
      <c r="AE50" s="42">
        <v>7</v>
      </c>
      <c r="AF50" s="42">
        <v>7</v>
      </c>
      <c r="AG50" s="42">
        <v>7</v>
      </c>
      <c r="AH50" s="42">
        <v>7</v>
      </c>
      <c r="AI50" s="42">
        <v>7</v>
      </c>
      <c r="AJ50" s="4">
        <v>7</v>
      </c>
      <c r="AK50" s="4">
        <v>7</v>
      </c>
      <c r="AL50" s="4">
        <v>7</v>
      </c>
      <c r="AM50" s="4">
        <v>6</v>
      </c>
      <c r="AN50" s="4">
        <v>6</v>
      </c>
      <c r="AO50" s="24"/>
      <c r="AP50" s="24"/>
      <c r="AQ50" s="24"/>
      <c r="AR50" s="24"/>
      <c r="AS50" s="24"/>
      <c r="AT50" s="24"/>
      <c r="AU50" s="104"/>
      <c r="AV50" s="4" t="s">
        <v>61</v>
      </c>
      <c r="AW50" s="81" t="s">
        <v>21</v>
      </c>
      <c r="AX50" s="81" t="s">
        <v>21</v>
      </c>
      <c r="AY50" s="81" t="s">
        <v>21</v>
      </c>
      <c r="AZ50" s="81" t="s">
        <v>21</v>
      </c>
      <c r="BA50" s="81" t="s">
        <v>21</v>
      </c>
      <c r="BB50" s="81" t="s">
        <v>21</v>
      </c>
      <c r="BC50" s="81" t="s">
        <v>21</v>
      </c>
      <c r="BD50" s="81" t="s">
        <v>21</v>
      </c>
      <c r="BE50" s="81" t="s">
        <v>21</v>
      </c>
      <c r="BF50" s="22">
        <f t="shared" si="28"/>
        <v>34</v>
      </c>
      <c r="BG50" s="23">
        <f>SUM(Y50:AV50)</f>
        <v>110</v>
      </c>
      <c r="BH50" s="23">
        <f t="shared" si="29"/>
        <v>144</v>
      </c>
    </row>
    <row r="51" spans="1:60" ht="18">
      <c r="A51" s="83" t="s">
        <v>150</v>
      </c>
      <c r="B51" s="86" t="s">
        <v>64</v>
      </c>
      <c r="C51" s="4" t="s">
        <v>9</v>
      </c>
      <c r="D51" s="4">
        <v>63</v>
      </c>
      <c r="E51" s="4">
        <v>2</v>
      </c>
      <c r="F51" s="4">
        <v>2</v>
      </c>
      <c r="G51" s="42">
        <v>2</v>
      </c>
      <c r="H51" s="42">
        <v>2</v>
      </c>
      <c r="I51" s="42">
        <v>2</v>
      </c>
      <c r="J51" s="42">
        <v>2</v>
      </c>
      <c r="K51" s="42">
        <v>2</v>
      </c>
      <c r="L51" s="42">
        <v>2</v>
      </c>
      <c r="M51" s="42">
        <v>2</v>
      </c>
      <c r="N51" s="4">
        <v>2</v>
      </c>
      <c r="O51" s="4">
        <v>2</v>
      </c>
      <c r="P51" s="4">
        <v>2</v>
      </c>
      <c r="Q51" s="4">
        <v>2</v>
      </c>
      <c r="R51" s="4">
        <v>2</v>
      </c>
      <c r="S51" s="4">
        <v>2</v>
      </c>
      <c r="T51" s="4">
        <v>2</v>
      </c>
      <c r="U51" s="4">
        <v>2</v>
      </c>
      <c r="V51" s="4"/>
      <c r="W51" s="81" t="s">
        <v>21</v>
      </c>
      <c r="X51" s="81" t="s">
        <v>21</v>
      </c>
      <c r="Y51" s="42">
        <v>2</v>
      </c>
      <c r="Z51" s="42">
        <v>1</v>
      </c>
      <c r="AA51" s="42">
        <v>2</v>
      </c>
      <c r="AB51" s="42">
        <v>1</v>
      </c>
      <c r="AC51" s="42">
        <v>2</v>
      </c>
      <c r="AD51" s="42">
        <v>1</v>
      </c>
      <c r="AE51" s="42">
        <v>2</v>
      </c>
      <c r="AF51" s="42">
        <v>2</v>
      </c>
      <c r="AG51" s="42">
        <v>2</v>
      </c>
      <c r="AH51" s="42">
        <v>2</v>
      </c>
      <c r="AI51" s="42">
        <v>2</v>
      </c>
      <c r="AJ51" s="4">
        <v>2</v>
      </c>
      <c r="AK51" s="4">
        <v>2</v>
      </c>
      <c r="AL51" s="4">
        <v>2</v>
      </c>
      <c r="AM51" s="4">
        <v>2</v>
      </c>
      <c r="AN51" s="4">
        <v>2</v>
      </c>
      <c r="AO51" s="24"/>
      <c r="AP51" s="24"/>
      <c r="AQ51" s="24"/>
      <c r="AR51" s="24"/>
      <c r="AS51" s="24"/>
      <c r="AT51" s="24"/>
      <c r="AU51" s="24"/>
      <c r="AV51" s="4" t="s">
        <v>60</v>
      </c>
      <c r="AW51" s="81" t="s">
        <v>21</v>
      </c>
      <c r="AX51" s="81" t="s">
        <v>21</v>
      </c>
      <c r="AY51" s="81" t="s">
        <v>21</v>
      </c>
      <c r="AZ51" s="81" t="s">
        <v>21</v>
      </c>
      <c r="BA51" s="81" t="s">
        <v>21</v>
      </c>
      <c r="BB51" s="81" t="s">
        <v>21</v>
      </c>
      <c r="BC51" s="81" t="s">
        <v>21</v>
      </c>
      <c r="BD51" s="81" t="s">
        <v>21</v>
      </c>
      <c r="BE51" s="81" t="s">
        <v>21</v>
      </c>
      <c r="BF51" s="22">
        <f t="shared" si="28"/>
        <v>34</v>
      </c>
      <c r="BG51" s="23">
        <f>SUM(Y51:AV51)</f>
        <v>29</v>
      </c>
      <c r="BH51" s="23">
        <f t="shared" si="29"/>
        <v>63</v>
      </c>
    </row>
    <row r="52" spans="1:60" ht="18">
      <c r="A52" s="83" t="s">
        <v>55</v>
      </c>
      <c r="B52" s="86" t="s">
        <v>151</v>
      </c>
      <c r="C52" s="4" t="s">
        <v>9</v>
      </c>
      <c r="D52" s="4">
        <v>78</v>
      </c>
      <c r="E52" s="4">
        <v>4</v>
      </c>
      <c r="F52" s="4">
        <v>4</v>
      </c>
      <c r="G52" s="42">
        <v>4</v>
      </c>
      <c r="H52" s="42">
        <v>4</v>
      </c>
      <c r="I52" s="42">
        <v>4</v>
      </c>
      <c r="J52" s="42">
        <v>4</v>
      </c>
      <c r="K52" s="42">
        <v>4</v>
      </c>
      <c r="L52" s="42">
        <v>5</v>
      </c>
      <c r="M52" s="42">
        <v>5</v>
      </c>
      <c r="N52" s="4">
        <v>5</v>
      </c>
      <c r="O52" s="4">
        <v>5</v>
      </c>
      <c r="P52" s="4">
        <v>5</v>
      </c>
      <c r="Q52" s="4">
        <v>5</v>
      </c>
      <c r="R52" s="4">
        <v>5</v>
      </c>
      <c r="S52" s="4">
        <v>5</v>
      </c>
      <c r="T52" s="4">
        <v>5</v>
      </c>
      <c r="U52" s="4">
        <v>5</v>
      </c>
      <c r="V52" s="4" t="s">
        <v>60</v>
      </c>
      <c r="W52" s="81" t="s">
        <v>21</v>
      </c>
      <c r="X52" s="81" t="s">
        <v>21</v>
      </c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"/>
      <c r="AK52" s="4"/>
      <c r="AL52" s="4"/>
      <c r="AM52" s="4"/>
      <c r="AN52" s="4"/>
      <c r="AO52" s="24"/>
      <c r="AP52" s="24"/>
      <c r="AQ52" s="28"/>
      <c r="AR52" s="74"/>
      <c r="AS52" s="74"/>
      <c r="AT52" s="74"/>
      <c r="AU52" s="28"/>
      <c r="AV52" s="4"/>
      <c r="AW52" s="81"/>
      <c r="AX52" s="81"/>
      <c r="AY52" s="81"/>
      <c r="AZ52" s="81"/>
      <c r="BA52" s="81"/>
      <c r="BB52" s="81"/>
      <c r="BC52" s="81"/>
      <c r="BD52" s="81"/>
      <c r="BE52" s="81"/>
      <c r="BF52" s="22">
        <f t="shared" ref="BF52" si="30">SUM(E52:U52)</f>
        <v>78</v>
      </c>
      <c r="BG52" s="23">
        <f>SUM(Y52:AV52)</f>
        <v>0</v>
      </c>
      <c r="BH52" s="23">
        <f t="shared" ref="BH52" si="31">SUM(BF52:BG52)</f>
        <v>78</v>
      </c>
    </row>
    <row r="53" spans="1:60" ht="19.5" customHeight="1">
      <c r="A53" s="3" t="s">
        <v>89</v>
      </c>
      <c r="B53" s="151" t="s">
        <v>90</v>
      </c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22"/>
      <c r="BG53" s="23"/>
      <c r="BH53" s="23"/>
    </row>
    <row r="54" spans="1:60" ht="16.5">
      <c r="A54" s="82" t="s">
        <v>103</v>
      </c>
      <c r="B54" s="83" t="s">
        <v>26</v>
      </c>
      <c r="C54" s="4" t="s">
        <v>9</v>
      </c>
      <c r="D54" s="4">
        <v>49</v>
      </c>
      <c r="E54" s="4"/>
      <c r="F54" s="4"/>
      <c r="G54" s="42"/>
      <c r="H54" s="42"/>
      <c r="I54" s="42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  <c r="W54" s="81" t="s">
        <v>21</v>
      </c>
      <c r="X54" s="81" t="s">
        <v>21</v>
      </c>
      <c r="Y54" s="42">
        <v>4</v>
      </c>
      <c r="Z54" s="42">
        <v>4</v>
      </c>
      <c r="AA54" s="42">
        <v>4</v>
      </c>
      <c r="AB54" s="42">
        <v>4</v>
      </c>
      <c r="AC54" s="42">
        <v>4</v>
      </c>
      <c r="AD54" s="42">
        <v>4</v>
      </c>
      <c r="AE54" s="42">
        <v>4</v>
      </c>
      <c r="AF54" s="42">
        <v>4</v>
      </c>
      <c r="AG54" s="42">
        <v>3</v>
      </c>
      <c r="AH54" s="42">
        <v>2</v>
      </c>
      <c r="AI54" s="42">
        <v>2</v>
      </c>
      <c r="AJ54" s="4">
        <v>2</v>
      </c>
      <c r="AK54" s="4">
        <v>2</v>
      </c>
      <c r="AL54" s="4">
        <v>2</v>
      </c>
      <c r="AM54" s="4">
        <v>2</v>
      </c>
      <c r="AN54" s="4">
        <v>2</v>
      </c>
      <c r="AO54" s="24"/>
      <c r="AP54" s="24"/>
      <c r="AQ54" s="24"/>
      <c r="AR54" s="24"/>
      <c r="AS54" s="24"/>
      <c r="AT54" s="24"/>
      <c r="AU54" s="28"/>
      <c r="AV54" s="4" t="s">
        <v>62</v>
      </c>
      <c r="AW54" s="81" t="s">
        <v>21</v>
      </c>
      <c r="AX54" s="81" t="s">
        <v>21</v>
      </c>
      <c r="AY54" s="81" t="s">
        <v>21</v>
      </c>
      <c r="AZ54" s="81" t="s">
        <v>21</v>
      </c>
      <c r="BA54" s="81" t="s">
        <v>21</v>
      </c>
      <c r="BB54" s="81" t="s">
        <v>21</v>
      </c>
      <c r="BC54" s="81" t="s">
        <v>21</v>
      </c>
      <c r="BD54" s="81" t="s">
        <v>21</v>
      </c>
      <c r="BE54" s="81" t="s">
        <v>21</v>
      </c>
      <c r="BF54" s="22">
        <f t="shared" ref="BF54" si="32">SUM(E54:U54)</f>
        <v>0</v>
      </c>
      <c r="BG54" s="23">
        <f>SUM(Y54:AV54)</f>
        <v>49</v>
      </c>
      <c r="BH54" s="23">
        <f t="shared" ref="BH54" si="33">SUM(BF54:BG54)</f>
        <v>49</v>
      </c>
    </row>
    <row r="55" spans="1:60" ht="11.1" customHeight="1">
      <c r="A55" s="3" t="s">
        <v>29</v>
      </c>
      <c r="B55" s="146" t="s">
        <v>28</v>
      </c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8"/>
      <c r="BF55" s="22"/>
      <c r="BG55" s="23"/>
      <c r="BH55" s="23"/>
    </row>
    <row r="56" spans="1:60" ht="11.1" customHeight="1">
      <c r="A56" s="115" t="s">
        <v>31</v>
      </c>
      <c r="B56" s="149" t="s">
        <v>71</v>
      </c>
      <c r="C56" s="4" t="s">
        <v>9</v>
      </c>
      <c r="D56" s="4">
        <v>32</v>
      </c>
      <c r="E56" s="4"/>
      <c r="F56" s="4"/>
      <c r="G56" s="42"/>
      <c r="H56" s="42"/>
      <c r="I56" s="42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  <c r="W56" s="117" t="s">
        <v>21</v>
      </c>
      <c r="X56" s="117" t="s">
        <v>21</v>
      </c>
      <c r="Y56" s="42">
        <v>2</v>
      </c>
      <c r="Z56" s="42">
        <v>2</v>
      </c>
      <c r="AA56" s="42">
        <v>2</v>
      </c>
      <c r="AB56" s="42">
        <v>2</v>
      </c>
      <c r="AC56" s="42">
        <v>2</v>
      </c>
      <c r="AD56" s="42">
        <v>2</v>
      </c>
      <c r="AE56" s="42">
        <v>2</v>
      </c>
      <c r="AF56" s="42">
        <v>2</v>
      </c>
      <c r="AG56" s="42">
        <v>2</v>
      </c>
      <c r="AH56" s="42">
        <v>2</v>
      </c>
      <c r="AI56" s="42">
        <v>2</v>
      </c>
      <c r="AJ56" s="4">
        <v>2</v>
      </c>
      <c r="AK56" s="4">
        <v>2</v>
      </c>
      <c r="AL56" s="4">
        <v>2</v>
      </c>
      <c r="AM56" s="4">
        <v>2</v>
      </c>
      <c r="AN56" s="4">
        <v>2</v>
      </c>
      <c r="AO56" s="24"/>
      <c r="AP56" s="24"/>
      <c r="AQ56" s="109"/>
      <c r="AR56" s="24"/>
      <c r="AS56" s="24"/>
      <c r="AT56" s="24"/>
      <c r="AU56" s="28"/>
      <c r="AV56" s="4" t="s">
        <v>61</v>
      </c>
      <c r="AW56" s="117" t="s">
        <v>21</v>
      </c>
      <c r="AX56" s="117" t="s">
        <v>21</v>
      </c>
      <c r="AY56" s="117" t="s">
        <v>21</v>
      </c>
      <c r="AZ56" s="117" t="s">
        <v>21</v>
      </c>
      <c r="BA56" s="117" t="s">
        <v>21</v>
      </c>
      <c r="BB56" s="117" t="s">
        <v>21</v>
      </c>
      <c r="BC56" s="117" t="s">
        <v>21</v>
      </c>
      <c r="BD56" s="117" t="s">
        <v>21</v>
      </c>
      <c r="BE56" s="117" t="s">
        <v>21</v>
      </c>
      <c r="BF56" s="22">
        <f t="shared" ref="BF56:BF57" si="34">SUM(E56:U56)</f>
        <v>0</v>
      </c>
      <c r="BG56" s="23">
        <f>SUM(Y56:AV56)</f>
        <v>32</v>
      </c>
      <c r="BH56" s="23">
        <f t="shared" ref="BH56:BH57" si="35">SUM(BF56:BG56)</f>
        <v>32</v>
      </c>
    </row>
    <row r="57" spans="1:60" ht="11.1" customHeight="1">
      <c r="A57" s="116"/>
      <c r="B57" s="150"/>
      <c r="C57" s="4" t="s">
        <v>10</v>
      </c>
      <c r="D57" s="4">
        <v>16</v>
      </c>
      <c r="E57" s="4"/>
      <c r="F57" s="4"/>
      <c r="G57" s="42"/>
      <c r="H57" s="42"/>
      <c r="I57" s="42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  <c r="W57" s="117"/>
      <c r="X57" s="117"/>
      <c r="Y57" s="42">
        <v>1</v>
      </c>
      <c r="Z57" s="42">
        <v>1</v>
      </c>
      <c r="AA57" s="42">
        <v>1</v>
      </c>
      <c r="AB57" s="42">
        <v>1</v>
      </c>
      <c r="AC57" s="42">
        <v>1</v>
      </c>
      <c r="AD57" s="42">
        <v>1</v>
      </c>
      <c r="AE57" s="42">
        <v>1</v>
      </c>
      <c r="AF57" s="42">
        <v>1</v>
      </c>
      <c r="AG57" s="42">
        <v>1</v>
      </c>
      <c r="AH57" s="42">
        <v>1</v>
      </c>
      <c r="AI57" s="42">
        <v>1</v>
      </c>
      <c r="AJ57" s="4">
        <v>1</v>
      </c>
      <c r="AK57" s="4">
        <v>1</v>
      </c>
      <c r="AL57" s="4">
        <v>1</v>
      </c>
      <c r="AM57" s="4">
        <v>1</v>
      </c>
      <c r="AN57" s="4">
        <v>1</v>
      </c>
      <c r="AO57" s="24"/>
      <c r="AP57" s="24"/>
      <c r="AQ57" s="24"/>
      <c r="AR57" s="24"/>
      <c r="AS57" s="24"/>
      <c r="AT57" s="24"/>
      <c r="AU57" s="24"/>
      <c r="AV57" s="17"/>
      <c r="AW57" s="117"/>
      <c r="AX57" s="117"/>
      <c r="AY57" s="117"/>
      <c r="AZ57" s="117"/>
      <c r="BA57" s="117"/>
      <c r="BB57" s="117"/>
      <c r="BC57" s="117"/>
      <c r="BD57" s="117"/>
      <c r="BE57" s="117"/>
      <c r="BF57" s="22">
        <f t="shared" si="34"/>
        <v>0</v>
      </c>
      <c r="BG57" s="23">
        <f t="shared" ref="BG57" si="36">SUM(Y57:AU57)</f>
        <v>16</v>
      </c>
      <c r="BH57" s="23">
        <f t="shared" si="35"/>
        <v>16</v>
      </c>
    </row>
    <row r="58" spans="1:60" ht="11.1" customHeight="1">
      <c r="A58" s="33" t="s">
        <v>32</v>
      </c>
      <c r="B58" s="152" t="s">
        <v>33</v>
      </c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4"/>
      <c r="BF58" s="22"/>
      <c r="BG58" s="23"/>
      <c r="BH58" s="23"/>
    </row>
    <row r="59" spans="1:60" ht="18.75" customHeight="1">
      <c r="A59" s="3" t="s">
        <v>79</v>
      </c>
      <c r="B59" s="137" t="s">
        <v>80</v>
      </c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3" t="s">
        <v>48</v>
      </c>
      <c r="AK59" s="3"/>
      <c r="AL59" s="3"/>
      <c r="AM59" s="3"/>
      <c r="AN59" s="3"/>
      <c r="AO59" s="75"/>
      <c r="AP59" s="75"/>
      <c r="AQ59" s="75"/>
      <c r="AR59" s="75"/>
      <c r="AS59" s="75"/>
      <c r="AT59" s="75"/>
      <c r="AU59" s="75"/>
      <c r="AV59" s="3"/>
      <c r="AW59" s="117" t="s">
        <v>21</v>
      </c>
      <c r="AX59" s="117" t="s">
        <v>21</v>
      </c>
      <c r="AY59" s="117" t="s">
        <v>21</v>
      </c>
      <c r="AZ59" s="117" t="s">
        <v>21</v>
      </c>
      <c r="BA59" s="117" t="s">
        <v>21</v>
      </c>
      <c r="BB59" s="117" t="s">
        <v>21</v>
      </c>
      <c r="BC59" s="117" t="s">
        <v>21</v>
      </c>
      <c r="BD59" s="117" t="s">
        <v>21</v>
      </c>
      <c r="BE59" s="117" t="s">
        <v>21</v>
      </c>
      <c r="BF59" s="22"/>
      <c r="BG59" s="23"/>
      <c r="BH59" s="23"/>
    </row>
    <row r="60" spans="1:60" ht="18.75" customHeight="1">
      <c r="A60" s="118" t="s">
        <v>83</v>
      </c>
      <c r="B60" s="115" t="s">
        <v>86</v>
      </c>
      <c r="C60" s="4" t="s">
        <v>9</v>
      </c>
      <c r="D60" s="14">
        <v>76</v>
      </c>
      <c r="E60" s="14">
        <v>6</v>
      </c>
      <c r="F60" s="14">
        <v>6</v>
      </c>
      <c r="G60" s="14">
        <v>6</v>
      </c>
      <c r="H60" s="14">
        <v>6</v>
      </c>
      <c r="I60" s="14">
        <v>4</v>
      </c>
      <c r="J60" s="14">
        <v>4</v>
      </c>
      <c r="K60" s="14">
        <v>4</v>
      </c>
      <c r="L60" s="14">
        <v>4</v>
      </c>
      <c r="M60" s="14">
        <v>4</v>
      </c>
      <c r="N60" s="14">
        <v>4</v>
      </c>
      <c r="O60" s="14">
        <v>4</v>
      </c>
      <c r="P60" s="14">
        <v>4</v>
      </c>
      <c r="Q60" s="14">
        <v>4</v>
      </c>
      <c r="R60" s="14">
        <v>4</v>
      </c>
      <c r="S60" s="14">
        <v>4</v>
      </c>
      <c r="T60" s="14">
        <v>4</v>
      </c>
      <c r="U60" s="14">
        <v>4</v>
      </c>
      <c r="V60" s="14" t="s">
        <v>60</v>
      </c>
      <c r="W60" s="81" t="s">
        <v>21</v>
      </c>
      <c r="X60" s="81" t="s">
        <v>21</v>
      </c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3"/>
      <c r="AK60" s="3"/>
      <c r="AL60" s="3"/>
      <c r="AM60" s="3"/>
      <c r="AN60" s="3"/>
      <c r="AO60" s="75"/>
      <c r="AP60" s="75"/>
      <c r="AQ60" s="110"/>
      <c r="AR60" s="75"/>
      <c r="AS60" s="75"/>
      <c r="AT60" s="75"/>
      <c r="AU60" s="110"/>
      <c r="AV60" s="3"/>
      <c r="AW60" s="117"/>
      <c r="AX60" s="117"/>
      <c r="AY60" s="117"/>
      <c r="AZ60" s="117"/>
      <c r="BA60" s="117"/>
      <c r="BB60" s="117"/>
      <c r="BC60" s="117"/>
      <c r="BD60" s="117"/>
      <c r="BE60" s="117"/>
      <c r="BF60" s="22">
        <f t="shared" ref="BF60:BF61" si="37">SUM(E60:U60)</f>
        <v>76</v>
      </c>
      <c r="BG60" s="23">
        <f t="shared" ref="BG60:BG61" si="38">SUM(Y60:AV60)</f>
        <v>0</v>
      </c>
      <c r="BH60" s="23">
        <f t="shared" ref="BH60:BH61" si="39">SUM(BF60:BG60)</f>
        <v>76</v>
      </c>
    </row>
    <row r="61" spans="1:60" ht="18.75" customHeight="1">
      <c r="A61" s="119"/>
      <c r="B61" s="116"/>
      <c r="C61" s="4" t="s">
        <v>10</v>
      </c>
      <c r="D61" s="14">
        <v>38</v>
      </c>
      <c r="E61" s="14">
        <v>3</v>
      </c>
      <c r="F61" s="14">
        <v>3</v>
      </c>
      <c r="G61" s="14">
        <v>3</v>
      </c>
      <c r="H61" s="14">
        <v>3</v>
      </c>
      <c r="I61" s="14">
        <v>2</v>
      </c>
      <c r="J61" s="14">
        <v>2</v>
      </c>
      <c r="K61" s="14">
        <v>2</v>
      </c>
      <c r="L61" s="14">
        <v>2</v>
      </c>
      <c r="M61" s="14">
        <v>2</v>
      </c>
      <c r="N61" s="14">
        <v>2</v>
      </c>
      <c r="O61" s="14">
        <v>2</v>
      </c>
      <c r="P61" s="14">
        <v>2</v>
      </c>
      <c r="Q61" s="14">
        <v>2</v>
      </c>
      <c r="R61" s="14">
        <v>2</v>
      </c>
      <c r="S61" s="14">
        <v>2</v>
      </c>
      <c r="T61" s="14">
        <v>2</v>
      </c>
      <c r="U61" s="14">
        <v>2</v>
      </c>
      <c r="V61" s="14"/>
      <c r="W61" s="81" t="s">
        <v>21</v>
      </c>
      <c r="X61" s="81" t="s">
        <v>21</v>
      </c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3"/>
      <c r="AK61" s="3"/>
      <c r="AL61" s="3"/>
      <c r="AM61" s="3"/>
      <c r="AN61" s="3"/>
      <c r="AO61" s="75"/>
      <c r="AP61" s="75"/>
      <c r="AQ61" s="75"/>
      <c r="AR61" s="75"/>
      <c r="AS61" s="75"/>
      <c r="AT61" s="75"/>
      <c r="AU61" s="110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22">
        <f t="shared" si="37"/>
        <v>38</v>
      </c>
      <c r="BG61" s="23">
        <f t="shared" si="38"/>
        <v>0</v>
      </c>
      <c r="BH61" s="23">
        <f t="shared" si="39"/>
        <v>38</v>
      </c>
    </row>
    <row r="62" spans="1:60" ht="14.25" customHeight="1">
      <c r="A62" s="113" t="s">
        <v>84</v>
      </c>
      <c r="B62" s="159" t="s">
        <v>87</v>
      </c>
      <c r="C62" s="4" t="s">
        <v>9</v>
      </c>
      <c r="D62" s="15">
        <v>128</v>
      </c>
      <c r="E62" s="4">
        <v>8</v>
      </c>
      <c r="F62" s="4">
        <v>8</v>
      </c>
      <c r="G62" s="42">
        <v>8</v>
      </c>
      <c r="H62" s="42">
        <v>8</v>
      </c>
      <c r="I62" s="42">
        <v>8</v>
      </c>
      <c r="J62" s="42">
        <v>8</v>
      </c>
      <c r="K62" s="42">
        <v>8</v>
      </c>
      <c r="L62" s="42">
        <v>8</v>
      </c>
      <c r="M62" s="42">
        <v>8</v>
      </c>
      <c r="N62" s="4">
        <v>8</v>
      </c>
      <c r="O62" s="4">
        <v>8</v>
      </c>
      <c r="P62" s="4">
        <v>8</v>
      </c>
      <c r="Q62" s="4">
        <v>8</v>
      </c>
      <c r="R62" s="4">
        <v>6</v>
      </c>
      <c r="S62" s="4">
        <v>6</v>
      </c>
      <c r="T62" s="4">
        <v>6</v>
      </c>
      <c r="U62" s="4">
        <v>6</v>
      </c>
      <c r="V62" s="4" t="s">
        <v>60</v>
      </c>
      <c r="W62" s="117" t="s">
        <v>21</v>
      </c>
      <c r="X62" s="117" t="s">
        <v>21</v>
      </c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"/>
      <c r="AK62" s="4"/>
      <c r="AL62" s="4"/>
      <c r="AM62" s="4"/>
      <c r="AN62" s="4"/>
      <c r="AO62" s="24"/>
      <c r="AP62" s="24"/>
      <c r="AQ62" s="26"/>
      <c r="AR62" s="25"/>
      <c r="AS62" s="25"/>
      <c r="AT62" s="25"/>
      <c r="AU62" s="26"/>
      <c r="AV62" s="4"/>
      <c r="AW62" s="117" t="s">
        <v>21</v>
      </c>
      <c r="AX62" s="117" t="s">
        <v>21</v>
      </c>
      <c r="AY62" s="117" t="s">
        <v>21</v>
      </c>
      <c r="AZ62" s="117" t="s">
        <v>21</v>
      </c>
      <c r="BA62" s="117" t="s">
        <v>21</v>
      </c>
      <c r="BB62" s="117" t="s">
        <v>21</v>
      </c>
      <c r="BC62" s="117" t="s">
        <v>21</v>
      </c>
      <c r="BD62" s="117" t="s">
        <v>21</v>
      </c>
      <c r="BE62" s="117" t="s">
        <v>21</v>
      </c>
      <c r="BF62" s="22">
        <f t="shared" si="28"/>
        <v>128</v>
      </c>
      <c r="BG62" s="23">
        <f>SUM(Y62:AV62)</f>
        <v>0</v>
      </c>
      <c r="BH62" s="23">
        <f t="shared" si="29"/>
        <v>128</v>
      </c>
    </row>
    <row r="63" spans="1:60" ht="12.75" customHeight="1">
      <c r="A63" s="114"/>
      <c r="B63" s="160"/>
      <c r="C63" s="4" t="s">
        <v>10</v>
      </c>
      <c r="D63" s="15">
        <v>64</v>
      </c>
      <c r="E63" s="15">
        <v>4</v>
      </c>
      <c r="F63" s="15">
        <v>4</v>
      </c>
      <c r="G63" s="43">
        <v>4</v>
      </c>
      <c r="H63" s="43">
        <v>4</v>
      </c>
      <c r="I63" s="43">
        <v>4</v>
      </c>
      <c r="J63" s="43">
        <v>4</v>
      </c>
      <c r="K63" s="43">
        <v>4</v>
      </c>
      <c r="L63" s="43">
        <v>4</v>
      </c>
      <c r="M63" s="43">
        <v>4</v>
      </c>
      <c r="N63" s="15">
        <v>4</v>
      </c>
      <c r="O63" s="15">
        <v>4</v>
      </c>
      <c r="P63" s="15">
        <v>4</v>
      </c>
      <c r="Q63" s="15">
        <v>4</v>
      </c>
      <c r="R63" s="15">
        <v>3</v>
      </c>
      <c r="S63" s="14">
        <v>3</v>
      </c>
      <c r="T63" s="14">
        <v>3</v>
      </c>
      <c r="U63" s="14">
        <v>3</v>
      </c>
      <c r="V63" s="4"/>
      <c r="W63" s="117"/>
      <c r="X63" s="117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14"/>
      <c r="AK63" s="14"/>
      <c r="AL63" s="14"/>
      <c r="AM63" s="14"/>
      <c r="AN63" s="14"/>
      <c r="AO63" s="25"/>
      <c r="AP63" s="25"/>
      <c r="AQ63" s="24"/>
      <c r="AR63" s="25"/>
      <c r="AS63" s="25"/>
      <c r="AT63" s="25"/>
      <c r="AU63" s="25"/>
      <c r="AV63" s="17"/>
      <c r="AW63" s="117"/>
      <c r="AX63" s="117"/>
      <c r="AY63" s="117"/>
      <c r="AZ63" s="117"/>
      <c r="BA63" s="117"/>
      <c r="BB63" s="117"/>
      <c r="BC63" s="117"/>
      <c r="BD63" s="117"/>
      <c r="BE63" s="117"/>
      <c r="BF63" s="22">
        <f t="shared" si="28"/>
        <v>64</v>
      </c>
      <c r="BG63" s="23">
        <f t="shared" ref="BG63:BG74" si="40">SUM(Y63:AU63)</f>
        <v>0</v>
      </c>
      <c r="BH63" s="23">
        <f t="shared" si="29"/>
        <v>64</v>
      </c>
    </row>
    <row r="64" spans="1:60" ht="12.75" customHeight="1">
      <c r="A64" s="113" t="s">
        <v>85</v>
      </c>
      <c r="B64" s="159" t="s">
        <v>88</v>
      </c>
      <c r="C64" s="4" t="s">
        <v>9</v>
      </c>
      <c r="D64" s="15">
        <v>148</v>
      </c>
      <c r="E64" s="15">
        <v>5</v>
      </c>
      <c r="F64" s="15">
        <v>4</v>
      </c>
      <c r="G64" s="43">
        <v>4</v>
      </c>
      <c r="H64" s="43">
        <v>4</v>
      </c>
      <c r="I64" s="43">
        <v>6</v>
      </c>
      <c r="J64" s="43">
        <v>6</v>
      </c>
      <c r="K64" s="43">
        <v>6</v>
      </c>
      <c r="L64" s="43">
        <v>4</v>
      </c>
      <c r="M64" s="43">
        <v>5</v>
      </c>
      <c r="N64" s="15">
        <v>5</v>
      </c>
      <c r="O64" s="15">
        <v>5</v>
      </c>
      <c r="P64" s="15">
        <v>6</v>
      </c>
      <c r="Q64" s="15">
        <v>6</v>
      </c>
      <c r="R64" s="15">
        <v>8</v>
      </c>
      <c r="S64" s="14">
        <v>7</v>
      </c>
      <c r="T64" s="14">
        <v>7</v>
      </c>
      <c r="U64" s="14">
        <v>8</v>
      </c>
      <c r="V64" s="4"/>
      <c r="W64" s="81" t="s">
        <v>21</v>
      </c>
      <c r="X64" s="81" t="s">
        <v>21</v>
      </c>
      <c r="Y64" s="44">
        <v>3</v>
      </c>
      <c r="Z64" s="44">
        <v>4</v>
      </c>
      <c r="AA64" s="44">
        <v>3</v>
      </c>
      <c r="AB64" s="44">
        <v>4</v>
      </c>
      <c r="AC64" s="44">
        <v>2</v>
      </c>
      <c r="AD64" s="44">
        <v>3</v>
      </c>
      <c r="AE64" s="44">
        <v>2</v>
      </c>
      <c r="AF64" s="44">
        <v>2</v>
      </c>
      <c r="AG64" s="44">
        <v>2</v>
      </c>
      <c r="AH64" s="44">
        <v>5</v>
      </c>
      <c r="AI64" s="44">
        <v>5</v>
      </c>
      <c r="AJ64" s="14">
        <v>3</v>
      </c>
      <c r="AK64" s="14">
        <v>3</v>
      </c>
      <c r="AL64" s="14">
        <v>3</v>
      </c>
      <c r="AM64" s="14">
        <v>4</v>
      </c>
      <c r="AN64" s="14">
        <v>4</v>
      </c>
      <c r="AO64" s="25"/>
      <c r="AP64" s="25"/>
      <c r="AQ64" s="24"/>
      <c r="AR64" s="25"/>
      <c r="AS64" s="25"/>
      <c r="AT64" s="25"/>
      <c r="AU64" s="25"/>
      <c r="AV64" s="17" t="s">
        <v>60</v>
      </c>
      <c r="AW64" s="117" t="s">
        <v>21</v>
      </c>
      <c r="AX64" s="117" t="s">
        <v>21</v>
      </c>
      <c r="AY64" s="117" t="s">
        <v>21</v>
      </c>
      <c r="AZ64" s="117" t="s">
        <v>21</v>
      </c>
      <c r="BA64" s="117" t="s">
        <v>21</v>
      </c>
      <c r="BB64" s="117" t="s">
        <v>21</v>
      </c>
      <c r="BC64" s="117" t="s">
        <v>21</v>
      </c>
      <c r="BD64" s="117" t="s">
        <v>21</v>
      </c>
      <c r="BE64" s="117" t="s">
        <v>21</v>
      </c>
      <c r="BF64" s="22">
        <f t="shared" ref="BF64:BF69" si="41">SUM(E64:U64)</f>
        <v>96</v>
      </c>
      <c r="BG64" s="23">
        <f t="shared" ref="BG64:BG69" si="42">SUM(Y64:AU64)</f>
        <v>52</v>
      </c>
      <c r="BH64" s="23">
        <f t="shared" ref="BH64:BH69" si="43">SUM(BF64:BG64)</f>
        <v>148</v>
      </c>
    </row>
    <row r="65" spans="1:60" ht="14.25" customHeight="1">
      <c r="A65" s="114"/>
      <c r="B65" s="160"/>
      <c r="C65" s="4" t="s">
        <v>10</v>
      </c>
      <c r="D65" s="15">
        <v>74</v>
      </c>
      <c r="E65" s="15">
        <v>2</v>
      </c>
      <c r="F65" s="15">
        <v>2</v>
      </c>
      <c r="G65" s="43">
        <v>2</v>
      </c>
      <c r="H65" s="43">
        <v>2</v>
      </c>
      <c r="I65" s="43">
        <v>3</v>
      </c>
      <c r="J65" s="43">
        <v>3</v>
      </c>
      <c r="K65" s="43">
        <v>3</v>
      </c>
      <c r="L65" s="43">
        <v>3</v>
      </c>
      <c r="M65" s="43">
        <v>3</v>
      </c>
      <c r="N65" s="15">
        <v>3</v>
      </c>
      <c r="O65" s="15">
        <v>3</v>
      </c>
      <c r="P65" s="15">
        <v>3</v>
      </c>
      <c r="Q65" s="15">
        <v>3</v>
      </c>
      <c r="R65" s="15">
        <v>4</v>
      </c>
      <c r="S65" s="14">
        <v>3</v>
      </c>
      <c r="T65" s="14">
        <v>3</v>
      </c>
      <c r="U65" s="14">
        <v>3</v>
      </c>
      <c r="V65" s="4"/>
      <c r="W65" s="81" t="s">
        <v>21</v>
      </c>
      <c r="X65" s="81" t="s">
        <v>21</v>
      </c>
      <c r="Y65" s="44">
        <v>2</v>
      </c>
      <c r="Z65" s="44">
        <v>2</v>
      </c>
      <c r="AA65" s="44">
        <v>2</v>
      </c>
      <c r="AB65" s="44">
        <v>2</v>
      </c>
      <c r="AC65" s="44">
        <v>2</v>
      </c>
      <c r="AD65" s="44">
        <v>2</v>
      </c>
      <c r="AE65" s="44">
        <v>2</v>
      </c>
      <c r="AF65" s="44">
        <v>2</v>
      </c>
      <c r="AG65" s="44">
        <v>1</v>
      </c>
      <c r="AH65" s="44">
        <v>2</v>
      </c>
      <c r="AI65" s="44">
        <v>1</v>
      </c>
      <c r="AJ65" s="14">
        <v>1</v>
      </c>
      <c r="AK65" s="14">
        <v>1</v>
      </c>
      <c r="AL65" s="14">
        <v>1</v>
      </c>
      <c r="AM65" s="14">
        <v>1</v>
      </c>
      <c r="AN65" s="14">
        <v>2</v>
      </c>
      <c r="AO65" s="25"/>
      <c r="AP65" s="25"/>
      <c r="AQ65" s="24"/>
      <c r="AR65" s="25"/>
      <c r="AS65" s="25"/>
      <c r="AT65" s="25"/>
      <c r="AU65" s="25"/>
      <c r="AV65" s="17"/>
      <c r="AW65" s="117"/>
      <c r="AX65" s="117"/>
      <c r="AY65" s="117"/>
      <c r="AZ65" s="117"/>
      <c r="BA65" s="117"/>
      <c r="BB65" s="117"/>
      <c r="BC65" s="117"/>
      <c r="BD65" s="117"/>
      <c r="BE65" s="117"/>
      <c r="BF65" s="22">
        <f t="shared" si="41"/>
        <v>48</v>
      </c>
      <c r="BG65" s="23">
        <f t="shared" si="42"/>
        <v>26</v>
      </c>
      <c r="BH65" s="23">
        <f t="shared" si="43"/>
        <v>74</v>
      </c>
    </row>
    <row r="66" spans="1:60" ht="14.25" customHeight="1">
      <c r="A66" s="113" t="s">
        <v>93</v>
      </c>
      <c r="B66" s="115" t="s">
        <v>96</v>
      </c>
      <c r="C66" s="4" t="s">
        <v>9</v>
      </c>
      <c r="D66" s="15">
        <v>138</v>
      </c>
      <c r="E66" s="15"/>
      <c r="F66" s="15"/>
      <c r="G66" s="43"/>
      <c r="H66" s="43"/>
      <c r="I66" s="43"/>
      <c r="J66" s="43"/>
      <c r="K66" s="43"/>
      <c r="L66" s="43"/>
      <c r="M66" s="43"/>
      <c r="N66" s="15"/>
      <c r="O66" s="15"/>
      <c r="P66" s="15"/>
      <c r="Q66" s="15"/>
      <c r="R66" s="15"/>
      <c r="S66" s="14"/>
      <c r="T66" s="14"/>
      <c r="U66" s="14"/>
      <c r="V66" s="4"/>
      <c r="W66" s="81" t="s">
        <v>21</v>
      </c>
      <c r="X66" s="81" t="s">
        <v>21</v>
      </c>
      <c r="Y66" s="44">
        <v>8</v>
      </c>
      <c r="Z66" s="44">
        <v>8</v>
      </c>
      <c r="AA66" s="44">
        <v>8</v>
      </c>
      <c r="AB66" s="44">
        <v>8</v>
      </c>
      <c r="AC66" s="44">
        <v>8</v>
      </c>
      <c r="AD66" s="44">
        <v>8</v>
      </c>
      <c r="AE66" s="44">
        <v>8</v>
      </c>
      <c r="AF66" s="44">
        <v>8</v>
      </c>
      <c r="AG66" s="44">
        <v>8</v>
      </c>
      <c r="AH66" s="44">
        <v>8</v>
      </c>
      <c r="AI66" s="44">
        <v>8</v>
      </c>
      <c r="AJ66" s="14">
        <v>10</v>
      </c>
      <c r="AK66" s="14">
        <v>10</v>
      </c>
      <c r="AL66" s="14">
        <v>10</v>
      </c>
      <c r="AM66" s="14">
        <v>10</v>
      </c>
      <c r="AN66" s="14">
        <v>10</v>
      </c>
      <c r="AO66" s="25"/>
      <c r="AP66" s="25"/>
      <c r="AQ66" s="24"/>
      <c r="AR66" s="25"/>
      <c r="AS66" s="25"/>
      <c r="AT66" s="25"/>
      <c r="AU66" s="25"/>
      <c r="AV66" s="17" t="s">
        <v>60</v>
      </c>
      <c r="AW66" s="117" t="s">
        <v>21</v>
      </c>
      <c r="AX66" s="117" t="s">
        <v>21</v>
      </c>
      <c r="AY66" s="117" t="s">
        <v>21</v>
      </c>
      <c r="AZ66" s="117" t="s">
        <v>21</v>
      </c>
      <c r="BA66" s="117" t="s">
        <v>21</v>
      </c>
      <c r="BB66" s="117" t="s">
        <v>21</v>
      </c>
      <c r="BC66" s="117" t="s">
        <v>21</v>
      </c>
      <c r="BD66" s="117" t="s">
        <v>21</v>
      </c>
      <c r="BE66" s="117" t="s">
        <v>21</v>
      </c>
      <c r="BF66" s="22">
        <f t="shared" ref="BF66:BF67" si="44">SUM(E66:U66)</f>
        <v>0</v>
      </c>
      <c r="BG66" s="23">
        <f t="shared" ref="BG66:BG67" si="45">SUM(Y66:AU66)</f>
        <v>138</v>
      </c>
      <c r="BH66" s="23">
        <f t="shared" ref="BH66:BH67" si="46">SUM(BF66:BG66)</f>
        <v>138</v>
      </c>
    </row>
    <row r="67" spans="1:60" ht="14.25" customHeight="1">
      <c r="A67" s="114"/>
      <c r="B67" s="116"/>
      <c r="C67" s="4" t="s">
        <v>10</v>
      </c>
      <c r="D67" s="15">
        <v>69</v>
      </c>
      <c r="E67" s="15"/>
      <c r="F67" s="15"/>
      <c r="G67" s="43"/>
      <c r="H67" s="43"/>
      <c r="I67" s="43"/>
      <c r="J67" s="43"/>
      <c r="K67" s="43"/>
      <c r="L67" s="43"/>
      <c r="M67" s="43"/>
      <c r="N67" s="15"/>
      <c r="O67" s="15"/>
      <c r="P67" s="15"/>
      <c r="Q67" s="15"/>
      <c r="R67" s="15"/>
      <c r="S67" s="14"/>
      <c r="T67" s="14"/>
      <c r="U67" s="14"/>
      <c r="V67" s="4"/>
      <c r="W67" s="81" t="s">
        <v>21</v>
      </c>
      <c r="X67" s="81" t="s">
        <v>21</v>
      </c>
      <c r="Y67" s="44">
        <v>4</v>
      </c>
      <c r="Z67" s="44">
        <v>4</v>
      </c>
      <c r="AA67" s="44">
        <v>4</v>
      </c>
      <c r="AB67" s="44">
        <v>4</v>
      </c>
      <c r="AC67" s="44">
        <v>4</v>
      </c>
      <c r="AD67" s="44">
        <v>4</v>
      </c>
      <c r="AE67" s="44">
        <v>4</v>
      </c>
      <c r="AF67" s="44">
        <v>4</v>
      </c>
      <c r="AG67" s="44">
        <v>4</v>
      </c>
      <c r="AH67" s="44">
        <v>4</v>
      </c>
      <c r="AI67" s="44">
        <v>4</v>
      </c>
      <c r="AJ67" s="14">
        <v>5</v>
      </c>
      <c r="AK67" s="14">
        <v>5</v>
      </c>
      <c r="AL67" s="14">
        <v>5</v>
      </c>
      <c r="AM67" s="14">
        <v>5</v>
      </c>
      <c r="AN67" s="14">
        <v>5</v>
      </c>
      <c r="AO67" s="25"/>
      <c r="AP67" s="25"/>
      <c r="AQ67" s="24"/>
      <c r="AR67" s="25"/>
      <c r="AS67" s="25"/>
      <c r="AT67" s="25"/>
      <c r="AU67" s="25"/>
      <c r="AV67" s="17"/>
      <c r="AW67" s="117"/>
      <c r="AX67" s="117"/>
      <c r="AY67" s="117"/>
      <c r="AZ67" s="117"/>
      <c r="BA67" s="117"/>
      <c r="BB67" s="117"/>
      <c r="BC67" s="117"/>
      <c r="BD67" s="117"/>
      <c r="BE67" s="117"/>
      <c r="BF67" s="22">
        <f t="shared" si="44"/>
        <v>0</v>
      </c>
      <c r="BG67" s="23">
        <f t="shared" si="45"/>
        <v>69</v>
      </c>
      <c r="BH67" s="23">
        <f t="shared" si="46"/>
        <v>69</v>
      </c>
    </row>
    <row r="68" spans="1:60" ht="12.75" customHeight="1">
      <c r="A68" s="113" t="s">
        <v>97</v>
      </c>
      <c r="B68" s="159" t="s">
        <v>98</v>
      </c>
      <c r="C68" s="4" t="s">
        <v>9</v>
      </c>
      <c r="D68" s="15">
        <v>72</v>
      </c>
      <c r="E68" s="15"/>
      <c r="F68" s="15"/>
      <c r="G68" s="43"/>
      <c r="H68" s="43"/>
      <c r="I68" s="43"/>
      <c r="J68" s="43"/>
      <c r="K68" s="43"/>
      <c r="L68" s="43"/>
      <c r="M68" s="43"/>
      <c r="N68" s="15"/>
      <c r="O68" s="15"/>
      <c r="P68" s="15"/>
      <c r="Q68" s="15"/>
      <c r="R68" s="15"/>
      <c r="S68" s="14"/>
      <c r="T68" s="14"/>
      <c r="U68" s="14"/>
      <c r="V68" s="4"/>
      <c r="W68" s="81" t="s">
        <v>21</v>
      </c>
      <c r="X68" s="81" t="s">
        <v>21</v>
      </c>
      <c r="Y68" s="44">
        <v>4</v>
      </c>
      <c r="Z68" s="44">
        <v>4</v>
      </c>
      <c r="AA68" s="44">
        <v>4</v>
      </c>
      <c r="AB68" s="44">
        <v>4</v>
      </c>
      <c r="AC68" s="44">
        <v>4</v>
      </c>
      <c r="AD68" s="44">
        <v>4</v>
      </c>
      <c r="AE68" s="44">
        <v>4</v>
      </c>
      <c r="AF68" s="44">
        <v>4</v>
      </c>
      <c r="AG68" s="44">
        <v>5</v>
      </c>
      <c r="AH68" s="44">
        <v>5</v>
      </c>
      <c r="AI68" s="44">
        <v>5</v>
      </c>
      <c r="AJ68" s="14">
        <v>5</v>
      </c>
      <c r="AK68" s="14">
        <v>5</v>
      </c>
      <c r="AL68" s="14">
        <v>5</v>
      </c>
      <c r="AM68" s="14">
        <v>5</v>
      </c>
      <c r="AN68" s="14">
        <v>5</v>
      </c>
      <c r="AO68" s="25"/>
      <c r="AP68" s="25"/>
      <c r="AQ68" s="24"/>
      <c r="AR68" s="25"/>
      <c r="AS68" s="25"/>
      <c r="AT68" s="25"/>
      <c r="AU68" s="25"/>
      <c r="AV68" s="17" t="s">
        <v>60</v>
      </c>
      <c r="AW68" s="117" t="s">
        <v>21</v>
      </c>
      <c r="AX68" s="117" t="s">
        <v>21</v>
      </c>
      <c r="AY68" s="117" t="s">
        <v>21</v>
      </c>
      <c r="AZ68" s="117" t="s">
        <v>21</v>
      </c>
      <c r="BA68" s="117" t="s">
        <v>21</v>
      </c>
      <c r="BB68" s="117" t="s">
        <v>21</v>
      </c>
      <c r="BC68" s="117" t="s">
        <v>21</v>
      </c>
      <c r="BD68" s="117" t="s">
        <v>21</v>
      </c>
      <c r="BE68" s="117" t="s">
        <v>21</v>
      </c>
      <c r="BF68" s="22">
        <f t="shared" si="41"/>
        <v>0</v>
      </c>
      <c r="BG68" s="23">
        <f t="shared" si="42"/>
        <v>72</v>
      </c>
      <c r="BH68" s="23">
        <f t="shared" si="43"/>
        <v>72</v>
      </c>
    </row>
    <row r="69" spans="1:60" ht="13.5" customHeight="1">
      <c r="A69" s="114"/>
      <c r="B69" s="160"/>
      <c r="C69" s="4" t="s">
        <v>10</v>
      </c>
      <c r="D69" s="15">
        <v>36</v>
      </c>
      <c r="E69" s="15"/>
      <c r="F69" s="15"/>
      <c r="G69" s="43"/>
      <c r="H69" s="43"/>
      <c r="I69" s="43"/>
      <c r="J69" s="43"/>
      <c r="K69" s="43"/>
      <c r="L69" s="43"/>
      <c r="M69" s="43"/>
      <c r="N69" s="15"/>
      <c r="O69" s="15"/>
      <c r="P69" s="15"/>
      <c r="Q69" s="15"/>
      <c r="R69" s="15"/>
      <c r="S69" s="14"/>
      <c r="T69" s="14"/>
      <c r="U69" s="14"/>
      <c r="V69" s="4"/>
      <c r="W69" s="81" t="s">
        <v>21</v>
      </c>
      <c r="X69" s="81" t="s">
        <v>21</v>
      </c>
      <c r="Y69" s="44">
        <v>2</v>
      </c>
      <c r="Z69" s="44">
        <v>2</v>
      </c>
      <c r="AA69" s="44">
        <v>2</v>
      </c>
      <c r="AB69" s="44">
        <v>2</v>
      </c>
      <c r="AC69" s="44">
        <v>2</v>
      </c>
      <c r="AD69" s="44">
        <v>2</v>
      </c>
      <c r="AE69" s="44">
        <v>2</v>
      </c>
      <c r="AF69" s="44">
        <v>2</v>
      </c>
      <c r="AG69" s="44">
        <v>3</v>
      </c>
      <c r="AH69" s="44">
        <v>2</v>
      </c>
      <c r="AI69" s="44">
        <v>3</v>
      </c>
      <c r="AJ69" s="14">
        <v>2</v>
      </c>
      <c r="AK69" s="14">
        <v>3</v>
      </c>
      <c r="AL69" s="14">
        <v>2</v>
      </c>
      <c r="AM69" s="14">
        <v>3</v>
      </c>
      <c r="AN69" s="14">
        <v>2</v>
      </c>
      <c r="AO69" s="25"/>
      <c r="AP69" s="25"/>
      <c r="AQ69" s="24"/>
      <c r="AR69" s="25"/>
      <c r="AS69" s="25"/>
      <c r="AT69" s="25"/>
      <c r="AU69" s="25"/>
      <c r="AV69" s="17"/>
      <c r="AW69" s="117"/>
      <c r="AX69" s="117"/>
      <c r="AY69" s="117"/>
      <c r="AZ69" s="117"/>
      <c r="BA69" s="117"/>
      <c r="BB69" s="117"/>
      <c r="BC69" s="117"/>
      <c r="BD69" s="117"/>
      <c r="BE69" s="117"/>
      <c r="BF69" s="22">
        <f t="shared" si="41"/>
        <v>0</v>
      </c>
      <c r="BG69" s="23">
        <f t="shared" si="42"/>
        <v>36</v>
      </c>
      <c r="BH69" s="23">
        <f t="shared" si="43"/>
        <v>36</v>
      </c>
    </row>
    <row r="70" spans="1:60" ht="10.5" customHeight="1">
      <c r="A70" s="35" t="s">
        <v>94</v>
      </c>
      <c r="B70" s="35" t="s">
        <v>36</v>
      </c>
      <c r="C70" s="4" t="s">
        <v>9</v>
      </c>
      <c r="D70" s="15">
        <v>36</v>
      </c>
      <c r="E70" s="10"/>
      <c r="F70" s="10"/>
      <c r="G70" s="44"/>
      <c r="H70" s="44"/>
      <c r="I70" s="44"/>
      <c r="J70" s="44"/>
      <c r="K70" s="44"/>
      <c r="L70" s="44"/>
      <c r="M70" s="44"/>
      <c r="N70" s="10"/>
      <c r="O70" s="10"/>
      <c r="P70" s="14"/>
      <c r="Q70" s="14"/>
      <c r="R70" s="14"/>
      <c r="S70" s="14"/>
      <c r="T70" s="14"/>
      <c r="U70" s="14"/>
      <c r="V70" s="4"/>
      <c r="W70" s="34" t="s">
        <v>21</v>
      </c>
      <c r="X70" s="34" t="s">
        <v>21</v>
      </c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14"/>
      <c r="AK70" s="14"/>
      <c r="AL70" s="14"/>
      <c r="AM70" s="14"/>
      <c r="AN70" s="14"/>
      <c r="AO70" s="25">
        <v>36</v>
      </c>
      <c r="AP70" s="25"/>
      <c r="AQ70" s="24"/>
      <c r="AR70" s="25"/>
      <c r="AS70" s="25"/>
      <c r="AT70" s="25"/>
      <c r="AU70" s="25"/>
      <c r="AV70" s="17"/>
      <c r="AW70" s="34" t="s">
        <v>21</v>
      </c>
      <c r="AX70" s="34" t="s">
        <v>21</v>
      </c>
      <c r="AY70" s="34" t="s">
        <v>21</v>
      </c>
      <c r="AZ70" s="34" t="s">
        <v>21</v>
      </c>
      <c r="BA70" s="34" t="s">
        <v>21</v>
      </c>
      <c r="BB70" s="34" t="s">
        <v>21</v>
      </c>
      <c r="BC70" s="34" t="s">
        <v>21</v>
      </c>
      <c r="BD70" s="34" t="s">
        <v>21</v>
      </c>
      <c r="BE70" s="34" t="s">
        <v>21</v>
      </c>
      <c r="BF70" s="22">
        <f t="shared" si="28"/>
        <v>0</v>
      </c>
      <c r="BG70" s="23">
        <f t="shared" si="40"/>
        <v>36</v>
      </c>
      <c r="BH70" s="23">
        <f t="shared" si="29"/>
        <v>36</v>
      </c>
    </row>
    <row r="71" spans="1:60" ht="11.1" customHeight="1">
      <c r="A71" s="35" t="s">
        <v>95</v>
      </c>
      <c r="B71" s="35" t="s">
        <v>43</v>
      </c>
      <c r="C71" s="4" t="s">
        <v>9</v>
      </c>
      <c r="D71" s="16">
        <v>216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34" t="s">
        <v>21</v>
      </c>
      <c r="X71" s="34" t="s">
        <v>21</v>
      </c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"/>
      <c r="AK71" s="4"/>
      <c r="AL71" s="4"/>
      <c r="AM71" s="4"/>
      <c r="AN71" s="4"/>
      <c r="AO71" s="24"/>
      <c r="AP71" s="24">
        <v>36</v>
      </c>
      <c r="AQ71" s="24">
        <v>36</v>
      </c>
      <c r="AR71" s="24">
        <v>36</v>
      </c>
      <c r="AS71" s="24">
        <v>36</v>
      </c>
      <c r="AT71" s="24">
        <v>36</v>
      </c>
      <c r="AU71" s="24">
        <v>36</v>
      </c>
      <c r="AV71" s="17"/>
      <c r="AW71" s="34" t="s">
        <v>21</v>
      </c>
      <c r="AX71" s="34" t="s">
        <v>21</v>
      </c>
      <c r="AY71" s="34" t="s">
        <v>21</v>
      </c>
      <c r="AZ71" s="34" t="s">
        <v>21</v>
      </c>
      <c r="BA71" s="34" t="s">
        <v>21</v>
      </c>
      <c r="BB71" s="34" t="s">
        <v>21</v>
      </c>
      <c r="BC71" s="34" t="s">
        <v>21</v>
      </c>
      <c r="BD71" s="34" t="s">
        <v>21</v>
      </c>
      <c r="BE71" s="34" t="s">
        <v>21</v>
      </c>
      <c r="BF71" s="22">
        <f t="shared" si="28"/>
        <v>0</v>
      </c>
      <c r="BG71" s="23">
        <f>SUM(Y71:AV71)</f>
        <v>216</v>
      </c>
      <c r="BH71" s="23">
        <f t="shared" si="29"/>
        <v>216</v>
      </c>
    </row>
    <row r="72" spans="1:60" ht="11.1" customHeight="1">
      <c r="A72" s="125" t="s">
        <v>37</v>
      </c>
      <c r="B72" s="126"/>
      <c r="C72" s="126"/>
      <c r="D72" s="127"/>
      <c r="E72" s="4">
        <f>E45+E47+E48+E46+E50+E51+E62+E70+E71+E56+E54+E64+E68+E52+E60+E66</f>
        <v>36</v>
      </c>
      <c r="F72" s="4">
        <f t="shared" ref="F72:AU72" si="47">F45+F47+F48+F46+F50+F51+F62+F70+F71+F56+F54+F64+F68+F52+F60+F66</f>
        <v>36</v>
      </c>
      <c r="G72" s="4">
        <f t="shared" si="47"/>
        <v>36</v>
      </c>
      <c r="H72" s="4">
        <f t="shared" si="47"/>
        <v>36</v>
      </c>
      <c r="I72" s="4">
        <f t="shared" si="47"/>
        <v>36</v>
      </c>
      <c r="J72" s="4">
        <f t="shared" si="47"/>
        <v>36</v>
      </c>
      <c r="K72" s="4">
        <f t="shared" si="47"/>
        <v>36</v>
      </c>
      <c r="L72" s="4">
        <f t="shared" si="47"/>
        <v>36</v>
      </c>
      <c r="M72" s="4">
        <f t="shared" si="47"/>
        <v>36</v>
      </c>
      <c r="N72" s="4">
        <f t="shared" si="47"/>
        <v>36</v>
      </c>
      <c r="O72" s="4">
        <f t="shared" si="47"/>
        <v>36</v>
      </c>
      <c r="P72" s="4">
        <f t="shared" si="47"/>
        <v>36</v>
      </c>
      <c r="Q72" s="4">
        <f t="shared" si="47"/>
        <v>36</v>
      </c>
      <c r="R72" s="4">
        <f t="shared" si="47"/>
        <v>36</v>
      </c>
      <c r="S72" s="4">
        <f t="shared" si="47"/>
        <v>36</v>
      </c>
      <c r="T72" s="4">
        <f t="shared" si="47"/>
        <v>36</v>
      </c>
      <c r="U72" s="4">
        <f t="shared" si="47"/>
        <v>36</v>
      </c>
      <c r="V72" s="4"/>
      <c r="W72" s="4"/>
      <c r="X72" s="4"/>
      <c r="Y72" s="4">
        <f t="shared" si="47"/>
        <v>36</v>
      </c>
      <c r="Z72" s="4">
        <f t="shared" si="47"/>
        <v>36</v>
      </c>
      <c r="AA72" s="4">
        <f t="shared" si="47"/>
        <v>36</v>
      </c>
      <c r="AB72" s="4">
        <f t="shared" si="47"/>
        <v>36</v>
      </c>
      <c r="AC72" s="4">
        <f t="shared" si="47"/>
        <v>36</v>
      </c>
      <c r="AD72" s="4">
        <f t="shared" si="47"/>
        <v>36</v>
      </c>
      <c r="AE72" s="4">
        <f t="shared" si="47"/>
        <v>36</v>
      </c>
      <c r="AF72" s="4">
        <f t="shared" si="47"/>
        <v>36</v>
      </c>
      <c r="AG72" s="4">
        <f t="shared" si="47"/>
        <v>36</v>
      </c>
      <c r="AH72" s="4">
        <f t="shared" si="47"/>
        <v>36</v>
      </c>
      <c r="AI72" s="4">
        <f t="shared" si="47"/>
        <v>36</v>
      </c>
      <c r="AJ72" s="4">
        <f t="shared" si="47"/>
        <v>36</v>
      </c>
      <c r="AK72" s="4">
        <f t="shared" si="47"/>
        <v>36</v>
      </c>
      <c r="AL72" s="4">
        <f t="shared" si="47"/>
        <v>36</v>
      </c>
      <c r="AM72" s="4">
        <f t="shared" si="47"/>
        <v>36</v>
      </c>
      <c r="AN72" s="4">
        <f t="shared" si="47"/>
        <v>36</v>
      </c>
      <c r="AO72" s="4">
        <f t="shared" si="47"/>
        <v>36</v>
      </c>
      <c r="AP72" s="4">
        <f t="shared" si="47"/>
        <v>36</v>
      </c>
      <c r="AQ72" s="4">
        <f t="shared" si="47"/>
        <v>36</v>
      </c>
      <c r="AR72" s="4">
        <f t="shared" si="47"/>
        <v>36</v>
      </c>
      <c r="AS72" s="4">
        <f t="shared" si="47"/>
        <v>36</v>
      </c>
      <c r="AT72" s="4">
        <f t="shared" si="47"/>
        <v>36</v>
      </c>
      <c r="AU72" s="4">
        <f t="shared" si="47"/>
        <v>36</v>
      </c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22">
        <f>SUM(E72:U72)</f>
        <v>612</v>
      </c>
      <c r="BG72" s="23">
        <f>SUM(Y72:AU72)</f>
        <v>828</v>
      </c>
      <c r="BH72" s="23">
        <f>SUM(BF72:BG72)</f>
        <v>1440</v>
      </c>
    </row>
    <row r="73" spans="1:60" ht="18.75" customHeight="1">
      <c r="A73" s="128" t="s">
        <v>38</v>
      </c>
      <c r="B73" s="129"/>
      <c r="C73" s="129"/>
      <c r="D73" s="130"/>
      <c r="E73" s="4">
        <f>E57+E63+E65+E69+E61+E67</f>
        <v>9</v>
      </c>
      <c r="F73" s="4">
        <f t="shared" ref="F73:AU73" si="48">F57+F63+F65+F69+F61+F67</f>
        <v>9</v>
      </c>
      <c r="G73" s="4">
        <f t="shared" si="48"/>
        <v>9</v>
      </c>
      <c r="H73" s="4">
        <f t="shared" si="48"/>
        <v>9</v>
      </c>
      <c r="I73" s="4">
        <f t="shared" si="48"/>
        <v>9</v>
      </c>
      <c r="J73" s="4">
        <f t="shared" si="48"/>
        <v>9</v>
      </c>
      <c r="K73" s="4">
        <f t="shared" si="48"/>
        <v>9</v>
      </c>
      <c r="L73" s="4">
        <f t="shared" si="48"/>
        <v>9</v>
      </c>
      <c r="M73" s="4">
        <f t="shared" si="48"/>
        <v>9</v>
      </c>
      <c r="N73" s="4">
        <f t="shared" si="48"/>
        <v>9</v>
      </c>
      <c r="O73" s="4">
        <f t="shared" si="48"/>
        <v>9</v>
      </c>
      <c r="P73" s="4">
        <f t="shared" si="48"/>
        <v>9</v>
      </c>
      <c r="Q73" s="4">
        <f t="shared" si="48"/>
        <v>9</v>
      </c>
      <c r="R73" s="4">
        <f t="shared" si="48"/>
        <v>9</v>
      </c>
      <c r="S73" s="4">
        <f t="shared" si="48"/>
        <v>8</v>
      </c>
      <c r="T73" s="4">
        <f t="shared" si="48"/>
        <v>8</v>
      </c>
      <c r="U73" s="4">
        <f t="shared" si="48"/>
        <v>8</v>
      </c>
      <c r="V73" s="4"/>
      <c r="W73" s="4"/>
      <c r="X73" s="4"/>
      <c r="Y73" s="4">
        <f t="shared" si="48"/>
        <v>9</v>
      </c>
      <c r="Z73" s="4">
        <f t="shared" si="48"/>
        <v>9</v>
      </c>
      <c r="AA73" s="4">
        <f t="shared" si="48"/>
        <v>9</v>
      </c>
      <c r="AB73" s="4">
        <f t="shared" si="48"/>
        <v>9</v>
      </c>
      <c r="AC73" s="4">
        <f t="shared" si="48"/>
        <v>9</v>
      </c>
      <c r="AD73" s="4">
        <f t="shared" si="48"/>
        <v>9</v>
      </c>
      <c r="AE73" s="4">
        <f t="shared" si="48"/>
        <v>9</v>
      </c>
      <c r="AF73" s="4">
        <f t="shared" si="48"/>
        <v>9</v>
      </c>
      <c r="AG73" s="4">
        <f t="shared" si="48"/>
        <v>9</v>
      </c>
      <c r="AH73" s="4">
        <f t="shared" si="48"/>
        <v>9</v>
      </c>
      <c r="AI73" s="4">
        <f t="shared" si="48"/>
        <v>9</v>
      </c>
      <c r="AJ73" s="4">
        <f t="shared" si="48"/>
        <v>9</v>
      </c>
      <c r="AK73" s="4">
        <f t="shared" si="48"/>
        <v>10</v>
      </c>
      <c r="AL73" s="4">
        <f t="shared" si="48"/>
        <v>9</v>
      </c>
      <c r="AM73" s="4">
        <f t="shared" si="48"/>
        <v>10</v>
      </c>
      <c r="AN73" s="4">
        <f t="shared" si="48"/>
        <v>10</v>
      </c>
      <c r="AO73" s="4">
        <f t="shared" si="48"/>
        <v>0</v>
      </c>
      <c r="AP73" s="4">
        <f t="shared" si="48"/>
        <v>0</v>
      </c>
      <c r="AQ73" s="4">
        <f t="shared" si="48"/>
        <v>0</v>
      </c>
      <c r="AR73" s="4">
        <f t="shared" si="48"/>
        <v>0</v>
      </c>
      <c r="AS73" s="4">
        <f t="shared" si="48"/>
        <v>0</v>
      </c>
      <c r="AT73" s="4">
        <f t="shared" si="48"/>
        <v>0</v>
      </c>
      <c r="AU73" s="4">
        <f t="shared" si="48"/>
        <v>0</v>
      </c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22">
        <f t="shared" si="28"/>
        <v>150</v>
      </c>
      <c r="BG73" s="23">
        <f t="shared" si="40"/>
        <v>147</v>
      </c>
      <c r="BH73" s="23">
        <f t="shared" si="29"/>
        <v>297</v>
      </c>
    </row>
    <row r="74" spans="1:60" ht="11.1" customHeight="1">
      <c r="A74" s="125" t="s">
        <v>39</v>
      </c>
      <c r="B74" s="126"/>
      <c r="C74" s="126"/>
      <c r="D74" s="127"/>
      <c r="E74" s="4">
        <f>E72+E73</f>
        <v>45</v>
      </c>
      <c r="F74" s="4">
        <f t="shared" ref="F74:AT74" si="49">F72+F73</f>
        <v>45</v>
      </c>
      <c r="G74" s="4">
        <f t="shared" ref="G74:M74" si="50">G72+G73</f>
        <v>45</v>
      </c>
      <c r="H74" s="4">
        <f t="shared" si="50"/>
        <v>45</v>
      </c>
      <c r="I74" s="4">
        <f t="shared" si="50"/>
        <v>45</v>
      </c>
      <c r="J74" s="4">
        <f t="shared" si="50"/>
        <v>45</v>
      </c>
      <c r="K74" s="4">
        <f t="shared" si="50"/>
        <v>45</v>
      </c>
      <c r="L74" s="4">
        <f t="shared" si="50"/>
        <v>45</v>
      </c>
      <c r="M74" s="4">
        <f t="shared" si="50"/>
        <v>45</v>
      </c>
      <c r="N74" s="4">
        <f t="shared" si="49"/>
        <v>45</v>
      </c>
      <c r="O74" s="4">
        <f t="shared" si="49"/>
        <v>45</v>
      </c>
      <c r="P74" s="4">
        <f t="shared" si="49"/>
        <v>45</v>
      </c>
      <c r="Q74" s="4">
        <f t="shared" si="49"/>
        <v>45</v>
      </c>
      <c r="R74" s="4">
        <f t="shared" si="49"/>
        <v>45</v>
      </c>
      <c r="S74" s="4">
        <f t="shared" si="49"/>
        <v>44</v>
      </c>
      <c r="T74" s="4">
        <f t="shared" si="49"/>
        <v>44</v>
      </c>
      <c r="U74" s="4">
        <f t="shared" si="49"/>
        <v>44</v>
      </c>
      <c r="V74" s="4"/>
      <c r="W74" s="4"/>
      <c r="X74" s="4"/>
      <c r="Y74" s="4">
        <f t="shared" si="49"/>
        <v>45</v>
      </c>
      <c r="Z74" s="4">
        <f t="shared" si="49"/>
        <v>45</v>
      </c>
      <c r="AA74" s="4">
        <f t="shared" si="49"/>
        <v>45</v>
      </c>
      <c r="AB74" s="4">
        <f t="shared" si="49"/>
        <v>45</v>
      </c>
      <c r="AC74" s="4">
        <f t="shared" si="49"/>
        <v>45</v>
      </c>
      <c r="AD74" s="4">
        <f t="shared" si="49"/>
        <v>45</v>
      </c>
      <c r="AE74" s="4">
        <f t="shared" si="49"/>
        <v>45</v>
      </c>
      <c r="AF74" s="4">
        <f t="shared" si="49"/>
        <v>45</v>
      </c>
      <c r="AG74" s="4">
        <f t="shared" si="49"/>
        <v>45</v>
      </c>
      <c r="AH74" s="4">
        <f t="shared" si="49"/>
        <v>45</v>
      </c>
      <c r="AI74" s="4">
        <f t="shared" si="49"/>
        <v>45</v>
      </c>
      <c r="AJ74" s="4">
        <f t="shared" si="49"/>
        <v>45</v>
      </c>
      <c r="AK74" s="4">
        <f t="shared" si="49"/>
        <v>46</v>
      </c>
      <c r="AL74" s="4">
        <f t="shared" si="49"/>
        <v>45</v>
      </c>
      <c r="AM74" s="4">
        <f t="shared" si="49"/>
        <v>46</v>
      </c>
      <c r="AN74" s="4">
        <f t="shared" si="49"/>
        <v>46</v>
      </c>
      <c r="AO74" s="4">
        <f t="shared" si="49"/>
        <v>36</v>
      </c>
      <c r="AP74" s="4">
        <f t="shared" si="49"/>
        <v>36</v>
      </c>
      <c r="AQ74" s="4">
        <f t="shared" si="49"/>
        <v>36</v>
      </c>
      <c r="AR74" s="4">
        <f t="shared" si="49"/>
        <v>36</v>
      </c>
      <c r="AS74" s="4">
        <f t="shared" si="49"/>
        <v>36</v>
      </c>
      <c r="AT74" s="4">
        <f t="shared" si="49"/>
        <v>36</v>
      </c>
      <c r="AU74" s="4">
        <f t="shared" ref="AU74" si="51">AU72+AU73</f>
        <v>36</v>
      </c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22">
        <f t="shared" si="28"/>
        <v>762</v>
      </c>
      <c r="BG74" s="23">
        <f t="shared" si="40"/>
        <v>975</v>
      </c>
      <c r="BH74" s="23">
        <f t="shared" si="29"/>
        <v>1737</v>
      </c>
    </row>
    <row r="75" spans="1:60" ht="11.25" customHeight="1"/>
    <row r="76" spans="1:60">
      <c r="A76" s="1" t="s">
        <v>44</v>
      </c>
    </row>
    <row r="77" spans="1:60">
      <c r="A77" s="145" t="s">
        <v>3</v>
      </c>
      <c r="B77" s="124" t="s">
        <v>4</v>
      </c>
      <c r="C77" s="145" t="s">
        <v>5</v>
      </c>
      <c r="D77" s="145" t="s">
        <v>6</v>
      </c>
      <c r="E77" s="124" t="s">
        <v>7</v>
      </c>
      <c r="F77" s="124"/>
      <c r="G77" s="124"/>
      <c r="H77" s="124"/>
      <c r="I77" s="124" t="s">
        <v>8</v>
      </c>
      <c r="J77" s="124"/>
      <c r="K77" s="124"/>
      <c r="L77" s="124"/>
      <c r="M77" s="124"/>
      <c r="N77" s="124" t="s">
        <v>11</v>
      </c>
      <c r="O77" s="124"/>
      <c r="P77" s="124"/>
      <c r="Q77" s="124"/>
      <c r="R77" s="117" t="s">
        <v>12</v>
      </c>
      <c r="S77" s="117"/>
      <c r="T77" s="117"/>
      <c r="U77" s="117"/>
      <c r="V77" s="13"/>
      <c r="W77" s="117" t="s">
        <v>13</v>
      </c>
      <c r="X77" s="117"/>
      <c r="Y77" s="117"/>
      <c r="Z77" s="117"/>
      <c r="AA77" s="117"/>
      <c r="AB77" s="117" t="s">
        <v>14</v>
      </c>
      <c r="AC77" s="117"/>
      <c r="AD77" s="117"/>
      <c r="AE77" s="117"/>
      <c r="AF77" s="117" t="s">
        <v>15</v>
      </c>
      <c r="AG77" s="117"/>
      <c r="AH77" s="117"/>
      <c r="AI77" s="117"/>
      <c r="AJ77" s="117" t="s">
        <v>16</v>
      </c>
      <c r="AK77" s="117"/>
      <c r="AL77" s="117"/>
      <c r="AM77" s="117"/>
      <c r="AN77" s="117" t="s">
        <v>17</v>
      </c>
      <c r="AO77" s="117"/>
      <c r="AP77" s="117"/>
      <c r="AQ77" s="117"/>
      <c r="AR77" s="117"/>
      <c r="AS77" s="117" t="s">
        <v>18</v>
      </c>
      <c r="AT77" s="117"/>
      <c r="AU77" s="117"/>
      <c r="AV77" s="117"/>
      <c r="AW77" s="117" t="s">
        <v>19</v>
      </c>
      <c r="AX77" s="117"/>
      <c r="AY77" s="117"/>
      <c r="AZ77" s="117"/>
      <c r="BA77" s="117"/>
      <c r="BB77" s="117" t="s">
        <v>20</v>
      </c>
      <c r="BC77" s="117"/>
      <c r="BD77" s="117"/>
      <c r="BE77" s="117"/>
    </row>
    <row r="78" spans="1:60">
      <c r="A78" s="145"/>
      <c r="B78" s="124"/>
      <c r="C78" s="145"/>
      <c r="D78" s="145"/>
      <c r="E78" s="4">
        <v>1</v>
      </c>
      <c r="F78" s="4">
        <v>2</v>
      </c>
      <c r="G78" s="4">
        <v>3</v>
      </c>
      <c r="H78" s="4">
        <v>4</v>
      </c>
      <c r="I78" s="4">
        <v>5</v>
      </c>
      <c r="J78" s="4">
        <v>6</v>
      </c>
      <c r="K78" s="4">
        <v>7</v>
      </c>
      <c r="L78" s="4">
        <v>8</v>
      </c>
      <c r="M78" s="4">
        <v>9</v>
      </c>
      <c r="N78" s="4">
        <v>10</v>
      </c>
      <c r="O78" s="4">
        <v>11</v>
      </c>
      <c r="P78" s="4">
        <v>12</v>
      </c>
      <c r="Q78" s="4">
        <v>13</v>
      </c>
      <c r="R78" s="4">
        <v>14</v>
      </c>
      <c r="S78" s="4">
        <v>15</v>
      </c>
      <c r="T78" s="4">
        <v>16</v>
      </c>
      <c r="U78" s="4">
        <v>17</v>
      </c>
      <c r="V78" s="4"/>
      <c r="W78" s="6">
        <v>18</v>
      </c>
      <c r="X78" s="6">
        <v>19</v>
      </c>
      <c r="Y78" s="4">
        <v>20</v>
      </c>
      <c r="Z78" s="4">
        <v>21</v>
      </c>
      <c r="AA78" s="4">
        <v>22</v>
      </c>
      <c r="AB78" s="4">
        <v>23</v>
      </c>
      <c r="AC78" s="4">
        <v>24</v>
      </c>
      <c r="AD78" s="4">
        <v>25</v>
      </c>
      <c r="AE78" s="4">
        <v>26</v>
      </c>
      <c r="AF78" s="4">
        <v>27</v>
      </c>
      <c r="AG78" s="4">
        <v>28</v>
      </c>
      <c r="AH78" s="4">
        <v>29</v>
      </c>
      <c r="AI78" s="4">
        <v>30</v>
      </c>
      <c r="AJ78" s="4">
        <v>31</v>
      </c>
      <c r="AK78" s="4">
        <v>32</v>
      </c>
      <c r="AL78" s="4">
        <v>33</v>
      </c>
      <c r="AM78" s="4">
        <v>34</v>
      </c>
      <c r="AN78" s="4">
        <v>35</v>
      </c>
      <c r="AO78" s="4">
        <v>36</v>
      </c>
      <c r="AP78" s="4">
        <v>37</v>
      </c>
      <c r="AQ78" s="4">
        <v>38</v>
      </c>
      <c r="AR78" s="4">
        <v>39</v>
      </c>
      <c r="AS78" s="4">
        <v>40</v>
      </c>
      <c r="AT78" s="6">
        <v>41</v>
      </c>
      <c r="AU78" s="6">
        <v>42</v>
      </c>
      <c r="AV78" s="6">
        <v>43</v>
      </c>
      <c r="AW78" s="6">
        <v>44</v>
      </c>
      <c r="AX78" s="6">
        <v>45</v>
      </c>
      <c r="AY78" s="6">
        <v>46</v>
      </c>
      <c r="AZ78" s="6">
        <v>47</v>
      </c>
      <c r="BA78" s="6">
        <v>48</v>
      </c>
      <c r="BB78" s="6">
        <v>49</v>
      </c>
      <c r="BC78" s="6">
        <v>50</v>
      </c>
      <c r="BD78" s="6">
        <v>51</v>
      </c>
      <c r="BE78" s="6">
        <v>52</v>
      </c>
    </row>
    <row r="79" spans="1:60" ht="12.75" customHeight="1">
      <c r="A79" s="48" t="s">
        <v>89</v>
      </c>
      <c r="B79" s="120" t="s">
        <v>90</v>
      </c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43"/>
      <c r="AT79" s="17"/>
      <c r="AU79" s="17"/>
      <c r="AV79" s="17"/>
      <c r="AW79" s="39"/>
      <c r="AX79" s="39"/>
      <c r="AY79" s="39"/>
      <c r="AZ79" s="39"/>
      <c r="BA79" s="39"/>
      <c r="BB79" s="39"/>
      <c r="BC79" s="39"/>
      <c r="BD79" s="39"/>
      <c r="BE79" s="39"/>
      <c r="BF79" s="22"/>
      <c r="BG79" s="23"/>
      <c r="BH79" s="23"/>
    </row>
    <row r="80" spans="1:60" ht="11.1" customHeight="1">
      <c r="A80" s="115" t="s">
        <v>103</v>
      </c>
      <c r="B80" s="124" t="s">
        <v>26</v>
      </c>
      <c r="C80" s="4" t="s">
        <v>9</v>
      </c>
      <c r="D80" s="4">
        <v>56</v>
      </c>
      <c r="E80" s="24"/>
      <c r="F80" s="24"/>
      <c r="G80" s="24"/>
      <c r="H80" s="24"/>
      <c r="I80" s="24"/>
      <c r="J80" s="42"/>
      <c r="K80" s="42">
        <v>2</v>
      </c>
      <c r="L80" s="42">
        <v>2</v>
      </c>
      <c r="M80" s="42">
        <v>2</v>
      </c>
      <c r="N80" s="4">
        <v>2</v>
      </c>
      <c r="O80" s="4">
        <v>2</v>
      </c>
      <c r="P80" s="4">
        <v>2</v>
      </c>
      <c r="Q80" s="4">
        <v>2</v>
      </c>
      <c r="R80" s="4">
        <v>2</v>
      </c>
      <c r="S80" s="4">
        <v>4</v>
      </c>
      <c r="T80" s="4">
        <v>4</v>
      </c>
      <c r="U80" s="4">
        <v>4</v>
      </c>
      <c r="V80" s="4" t="s">
        <v>62</v>
      </c>
      <c r="W80" s="117" t="s">
        <v>21</v>
      </c>
      <c r="X80" s="117" t="s">
        <v>21</v>
      </c>
      <c r="Y80" s="4">
        <v>1</v>
      </c>
      <c r="Z80" s="4">
        <v>1</v>
      </c>
      <c r="AA80" s="4">
        <v>1</v>
      </c>
      <c r="AB80" s="17">
        <v>1</v>
      </c>
      <c r="AC80" s="4">
        <v>1</v>
      </c>
      <c r="AD80" s="4">
        <v>1</v>
      </c>
      <c r="AE80" s="4">
        <v>1</v>
      </c>
      <c r="AF80" s="4">
        <v>1</v>
      </c>
      <c r="AG80" s="4">
        <v>1</v>
      </c>
      <c r="AH80" s="4">
        <v>1</v>
      </c>
      <c r="AI80" s="4">
        <v>1</v>
      </c>
      <c r="AJ80" s="4">
        <v>1</v>
      </c>
      <c r="AK80" s="4">
        <v>1</v>
      </c>
      <c r="AL80" s="4">
        <v>1</v>
      </c>
      <c r="AM80" s="4"/>
      <c r="AN80" s="24"/>
      <c r="AO80" s="24"/>
      <c r="AP80" s="24"/>
      <c r="AQ80" s="24"/>
      <c r="AR80" s="42"/>
      <c r="AS80" s="4">
        <v>4</v>
      </c>
      <c r="AT80" s="21">
        <v>5</v>
      </c>
      <c r="AU80" s="21">
        <v>5</v>
      </c>
      <c r="AV80" s="17" t="s">
        <v>139</v>
      </c>
      <c r="AW80" s="117" t="s">
        <v>21</v>
      </c>
      <c r="AX80" s="117" t="s">
        <v>21</v>
      </c>
      <c r="AY80" s="117" t="s">
        <v>21</v>
      </c>
      <c r="AZ80" s="117" t="s">
        <v>21</v>
      </c>
      <c r="BA80" s="117" t="s">
        <v>21</v>
      </c>
      <c r="BB80" s="117" t="s">
        <v>21</v>
      </c>
      <c r="BC80" s="117" t="s">
        <v>21</v>
      </c>
      <c r="BD80" s="117" t="s">
        <v>21</v>
      </c>
      <c r="BE80" s="117" t="s">
        <v>21</v>
      </c>
      <c r="BF80" s="22">
        <f t="shared" ref="BF80:BF102" si="52">SUM(E80:U80)</f>
        <v>28</v>
      </c>
      <c r="BG80" s="23">
        <f t="shared" ref="BG80:BG102" si="53">SUM(Y80:AU80)</f>
        <v>28</v>
      </c>
      <c r="BH80" s="23">
        <f t="shared" ref="BH80:BH102" si="54">SUM(BF80:BG80)</f>
        <v>56</v>
      </c>
    </row>
    <row r="81" spans="1:60" ht="11.1" customHeight="1">
      <c r="A81" s="116"/>
      <c r="B81" s="124"/>
      <c r="C81" s="4" t="s">
        <v>10</v>
      </c>
      <c r="D81" s="4">
        <v>56</v>
      </c>
      <c r="E81" s="24"/>
      <c r="F81" s="24"/>
      <c r="G81" s="24"/>
      <c r="H81" s="24"/>
      <c r="I81" s="24"/>
      <c r="J81" s="42"/>
      <c r="K81" s="42">
        <v>2</v>
      </c>
      <c r="L81" s="42">
        <v>2</v>
      </c>
      <c r="M81" s="42">
        <v>2</v>
      </c>
      <c r="N81" s="4">
        <v>2</v>
      </c>
      <c r="O81" s="4">
        <v>2</v>
      </c>
      <c r="P81" s="4">
        <v>2</v>
      </c>
      <c r="Q81" s="4">
        <v>2</v>
      </c>
      <c r="R81" s="4">
        <v>2</v>
      </c>
      <c r="S81" s="4">
        <v>4</v>
      </c>
      <c r="T81" s="4">
        <v>4</v>
      </c>
      <c r="U81" s="4">
        <v>4</v>
      </c>
      <c r="V81" s="4"/>
      <c r="W81" s="117"/>
      <c r="X81" s="117"/>
      <c r="Y81" s="4">
        <v>1</v>
      </c>
      <c r="Z81" s="4">
        <v>1</v>
      </c>
      <c r="AA81" s="4">
        <v>1</v>
      </c>
      <c r="AB81" s="17">
        <v>1</v>
      </c>
      <c r="AC81" s="4">
        <v>1</v>
      </c>
      <c r="AD81" s="4">
        <v>1</v>
      </c>
      <c r="AE81" s="4">
        <v>1</v>
      </c>
      <c r="AF81" s="4">
        <v>1</v>
      </c>
      <c r="AG81" s="4">
        <v>1</v>
      </c>
      <c r="AH81" s="4">
        <v>1</v>
      </c>
      <c r="AI81" s="4">
        <v>1</v>
      </c>
      <c r="AJ81" s="4">
        <v>1</v>
      </c>
      <c r="AK81" s="4">
        <v>1</v>
      </c>
      <c r="AL81" s="4">
        <v>1</v>
      </c>
      <c r="AM81" s="4"/>
      <c r="AN81" s="24"/>
      <c r="AO81" s="24"/>
      <c r="AP81" s="24"/>
      <c r="AQ81" s="24"/>
      <c r="AR81" s="42"/>
      <c r="AS81" s="4">
        <v>4</v>
      </c>
      <c r="AT81" s="21">
        <v>5</v>
      </c>
      <c r="AU81" s="21">
        <v>5</v>
      </c>
      <c r="AV81" s="17"/>
      <c r="AW81" s="117"/>
      <c r="AX81" s="117"/>
      <c r="AY81" s="117"/>
      <c r="AZ81" s="117"/>
      <c r="BA81" s="117"/>
      <c r="BB81" s="117"/>
      <c r="BC81" s="117"/>
      <c r="BD81" s="117"/>
      <c r="BE81" s="117"/>
      <c r="BF81" s="22">
        <f t="shared" si="52"/>
        <v>28</v>
      </c>
      <c r="BG81" s="23">
        <f t="shared" si="53"/>
        <v>28</v>
      </c>
      <c r="BH81" s="23">
        <f t="shared" si="54"/>
        <v>56</v>
      </c>
    </row>
    <row r="82" spans="1:60" ht="11.25" customHeight="1">
      <c r="A82" s="3" t="s">
        <v>29</v>
      </c>
      <c r="B82" s="146" t="s">
        <v>28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8"/>
      <c r="BF82" s="22"/>
      <c r="BG82" s="23"/>
      <c r="BH82" s="23"/>
    </row>
    <row r="83" spans="1:60" ht="11.25" customHeight="1">
      <c r="A83" s="124" t="s">
        <v>91</v>
      </c>
      <c r="B83" s="124" t="s">
        <v>92</v>
      </c>
      <c r="C83" s="4" t="s">
        <v>9</v>
      </c>
      <c r="D83" s="77">
        <v>62</v>
      </c>
      <c r="E83" s="95"/>
      <c r="F83" s="95"/>
      <c r="G83" s="95"/>
      <c r="H83" s="95"/>
      <c r="I83" s="95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95"/>
      <c r="AO83" s="95"/>
      <c r="AP83" s="95"/>
      <c r="AQ83" s="95"/>
      <c r="AR83" s="77"/>
      <c r="AS83" s="77">
        <v>22</v>
      </c>
      <c r="AT83" s="77">
        <v>20</v>
      </c>
      <c r="AU83" s="77">
        <v>20</v>
      </c>
      <c r="AV83" s="77" t="s">
        <v>60</v>
      </c>
      <c r="AW83" s="41"/>
      <c r="AX83" s="41"/>
      <c r="AY83" s="41"/>
      <c r="AZ83" s="41"/>
      <c r="BA83" s="41"/>
      <c r="BB83" s="41"/>
      <c r="BC83" s="41"/>
      <c r="BD83" s="41"/>
      <c r="BE83" s="41"/>
      <c r="BF83" s="22">
        <f t="shared" ref="BF83:BF84" si="55">SUM(E83:U83)</f>
        <v>0</v>
      </c>
      <c r="BG83" s="23">
        <f t="shared" ref="BG83:BG84" si="56">SUM(Y83:AU83)</f>
        <v>62</v>
      </c>
      <c r="BH83" s="23">
        <f t="shared" ref="BH83:BH84" si="57">SUM(BF83:BG83)</f>
        <v>62</v>
      </c>
    </row>
    <row r="84" spans="1:60" ht="11.25" customHeight="1">
      <c r="A84" s="124"/>
      <c r="B84" s="124"/>
      <c r="C84" s="4" t="s">
        <v>10</v>
      </c>
      <c r="D84" s="77">
        <v>31</v>
      </c>
      <c r="E84" s="95"/>
      <c r="F84" s="95"/>
      <c r="G84" s="95"/>
      <c r="H84" s="95"/>
      <c r="I84" s="95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95"/>
      <c r="AO84" s="95"/>
      <c r="AP84" s="95"/>
      <c r="AQ84" s="95"/>
      <c r="AR84" s="77"/>
      <c r="AS84" s="77">
        <v>11</v>
      </c>
      <c r="AT84" s="77">
        <v>10</v>
      </c>
      <c r="AU84" s="77">
        <v>10</v>
      </c>
      <c r="AV84" s="77"/>
      <c r="AW84" s="41"/>
      <c r="AX84" s="41"/>
      <c r="AY84" s="41"/>
      <c r="AZ84" s="41"/>
      <c r="BA84" s="41"/>
      <c r="BB84" s="41"/>
      <c r="BC84" s="41"/>
      <c r="BD84" s="41"/>
      <c r="BE84" s="41"/>
      <c r="BF84" s="22">
        <f t="shared" si="55"/>
        <v>0</v>
      </c>
      <c r="BG84" s="23">
        <f t="shared" si="56"/>
        <v>31</v>
      </c>
      <c r="BH84" s="23">
        <f t="shared" si="57"/>
        <v>31</v>
      </c>
    </row>
    <row r="85" spans="1:60" ht="13.5" customHeight="1">
      <c r="A85" s="124" t="s">
        <v>121</v>
      </c>
      <c r="B85" s="124" t="s">
        <v>123</v>
      </c>
      <c r="C85" s="4" t="s">
        <v>9</v>
      </c>
      <c r="D85" s="91">
        <v>32</v>
      </c>
      <c r="E85" s="74"/>
      <c r="F85" s="74"/>
      <c r="G85" s="74"/>
      <c r="H85" s="111"/>
      <c r="I85" s="111"/>
      <c r="J85" s="97"/>
      <c r="K85" s="97"/>
      <c r="L85" s="97"/>
      <c r="M85" s="97"/>
      <c r="N85" s="92"/>
      <c r="O85" s="92"/>
      <c r="P85" s="92"/>
      <c r="Q85" s="92"/>
      <c r="R85" s="92"/>
      <c r="S85" s="92"/>
      <c r="T85" s="92"/>
      <c r="U85" s="92"/>
      <c r="V85" s="91"/>
      <c r="W85" s="123" t="s">
        <v>21</v>
      </c>
      <c r="X85" s="123" t="s">
        <v>21</v>
      </c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28"/>
      <c r="AO85" s="26"/>
      <c r="AP85" s="93"/>
      <c r="AQ85" s="93"/>
      <c r="AR85" s="94"/>
      <c r="AS85" s="92">
        <v>10</v>
      </c>
      <c r="AT85" s="112">
        <v>11</v>
      </c>
      <c r="AU85" s="112">
        <v>11</v>
      </c>
      <c r="AV85" s="91" t="s">
        <v>60</v>
      </c>
      <c r="AW85" s="123" t="s">
        <v>21</v>
      </c>
      <c r="AX85" s="123" t="s">
        <v>21</v>
      </c>
      <c r="AY85" s="123" t="s">
        <v>21</v>
      </c>
      <c r="AZ85" s="123" t="s">
        <v>21</v>
      </c>
      <c r="BA85" s="123" t="s">
        <v>21</v>
      </c>
      <c r="BB85" s="123" t="s">
        <v>21</v>
      </c>
      <c r="BC85" s="123" t="s">
        <v>21</v>
      </c>
      <c r="BD85" s="123" t="s">
        <v>21</v>
      </c>
      <c r="BE85" s="123" t="s">
        <v>21</v>
      </c>
      <c r="BF85" s="22">
        <f t="shared" ref="BF85:BF98" si="58">SUM(E85:U85)</f>
        <v>0</v>
      </c>
      <c r="BG85" s="23">
        <f t="shared" ref="BG85:BG98" si="59">SUM(Y85:AU85)</f>
        <v>32</v>
      </c>
      <c r="BH85" s="23">
        <f t="shared" ref="BH85:BH98" si="60">SUM(BF85:BG85)</f>
        <v>32</v>
      </c>
    </row>
    <row r="86" spans="1:60" ht="14.25" customHeight="1">
      <c r="A86" s="124"/>
      <c r="B86" s="124"/>
      <c r="C86" s="4" t="s">
        <v>10</v>
      </c>
      <c r="D86" s="19">
        <v>16</v>
      </c>
      <c r="E86" s="25"/>
      <c r="F86" s="25"/>
      <c r="G86" s="25"/>
      <c r="H86" s="25"/>
      <c r="I86" s="25"/>
      <c r="J86" s="44"/>
      <c r="K86" s="44"/>
      <c r="L86" s="44"/>
      <c r="M86" s="44"/>
      <c r="N86" s="19"/>
      <c r="O86" s="19"/>
      <c r="P86" s="19"/>
      <c r="Q86" s="19"/>
      <c r="R86" s="19"/>
      <c r="S86" s="19"/>
      <c r="T86" s="19"/>
      <c r="U86" s="19"/>
      <c r="V86" s="19"/>
      <c r="W86" s="117"/>
      <c r="X86" s="117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25"/>
      <c r="AO86" s="29"/>
      <c r="AP86" s="29"/>
      <c r="AQ86" s="29"/>
      <c r="AR86" s="42"/>
      <c r="AS86" s="4">
        <v>5</v>
      </c>
      <c r="AT86" s="21">
        <v>5</v>
      </c>
      <c r="AU86" s="21">
        <v>6</v>
      </c>
      <c r="AV86" s="18"/>
      <c r="AW86" s="117"/>
      <c r="AX86" s="117"/>
      <c r="AY86" s="117"/>
      <c r="AZ86" s="117"/>
      <c r="BA86" s="117"/>
      <c r="BB86" s="117"/>
      <c r="BC86" s="117"/>
      <c r="BD86" s="117"/>
      <c r="BE86" s="117"/>
      <c r="BF86" s="22">
        <f t="shared" si="58"/>
        <v>0</v>
      </c>
      <c r="BG86" s="23">
        <f t="shared" si="59"/>
        <v>16</v>
      </c>
      <c r="BH86" s="23">
        <f t="shared" si="60"/>
        <v>16</v>
      </c>
    </row>
    <row r="87" spans="1:60" ht="10.5" customHeight="1">
      <c r="A87" s="49" t="s">
        <v>32</v>
      </c>
      <c r="B87" s="137" t="s">
        <v>33</v>
      </c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9"/>
      <c r="BF87" s="22"/>
      <c r="BG87" s="23"/>
      <c r="BH87" s="23"/>
    </row>
    <row r="88" spans="1:60" ht="21" customHeight="1">
      <c r="A88" s="3" t="s">
        <v>79</v>
      </c>
      <c r="B88" s="144" t="s">
        <v>80</v>
      </c>
      <c r="C88" s="144"/>
      <c r="D88" s="144"/>
      <c r="E88" s="144"/>
      <c r="F88" s="144"/>
      <c r="G88" s="29"/>
      <c r="H88" s="29"/>
      <c r="I88" s="29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22"/>
      <c r="BG88" s="23"/>
      <c r="BH88" s="23"/>
    </row>
    <row r="89" spans="1:60" ht="10.5" customHeight="1">
      <c r="A89" s="20" t="s">
        <v>95</v>
      </c>
      <c r="B89" s="96" t="s">
        <v>43</v>
      </c>
      <c r="C89" s="4" t="s">
        <v>9</v>
      </c>
      <c r="D89" s="14">
        <v>198</v>
      </c>
      <c r="E89" s="14">
        <v>36</v>
      </c>
      <c r="F89" s="14">
        <v>36</v>
      </c>
      <c r="G89" s="14">
        <v>36</v>
      </c>
      <c r="H89" s="14">
        <v>36</v>
      </c>
      <c r="I89" s="14">
        <v>36</v>
      </c>
      <c r="J89" s="14">
        <v>18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40"/>
      <c r="AX89" s="40"/>
      <c r="AY89" s="40"/>
      <c r="AZ89" s="40"/>
      <c r="BA89" s="40"/>
      <c r="BB89" s="40"/>
      <c r="BC89" s="40"/>
      <c r="BD89" s="40"/>
      <c r="BE89" s="40"/>
      <c r="BF89" s="22">
        <f t="shared" ref="BF89:BF92" si="61">SUM(E89:U89)</f>
        <v>198</v>
      </c>
      <c r="BG89" s="23">
        <f t="shared" ref="BG89:BG92" si="62">SUM(Y89:AU89)</f>
        <v>0</v>
      </c>
      <c r="BH89" s="23">
        <f t="shared" ref="BH89:BH92" si="63">SUM(BF89:BG89)</f>
        <v>198</v>
      </c>
    </row>
    <row r="90" spans="1:60" ht="19.5" customHeight="1">
      <c r="A90" s="47" t="s">
        <v>47</v>
      </c>
      <c r="B90" s="156" t="s">
        <v>99</v>
      </c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8"/>
      <c r="AR90" s="42" t="s">
        <v>48</v>
      </c>
      <c r="AS90" s="4"/>
      <c r="AT90" s="21"/>
      <c r="AU90" s="21"/>
      <c r="AV90" s="3"/>
      <c r="AW90" s="117" t="s">
        <v>21</v>
      </c>
      <c r="AX90" s="117" t="s">
        <v>21</v>
      </c>
      <c r="AY90" s="117" t="s">
        <v>21</v>
      </c>
      <c r="AZ90" s="117" t="s">
        <v>21</v>
      </c>
      <c r="BA90" s="117" t="s">
        <v>21</v>
      </c>
      <c r="BB90" s="117" t="s">
        <v>21</v>
      </c>
      <c r="BC90" s="117" t="s">
        <v>21</v>
      </c>
      <c r="BD90" s="117" t="s">
        <v>21</v>
      </c>
      <c r="BE90" s="117" t="s">
        <v>21</v>
      </c>
      <c r="BF90" s="22">
        <f t="shared" si="61"/>
        <v>0</v>
      </c>
      <c r="BG90" s="23">
        <f t="shared" si="62"/>
        <v>0</v>
      </c>
      <c r="BH90" s="23">
        <f t="shared" si="63"/>
        <v>0</v>
      </c>
    </row>
    <row r="91" spans="1:60" ht="13.5" customHeight="1">
      <c r="A91" s="124" t="s">
        <v>140</v>
      </c>
      <c r="B91" s="115" t="s">
        <v>100</v>
      </c>
      <c r="C91" s="4" t="s">
        <v>9</v>
      </c>
      <c r="D91" s="14">
        <v>260</v>
      </c>
      <c r="E91" s="25"/>
      <c r="F91" s="25"/>
      <c r="G91" s="25"/>
      <c r="H91" s="25"/>
      <c r="I91" s="25"/>
      <c r="J91" s="14">
        <v>18</v>
      </c>
      <c r="K91" s="14">
        <v>22</v>
      </c>
      <c r="L91" s="14">
        <v>22</v>
      </c>
      <c r="M91" s="14">
        <v>22</v>
      </c>
      <c r="N91" s="14">
        <v>22</v>
      </c>
      <c r="O91" s="14">
        <v>22</v>
      </c>
      <c r="P91" s="14">
        <v>22</v>
      </c>
      <c r="Q91" s="14">
        <v>22</v>
      </c>
      <c r="R91" s="14">
        <v>22</v>
      </c>
      <c r="S91" s="14">
        <v>22</v>
      </c>
      <c r="T91" s="14">
        <v>22</v>
      </c>
      <c r="U91" s="14">
        <v>22</v>
      </c>
      <c r="V91" s="14" t="s">
        <v>60</v>
      </c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42"/>
      <c r="AS91" s="4"/>
      <c r="AT91" s="21"/>
      <c r="AU91" s="21"/>
      <c r="AV91" s="21"/>
      <c r="AW91" s="117"/>
      <c r="AX91" s="117"/>
      <c r="AY91" s="117"/>
      <c r="AZ91" s="117"/>
      <c r="BA91" s="117"/>
      <c r="BB91" s="117"/>
      <c r="BC91" s="117"/>
      <c r="BD91" s="117"/>
      <c r="BE91" s="117"/>
      <c r="BF91" s="22">
        <f t="shared" si="61"/>
        <v>260</v>
      </c>
      <c r="BG91" s="23">
        <f t="shared" si="62"/>
        <v>0</v>
      </c>
      <c r="BH91" s="23">
        <f t="shared" si="63"/>
        <v>260</v>
      </c>
    </row>
    <row r="92" spans="1:60" ht="12" customHeight="1">
      <c r="A92" s="124"/>
      <c r="B92" s="116"/>
      <c r="C92" s="4" t="s">
        <v>10</v>
      </c>
      <c r="D92" s="14">
        <v>130</v>
      </c>
      <c r="E92" s="25"/>
      <c r="F92" s="25"/>
      <c r="G92" s="25"/>
      <c r="H92" s="25"/>
      <c r="I92" s="25"/>
      <c r="J92" s="14">
        <v>9</v>
      </c>
      <c r="K92" s="14">
        <v>11</v>
      </c>
      <c r="L92" s="14">
        <v>11</v>
      </c>
      <c r="M92" s="14">
        <v>11</v>
      </c>
      <c r="N92" s="14">
        <v>11</v>
      </c>
      <c r="O92" s="14">
        <v>11</v>
      </c>
      <c r="P92" s="14">
        <v>11</v>
      </c>
      <c r="Q92" s="14">
        <v>11</v>
      </c>
      <c r="R92" s="14">
        <v>11</v>
      </c>
      <c r="S92" s="14">
        <v>11</v>
      </c>
      <c r="T92" s="14">
        <v>11</v>
      </c>
      <c r="U92" s="14">
        <v>11</v>
      </c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42"/>
      <c r="AS92" s="4"/>
      <c r="AT92" s="21"/>
      <c r="AU92" s="21"/>
      <c r="AV92" s="21"/>
      <c r="AW92" s="117"/>
      <c r="AX92" s="117"/>
      <c r="AY92" s="117"/>
      <c r="AZ92" s="117"/>
      <c r="BA92" s="117"/>
      <c r="BB92" s="117"/>
      <c r="BC92" s="117"/>
      <c r="BD92" s="117"/>
      <c r="BE92" s="117"/>
      <c r="BF92" s="22">
        <f t="shared" si="61"/>
        <v>130</v>
      </c>
      <c r="BG92" s="23">
        <f t="shared" si="62"/>
        <v>0</v>
      </c>
      <c r="BH92" s="23">
        <f t="shared" si="63"/>
        <v>130</v>
      </c>
    </row>
    <row r="93" spans="1:60" ht="12" customHeight="1">
      <c r="A93" s="124" t="s">
        <v>104</v>
      </c>
      <c r="B93" s="124" t="s">
        <v>108</v>
      </c>
      <c r="C93" s="4" t="s">
        <v>9</v>
      </c>
      <c r="D93" s="50">
        <v>336</v>
      </c>
      <c r="E93" s="56"/>
      <c r="F93" s="56"/>
      <c r="G93" s="56"/>
      <c r="H93" s="56"/>
      <c r="I93" s="56"/>
      <c r="J93" s="50"/>
      <c r="K93" s="50">
        <v>12</v>
      </c>
      <c r="L93" s="50">
        <v>12</v>
      </c>
      <c r="M93" s="50">
        <v>12</v>
      </c>
      <c r="N93" s="50">
        <v>12</v>
      </c>
      <c r="O93" s="50">
        <v>12</v>
      </c>
      <c r="P93" s="50">
        <v>12</v>
      </c>
      <c r="Q93" s="50">
        <v>12</v>
      </c>
      <c r="R93" s="50">
        <v>12</v>
      </c>
      <c r="S93" s="50">
        <v>10</v>
      </c>
      <c r="T93" s="50">
        <v>10</v>
      </c>
      <c r="U93" s="50">
        <v>10</v>
      </c>
      <c r="V93" s="50" t="s">
        <v>60</v>
      </c>
      <c r="W93" s="117" t="s">
        <v>21</v>
      </c>
      <c r="X93" s="117" t="s">
        <v>21</v>
      </c>
      <c r="Y93" s="50">
        <v>14</v>
      </c>
      <c r="Z93" s="50">
        <v>14</v>
      </c>
      <c r="AA93" s="50">
        <v>14</v>
      </c>
      <c r="AB93" s="50">
        <v>14</v>
      </c>
      <c r="AC93" s="50">
        <v>14</v>
      </c>
      <c r="AD93" s="50">
        <v>14</v>
      </c>
      <c r="AE93" s="50">
        <v>14</v>
      </c>
      <c r="AF93" s="50">
        <v>14</v>
      </c>
      <c r="AG93" s="50">
        <v>14</v>
      </c>
      <c r="AH93" s="50">
        <v>14</v>
      </c>
      <c r="AI93" s="50">
        <v>14</v>
      </c>
      <c r="AJ93" s="50">
        <v>14</v>
      </c>
      <c r="AK93" s="50">
        <v>14</v>
      </c>
      <c r="AL93" s="50">
        <v>14</v>
      </c>
      <c r="AM93" s="50">
        <v>14</v>
      </c>
      <c r="AN93" s="56"/>
      <c r="AO93" s="56"/>
      <c r="AP93" s="56"/>
      <c r="AQ93" s="56"/>
      <c r="AR93" s="42"/>
      <c r="AS93" s="4"/>
      <c r="AT93" s="21"/>
      <c r="AU93" s="21"/>
      <c r="AV93" s="51" t="s">
        <v>61</v>
      </c>
      <c r="AW93" s="117"/>
      <c r="AX93" s="117"/>
      <c r="AY93" s="117"/>
      <c r="AZ93" s="117"/>
      <c r="BA93" s="117"/>
      <c r="BB93" s="117"/>
      <c r="BC93" s="117"/>
      <c r="BD93" s="117"/>
      <c r="BE93" s="117"/>
      <c r="BF93" s="22">
        <f t="shared" si="58"/>
        <v>126</v>
      </c>
      <c r="BG93" s="23">
        <f t="shared" si="59"/>
        <v>210</v>
      </c>
      <c r="BH93" s="23">
        <f t="shared" si="60"/>
        <v>336</v>
      </c>
    </row>
    <row r="94" spans="1:60" ht="11.25" customHeight="1">
      <c r="A94" s="124"/>
      <c r="B94" s="124"/>
      <c r="C94" s="4" t="s">
        <v>10</v>
      </c>
      <c r="D94" s="50">
        <v>168</v>
      </c>
      <c r="E94" s="56"/>
      <c r="F94" s="56"/>
      <c r="G94" s="56"/>
      <c r="H94" s="56"/>
      <c r="I94" s="56"/>
      <c r="J94" s="50"/>
      <c r="K94" s="50">
        <v>6</v>
      </c>
      <c r="L94" s="50">
        <v>6</v>
      </c>
      <c r="M94" s="50">
        <v>6</v>
      </c>
      <c r="N94" s="50">
        <v>6</v>
      </c>
      <c r="O94" s="50">
        <v>6</v>
      </c>
      <c r="P94" s="50">
        <v>6</v>
      </c>
      <c r="Q94" s="50">
        <v>6</v>
      </c>
      <c r="R94" s="50">
        <v>6</v>
      </c>
      <c r="S94" s="50">
        <v>5</v>
      </c>
      <c r="T94" s="50">
        <v>5</v>
      </c>
      <c r="U94" s="50">
        <v>5</v>
      </c>
      <c r="V94" s="50"/>
      <c r="W94" s="117"/>
      <c r="X94" s="117"/>
      <c r="Y94" s="50">
        <v>7</v>
      </c>
      <c r="Z94" s="50">
        <v>7</v>
      </c>
      <c r="AA94" s="50">
        <v>7</v>
      </c>
      <c r="AB94" s="50">
        <v>7</v>
      </c>
      <c r="AC94" s="50">
        <v>7</v>
      </c>
      <c r="AD94" s="50">
        <v>7</v>
      </c>
      <c r="AE94" s="50">
        <v>7</v>
      </c>
      <c r="AF94" s="50">
        <v>7</v>
      </c>
      <c r="AG94" s="50">
        <v>7</v>
      </c>
      <c r="AH94" s="50">
        <v>7</v>
      </c>
      <c r="AI94" s="50">
        <v>7</v>
      </c>
      <c r="AJ94" s="50">
        <v>7</v>
      </c>
      <c r="AK94" s="50">
        <v>7</v>
      </c>
      <c r="AL94" s="50">
        <v>7</v>
      </c>
      <c r="AM94" s="50">
        <v>7</v>
      </c>
      <c r="AN94" s="56"/>
      <c r="AO94" s="56"/>
      <c r="AP94" s="56"/>
      <c r="AQ94" s="56"/>
      <c r="AR94" s="42"/>
      <c r="AS94" s="4"/>
      <c r="AT94" s="21"/>
      <c r="AU94" s="21"/>
      <c r="AV94" s="51"/>
      <c r="AW94" s="117"/>
      <c r="AX94" s="117"/>
      <c r="AY94" s="117"/>
      <c r="AZ94" s="117"/>
      <c r="BA94" s="117"/>
      <c r="BB94" s="117"/>
      <c r="BC94" s="117"/>
      <c r="BD94" s="117"/>
      <c r="BE94" s="117"/>
      <c r="BF94" s="22">
        <f t="shared" si="58"/>
        <v>63</v>
      </c>
      <c r="BG94" s="23">
        <f t="shared" si="59"/>
        <v>105</v>
      </c>
      <c r="BH94" s="23">
        <f t="shared" si="60"/>
        <v>168</v>
      </c>
    </row>
    <row r="95" spans="1:60" ht="14.25" customHeight="1">
      <c r="A95" s="124" t="s">
        <v>105</v>
      </c>
      <c r="B95" s="124" t="s">
        <v>141</v>
      </c>
      <c r="C95" s="4" t="s">
        <v>9</v>
      </c>
      <c r="D95" s="50">
        <v>76</v>
      </c>
      <c r="E95" s="56"/>
      <c r="F95" s="56"/>
      <c r="G95" s="56"/>
      <c r="H95" s="56"/>
      <c r="I95" s="56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117" t="s">
        <v>21</v>
      </c>
      <c r="X95" s="117" t="s">
        <v>21</v>
      </c>
      <c r="Y95" s="50">
        <v>6</v>
      </c>
      <c r="Z95" s="50">
        <v>6</v>
      </c>
      <c r="AA95" s="50">
        <v>6</v>
      </c>
      <c r="AB95" s="50">
        <v>6</v>
      </c>
      <c r="AC95" s="50">
        <v>6</v>
      </c>
      <c r="AD95" s="50">
        <v>6</v>
      </c>
      <c r="AE95" s="50">
        <v>6</v>
      </c>
      <c r="AF95" s="50">
        <v>6</v>
      </c>
      <c r="AG95" s="50">
        <v>4</v>
      </c>
      <c r="AH95" s="50">
        <v>4</v>
      </c>
      <c r="AI95" s="50">
        <v>4</v>
      </c>
      <c r="AJ95" s="50">
        <v>4</v>
      </c>
      <c r="AK95" s="50">
        <v>4</v>
      </c>
      <c r="AL95" s="50">
        <v>4</v>
      </c>
      <c r="AM95" s="50">
        <v>4</v>
      </c>
      <c r="AN95" s="56"/>
      <c r="AO95" s="56"/>
      <c r="AP95" s="56"/>
      <c r="AQ95" s="56"/>
      <c r="AR95" s="42"/>
      <c r="AS95" s="4"/>
      <c r="AT95" s="21"/>
      <c r="AU95" s="21"/>
      <c r="AV95" s="51" t="s">
        <v>60</v>
      </c>
      <c r="AW95" s="117"/>
      <c r="AX95" s="117"/>
      <c r="AY95" s="117"/>
      <c r="AZ95" s="117"/>
      <c r="BA95" s="117"/>
      <c r="BB95" s="117"/>
      <c r="BC95" s="117"/>
      <c r="BD95" s="117"/>
      <c r="BE95" s="117"/>
      <c r="BF95" s="22">
        <f t="shared" si="58"/>
        <v>0</v>
      </c>
      <c r="BG95" s="23">
        <f t="shared" si="59"/>
        <v>76</v>
      </c>
      <c r="BH95" s="23">
        <f t="shared" si="60"/>
        <v>76</v>
      </c>
    </row>
    <row r="96" spans="1:60" ht="14.25" customHeight="1">
      <c r="A96" s="124"/>
      <c r="B96" s="124"/>
      <c r="C96" s="4" t="s">
        <v>10</v>
      </c>
      <c r="D96" s="50">
        <v>38</v>
      </c>
      <c r="E96" s="56"/>
      <c r="F96" s="56"/>
      <c r="G96" s="56"/>
      <c r="H96" s="56"/>
      <c r="I96" s="56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117"/>
      <c r="X96" s="117"/>
      <c r="Y96" s="50">
        <v>3</v>
      </c>
      <c r="Z96" s="50">
        <v>3</v>
      </c>
      <c r="AA96" s="50">
        <v>3</v>
      </c>
      <c r="AB96" s="50">
        <v>3</v>
      </c>
      <c r="AC96" s="50">
        <v>3</v>
      </c>
      <c r="AD96" s="50">
        <v>3</v>
      </c>
      <c r="AE96" s="50">
        <v>3</v>
      </c>
      <c r="AF96" s="50">
        <v>3</v>
      </c>
      <c r="AG96" s="50">
        <v>2</v>
      </c>
      <c r="AH96" s="50">
        <v>2</v>
      </c>
      <c r="AI96" s="50">
        <v>2</v>
      </c>
      <c r="AJ96" s="50">
        <v>2</v>
      </c>
      <c r="AK96" s="50">
        <v>2</v>
      </c>
      <c r="AL96" s="50">
        <v>2</v>
      </c>
      <c r="AM96" s="50">
        <v>2</v>
      </c>
      <c r="AN96" s="56"/>
      <c r="AO96" s="56"/>
      <c r="AP96" s="56"/>
      <c r="AQ96" s="56"/>
      <c r="AR96" s="42"/>
      <c r="AS96" s="4"/>
      <c r="AT96" s="21"/>
      <c r="AU96" s="21"/>
      <c r="AV96" s="51"/>
      <c r="AW96" s="117"/>
      <c r="AX96" s="117"/>
      <c r="AY96" s="117"/>
      <c r="AZ96" s="117"/>
      <c r="BA96" s="117"/>
      <c r="BB96" s="117"/>
      <c r="BC96" s="117"/>
      <c r="BD96" s="117"/>
      <c r="BE96" s="117"/>
      <c r="BF96" s="22">
        <f t="shared" si="58"/>
        <v>0</v>
      </c>
      <c r="BG96" s="23">
        <f t="shared" si="59"/>
        <v>38</v>
      </c>
      <c r="BH96" s="23">
        <f t="shared" si="60"/>
        <v>38</v>
      </c>
    </row>
    <row r="97" spans="1:60" ht="11.25" customHeight="1">
      <c r="A97" s="124" t="s">
        <v>107</v>
      </c>
      <c r="B97" s="124" t="s">
        <v>142</v>
      </c>
      <c r="C97" s="4" t="s">
        <v>9</v>
      </c>
      <c r="D97" s="50">
        <v>258</v>
      </c>
      <c r="E97" s="56"/>
      <c r="F97" s="56"/>
      <c r="G97" s="56"/>
      <c r="H97" s="56"/>
      <c r="I97" s="56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117" t="s">
        <v>21</v>
      </c>
      <c r="X97" s="117" t="s">
        <v>21</v>
      </c>
      <c r="Y97" s="50">
        <v>15</v>
      </c>
      <c r="Z97" s="50">
        <v>15</v>
      </c>
      <c r="AA97" s="50">
        <v>15</v>
      </c>
      <c r="AB97" s="50">
        <v>15</v>
      </c>
      <c r="AC97" s="50">
        <v>15</v>
      </c>
      <c r="AD97" s="50">
        <v>15</v>
      </c>
      <c r="AE97" s="50">
        <v>15</v>
      </c>
      <c r="AF97" s="50">
        <v>15</v>
      </c>
      <c r="AG97" s="50">
        <v>17</v>
      </c>
      <c r="AH97" s="50">
        <v>17</v>
      </c>
      <c r="AI97" s="50">
        <v>17</v>
      </c>
      <c r="AJ97" s="50">
        <v>17</v>
      </c>
      <c r="AK97" s="50">
        <v>17</v>
      </c>
      <c r="AL97" s="50">
        <v>17</v>
      </c>
      <c r="AM97" s="50">
        <v>18</v>
      </c>
      <c r="AN97" s="56">
        <v>18</v>
      </c>
      <c r="AO97" s="56"/>
      <c r="AP97" s="56"/>
      <c r="AQ97" s="56"/>
      <c r="AR97" s="42"/>
      <c r="AS97" s="4"/>
      <c r="AT97" s="21"/>
      <c r="AU97" s="21"/>
      <c r="AV97" s="51" t="s">
        <v>61</v>
      </c>
      <c r="AW97" s="117"/>
      <c r="AX97" s="117"/>
      <c r="AY97" s="117"/>
      <c r="AZ97" s="117"/>
      <c r="BA97" s="117"/>
      <c r="BB97" s="117"/>
      <c r="BC97" s="117"/>
      <c r="BD97" s="117"/>
      <c r="BE97" s="117"/>
      <c r="BF97" s="22">
        <f t="shared" si="58"/>
        <v>0</v>
      </c>
      <c r="BG97" s="23">
        <f t="shared" si="59"/>
        <v>258</v>
      </c>
      <c r="BH97" s="23">
        <f t="shared" si="60"/>
        <v>258</v>
      </c>
    </row>
    <row r="98" spans="1:60" ht="11.25" customHeight="1">
      <c r="A98" s="124"/>
      <c r="B98" s="124"/>
      <c r="C98" s="4" t="s">
        <v>10</v>
      </c>
      <c r="D98" s="50">
        <v>129</v>
      </c>
      <c r="E98" s="56"/>
      <c r="F98" s="56"/>
      <c r="G98" s="56"/>
      <c r="H98" s="56"/>
      <c r="I98" s="56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117"/>
      <c r="X98" s="117"/>
      <c r="Y98" s="50">
        <v>7</v>
      </c>
      <c r="Z98" s="50">
        <v>7</v>
      </c>
      <c r="AA98" s="50">
        <v>7</v>
      </c>
      <c r="AB98" s="50">
        <v>7</v>
      </c>
      <c r="AC98" s="50">
        <v>7</v>
      </c>
      <c r="AD98" s="50">
        <v>7</v>
      </c>
      <c r="AE98" s="50">
        <v>7</v>
      </c>
      <c r="AF98" s="50">
        <v>8</v>
      </c>
      <c r="AG98" s="50">
        <v>9</v>
      </c>
      <c r="AH98" s="50">
        <v>9</v>
      </c>
      <c r="AI98" s="50">
        <v>9</v>
      </c>
      <c r="AJ98" s="50">
        <v>9</v>
      </c>
      <c r="AK98" s="50">
        <v>9</v>
      </c>
      <c r="AL98" s="50">
        <v>9</v>
      </c>
      <c r="AM98" s="50">
        <v>9</v>
      </c>
      <c r="AN98" s="56">
        <v>9</v>
      </c>
      <c r="AO98" s="56"/>
      <c r="AP98" s="56"/>
      <c r="AQ98" s="56"/>
      <c r="AR98" s="42"/>
      <c r="AS98" s="4"/>
      <c r="AT98" s="21"/>
      <c r="AU98" s="21"/>
      <c r="AV98" s="51"/>
      <c r="AW98" s="117"/>
      <c r="AX98" s="117"/>
      <c r="AY98" s="117"/>
      <c r="AZ98" s="117"/>
      <c r="BA98" s="117"/>
      <c r="BB98" s="117"/>
      <c r="BC98" s="117"/>
      <c r="BD98" s="117"/>
      <c r="BE98" s="117"/>
      <c r="BF98" s="22">
        <f t="shared" si="58"/>
        <v>0</v>
      </c>
      <c r="BG98" s="23">
        <f t="shared" si="59"/>
        <v>129</v>
      </c>
      <c r="BH98" s="23">
        <f t="shared" si="60"/>
        <v>129</v>
      </c>
    </row>
    <row r="99" spans="1:60" ht="11.1" customHeight="1">
      <c r="A99" s="35" t="s">
        <v>106</v>
      </c>
      <c r="B99" s="35" t="s">
        <v>43</v>
      </c>
      <c r="C99" s="4" t="s">
        <v>9</v>
      </c>
      <c r="D99" s="17">
        <v>162</v>
      </c>
      <c r="E99" s="71"/>
      <c r="F99" s="71"/>
      <c r="G99" s="71"/>
      <c r="H99" s="71"/>
      <c r="I99" s="71"/>
      <c r="J99" s="52"/>
      <c r="K99" s="52"/>
      <c r="L99" s="52"/>
      <c r="M99" s="52"/>
      <c r="N99" s="17"/>
      <c r="O99" s="17"/>
      <c r="P99" s="17"/>
      <c r="Q99" s="17"/>
      <c r="R99" s="17"/>
      <c r="S99" s="17"/>
      <c r="T99" s="17"/>
      <c r="U99" s="17"/>
      <c r="V99" s="17"/>
      <c r="W99" s="34" t="s">
        <v>21</v>
      </c>
      <c r="X99" s="34" t="s">
        <v>21</v>
      </c>
      <c r="Y99" s="17"/>
      <c r="Z99" s="17"/>
      <c r="AA99" s="17"/>
      <c r="AB99" s="53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57">
        <v>18</v>
      </c>
      <c r="AO99" s="57">
        <v>36</v>
      </c>
      <c r="AP99" s="58">
        <v>36</v>
      </c>
      <c r="AQ99" s="58">
        <v>36</v>
      </c>
      <c r="AR99" s="55">
        <v>36</v>
      </c>
      <c r="AS99" s="51"/>
      <c r="AT99" s="51"/>
      <c r="AU99" s="51"/>
      <c r="AV99" s="17"/>
      <c r="AW99" s="117"/>
      <c r="AX99" s="117"/>
      <c r="AY99" s="117"/>
      <c r="AZ99" s="117"/>
      <c r="BA99" s="117"/>
      <c r="BB99" s="117"/>
      <c r="BC99" s="117"/>
      <c r="BD99" s="117"/>
      <c r="BE99" s="117"/>
      <c r="BF99" s="22">
        <f t="shared" si="52"/>
        <v>0</v>
      </c>
      <c r="BG99" s="23">
        <f t="shared" si="53"/>
        <v>162</v>
      </c>
      <c r="BH99" s="23">
        <f t="shared" si="54"/>
        <v>162</v>
      </c>
    </row>
    <row r="100" spans="1:60" ht="11.1" customHeight="1">
      <c r="A100" s="125" t="s">
        <v>37</v>
      </c>
      <c r="B100" s="126"/>
      <c r="C100" s="126"/>
      <c r="D100" s="127"/>
      <c r="E100" s="4">
        <f>E80+E99+E85+E93+E95+E97+E83+E89+E91</f>
        <v>36</v>
      </c>
      <c r="F100" s="4">
        <f t="shared" ref="F100:AU100" si="64">F80+F99+F85+F93+F95+F97+F83+F89+F91</f>
        <v>36</v>
      </c>
      <c r="G100" s="4">
        <f t="shared" si="64"/>
        <v>36</v>
      </c>
      <c r="H100" s="4">
        <f t="shared" si="64"/>
        <v>36</v>
      </c>
      <c r="I100" s="4">
        <f t="shared" si="64"/>
        <v>36</v>
      </c>
      <c r="J100" s="4">
        <f t="shared" si="64"/>
        <v>36</v>
      </c>
      <c r="K100" s="4">
        <f t="shared" si="64"/>
        <v>36</v>
      </c>
      <c r="L100" s="4">
        <f t="shared" si="64"/>
        <v>36</v>
      </c>
      <c r="M100" s="4">
        <f t="shared" si="64"/>
        <v>36</v>
      </c>
      <c r="N100" s="4">
        <f t="shared" si="64"/>
        <v>36</v>
      </c>
      <c r="O100" s="4">
        <f t="shared" si="64"/>
        <v>36</v>
      </c>
      <c r="P100" s="4">
        <f t="shared" si="64"/>
        <v>36</v>
      </c>
      <c r="Q100" s="4">
        <f t="shared" si="64"/>
        <v>36</v>
      </c>
      <c r="R100" s="4">
        <f t="shared" si="64"/>
        <v>36</v>
      </c>
      <c r="S100" s="4">
        <f t="shared" si="64"/>
        <v>36</v>
      </c>
      <c r="T100" s="4">
        <f t="shared" si="64"/>
        <v>36</v>
      </c>
      <c r="U100" s="4">
        <f t="shared" si="64"/>
        <v>36</v>
      </c>
      <c r="V100" s="4"/>
      <c r="W100" s="4"/>
      <c r="X100" s="4"/>
      <c r="Y100" s="4">
        <f t="shared" si="64"/>
        <v>36</v>
      </c>
      <c r="Z100" s="4">
        <f t="shared" si="64"/>
        <v>36</v>
      </c>
      <c r="AA100" s="4">
        <f t="shared" si="64"/>
        <v>36</v>
      </c>
      <c r="AB100" s="4">
        <f t="shared" si="64"/>
        <v>36</v>
      </c>
      <c r="AC100" s="4">
        <f t="shared" si="64"/>
        <v>36</v>
      </c>
      <c r="AD100" s="4">
        <f t="shared" si="64"/>
        <v>36</v>
      </c>
      <c r="AE100" s="4">
        <f t="shared" si="64"/>
        <v>36</v>
      </c>
      <c r="AF100" s="4">
        <f t="shared" si="64"/>
        <v>36</v>
      </c>
      <c r="AG100" s="4">
        <f t="shared" si="64"/>
        <v>36</v>
      </c>
      <c r="AH100" s="4">
        <f t="shared" si="64"/>
        <v>36</v>
      </c>
      <c r="AI100" s="4">
        <f t="shared" si="64"/>
        <v>36</v>
      </c>
      <c r="AJ100" s="4">
        <f t="shared" si="64"/>
        <v>36</v>
      </c>
      <c r="AK100" s="4">
        <f t="shared" si="64"/>
        <v>36</v>
      </c>
      <c r="AL100" s="4">
        <f t="shared" si="64"/>
        <v>36</v>
      </c>
      <c r="AM100" s="4">
        <f t="shared" si="64"/>
        <v>36</v>
      </c>
      <c r="AN100" s="4">
        <f t="shared" si="64"/>
        <v>36</v>
      </c>
      <c r="AO100" s="4">
        <f t="shared" si="64"/>
        <v>36</v>
      </c>
      <c r="AP100" s="4">
        <f t="shared" si="64"/>
        <v>36</v>
      </c>
      <c r="AQ100" s="4">
        <f t="shared" si="64"/>
        <v>36</v>
      </c>
      <c r="AR100" s="4">
        <f t="shared" si="64"/>
        <v>36</v>
      </c>
      <c r="AS100" s="4">
        <f t="shared" si="64"/>
        <v>36</v>
      </c>
      <c r="AT100" s="4">
        <f t="shared" si="64"/>
        <v>36</v>
      </c>
      <c r="AU100" s="4">
        <f t="shared" si="64"/>
        <v>36</v>
      </c>
      <c r="AV100" s="5"/>
      <c r="AW100" s="81"/>
      <c r="AX100" s="81"/>
      <c r="AY100" s="81"/>
      <c r="AZ100" s="81"/>
      <c r="BA100" s="81"/>
      <c r="BB100" s="81"/>
      <c r="BC100" s="81"/>
      <c r="BD100" s="81"/>
      <c r="BE100" s="81"/>
      <c r="BF100" s="22">
        <f>SUM(E100:U100)</f>
        <v>612</v>
      </c>
      <c r="BG100" s="23">
        <f t="shared" si="53"/>
        <v>828</v>
      </c>
      <c r="BH100" s="23">
        <f t="shared" si="54"/>
        <v>1440</v>
      </c>
    </row>
    <row r="101" spans="1:60" ht="21" customHeight="1">
      <c r="A101" s="128" t="s">
        <v>38</v>
      </c>
      <c r="B101" s="129"/>
      <c r="C101" s="129"/>
      <c r="D101" s="130"/>
      <c r="E101" s="4">
        <f>E81+E86+E94+E96+E98+E84+E92</f>
        <v>0</v>
      </c>
      <c r="F101" s="4">
        <f t="shared" ref="F101:AU101" si="65">F81+F86+F94+F96+F98+F84+F92</f>
        <v>0</v>
      </c>
      <c r="G101" s="4">
        <f t="shared" si="65"/>
        <v>0</v>
      </c>
      <c r="H101" s="4">
        <f t="shared" si="65"/>
        <v>0</v>
      </c>
      <c r="I101" s="4">
        <f t="shared" si="65"/>
        <v>0</v>
      </c>
      <c r="J101" s="4">
        <f t="shared" si="65"/>
        <v>9</v>
      </c>
      <c r="K101" s="4">
        <f t="shared" si="65"/>
        <v>19</v>
      </c>
      <c r="L101" s="4">
        <f t="shared" si="65"/>
        <v>19</v>
      </c>
      <c r="M101" s="4">
        <f t="shared" si="65"/>
        <v>19</v>
      </c>
      <c r="N101" s="4">
        <f t="shared" si="65"/>
        <v>19</v>
      </c>
      <c r="O101" s="4">
        <f t="shared" si="65"/>
        <v>19</v>
      </c>
      <c r="P101" s="4">
        <f t="shared" si="65"/>
        <v>19</v>
      </c>
      <c r="Q101" s="4">
        <f t="shared" si="65"/>
        <v>19</v>
      </c>
      <c r="R101" s="4">
        <f t="shared" si="65"/>
        <v>19</v>
      </c>
      <c r="S101" s="4">
        <f t="shared" si="65"/>
        <v>20</v>
      </c>
      <c r="T101" s="4">
        <f t="shared" si="65"/>
        <v>20</v>
      </c>
      <c r="U101" s="4">
        <f t="shared" si="65"/>
        <v>20</v>
      </c>
      <c r="V101" s="4"/>
      <c r="W101" s="4"/>
      <c r="X101" s="4"/>
      <c r="Y101" s="4">
        <f t="shared" si="65"/>
        <v>18</v>
      </c>
      <c r="Z101" s="4">
        <f t="shared" si="65"/>
        <v>18</v>
      </c>
      <c r="AA101" s="4">
        <f t="shared" si="65"/>
        <v>18</v>
      </c>
      <c r="AB101" s="4">
        <f t="shared" si="65"/>
        <v>18</v>
      </c>
      <c r="AC101" s="4">
        <f t="shared" si="65"/>
        <v>18</v>
      </c>
      <c r="AD101" s="4">
        <f t="shared" si="65"/>
        <v>18</v>
      </c>
      <c r="AE101" s="4">
        <f t="shared" si="65"/>
        <v>18</v>
      </c>
      <c r="AF101" s="4">
        <f t="shared" si="65"/>
        <v>19</v>
      </c>
      <c r="AG101" s="4">
        <f t="shared" si="65"/>
        <v>19</v>
      </c>
      <c r="AH101" s="4">
        <f t="shared" si="65"/>
        <v>19</v>
      </c>
      <c r="AI101" s="4">
        <f t="shared" si="65"/>
        <v>19</v>
      </c>
      <c r="AJ101" s="4">
        <f t="shared" si="65"/>
        <v>19</v>
      </c>
      <c r="AK101" s="4">
        <f t="shared" si="65"/>
        <v>19</v>
      </c>
      <c r="AL101" s="4">
        <f t="shared" si="65"/>
        <v>19</v>
      </c>
      <c r="AM101" s="4">
        <f t="shared" si="65"/>
        <v>18</v>
      </c>
      <c r="AN101" s="4">
        <f t="shared" si="65"/>
        <v>9</v>
      </c>
      <c r="AO101" s="4">
        <f t="shared" si="65"/>
        <v>0</v>
      </c>
      <c r="AP101" s="4">
        <f t="shared" si="65"/>
        <v>0</v>
      </c>
      <c r="AQ101" s="4">
        <f t="shared" si="65"/>
        <v>0</v>
      </c>
      <c r="AR101" s="4">
        <f t="shared" si="65"/>
        <v>0</v>
      </c>
      <c r="AS101" s="4">
        <f t="shared" si="65"/>
        <v>20</v>
      </c>
      <c r="AT101" s="4">
        <f t="shared" si="65"/>
        <v>20</v>
      </c>
      <c r="AU101" s="4">
        <f t="shared" si="65"/>
        <v>21</v>
      </c>
      <c r="AV101" s="5"/>
      <c r="AW101" s="117" t="s">
        <v>21</v>
      </c>
      <c r="AX101" s="117" t="s">
        <v>21</v>
      </c>
      <c r="AY101" s="117" t="s">
        <v>21</v>
      </c>
      <c r="AZ101" s="117" t="s">
        <v>21</v>
      </c>
      <c r="BA101" s="117" t="s">
        <v>21</v>
      </c>
      <c r="BB101" s="117" t="s">
        <v>21</v>
      </c>
      <c r="BC101" s="117" t="s">
        <v>21</v>
      </c>
      <c r="BD101" s="117" t="s">
        <v>21</v>
      </c>
      <c r="BE101" s="117" t="s">
        <v>21</v>
      </c>
      <c r="BF101" s="22">
        <f t="shared" si="52"/>
        <v>221</v>
      </c>
      <c r="BG101" s="23">
        <f t="shared" si="53"/>
        <v>347</v>
      </c>
      <c r="BH101" s="23">
        <f t="shared" si="54"/>
        <v>568</v>
      </c>
    </row>
    <row r="102" spans="1:60" ht="11.1" customHeight="1">
      <c r="A102" s="125" t="s">
        <v>39</v>
      </c>
      <c r="B102" s="126"/>
      <c r="C102" s="126"/>
      <c r="D102" s="127"/>
      <c r="E102" s="4">
        <f>E100+E101</f>
        <v>36</v>
      </c>
      <c r="F102" s="4">
        <f t="shared" ref="F102:U102" si="66">F100+F101</f>
        <v>36</v>
      </c>
      <c r="G102" s="4">
        <f t="shared" si="66"/>
        <v>36</v>
      </c>
      <c r="H102" s="4">
        <f t="shared" si="66"/>
        <v>36</v>
      </c>
      <c r="I102" s="4">
        <f t="shared" si="66"/>
        <v>36</v>
      </c>
      <c r="J102" s="4">
        <f t="shared" si="66"/>
        <v>45</v>
      </c>
      <c r="K102" s="4">
        <f t="shared" si="66"/>
        <v>55</v>
      </c>
      <c r="L102" s="4">
        <f t="shared" si="66"/>
        <v>55</v>
      </c>
      <c r="M102" s="4">
        <f t="shared" si="66"/>
        <v>55</v>
      </c>
      <c r="N102" s="4">
        <f t="shared" si="66"/>
        <v>55</v>
      </c>
      <c r="O102" s="4">
        <f t="shared" si="66"/>
        <v>55</v>
      </c>
      <c r="P102" s="4">
        <f t="shared" si="66"/>
        <v>55</v>
      </c>
      <c r="Q102" s="4">
        <f t="shared" si="66"/>
        <v>55</v>
      </c>
      <c r="R102" s="4">
        <f t="shared" si="66"/>
        <v>55</v>
      </c>
      <c r="S102" s="4">
        <f t="shared" si="66"/>
        <v>56</v>
      </c>
      <c r="T102" s="4">
        <f t="shared" si="66"/>
        <v>56</v>
      </c>
      <c r="U102" s="4">
        <f t="shared" si="66"/>
        <v>56</v>
      </c>
      <c r="V102" s="4"/>
      <c r="W102" s="4"/>
      <c r="X102" s="4"/>
      <c r="Y102" s="4">
        <f t="shared" ref="Y102" si="67">Y100+Y101</f>
        <v>54</v>
      </c>
      <c r="Z102" s="4">
        <f t="shared" ref="Z102" si="68">Z100+Z101</f>
        <v>54</v>
      </c>
      <c r="AA102" s="4">
        <f t="shared" ref="AA102" si="69">AA100+AA101</f>
        <v>54</v>
      </c>
      <c r="AB102" s="4">
        <f t="shared" ref="AB102" si="70">AB100+AB101</f>
        <v>54</v>
      </c>
      <c r="AC102" s="4">
        <f t="shared" ref="AC102" si="71">AC100+AC101</f>
        <v>54</v>
      </c>
      <c r="AD102" s="4">
        <f t="shared" ref="AD102" si="72">AD100+AD101</f>
        <v>54</v>
      </c>
      <c r="AE102" s="4">
        <f t="shared" ref="AE102" si="73">AE100+AE101</f>
        <v>54</v>
      </c>
      <c r="AF102" s="4">
        <f t="shared" ref="AF102" si="74">AF100+AF101</f>
        <v>55</v>
      </c>
      <c r="AG102" s="4">
        <f t="shared" ref="AG102" si="75">AG100+AG101</f>
        <v>55</v>
      </c>
      <c r="AH102" s="4">
        <f t="shared" ref="AH102" si="76">AH100+AH101</f>
        <v>55</v>
      </c>
      <c r="AI102" s="4">
        <f t="shared" ref="AI102" si="77">AI100+AI101</f>
        <v>55</v>
      </c>
      <c r="AJ102" s="4">
        <f t="shared" ref="AJ102" si="78">AJ100+AJ101</f>
        <v>55</v>
      </c>
      <c r="AK102" s="4">
        <f t="shared" ref="AK102" si="79">AK100+AK101</f>
        <v>55</v>
      </c>
      <c r="AL102" s="4">
        <f t="shared" ref="AL102" si="80">AL100+AL101</f>
        <v>55</v>
      </c>
      <c r="AM102" s="4">
        <f t="shared" ref="AM102" si="81">AM100+AM101</f>
        <v>54</v>
      </c>
      <c r="AN102" s="4">
        <f t="shared" ref="AN102" si="82">AN100+AN101</f>
        <v>45</v>
      </c>
      <c r="AO102" s="4">
        <f t="shared" ref="AO102" si="83">AO100+AO101</f>
        <v>36</v>
      </c>
      <c r="AP102" s="4">
        <f t="shared" ref="AP102" si="84">AP100+AP101</f>
        <v>36</v>
      </c>
      <c r="AQ102" s="4">
        <f t="shared" ref="AQ102" si="85">AQ100+AQ101</f>
        <v>36</v>
      </c>
      <c r="AR102" s="4">
        <f t="shared" ref="AR102" si="86">AR100+AR101</f>
        <v>36</v>
      </c>
      <c r="AS102" s="4">
        <f t="shared" ref="AS102" si="87">AS100+AS101</f>
        <v>56</v>
      </c>
      <c r="AT102" s="4">
        <f t="shared" ref="AT102" si="88">AT100+AT101</f>
        <v>56</v>
      </c>
      <c r="AU102" s="4">
        <f t="shared" ref="AU102" si="89">AU100+AU101</f>
        <v>57</v>
      </c>
      <c r="AV102" s="5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22">
        <f t="shared" si="52"/>
        <v>833</v>
      </c>
      <c r="BG102" s="23">
        <f t="shared" si="53"/>
        <v>1175</v>
      </c>
      <c r="BH102" s="23">
        <f t="shared" si="54"/>
        <v>2008</v>
      </c>
    </row>
    <row r="103" spans="1:60" ht="11.1" customHeight="1">
      <c r="A103" s="59"/>
      <c r="B103" s="59"/>
      <c r="C103" s="59"/>
      <c r="D103" s="59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1"/>
      <c r="AW103" s="59"/>
      <c r="AX103" s="59"/>
      <c r="AY103" s="59"/>
      <c r="AZ103" s="59"/>
      <c r="BA103" s="59"/>
      <c r="BB103" s="59"/>
      <c r="BC103" s="59"/>
      <c r="BD103" s="59"/>
      <c r="BE103" s="59"/>
      <c r="BF103" s="22"/>
      <c r="BG103" s="23"/>
      <c r="BH103" s="23"/>
    </row>
    <row r="104" spans="1:60" ht="11.1" customHeight="1">
      <c r="A104" s="1" t="s">
        <v>109</v>
      </c>
    </row>
    <row r="105" spans="1:60" ht="11.1" customHeight="1">
      <c r="A105" s="145" t="s">
        <v>3</v>
      </c>
      <c r="B105" s="124" t="s">
        <v>4</v>
      </c>
      <c r="C105" s="145" t="s">
        <v>5</v>
      </c>
      <c r="D105" s="145" t="s">
        <v>6</v>
      </c>
      <c r="E105" s="124" t="s">
        <v>7</v>
      </c>
      <c r="F105" s="124"/>
      <c r="G105" s="124"/>
      <c r="H105" s="124"/>
      <c r="I105" s="124" t="s">
        <v>8</v>
      </c>
      <c r="J105" s="124"/>
      <c r="K105" s="124"/>
      <c r="L105" s="124"/>
      <c r="M105" s="124"/>
      <c r="N105" s="124" t="s">
        <v>11</v>
      </c>
      <c r="O105" s="124"/>
      <c r="P105" s="124"/>
      <c r="Q105" s="124"/>
      <c r="R105" s="117" t="s">
        <v>12</v>
      </c>
      <c r="S105" s="117"/>
      <c r="T105" s="117"/>
      <c r="U105" s="117"/>
      <c r="V105" s="34"/>
      <c r="W105" s="117" t="s">
        <v>13</v>
      </c>
      <c r="X105" s="117"/>
      <c r="Y105" s="117"/>
      <c r="Z105" s="117"/>
      <c r="AA105" s="117"/>
      <c r="AB105" s="117" t="s">
        <v>14</v>
      </c>
      <c r="AC105" s="117"/>
      <c r="AD105" s="117"/>
      <c r="AE105" s="117"/>
      <c r="AF105" s="117" t="s">
        <v>15</v>
      </c>
      <c r="AG105" s="117"/>
      <c r="AH105" s="117"/>
      <c r="AI105" s="117"/>
      <c r="AJ105" s="117" t="s">
        <v>16</v>
      </c>
      <c r="AK105" s="117"/>
      <c r="AL105" s="117"/>
      <c r="AM105" s="117"/>
      <c r="AN105" s="117" t="s">
        <v>17</v>
      </c>
      <c r="AO105" s="117"/>
      <c r="AP105" s="117"/>
      <c r="AQ105" s="117"/>
      <c r="AR105" s="117"/>
      <c r="AS105" s="117" t="s">
        <v>18</v>
      </c>
      <c r="AT105" s="117"/>
      <c r="AU105" s="117"/>
      <c r="AV105" s="117"/>
      <c r="AW105" s="117" t="s">
        <v>19</v>
      </c>
      <c r="AX105" s="117"/>
      <c r="AY105" s="117"/>
      <c r="AZ105" s="117"/>
      <c r="BA105" s="117"/>
      <c r="BB105" s="117" t="s">
        <v>20</v>
      </c>
      <c r="BC105" s="117"/>
      <c r="BD105" s="117"/>
      <c r="BE105" s="117"/>
    </row>
    <row r="106" spans="1:60" ht="11.1" customHeight="1">
      <c r="A106" s="145"/>
      <c r="B106" s="124"/>
      <c r="C106" s="145"/>
      <c r="D106" s="145"/>
      <c r="E106" s="4">
        <v>1</v>
      </c>
      <c r="F106" s="4">
        <v>2</v>
      </c>
      <c r="G106" s="4">
        <v>3</v>
      </c>
      <c r="H106" s="4">
        <v>4</v>
      </c>
      <c r="I106" s="4">
        <v>5</v>
      </c>
      <c r="J106" s="4">
        <v>6</v>
      </c>
      <c r="K106" s="4">
        <v>7</v>
      </c>
      <c r="L106" s="4">
        <v>8</v>
      </c>
      <c r="M106" s="4">
        <v>9</v>
      </c>
      <c r="N106" s="4">
        <v>10</v>
      </c>
      <c r="O106" s="4">
        <v>11</v>
      </c>
      <c r="P106" s="4">
        <v>12</v>
      </c>
      <c r="Q106" s="4">
        <v>13</v>
      </c>
      <c r="R106" s="4">
        <v>14</v>
      </c>
      <c r="S106" s="4">
        <v>15</v>
      </c>
      <c r="T106" s="4">
        <v>16</v>
      </c>
      <c r="U106" s="4">
        <v>17</v>
      </c>
      <c r="V106" s="4"/>
      <c r="W106" s="6">
        <v>18</v>
      </c>
      <c r="X106" s="6">
        <v>19</v>
      </c>
      <c r="Y106" s="4">
        <v>20</v>
      </c>
      <c r="Z106" s="4">
        <v>21</v>
      </c>
      <c r="AA106" s="4">
        <v>22</v>
      </c>
      <c r="AB106" s="4">
        <v>23</v>
      </c>
      <c r="AC106" s="4">
        <v>24</v>
      </c>
      <c r="AD106" s="4">
        <v>25</v>
      </c>
      <c r="AE106" s="4">
        <v>26</v>
      </c>
      <c r="AF106" s="4">
        <v>27</v>
      </c>
      <c r="AG106" s="4">
        <v>28</v>
      </c>
      <c r="AH106" s="4">
        <v>29</v>
      </c>
      <c r="AI106" s="4">
        <v>30</v>
      </c>
      <c r="AJ106" s="4">
        <v>31</v>
      </c>
      <c r="AK106" s="4">
        <v>32</v>
      </c>
      <c r="AL106" s="4">
        <v>33</v>
      </c>
      <c r="AM106" s="4">
        <v>34</v>
      </c>
      <c r="AN106" s="4">
        <v>35</v>
      </c>
      <c r="AO106" s="4">
        <v>36</v>
      </c>
      <c r="AP106" s="4">
        <v>37</v>
      </c>
      <c r="AQ106" s="4">
        <v>38</v>
      </c>
      <c r="AR106" s="4">
        <v>39</v>
      </c>
      <c r="AS106" s="4">
        <v>40</v>
      </c>
      <c r="AT106" s="6">
        <v>41</v>
      </c>
      <c r="AU106" s="6">
        <v>42</v>
      </c>
      <c r="AV106" s="6">
        <v>43</v>
      </c>
      <c r="AW106" s="6">
        <v>44</v>
      </c>
      <c r="AX106" s="6">
        <v>45</v>
      </c>
      <c r="AY106" s="6">
        <v>46</v>
      </c>
      <c r="AZ106" s="6">
        <v>47</v>
      </c>
      <c r="BA106" s="6">
        <v>48</v>
      </c>
      <c r="BB106" s="6">
        <v>49</v>
      </c>
      <c r="BC106" s="6">
        <v>50</v>
      </c>
      <c r="BD106" s="6">
        <v>51</v>
      </c>
      <c r="BE106" s="6">
        <v>52</v>
      </c>
    </row>
    <row r="107" spans="1:60" ht="11.1" customHeight="1">
      <c r="A107" s="48" t="s">
        <v>89</v>
      </c>
      <c r="B107" s="120" t="s">
        <v>90</v>
      </c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43"/>
      <c r="AP107" s="131" t="s">
        <v>49</v>
      </c>
      <c r="AQ107" s="132"/>
      <c r="AR107" s="132"/>
      <c r="AS107" s="132"/>
      <c r="AT107" s="132"/>
      <c r="AU107" s="133"/>
      <c r="AV107" s="62"/>
      <c r="AW107" s="98"/>
      <c r="AX107" s="98"/>
      <c r="AY107" s="98"/>
      <c r="AZ107" s="98"/>
      <c r="BA107" s="98"/>
      <c r="BB107" s="98"/>
      <c r="BC107" s="98"/>
      <c r="BD107" s="98"/>
      <c r="BE107" s="98"/>
      <c r="BF107" s="22"/>
      <c r="BG107" s="23"/>
      <c r="BH107" s="23"/>
    </row>
    <row r="108" spans="1:60" ht="11.1" customHeight="1">
      <c r="A108" s="115" t="s">
        <v>110</v>
      </c>
      <c r="B108" s="124" t="s">
        <v>111</v>
      </c>
      <c r="C108" s="4" t="s">
        <v>9</v>
      </c>
      <c r="D108" s="73">
        <v>48</v>
      </c>
      <c r="E108" s="73">
        <v>4</v>
      </c>
      <c r="F108" s="73">
        <v>4</v>
      </c>
      <c r="G108" s="73">
        <v>4</v>
      </c>
      <c r="H108" s="73">
        <v>4</v>
      </c>
      <c r="I108" s="73">
        <v>4</v>
      </c>
      <c r="J108" s="73">
        <v>4</v>
      </c>
      <c r="K108" s="73">
        <v>4</v>
      </c>
      <c r="L108" s="73">
        <v>4</v>
      </c>
      <c r="M108" s="73">
        <v>4</v>
      </c>
      <c r="N108" s="73">
        <v>4</v>
      </c>
      <c r="O108" s="73">
        <v>4</v>
      </c>
      <c r="P108" s="73">
        <v>4</v>
      </c>
      <c r="Q108" s="78"/>
      <c r="R108" s="73"/>
      <c r="S108" s="73"/>
      <c r="T108" s="73"/>
      <c r="U108" s="73"/>
      <c r="V108" s="73" t="s">
        <v>60</v>
      </c>
      <c r="W108" s="117" t="s">
        <v>21</v>
      </c>
      <c r="X108" s="117" t="s">
        <v>21</v>
      </c>
      <c r="Y108" s="73"/>
      <c r="Z108" s="73"/>
      <c r="AA108" s="73"/>
      <c r="AB108" s="73"/>
      <c r="AC108" s="73"/>
      <c r="AD108" s="73"/>
      <c r="AE108" s="73"/>
      <c r="AF108" s="73"/>
      <c r="AG108" s="73"/>
      <c r="AH108" s="78"/>
      <c r="AI108" s="78"/>
      <c r="AJ108" s="168"/>
      <c r="AK108" s="73"/>
      <c r="AL108" s="67"/>
      <c r="AM108" s="67"/>
      <c r="AN108" s="67"/>
      <c r="AO108" s="68"/>
      <c r="AP108" s="131"/>
      <c r="AQ108" s="132"/>
      <c r="AR108" s="132"/>
      <c r="AS108" s="132"/>
      <c r="AT108" s="132"/>
      <c r="AU108" s="133"/>
      <c r="AV108" s="62"/>
      <c r="AW108" s="34"/>
      <c r="AX108" s="34"/>
      <c r="AY108" s="34"/>
      <c r="AZ108" s="34"/>
      <c r="BA108" s="34"/>
      <c r="BB108" s="34"/>
      <c r="BC108" s="34"/>
      <c r="BD108" s="34"/>
      <c r="BE108" s="34"/>
      <c r="BF108" s="22">
        <f t="shared" ref="BF108:BF136" si="90">SUM(E108:U108)</f>
        <v>48</v>
      </c>
      <c r="BG108" s="23">
        <f t="shared" ref="BG108:BG136" si="91">SUM(Y108:AU108)</f>
        <v>0</v>
      </c>
      <c r="BH108" s="23">
        <f t="shared" ref="BH108:BH136" si="92">SUM(BF108:BG108)</f>
        <v>48</v>
      </c>
    </row>
    <row r="109" spans="1:60" ht="11.1" customHeight="1">
      <c r="A109" s="116"/>
      <c r="B109" s="124"/>
      <c r="C109" s="4" t="s">
        <v>10</v>
      </c>
      <c r="D109" s="73">
        <v>4</v>
      </c>
      <c r="E109" s="73"/>
      <c r="F109" s="73">
        <v>1</v>
      </c>
      <c r="G109" s="73"/>
      <c r="H109" s="73"/>
      <c r="I109" s="73">
        <v>1</v>
      </c>
      <c r="J109" s="73"/>
      <c r="K109" s="73"/>
      <c r="L109" s="73"/>
      <c r="M109" s="73">
        <v>1</v>
      </c>
      <c r="N109" s="73"/>
      <c r="O109" s="73">
        <v>1</v>
      </c>
      <c r="P109" s="73"/>
      <c r="Q109" s="78"/>
      <c r="R109" s="73"/>
      <c r="S109" s="73"/>
      <c r="T109" s="73"/>
      <c r="U109" s="73"/>
      <c r="V109" s="73"/>
      <c r="W109" s="117"/>
      <c r="X109" s="117"/>
      <c r="Y109" s="73"/>
      <c r="Z109" s="73"/>
      <c r="AA109" s="73"/>
      <c r="AB109" s="73"/>
      <c r="AC109" s="73"/>
      <c r="AD109" s="73"/>
      <c r="AE109" s="73"/>
      <c r="AF109" s="73"/>
      <c r="AG109" s="73"/>
      <c r="AH109" s="78"/>
      <c r="AI109" s="78"/>
      <c r="AJ109" s="168"/>
      <c r="AK109" s="73"/>
      <c r="AL109" s="67"/>
      <c r="AM109" s="67"/>
      <c r="AN109" s="67"/>
      <c r="AO109" s="68"/>
      <c r="AP109" s="131"/>
      <c r="AQ109" s="132"/>
      <c r="AR109" s="132"/>
      <c r="AS109" s="132"/>
      <c r="AT109" s="132"/>
      <c r="AU109" s="133"/>
      <c r="AV109" s="62"/>
      <c r="AW109" s="34"/>
      <c r="AX109" s="34"/>
      <c r="AY109" s="34"/>
      <c r="AZ109" s="34"/>
      <c r="BA109" s="34"/>
      <c r="BB109" s="34"/>
      <c r="BC109" s="34"/>
      <c r="BD109" s="34"/>
      <c r="BE109" s="34"/>
      <c r="BF109" s="22">
        <f t="shared" si="90"/>
        <v>4</v>
      </c>
      <c r="BG109" s="23">
        <f t="shared" si="91"/>
        <v>0</v>
      </c>
      <c r="BH109" s="23">
        <f t="shared" si="92"/>
        <v>4</v>
      </c>
    </row>
    <row r="110" spans="1:60" ht="11.1" customHeight="1">
      <c r="A110" s="115" t="s">
        <v>112</v>
      </c>
      <c r="B110" s="124" t="s">
        <v>113</v>
      </c>
      <c r="C110" s="4" t="s">
        <v>9</v>
      </c>
      <c r="D110" s="73">
        <v>48</v>
      </c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8"/>
      <c r="R110" s="73"/>
      <c r="S110" s="73"/>
      <c r="T110" s="73"/>
      <c r="U110" s="73"/>
      <c r="V110" s="73"/>
      <c r="W110" s="117" t="s">
        <v>21</v>
      </c>
      <c r="X110" s="117" t="s">
        <v>21</v>
      </c>
      <c r="Y110" s="73">
        <v>5</v>
      </c>
      <c r="Z110" s="73">
        <v>5</v>
      </c>
      <c r="AA110" s="73">
        <v>5</v>
      </c>
      <c r="AB110" s="73">
        <v>5</v>
      </c>
      <c r="AC110" s="73">
        <v>5</v>
      </c>
      <c r="AD110" s="73">
        <v>7</v>
      </c>
      <c r="AE110" s="73">
        <v>6</v>
      </c>
      <c r="AF110" s="73">
        <v>5</v>
      </c>
      <c r="AG110" s="73">
        <v>5</v>
      </c>
      <c r="AH110" s="78"/>
      <c r="AI110" s="78"/>
      <c r="AJ110" s="168"/>
      <c r="AK110" s="73" t="s">
        <v>114</v>
      </c>
      <c r="AL110" s="67"/>
      <c r="AM110" s="67"/>
      <c r="AN110" s="67"/>
      <c r="AO110" s="68"/>
      <c r="AP110" s="131"/>
      <c r="AQ110" s="132"/>
      <c r="AR110" s="132"/>
      <c r="AS110" s="132"/>
      <c r="AT110" s="132"/>
      <c r="AU110" s="133"/>
      <c r="AV110" s="62"/>
      <c r="AW110" s="34"/>
      <c r="AX110" s="34"/>
      <c r="AY110" s="34"/>
      <c r="AZ110" s="34"/>
      <c r="BA110" s="34"/>
      <c r="BB110" s="34"/>
      <c r="BC110" s="34"/>
      <c r="BD110" s="34"/>
      <c r="BE110" s="34"/>
      <c r="BF110" s="22">
        <f t="shared" si="90"/>
        <v>0</v>
      </c>
      <c r="BG110" s="23">
        <f t="shared" si="91"/>
        <v>48</v>
      </c>
      <c r="BH110" s="23">
        <f t="shared" si="92"/>
        <v>48</v>
      </c>
    </row>
    <row r="111" spans="1:60" ht="11.1" customHeight="1">
      <c r="A111" s="116"/>
      <c r="B111" s="124"/>
      <c r="C111" s="4" t="s">
        <v>10</v>
      </c>
      <c r="D111" s="73">
        <v>4</v>
      </c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8"/>
      <c r="R111" s="73"/>
      <c r="S111" s="73"/>
      <c r="T111" s="73"/>
      <c r="U111" s="73"/>
      <c r="V111" s="73"/>
      <c r="W111" s="117"/>
      <c r="X111" s="117"/>
      <c r="Y111" s="73"/>
      <c r="Z111" s="73">
        <v>1</v>
      </c>
      <c r="AA111" s="73"/>
      <c r="AB111" s="73">
        <v>1</v>
      </c>
      <c r="AC111" s="73"/>
      <c r="AD111" s="73">
        <v>1</v>
      </c>
      <c r="AE111" s="73"/>
      <c r="AF111" s="73">
        <v>1</v>
      </c>
      <c r="AG111" s="73"/>
      <c r="AH111" s="78"/>
      <c r="AI111" s="78"/>
      <c r="AJ111" s="168"/>
      <c r="AK111" s="73"/>
      <c r="AL111" s="67"/>
      <c r="AM111" s="67"/>
      <c r="AN111" s="67"/>
      <c r="AO111" s="68"/>
      <c r="AP111" s="131"/>
      <c r="AQ111" s="132"/>
      <c r="AR111" s="132"/>
      <c r="AS111" s="132"/>
      <c r="AT111" s="132"/>
      <c r="AU111" s="133"/>
      <c r="AV111" s="62"/>
      <c r="AW111" s="34"/>
      <c r="AX111" s="34"/>
      <c r="AY111" s="34"/>
      <c r="AZ111" s="34"/>
      <c r="BA111" s="34"/>
      <c r="BB111" s="34"/>
      <c r="BC111" s="34"/>
      <c r="BD111" s="34"/>
      <c r="BE111" s="34"/>
      <c r="BF111" s="22">
        <f t="shared" si="90"/>
        <v>0</v>
      </c>
      <c r="BG111" s="23">
        <f t="shared" si="91"/>
        <v>4</v>
      </c>
      <c r="BH111" s="23">
        <f t="shared" si="92"/>
        <v>4</v>
      </c>
    </row>
    <row r="112" spans="1:60" ht="11.1" customHeight="1">
      <c r="A112" s="115" t="s">
        <v>115</v>
      </c>
      <c r="B112" s="124" t="s">
        <v>24</v>
      </c>
      <c r="C112" s="4" t="s">
        <v>9</v>
      </c>
      <c r="D112" s="73">
        <v>48</v>
      </c>
      <c r="E112" s="73">
        <v>3</v>
      </c>
      <c r="F112" s="73">
        <v>3</v>
      </c>
      <c r="G112" s="73">
        <v>4</v>
      </c>
      <c r="H112" s="73">
        <v>4</v>
      </c>
      <c r="I112" s="73">
        <v>5</v>
      </c>
      <c r="J112" s="73">
        <v>5</v>
      </c>
      <c r="K112" s="73">
        <v>3</v>
      </c>
      <c r="L112" s="73">
        <v>3</v>
      </c>
      <c r="M112" s="73">
        <v>3</v>
      </c>
      <c r="N112" s="73">
        <v>3</v>
      </c>
      <c r="O112" s="73">
        <v>3</v>
      </c>
      <c r="P112" s="73">
        <v>3</v>
      </c>
      <c r="Q112" s="78"/>
      <c r="R112" s="73">
        <v>1</v>
      </c>
      <c r="S112" s="73">
        <v>1</v>
      </c>
      <c r="T112" s="73">
        <v>1</v>
      </c>
      <c r="U112" s="73">
        <v>3</v>
      </c>
      <c r="V112" s="73" t="s">
        <v>60</v>
      </c>
      <c r="W112" s="117" t="s">
        <v>21</v>
      </c>
      <c r="X112" s="117" t="s">
        <v>21</v>
      </c>
      <c r="Y112" s="73"/>
      <c r="Z112" s="73"/>
      <c r="AA112" s="73"/>
      <c r="AB112" s="73"/>
      <c r="AC112" s="73"/>
      <c r="AD112" s="73"/>
      <c r="AE112" s="73"/>
      <c r="AF112" s="73"/>
      <c r="AG112" s="73"/>
      <c r="AH112" s="78"/>
      <c r="AI112" s="78"/>
      <c r="AJ112" s="168"/>
      <c r="AK112" s="73"/>
      <c r="AL112" s="67"/>
      <c r="AM112" s="67"/>
      <c r="AN112" s="67"/>
      <c r="AO112" s="68"/>
      <c r="AP112" s="131"/>
      <c r="AQ112" s="132"/>
      <c r="AR112" s="132"/>
      <c r="AS112" s="132"/>
      <c r="AT112" s="132"/>
      <c r="AU112" s="133"/>
      <c r="AV112" s="62"/>
      <c r="AW112" s="34"/>
      <c r="AX112" s="34"/>
      <c r="AY112" s="34"/>
      <c r="AZ112" s="34"/>
      <c r="BA112" s="34"/>
      <c r="BB112" s="34"/>
      <c r="BC112" s="34"/>
      <c r="BD112" s="34"/>
      <c r="BE112" s="34"/>
      <c r="BF112" s="22">
        <f t="shared" si="90"/>
        <v>48</v>
      </c>
      <c r="BG112" s="23">
        <f t="shared" si="91"/>
        <v>0</v>
      </c>
      <c r="BH112" s="23">
        <f t="shared" si="92"/>
        <v>48</v>
      </c>
    </row>
    <row r="113" spans="1:60" ht="11.1" customHeight="1">
      <c r="A113" s="116"/>
      <c r="B113" s="124"/>
      <c r="C113" s="4" t="s">
        <v>10</v>
      </c>
      <c r="D113" s="73">
        <v>4</v>
      </c>
      <c r="E113" s="73"/>
      <c r="F113" s="73"/>
      <c r="G113" s="73">
        <v>1</v>
      </c>
      <c r="H113" s="73"/>
      <c r="I113" s="73"/>
      <c r="J113" s="73">
        <v>1</v>
      </c>
      <c r="K113" s="73"/>
      <c r="L113" s="73"/>
      <c r="M113" s="73"/>
      <c r="N113" s="73">
        <v>1</v>
      </c>
      <c r="O113" s="73"/>
      <c r="P113" s="73"/>
      <c r="Q113" s="78"/>
      <c r="R113" s="73"/>
      <c r="S113" s="73"/>
      <c r="T113" s="73">
        <v>1</v>
      </c>
      <c r="U113" s="73"/>
      <c r="V113" s="73"/>
      <c r="W113" s="117"/>
      <c r="X113" s="117"/>
      <c r="Y113" s="73"/>
      <c r="Z113" s="73"/>
      <c r="AA113" s="73"/>
      <c r="AB113" s="73"/>
      <c r="AC113" s="73"/>
      <c r="AD113" s="73"/>
      <c r="AE113" s="73"/>
      <c r="AF113" s="73"/>
      <c r="AG113" s="73"/>
      <c r="AH113" s="78"/>
      <c r="AI113" s="78"/>
      <c r="AJ113" s="168"/>
      <c r="AK113" s="73"/>
      <c r="AL113" s="67"/>
      <c r="AM113" s="67"/>
      <c r="AN113" s="67"/>
      <c r="AO113" s="68"/>
      <c r="AP113" s="131"/>
      <c r="AQ113" s="132"/>
      <c r="AR113" s="132"/>
      <c r="AS113" s="132"/>
      <c r="AT113" s="132"/>
      <c r="AU113" s="133"/>
      <c r="AV113" s="62"/>
      <c r="AW113" s="34"/>
      <c r="AX113" s="34"/>
      <c r="AY113" s="34"/>
      <c r="AZ113" s="34"/>
      <c r="BA113" s="34"/>
      <c r="BB113" s="34"/>
      <c r="BC113" s="34"/>
      <c r="BD113" s="34"/>
      <c r="BE113" s="34"/>
      <c r="BF113" s="22">
        <f t="shared" si="90"/>
        <v>4</v>
      </c>
      <c r="BG113" s="23">
        <f t="shared" si="91"/>
        <v>0</v>
      </c>
      <c r="BH113" s="23">
        <f t="shared" si="92"/>
        <v>4</v>
      </c>
    </row>
    <row r="114" spans="1:60" ht="11.1" customHeight="1">
      <c r="A114" s="115" t="s">
        <v>116</v>
      </c>
      <c r="B114" s="124" t="s">
        <v>117</v>
      </c>
      <c r="C114" s="4" t="s">
        <v>9</v>
      </c>
      <c r="D114" s="73">
        <v>172</v>
      </c>
      <c r="E114" s="73">
        <v>8</v>
      </c>
      <c r="F114" s="73">
        <v>8</v>
      </c>
      <c r="G114" s="73">
        <v>8</v>
      </c>
      <c r="H114" s="73">
        <v>8</v>
      </c>
      <c r="I114" s="73">
        <v>8</v>
      </c>
      <c r="J114" s="73">
        <v>8</v>
      </c>
      <c r="K114" s="73">
        <v>8</v>
      </c>
      <c r="L114" s="73">
        <v>8</v>
      </c>
      <c r="M114" s="73">
        <v>8</v>
      </c>
      <c r="N114" s="73">
        <v>8</v>
      </c>
      <c r="O114" s="73">
        <v>8</v>
      </c>
      <c r="P114" s="73">
        <v>8</v>
      </c>
      <c r="Q114" s="78"/>
      <c r="R114" s="73">
        <v>8</v>
      </c>
      <c r="S114" s="73">
        <v>8</v>
      </c>
      <c r="T114" s="73">
        <v>9</v>
      </c>
      <c r="U114" s="73">
        <v>9</v>
      </c>
      <c r="V114" s="73" t="s">
        <v>60</v>
      </c>
      <c r="W114" s="117" t="s">
        <v>21</v>
      </c>
      <c r="X114" s="117" t="s">
        <v>21</v>
      </c>
      <c r="Y114" s="73">
        <v>4</v>
      </c>
      <c r="Z114" s="73">
        <v>4</v>
      </c>
      <c r="AA114" s="73">
        <v>4</v>
      </c>
      <c r="AB114" s="73">
        <v>5</v>
      </c>
      <c r="AC114" s="73">
        <v>5</v>
      </c>
      <c r="AD114" s="73">
        <v>5</v>
      </c>
      <c r="AE114" s="73">
        <v>5</v>
      </c>
      <c r="AF114" s="73">
        <v>5</v>
      </c>
      <c r="AG114" s="73">
        <v>5</v>
      </c>
      <c r="AH114" s="78"/>
      <c r="AI114" s="78"/>
      <c r="AJ114" s="73" t="s">
        <v>60</v>
      </c>
      <c r="AL114" s="67"/>
      <c r="AM114" s="67"/>
      <c r="AN114" s="67"/>
      <c r="AO114" s="68"/>
      <c r="AP114" s="131"/>
      <c r="AQ114" s="132"/>
      <c r="AR114" s="132"/>
      <c r="AS114" s="132"/>
      <c r="AT114" s="132"/>
      <c r="AU114" s="133"/>
      <c r="AV114" s="62"/>
      <c r="AW114" s="34"/>
      <c r="AX114" s="34"/>
      <c r="AY114" s="34"/>
      <c r="AZ114" s="34"/>
      <c r="BA114" s="34"/>
      <c r="BB114" s="34"/>
      <c r="BC114" s="34"/>
      <c r="BD114" s="34"/>
      <c r="BE114" s="34"/>
      <c r="BF114" s="22">
        <f t="shared" si="90"/>
        <v>130</v>
      </c>
      <c r="BG114" s="23">
        <f t="shared" si="91"/>
        <v>42</v>
      </c>
      <c r="BH114" s="23">
        <f t="shared" si="92"/>
        <v>172</v>
      </c>
    </row>
    <row r="115" spans="1:60" ht="11.1" customHeight="1">
      <c r="A115" s="116"/>
      <c r="B115" s="124"/>
      <c r="C115" s="4" t="s">
        <v>10</v>
      </c>
      <c r="D115" s="73">
        <v>60</v>
      </c>
      <c r="E115" s="73">
        <v>3</v>
      </c>
      <c r="F115" s="73">
        <v>2</v>
      </c>
      <c r="G115" s="73">
        <v>3</v>
      </c>
      <c r="H115" s="73">
        <v>3</v>
      </c>
      <c r="I115" s="73">
        <v>2</v>
      </c>
      <c r="J115" s="73">
        <v>2</v>
      </c>
      <c r="K115" s="73">
        <v>2</v>
      </c>
      <c r="L115" s="73">
        <v>3</v>
      </c>
      <c r="M115" s="73">
        <v>3</v>
      </c>
      <c r="N115" s="73">
        <v>3</v>
      </c>
      <c r="O115" s="73">
        <v>3</v>
      </c>
      <c r="P115" s="73">
        <v>3</v>
      </c>
      <c r="Q115" s="78"/>
      <c r="R115" s="73">
        <v>4</v>
      </c>
      <c r="S115" s="73">
        <v>3</v>
      </c>
      <c r="T115" s="73">
        <v>3</v>
      </c>
      <c r="U115" s="73">
        <v>3</v>
      </c>
      <c r="V115" s="73"/>
      <c r="W115" s="117"/>
      <c r="X115" s="117"/>
      <c r="Y115" s="73">
        <v>2</v>
      </c>
      <c r="Z115" s="73">
        <v>2</v>
      </c>
      <c r="AA115" s="73">
        <v>1</v>
      </c>
      <c r="AB115" s="73">
        <v>1</v>
      </c>
      <c r="AC115" s="73">
        <v>1</v>
      </c>
      <c r="AD115" s="73">
        <v>2</v>
      </c>
      <c r="AE115" s="73">
        <v>2</v>
      </c>
      <c r="AF115" s="73">
        <v>2</v>
      </c>
      <c r="AG115" s="73">
        <v>2</v>
      </c>
      <c r="AH115" s="78"/>
      <c r="AI115" s="78"/>
      <c r="AJ115" s="168"/>
      <c r="AK115" s="73"/>
      <c r="AL115" s="67"/>
      <c r="AM115" s="67"/>
      <c r="AN115" s="67"/>
      <c r="AO115" s="68"/>
      <c r="AP115" s="131"/>
      <c r="AQ115" s="132"/>
      <c r="AR115" s="132"/>
      <c r="AS115" s="132"/>
      <c r="AT115" s="132"/>
      <c r="AU115" s="133"/>
      <c r="AV115" s="62"/>
      <c r="AW115" s="34"/>
      <c r="AX115" s="34"/>
      <c r="AY115" s="34"/>
      <c r="AZ115" s="34"/>
      <c r="BA115" s="34"/>
      <c r="BB115" s="34"/>
      <c r="BC115" s="34"/>
      <c r="BD115" s="34"/>
      <c r="BE115" s="34"/>
      <c r="BF115" s="22">
        <f t="shared" si="90"/>
        <v>45</v>
      </c>
      <c r="BG115" s="23">
        <f t="shared" si="91"/>
        <v>15</v>
      </c>
      <c r="BH115" s="23">
        <f t="shared" si="92"/>
        <v>60</v>
      </c>
    </row>
    <row r="116" spans="1:60" ht="11.1" customHeight="1">
      <c r="A116" s="115" t="s">
        <v>103</v>
      </c>
      <c r="B116" s="124" t="s">
        <v>26</v>
      </c>
      <c r="C116" s="4" t="s">
        <v>9</v>
      </c>
      <c r="D116" s="34">
        <v>67</v>
      </c>
      <c r="E116" s="17">
        <v>3</v>
      </c>
      <c r="F116" s="17">
        <v>3</v>
      </c>
      <c r="G116" s="17">
        <v>2</v>
      </c>
      <c r="H116" s="52">
        <v>2</v>
      </c>
      <c r="I116" s="52">
        <v>2</v>
      </c>
      <c r="J116" s="52">
        <v>2</v>
      </c>
      <c r="K116" s="52">
        <v>2</v>
      </c>
      <c r="L116" s="52">
        <v>2</v>
      </c>
      <c r="M116" s="52">
        <v>2</v>
      </c>
      <c r="N116" s="17">
        <v>2</v>
      </c>
      <c r="O116" s="17">
        <v>2</v>
      </c>
      <c r="P116" s="17">
        <v>2</v>
      </c>
      <c r="Q116" s="71"/>
      <c r="R116" s="17">
        <v>3</v>
      </c>
      <c r="S116" s="17">
        <v>3</v>
      </c>
      <c r="T116" s="17">
        <v>2</v>
      </c>
      <c r="U116" s="17">
        <v>2</v>
      </c>
      <c r="V116" s="17" t="s">
        <v>62</v>
      </c>
      <c r="W116" s="117" t="s">
        <v>21</v>
      </c>
      <c r="X116" s="117" t="s">
        <v>21</v>
      </c>
      <c r="Y116" s="17">
        <v>4</v>
      </c>
      <c r="Z116" s="17">
        <v>4</v>
      </c>
      <c r="AA116" s="17">
        <v>4</v>
      </c>
      <c r="AB116" s="17">
        <v>3</v>
      </c>
      <c r="AC116" s="17">
        <v>3</v>
      </c>
      <c r="AD116" s="17">
        <v>3</v>
      </c>
      <c r="AE116" s="17">
        <v>3</v>
      </c>
      <c r="AF116" s="17">
        <v>4</v>
      </c>
      <c r="AG116" s="17">
        <v>3</v>
      </c>
      <c r="AH116" s="71"/>
      <c r="AI116" s="71"/>
      <c r="AJ116" s="17" t="s">
        <v>60</v>
      </c>
      <c r="AL116" s="24"/>
      <c r="AM116" s="24"/>
      <c r="AN116" s="24"/>
      <c r="AO116" s="27"/>
      <c r="AP116" s="131"/>
      <c r="AQ116" s="132"/>
      <c r="AR116" s="132"/>
      <c r="AS116" s="132"/>
      <c r="AT116" s="132"/>
      <c r="AU116" s="133"/>
      <c r="AV116" s="62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22">
        <f t="shared" si="90"/>
        <v>36</v>
      </c>
      <c r="BG116" s="23">
        <f t="shared" si="91"/>
        <v>31</v>
      </c>
      <c r="BH116" s="23">
        <f t="shared" si="92"/>
        <v>67</v>
      </c>
    </row>
    <row r="117" spans="1:60" ht="11.1" customHeight="1">
      <c r="A117" s="116"/>
      <c r="B117" s="124"/>
      <c r="C117" s="4" t="s">
        <v>10</v>
      </c>
      <c r="D117" s="34">
        <v>67</v>
      </c>
      <c r="E117" s="17">
        <v>3</v>
      </c>
      <c r="F117" s="17">
        <v>3</v>
      </c>
      <c r="G117" s="17">
        <v>2</v>
      </c>
      <c r="H117" s="52">
        <v>2</v>
      </c>
      <c r="I117" s="52">
        <v>2</v>
      </c>
      <c r="J117" s="52">
        <v>2</v>
      </c>
      <c r="K117" s="52">
        <v>2</v>
      </c>
      <c r="L117" s="52">
        <v>2</v>
      </c>
      <c r="M117" s="52">
        <v>2</v>
      </c>
      <c r="N117" s="17">
        <v>2</v>
      </c>
      <c r="O117" s="17">
        <v>2</v>
      </c>
      <c r="P117" s="17">
        <v>2</v>
      </c>
      <c r="Q117" s="71"/>
      <c r="R117" s="17">
        <v>3</v>
      </c>
      <c r="S117" s="17">
        <v>3</v>
      </c>
      <c r="T117" s="17">
        <v>2</v>
      </c>
      <c r="U117" s="17">
        <v>2</v>
      </c>
      <c r="V117" s="17"/>
      <c r="W117" s="117"/>
      <c r="X117" s="117"/>
      <c r="Y117" s="17">
        <v>4</v>
      </c>
      <c r="Z117" s="17">
        <v>4</v>
      </c>
      <c r="AA117" s="17">
        <v>4</v>
      </c>
      <c r="AB117" s="17">
        <v>3</v>
      </c>
      <c r="AC117" s="17">
        <v>3</v>
      </c>
      <c r="AD117" s="17">
        <v>3</v>
      </c>
      <c r="AE117" s="17">
        <v>3</v>
      </c>
      <c r="AF117" s="17">
        <v>4</v>
      </c>
      <c r="AG117" s="17">
        <v>3</v>
      </c>
      <c r="AH117" s="71"/>
      <c r="AI117" s="71"/>
      <c r="AJ117" s="52"/>
      <c r="AK117" s="17"/>
      <c r="AL117" s="24"/>
      <c r="AM117" s="24"/>
      <c r="AN117" s="24"/>
      <c r="AO117" s="27"/>
      <c r="AP117" s="131"/>
      <c r="AQ117" s="132"/>
      <c r="AR117" s="132"/>
      <c r="AS117" s="132"/>
      <c r="AT117" s="132"/>
      <c r="AU117" s="133"/>
      <c r="AV117" s="62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22">
        <f t="shared" si="90"/>
        <v>36</v>
      </c>
      <c r="BG117" s="23">
        <f t="shared" si="91"/>
        <v>31</v>
      </c>
      <c r="BH117" s="23">
        <f t="shared" si="92"/>
        <v>67</v>
      </c>
    </row>
    <row r="118" spans="1:60" ht="11.1" customHeight="1">
      <c r="A118" s="2" t="s">
        <v>101</v>
      </c>
      <c r="B118" s="140" t="s">
        <v>102</v>
      </c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2"/>
      <c r="AP118" s="131"/>
      <c r="AQ118" s="132"/>
      <c r="AR118" s="132"/>
      <c r="AS118" s="132"/>
      <c r="AT118" s="132"/>
      <c r="AU118" s="133"/>
      <c r="AV118" s="62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22"/>
      <c r="BG118" s="23"/>
      <c r="BH118" s="23"/>
    </row>
    <row r="119" spans="1:60" ht="11.1" customHeight="1">
      <c r="A119" s="115" t="s">
        <v>152</v>
      </c>
      <c r="B119" s="122" t="s">
        <v>149</v>
      </c>
      <c r="C119" s="4" t="s">
        <v>9</v>
      </c>
      <c r="D119" s="73">
        <v>58</v>
      </c>
      <c r="E119" s="73">
        <v>3</v>
      </c>
      <c r="F119" s="73">
        <v>3</v>
      </c>
      <c r="G119" s="73">
        <v>3</v>
      </c>
      <c r="H119" s="73">
        <v>3</v>
      </c>
      <c r="I119" s="73">
        <v>3</v>
      </c>
      <c r="J119" s="73">
        <v>3</v>
      </c>
      <c r="K119" s="73">
        <v>4</v>
      </c>
      <c r="L119" s="73">
        <v>4</v>
      </c>
      <c r="M119" s="73">
        <v>4</v>
      </c>
      <c r="N119" s="73">
        <v>4</v>
      </c>
      <c r="O119" s="73">
        <v>4</v>
      </c>
      <c r="P119" s="73">
        <v>4</v>
      </c>
      <c r="Q119" s="73"/>
      <c r="R119" s="73">
        <v>4</v>
      </c>
      <c r="S119" s="73">
        <v>4</v>
      </c>
      <c r="T119" s="73">
        <v>4</v>
      </c>
      <c r="U119" s="73">
        <v>4</v>
      </c>
      <c r="V119" s="73" t="s">
        <v>60</v>
      </c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8"/>
      <c r="AI119" s="73"/>
      <c r="AJ119" s="73"/>
      <c r="AK119" s="73"/>
      <c r="AL119" s="73"/>
      <c r="AM119" s="73"/>
      <c r="AN119" s="73"/>
      <c r="AO119" s="73"/>
      <c r="AP119" s="131"/>
      <c r="AQ119" s="132"/>
      <c r="AR119" s="132"/>
      <c r="AS119" s="132"/>
      <c r="AT119" s="132"/>
      <c r="AU119" s="133"/>
      <c r="AV119" s="62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22">
        <f t="shared" ref="BF119:BF120" si="93">SUM(E119:U119)</f>
        <v>58</v>
      </c>
      <c r="BG119" s="23">
        <f t="shared" ref="BG119:BG120" si="94">SUM(Y119:AU119)</f>
        <v>0</v>
      </c>
      <c r="BH119" s="23">
        <f t="shared" ref="BH119:BH120" si="95">SUM(BF119:BG119)</f>
        <v>58</v>
      </c>
    </row>
    <row r="120" spans="1:60" ht="11.1" customHeight="1">
      <c r="A120" s="116"/>
      <c r="B120" s="123"/>
      <c r="C120" s="4" t="s">
        <v>10</v>
      </c>
      <c r="D120" s="73">
        <v>29</v>
      </c>
      <c r="E120" s="73">
        <v>2</v>
      </c>
      <c r="F120" s="73">
        <v>2</v>
      </c>
      <c r="G120" s="73">
        <v>2</v>
      </c>
      <c r="H120" s="73">
        <v>2</v>
      </c>
      <c r="I120" s="73">
        <v>2</v>
      </c>
      <c r="J120" s="73">
        <v>1</v>
      </c>
      <c r="K120" s="73">
        <v>1</v>
      </c>
      <c r="L120" s="73">
        <v>1</v>
      </c>
      <c r="M120" s="73">
        <v>2</v>
      </c>
      <c r="N120" s="73">
        <v>2</v>
      </c>
      <c r="O120" s="73">
        <v>2</v>
      </c>
      <c r="P120" s="73">
        <v>2</v>
      </c>
      <c r="Q120" s="73"/>
      <c r="R120" s="73">
        <v>2</v>
      </c>
      <c r="S120" s="73">
        <v>2</v>
      </c>
      <c r="T120" s="73">
        <v>2</v>
      </c>
      <c r="U120" s="73">
        <v>2</v>
      </c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8"/>
      <c r="AI120" s="73"/>
      <c r="AJ120" s="73"/>
      <c r="AK120" s="73"/>
      <c r="AL120" s="73"/>
      <c r="AM120" s="73"/>
      <c r="AN120" s="73"/>
      <c r="AO120" s="73"/>
      <c r="AP120" s="131"/>
      <c r="AQ120" s="132"/>
      <c r="AR120" s="132"/>
      <c r="AS120" s="132"/>
      <c r="AT120" s="132"/>
      <c r="AU120" s="133"/>
      <c r="AV120" s="62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22">
        <f t="shared" si="93"/>
        <v>29</v>
      </c>
      <c r="BG120" s="23">
        <f t="shared" si="94"/>
        <v>0</v>
      </c>
      <c r="BH120" s="23">
        <f t="shared" si="95"/>
        <v>29</v>
      </c>
    </row>
    <row r="121" spans="1:60" ht="14.25" customHeight="1">
      <c r="A121" s="115" t="s">
        <v>118</v>
      </c>
      <c r="B121" s="124" t="s">
        <v>119</v>
      </c>
      <c r="C121" s="4" t="s">
        <v>9</v>
      </c>
      <c r="D121" s="4">
        <v>66</v>
      </c>
      <c r="E121" s="4"/>
      <c r="F121" s="4"/>
      <c r="G121" s="4"/>
      <c r="H121" s="42"/>
      <c r="I121" s="42"/>
      <c r="J121" s="42"/>
      <c r="K121" s="42"/>
      <c r="L121" s="42"/>
      <c r="M121" s="42"/>
      <c r="N121" s="4"/>
      <c r="O121" s="4"/>
      <c r="P121" s="4"/>
      <c r="Q121" s="24"/>
      <c r="R121" s="4"/>
      <c r="S121" s="4"/>
      <c r="T121" s="4"/>
      <c r="U121" s="4"/>
      <c r="V121" s="4"/>
      <c r="W121" s="117" t="s">
        <v>21</v>
      </c>
      <c r="X121" s="117" t="s">
        <v>21</v>
      </c>
      <c r="Y121" s="4">
        <v>8</v>
      </c>
      <c r="Z121" s="4">
        <v>8</v>
      </c>
      <c r="AA121" s="4">
        <v>8</v>
      </c>
      <c r="AB121" s="17">
        <v>7</v>
      </c>
      <c r="AC121" s="4">
        <v>7</v>
      </c>
      <c r="AD121" s="4">
        <v>7</v>
      </c>
      <c r="AE121" s="4">
        <v>7</v>
      </c>
      <c r="AF121" s="4">
        <v>7</v>
      </c>
      <c r="AG121" s="4">
        <v>7</v>
      </c>
      <c r="AH121" s="24"/>
      <c r="AI121" s="24"/>
      <c r="AJ121" s="42"/>
      <c r="AK121" s="4" t="s">
        <v>61</v>
      </c>
      <c r="AL121" s="24"/>
      <c r="AM121" s="24"/>
      <c r="AN121" s="24"/>
      <c r="AO121" s="27"/>
      <c r="AP121" s="131"/>
      <c r="AQ121" s="132"/>
      <c r="AR121" s="132"/>
      <c r="AS121" s="132"/>
      <c r="AT121" s="132"/>
      <c r="AU121" s="133"/>
      <c r="AV121" s="62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22">
        <f t="shared" si="90"/>
        <v>0</v>
      </c>
      <c r="BG121" s="23">
        <f t="shared" si="91"/>
        <v>66</v>
      </c>
      <c r="BH121" s="23">
        <f t="shared" si="92"/>
        <v>66</v>
      </c>
    </row>
    <row r="122" spans="1:60" ht="13.5" customHeight="1">
      <c r="A122" s="116"/>
      <c r="B122" s="124"/>
      <c r="C122" s="4" t="s">
        <v>10</v>
      </c>
      <c r="D122" s="4">
        <v>33</v>
      </c>
      <c r="E122" s="4"/>
      <c r="F122" s="4"/>
      <c r="G122" s="4"/>
      <c r="H122" s="42"/>
      <c r="I122" s="42"/>
      <c r="J122" s="42"/>
      <c r="K122" s="42"/>
      <c r="L122" s="42"/>
      <c r="M122" s="42"/>
      <c r="N122" s="4"/>
      <c r="O122" s="4"/>
      <c r="P122" s="4"/>
      <c r="Q122" s="24"/>
      <c r="R122" s="4"/>
      <c r="S122" s="4"/>
      <c r="T122" s="4"/>
      <c r="U122" s="4"/>
      <c r="V122" s="4"/>
      <c r="W122" s="117"/>
      <c r="X122" s="117"/>
      <c r="Y122" s="4">
        <v>4</v>
      </c>
      <c r="Z122" s="4">
        <v>4</v>
      </c>
      <c r="AA122" s="4">
        <v>4</v>
      </c>
      <c r="AB122" s="17">
        <v>3</v>
      </c>
      <c r="AC122" s="4">
        <v>4</v>
      </c>
      <c r="AD122" s="4">
        <v>3</v>
      </c>
      <c r="AE122" s="4">
        <v>4</v>
      </c>
      <c r="AF122" s="4">
        <v>3</v>
      </c>
      <c r="AG122" s="4">
        <v>4</v>
      </c>
      <c r="AH122" s="24"/>
      <c r="AI122" s="24"/>
      <c r="AJ122" s="42"/>
      <c r="AK122" s="4"/>
      <c r="AL122" s="24"/>
      <c r="AM122" s="24"/>
      <c r="AN122" s="24"/>
      <c r="AO122" s="27"/>
      <c r="AP122" s="131"/>
      <c r="AQ122" s="132"/>
      <c r="AR122" s="132"/>
      <c r="AS122" s="132"/>
      <c r="AT122" s="132"/>
      <c r="AU122" s="133"/>
      <c r="AV122" s="62"/>
      <c r="AW122" s="34"/>
      <c r="AX122" s="34"/>
      <c r="AY122" s="34"/>
      <c r="AZ122" s="34"/>
      <c r="BA122" s="34"/>
      <c r="BB122" s="34"/>
      <c r="BC122" s="34"/>
      <c r="BD122" s="34"/>
      <c r="BE122" s="34"/>
      <c r="BF122" s="22">
        <f t="shared" si="90"/>
        <v>0</v>
      </c>
      <c r="BG122" s="23">
        <f t="shared" si="91"/>
        <v>33</v>
      </c>
      <c r="BH122" s="23">
        <f t="shared" si="92"/>
        <v>33</v>
      </c>
    </row>
    <row r="123" spans="1:60" ht="11.1" customHeight="1">
      <c r="A123" s="3" t="s">
        <v>29</v>
      </c>
      <c r="B123" s="63" t="s">
        <v>28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131"/>
      <c r="AQ123" s="132"/>
      <c r="AR123" s="132"/>
      <c r="AS123" s="132"/>
      <c r="AT123" s="132"/>
      <c r="AU123" s="133"/>
      <c r="AV123" s="64"/>
      <c r="AW123" s="64"/>
      <c r="AX123" s="64"/>
      <c r="AY123" s="64"/>
      <c r="AZ123" s="64"/>
      <c r="BA123" s="64"/>
      <c r="BB123" s="64"/>
      <c r="BC123" s="64"/>
      <c r="BD123" s="64"/>
      <c r="BE123" s="65"/>
      <c r="BF123" s="22"/>
      <c r="BG123" s="23"/>
      <c r="BH123" s="23"/>
    </row>
    <row r="124" spans="1:60" ht="11.1" customHeight="1">
      <c r="A124" s="124" t="s">
        <v>45</v>
      </c>
      <c r="B124" s="124" t="s">
        <v>120</v>
      </c>
      <c r="C124" s="4" t="s">
        <v>9</v>
      </c>
      <c r="D124" s="76">
        <v>47</v>
      </c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30"/>
      <c r="R124" s="76"/>
      <c r="S124" s="76"/>
      <c r="T124" s="76"/>
      <c r="U124" s="76"/>
      <c r="V124" s="76"/>
      <c r="W124" s="117" t="s">
        <v>21</v>
      </c>
      <c r="X124" s="117" t="s">
        <v>21</v>
      </c>
      <c r="Y124" s="76">
        <v>5</v>
      </c>
      <c r="Z124" s="76">
        <v>5</v>
      </c>
      <c r="AA124" s="76">
        <v>5</v>
      </c>
      <c r="AB124" s="76">
        <v>6</v>
      </c>
      <c r="AC124" s="76">
        <v>6</v>
      </c>
      <c r="AD124" s="76">
        <v>4</v>
      </c>
      <c r="AE124" s="76">
        <v>5</v>
      </c>
      <c r="AF124" s="76">
        <v>5</v>
      </c>
      <c r="AG124" s="76">
        <v>6</v>
      </c>
      <c r="AH124" s="30"/>
      <c r="AI124" s="30"/>
      <c r="AJ124" s="76" t="s">
        <v>61</v>
      </c>
      <c r="AL124" s="75"/>
      <c r="AM124" s="75"/>
      <c r="AN124" s="75"/>
      <c r="AO124" s="75"/>
      <c r="AP124" s="131"/>
      <c r="AQ124" s="132"/>
      <c r="AR124" s="132"/>
      <c r="AS124" s="132"/>
      <c r="AT124" s="132"/>
      <c r="AU124" s="133"/>
      <c r="AV124" s="64"/>
      <c r="AW124" s="64"/>
      <c r="AX124" s="64"/>
      <c r="AY124" s="64"/>
      <c r="AZ124" s="64"/>
      <c r="BA124" s="64"/>
      <c r="BB124" s="64"/>
      <c r="BC124" s="64"/>
      <c r="BD124" s="64"/>
      <c r="BE124" s="65"/>
      <c r="BF124" s="22">
        <f t="shared" ref="BF124:BF129" si="96">SUM(E124:U124)</f>
        <v>0</v>
      </c>
      <c r="BG124" s="23">
        <f t="shared" ref="BG124:BG129" si="97">SUM(Y124:AU124)</f>
        <v>47</v>
      </c>
      <c r="BH124" s="23">
        <f t="shared" ref="BH124:BH129" si="98">SUM(BF124:BG124)</f>
        <v>47</v>
      </c>
    </row>
    <row r="125" spans="1:60" ht="11.1" customHeight="1">
      <c r="A125" s="124"/>
      <c r="B125" s="124"/>
      <c r="C125" s="4" t="s">
        <v>10</v>
      </c>
      <c r="D125" s="76">
        <v>23</v>
      </c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30"/>
      <c r="R125" s="76"/>
      <c r="S125" s="76"/>
      <c r="T125" s="76"/>
      <c r="U125" s="76"/>
      <c r="V125" s="76"/>
      <c r="W125" s="117"/>
      <c r="X125" s="117"/>
      <c r="Y125" s="76">
        <v>2</v>
      </c>
      <c r="Z125" s="76">
        <v>3</v>
      </c>
      <c r="AA125" s="76">
        <v>2</v>
      </c>
      <c r="AB125" s="76">
        <v>3</v>
      </c>
      <c r="AC125" s="76">
        <v>3</v>
      </c>
      <c r="AD125" s="76">
        <v>2</v>
      </c>
      <c r="AE125" s="76">
        <v>2</v>
      </c>
      <c r="AF125" s="76">
        <v>3</v>
      </c>
      <c r="AG125" s="76">
        <v>3</v>
      </c>
      <c r="AH125" s="30"/>
      <c r="AI125" s="30"/>
      <c r="AJ125" s="169"/>
      <c r="AK125" s="76"/>
      <c r="AL125" s="75"/>
      <c r="AM125" s="75"/>
      <c r="AN125" s="75"/>
      <c r="AO125" s="75"/>
      <c r="AP125" s="131"/>
      <c r="AQ125" s="132"/>
      <c r="AR125" s="132"/>
      <c r="AS125" s="132"/>
      <c r="AT125" s="132"/>
      <c r="AU125" s="133"/>
      <c r="AV125" s="64"/>
      <c r="AW125" s="64"/>
      <c r="AX125" s="64"/>
      <c r="AY125" s="64"/>
      <c r="AZ125" s="64"/>
      <c r="BA125" s="64"/>
      <c r="BB125" s="64"/>
      <c r="BC125" s="64"/>
      <c r="BD125" s="64"/>
      <c r="BE125" s="65"/>
      <c r="BF125" s="22">
        <f t="shared" si="96"/>
        <v>0</v>
      </c>
      <c r="BG125" s="23">
        <f t="shared" si="97"/>
        <v>23</v>
      </c>
      <c r="BH125" s="23">
        <f t="shared" si="98"/>
        <v>23</v>
      </c>
    </row>
    <row r="126" spans="1:60" ht="11.1" customHeight="1">
      <c r="A126" s="124" t="s">
        <v>153</v>
      </c>
      <c r="B126" s="113" t="s">
        <v>154</v>
      </c>
      <c r="C126" s="4" t="s">
        <v>9</v>
      </c>
      <c r="D126" s="76">
        <v>68</v>
      </c>
      <c r="E126" s="76">
        <v>5</v>
      </c>
      <c r="F126" s="76">
        <v>5</v>
      </c>
      <c r="G126" s="76">
        <v>5</v>
      </c>
      <c r="H126" s="76">
        <v>5</v>
      </c>
      <c r="I126" s="76">
        <v>4</v>
      </c>
      <c r="J126" s="76">
        <v>4</v>
      </c>
      <c r="K126" s="76">
        <v>4</v>
      </c>
      <c r="L126" s="76">
        <v>4</v>
      </c>
      <c r="M126" s="76">
        <v>4</v>
      </c>
      <c r="N126" s="76">
        <v>4</v>
      </c>
      <c r="O126" s="76">
        <v>4</v>
      </c>
      <c r="P126" s="76">
        <v>4</v>
      </c>
      <c r="Q126" s="30"/>
      <c r="R126" s="76">
        <v>4</v>
      </c>
      <c r="S126" s="76">
        <v>4</v>
      </c>
      <c r="T126" s="76">
        <v>4</v>
      </c>
      <c r="U126" s="76">
        <v>4</v>
      </c>
      <c r="V126" s="76" t="s">
        <v>60</v>
      </c>
      <c r="W126" s="98"/>
      <c r="X126" s="98"/>
      <c r="Y126" s="76"/>
      <c r="Z126" s="76"/>
      <c r="AA126" s="76"/>
      <c r="AB126" s="76"/>
      <c r="AC126" s="76"/>
      <c r="AD126" s="76"/>
      <c r="AE126" s="76"/>
      <c r="AF126" s="76"/>
      <c r="AG126" s="76"/>
      <c r="AH126" s="30"/>
      <c r="AI126" s="30"/>
      <c r="AJ126" s="169"/>
      <c r="AK126" s="76"/>
      <c r="AL126" s="75"/>
      <c r="AM126" s="75"/>
      <c r="AN126" s="75"/>
      <c r="AO126" s="75"/>
      <c r="AP126" s="131"/>
      <c r="AQ126" s="132"/>
      <c r="AR126" s="132"/>
      <c r="AS126" s="132"/>
      <c r="AT126" s="132"/>
      <c r="AU126" s="133"/>
      <c r="AV126" s="64"/>
      <c r="AW126" s="64"/>
      <c r="AX126" s="64"/>
      <c r="AY126" s="64"/>
      <c r="AZ126" s="64"/>
      <c r="BA126" s="64"/>
      <c r="BB126" s="64"/>
      <c r="BC126" s="64"/>
      <c r="BD126" s="64"/>
      <c r="BE126" s="65"/>
      <c r="BF126" s="22">
        <f t="shared" ref="BF126:BF127" si="99">SUM(E126:U126)</f>
        <v>68</v>
      </c>
      <c r="BG126" s="23">
        <f t="shared" ref="BG126:BG127" si="100">SUM(Y126:AU126)</f>
        <v>0</v>
      </c>
      <c r="BH126" s="23">
        <f t="shared" ref="BH126:BH127" si="101">SUM(BF126:BG126)</f>
        <v>68</v>
      </c>
    </row>
    <row r="127" spans="1:60" ht="11.1" customHeight="1">
      <c r="A127" s="124"/>
      <c r="B127" s="114"/>
      <c r="C127" s="4" t="s">
        <v>10</v>
      </c>
      <c r="D127" s="76">
        <v>34</v>
      </c>
      <c r="E127" s="76">
        <v>3</v>
      </c>
      <c r="F127" s="76">
        <v>2</v>
      </c>
      <c r="G127" s="76">
        <v>3</v>
      </c>
      <c r="H127" s="76">
        <v>2</v>
      </c>
      <c r="I127" s="76">
        <v>2</v>
      </c>
      <c r="J127" s="76">
        <v>2</v>
      </c>
      <c r="K127" s="76">
        <v>2</v>
      </c>
      <c r="L127" s="76">
        <v>2</v>
      </c>
      <c r="M127" s="76">
        <v>2</v>
      </c>
      <c r="N127" s="76">
        <v>2</v>
      </c>
      <c r="O127" s="76">
        <v>2</v>
      </c>
      <c r="P127" s="76">
        <v>2</v>
      </c>
      <c r="Q127" s="30"/>
      <c r="R127" s="76">
        <v>2</v>
      </c>
      <c r="S127" s="76">
        <v>2</v>
      </c>
      <c r="T127" s="76">
        <v>2</v>
      </c>
      <c r="U127" s="76">
        <v>2</v>
      </c>
      <c r="V127" s="76"/>
      <c r="W127" s="98"/>
      <c r="X127" s="98"/>
      <c r="Y127" s="76"/>
      <c r="Z127" s="76"/>
      <c r="AA127" s="76"/>
      <c r="AB127" s="76"/>
      <c r="AC127" s="76"/>
      <c r="AD127" s="76"/>
      <c r="AE127" s="76"/>
      <c r="AF127" s="76"/>
      <c r="AG127" s="76"/>
      <c r="AH127" s="30"/>
      <c r="AI127" s="30"/>
      <c r="AJ127" s="169"/>
      <c r="AK127" s="76"/>
      <c r="AL127" s="75"/>
      <c r="AM127" s="75"/>
      <c r="AN127" s="75"/>
      <c r="AO127" s="75"/>
      <c r="AP127" s="131"/>
      <c r="AQ127" s="132"/>
      <c r="AR127" s="132"/>
      <c r="AS127" s="132"/>
      <c r="AT127" s="132"/>
      <c r="AU127" s="133"/>
      <c r="AV127" s="64"/>
      <c r="AW127" s="64"/>
      <c r="AX127" s="64"/>
      <c r="AY127" s="64"/>
      <c r="AZ127" s="64"/>
      <c r="BA127" s="64"/>
      <c r="BB127" s="64"/>
      <c r="BC127" s="64"/>
      <c r="BD127" s="64"/>
      <c r="BE127" s="65"/>
      <c r="BF127" s="22">
        <f t="shared" si="99"/>
        <v>34</v>
      </c>
      <c r="BG127" s="23">
        <f t="shared" si="100"/>
        <v>0</v>
      </c>
      <c r="BH127" s="23">
        <f t="shared" si="101"/>
        <v>34</v>
      </c>
    </row>
    <row r="128" spans="1:60" ht="13.5" customHeight="1">
      <c r="A128" s="124" t="s">
        <v>122</v>
      </c>
      <c r="B128" s="124" t="s">
        <v>124</v>
      </c>
      <c r="C128" s="4" t="s">
        <v>9</v>
      </c>
      <c r="D128" s="77">
        <v>32</v>
      </c>
      <c r="E128" s="4">
        <v>2</v>
      </c>
      <c r="F128" s="4">
        <v>2</v>
      </c>
      <c r="G128" s="4">
        <v>2</v>
      </c>
      <c r="H128" s="44">
        <v>2</v>
      </c>
      <c r="I128" s="44">
        <v>2</v>
      </c>
      <c r="J128" s="44">
        <v>2</v>
      </c>
      <c r="K128" s="44">
        <v>2</v>
      </c>
      <c r="L128" s="44">
        <v>2</v>
      </c>
      <c r="M128" s="44">
        <v>2</v>
      </c>
      <c r="N128" s="4">
        <v>2</v>
      </c>
      <c r="O128" s="4">
        <v>2</v>
      </c>
      <c r="P128" s="4">
        <v>2</v>
      </c>
      <c r="Q128" s="24"/>
      <c r="R128" s="4">
        <v>2</v>
      </c>
      <c r="S128" s="4">
        <v>2</v>
      </c>
      <c r="T128" s="4">
        <v>2</v>
      </c>
      <c r="U128" s="4">
        <v>2</v>
      </c>
      <c r="V128" s="19" t="s">
        <v>60</v>
      </c>
      <c r="W128" s="117" t="s">
        <v>21</v>
      </c>
      <c r="X128" s="117" t="s">
        <v>21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24"/>
      <c r="AI128" s="24"/>
      <c r="AJ128" s="42"/>
      <c r="AK128" s="4"/>
      <c r="AL128" s="74"/>
      <c r="AM128" s="74"/>
      <c r="AN128" s="28"/>
      <c r="AO128" s="26"/>
      <c r="AP128" s="131"/>
      <c r="AQ128" s="132"/>
      <c r="AR128" s="132"/>
      <c r="AS128" s="132"/>
      <c r="AT128" s="132"/>
      <c r="AU128" s="133"/>
      <c r="AV128" s="36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22">
        <f t="shared" si="96"/>
        <v>32</v>
      </c>
      <c r="BG128" s="23">
        <f t="shared" si="97"/>
        <v>0</v>
      </c>
      <c r="BH128" s="23">
        <f t="shared" si="98"/>
        <v>32</v>
      </c>
    </row>
    <row r="129" spans="1:60" ht="14.25" customHeight="1">
      <c r="A129" s="124"/>
      <c r="B129" s="124"/>
      <c r="C129" s="4" t="s">
        <v>10</v>
      </c>
      <c r="D129" s="77">
        <v>16</v>
      </c>
      <c r="E129" s="19">
        <v>1</v>
      </c>
      <c r="F129" s="19">
        <v>1</v>
      </c>
      <c r="G129" s="19">
        <v>1</v>
      </c>
      <c r="H129" s="44">
        <v>1</v>
      </c>
      <c r="I129" s="44">
        <v>1</v>
      </c>
      <c r="J129" s="44">
        <v>1</v>
      </c>
      <c r="K129" s="44">
        <v>1</v>
      </c>
      <c r="L129" s="44">
        <v>1</v>
      </c>
      <c r="M129" s="44">
        <v>1</v>
      </c>
      <c r="N129" s="19">
        <v>1</v>
      </c>
      <c r="O129" s="19">
        <v>1</v>
      </c>
      <c r="P129" s="19">
        <v>1</v>
      </c>
      <c r="Q129" s="25"/>
      <c r="R129" s="19">
        <v>1</v>
      </c>
      <c r="S129" s="19">
        <v>1</v>
      </c>
      <c r="T129" s="19">
        <v>1</v>
      </c>
      <c r="U129" s="19">
        <v>1</v>
      </c>
      <c r="V129" s="19"/>
      <c r="W129" s="117"/>
      <c r="X129" s="117"/>
      <c r="Y129" s="19"/>
      <c r="Z129" s="19"/>
      <c r="AA129" s="19"/>
      <c r="AB129" s="19"/>
      <c r="AC129" s="19"/>
      <c r="AD129" s="19"/>
      <c r="AE129" s="19"/>
      <c r="AF129" s="19"/>
      <c r="AG129" s="19"/>
      <c r="AH129" s="25"/>
      <c r="AI129" s="25"/>
      <c r="AJ129" s="44"/>
      <c r="AK129" s="19"/>
      <c r="AL129" s="25"/>
      <c r="AM129" s="25"/>
      <c r="AN129" s="25"/>
      <c r="AO129" s="69"/>
      <c r="AP129" s="131"/>
      <c r="AQ129" s="132"/>
      <c r="AR129" s="132"/>
      <c r="AS129" s="132"/>
      <c r="AT129" s="132"/>
      <c r="AU129" s="133"/>
      <c r="AV129" s="36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22">
        <f t="shared" si="96"/>
        <v>16</v>
      </c>
      <c r="BG129" s="23">
        <f t="shared" si="97"/>
        <v>0</v>
      </c>
      <c r="BH129" s="23">
        <f t="shared" si="98"/>
        <v>16</v>
      </c>
    </row>
    <row r="130" spans="1:60" ht="11.1" customHeight="1">
      <c r="A130" s="49" t="s">
        <v>32</v>
      </c>
      <c r="B130" s="137" t="s">
        <v>33</v>
      </c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9"/>
      <c r="AP130" s="131"/>
      <c r="AQ130" s="132"/>
      <c r="AR130" s="132"/>
      <c r="AS130" s="132"/>
      <c r="AT130" s="132"/>
      <c r="AU130" s="133"/>
      <c r="AV130" s="45"/>
      <c r="AW130" s="45"/>
      <c r="AX130" s="45"/>
      <c r="AY130" s="45"/>
      <c r="AZ130" s="45"/>
      <c r="BA130" s="45"/>
      <c r="BB130" s="45"/>
      <c r="BC130" s="45"/>
      <c r="BD130" s="45"/>
      <c r="BE130" s="46"/>
      <c r="BF130" s="22"/>
      <c r="BG130" s="23"/>
      <c r="BH130" s="23"/>
    </row>
    <row r="131" spans="1:60" ht="20.25" customHeight="1">
      <c r="A131" s="47" t="s">
        <v>125</v>
      </c>
      <c r="B131" s="137" t="s">
        <v>126</v>
      </c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9"/>
      <c r="AP131" s="131"/>
      <c r="AQ131" s="132"/>
      <c r="AR131" s="132"/>
      <c r="AS131" s="132"/>
      <c r="AT131" s="132"/>
      <c r="AU131" s="133"/>
      <c r="AV131" s="46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22"/>
      <c r="BG131" s="23"/>
      <c r="BH131" s="23"/>
    </row>
    <row r="132" spans="1:60" ht="22.5" customHeight="1">
      <c r="A132" s="124" t="s">
        <v>127</v>
      </c>
      <c r="B132" s="124" t="s">
        <v>128</v>
      </c>
      <c r="C132" s="4" t="s">
        <v>9</v>
      </c>
      <c r="D132" s="50">
        <v>102</v>
      </c>
      <c r="E132" s="50">
        <v>8</v>
      </c>
      <c r="F132" s="50">
        <v>8</v>
      </c>
      <c r="G132" s="50">
        <v>8</v>
      </c>
      <c r="H132" s="50">
        <v>8</v>
      </c>
      <c r="I132" s="50">
        <v>8</v>
      </c>
      <c r="J132" s="50">
        <v>8</v>
      </c>
      <c r="K132" s="50">
        <v>9</v>
      </c>
      <c r="L132" s="50">
        <v>9</v>
      </c>
      <c r="M132" s="50">
        <v>9</v>
      </c>
      <c r="N132" s="50">
        <v>9</v>
      </c>
      <c r="O132" s="50">
        <v>9</v>
      </c>
      <c r="P132" s="50">
        <v>9</v>
      </c>
      <c r="Q132" s="56"/>
      <c r="R132" s="50"/>
      <c r="S132" s="50"/>
      <c r="T132" s="50"/>
      <c r="U132" s="50"/>
      <c r="V132" s="50" t="s">
        <v>60</v>
      </c>
      <c r="W132" s="117" t="s">
        <v>21</v>
      </c>
      <c r="X132" s="117" t="s">
        <v>21</v>
      </c>
      <c r="Y132" s="50"/>
      <c r="Z132" s="50"/>
      <c r="AA132" s="50"/>
      <c r="AB132" s="50"/>
      <c r="AC132" s="50"/>
      <c r="AD132" s="50"/>
      <c r="AE132" s="50"/>
      <c r="AF132" s="50"/>
      <c r="AG132" s="50"/>
      <c r="AH132" s="56"/>
      <c r="AI132" s="56"/>
      <c r="AJ132" s="170"/>
      <c r="AK132" s="50"/>
      <c r="AL132" s="56"/>
      <c r="AM132" s="56"/>
      <c r="AN132" s="56"/>
      <c r="AO132" s="70"/>
      <c r="AP132" s="131"/>
      <c r="AQ132" s="132"/>
      <c r="AR132" s="132"/>
      <c r="AS132" s="132"/>
      <c r="AT132" s="132"/>
      <c r="AU132" s="133"/>
      <c r="AV132" s="66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22">
        <f t="shared" si="90"/>
        <v>102</v>
      </c>
      <c r="BG132" s="23">
        <f t="shared" si="91"/>
        <v>0</v>
      </c>
      <c r="BH132" s="23">
        <f t="shared" si="92"/>
        <v>102</v>
      </c>
    </row>
    <row r="133" spans="1:60" ht="21.75" customHeight="1">
      <c r="A133" s="124"/>
      <c r="B133" s="124"/>
      <c r="C133" s="4" t="s">
        <v>10</v>
      </c>
      <c r="D133" s="50">
        <v>51</v>
      </c>
      <c r="E133" s="50">
        <v>4</v>
      </c>
      <c r="F133" s="50">
        <v>4</v>
      </c>
      <c r="G133" s="50">
        <v>4</v>
      </c>
      <c r="H133" s="50">
        <v>4</v>
      </c>
      <c r="I133" s="50">
        <v>4</v>
      </c>
      <c r="J133" s="50">
        <v>4</v>
      </c>
      <c r="K133" s="50">
        <v>5</v>
      </c>
      <c r="L133" s="50">
        <v>4</v>
      </c>
      <c r="M133" s="50">
        <v>5</v>
      </c>
      <c r="N133" s="50">
        <v>4</v>
      </c>
      <c r="O133" s="50">
        <v>5</v>
      </c>
      <c r="P133" s="50">
        <v>4</v>
      </c>
      <c r="Q133" s="56"/>
      <c r="R133" s="50"/>
      <c r="S133" s="50"/>
      <c r="T133" s="50"/>
      <c r="U133" s="50"/>
      <c r="V133" s="50"/>
      <c r="W133" s="117"/>
      <c r="X133" s="117"/>
      <c r="Y133" s="50"/>
      <c r="Z133" s="50"/>
      <c r="AA133" s="50"/>
      <c r="AB133" s="50"/>
      <c r="AC133" s="50"/>
      <c r="AD133" s="50"/>
      <c r="AE133" s="50"/>
      <c r="AF133" s="50"/>
      <c r="AG133" s="50"/>
      <c r="AH133" s="56"/>
      <c r="AI133" s="56"/>
      <c r="AJ133" s="170"/>
      <c r="AK133" s="50"/>
      <c r="AL133" s="56"/>
      <c r="AM133" s="56"/>
      <c r="AN133" s="56"/>
      <c r="AO133" s="70"/>
      <c r="AP133" s="131"/>
      <c r="AQ133" s="132"/>
      <c r="AR133" s="132"/>
      <c r="AS133" s="132"/>
      <c r="AT133" s="132"/>
      <c r="AU133" s="133"/>
      <c r="AV133" s="66"/>
      <c r="AW133" s="117"/>
      <c r="AX133" s="117"/>
      <c r="AY133" s="117"/>
      <c r="AZ133" s="117"/>
      <c r="BA133" s="117"/>
      <c r="BB133" s="117"/>
      <c r="BC133" s="117"/>
      <c r="BD133" s="117"/>
      <c r="BE133" s="117"/>
      <c r="BF133" s="22">
        <f t="shared" si="90"/>
        <v>51</v>
      </c>
      <c r="BG133" s="23">
        <f t="shared" si="91"/>
        <v>0</v>
      </c>
      <c r="BH133" s="23">
        <f t="shared" si="92"/>
        <v>51</v>
      </c>
    </row>
    <row r="134" spans="1:60" ht="11.1" customHeight="1">
      <c r="A134" s="35" t="s">
        <v>129</v>
      </c>
      <c r="B134" s="35" t="s">
        <v>43</v>
      </c>
      <c r="C134" s="4"/>
      <c r="D134" s="50">
        <v>36</v>
      </c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6">
        <v>36</v>
      </c>
      <c r="R134" s="50"/>
      <c r="S134" s="50"/>
      <c r="T134" s="50"/>
      <c r="U134" s="50"/>
      <c r="V134" s="50"/>
      <c r="W134" s="34"/>
      <c r="X134" s="34"/>
      <c r="Y134" s="50"/>
      <c r="Z134" s="50"/>
      <c r="AA134" s="50"/>
      <c r="AB134" s="50"/>
      <c r="AC134" s="50"/>
      <c r="AD134" s="50"/>
      <c r="AE134" s="50"/>
      <c r="AF134" s="50"/>
      <c r="AG134" s="50"/>
      <c r="AH134" s="56"/>
      <c r="AI134" s="56"/>
      <c r="AJ134" s="170"/>
      <c r="AK134" s="50"/>
      <c r="AL134" s="56"/>
      <c r="AM134" s="56"/>
      <c r="AN134" s="56"/>
      <c r="AO134" s="70"/>
      <c r="AP134" s="131"/>
      <c r="AQ134" s="132"/>
      <c r="AR134" s="132"/>
      <c r="AS134" s="132"/>
      <c r="AT134" s="132"/>
      <c r="AU134" s="133"/>
      <c r="AV134" s="66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22">
        <f t="shared" ref="BF134:BF135" si="102">SUM(E134:U134)</f>
        <v>36</v>
      </c>
      <c r="BG134" s="23">
        <f t="shared" ref="BG134:BG135" si="103">SUM(Y134:AU134)</f>
        <v>0</v>
      </c>
      <c r="BH134" s="23">
        <f t="shared" ref="BH134:BH135" si="104">SUM(BF134:BG134)</f>
        <v>36</v>
      </c>
    </row>
    <row r="135" spans="1:60" ht="18.75" customHeight="1">
      <c r="A135" s="47" t="s">
        <v>130</v>
      </c>
      <c r="B135" s="137" t="s">
        <v>131</v>
      </c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9"/>
      <c r="AP135" s="131"/>
      <c r="AQ135" s="132"/>
      <c r="AR135" s="132"/>
      <c r="AS135" s="132"/>
      <c r="AT135" s="132"/>
      <c r="AU135" s="133"/>
      <c r="AV135" s="66"/>
      <c r="AW135" s="117"/>
      <c r="AX135" s="117"/>
      <c r="AY135" s="117"/>
      <c r="AZ135" s="117"/>
      <c r="BA135" s="117"/>
      <c r="BB135" s="117"/>
      <c r="BC135" s="117"/>
      <c r="BD135" s="117"/>
      <c r="BE135" s="117"/>
      <c r="BF135" s="22">
        <f t="shared" si="102"/>
        <v>0</v>
      </c>
      <c r="BG135" s="23">
        <f t="shared" si="103"/>
        <v>0</v>
      </c>
      <c r="BH135" s="23">
        <f t="shared" si="104"/>
        <v>0</v>
      </c>
    </row>
    <row r="136" spans="1:60" ht="18.75" customHeight="1">
      <c r="A136" s="124" t="s">
        <v>132</v>
      </c>
      <c r="B136" s="124" t="s">
        <v>133</v>
      </c>
      <c r="C136" s="4" t="s">
        <v>9</v>
      </c>
      <c r="D136" s="50">
        <v>144</v>
      </c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6"/>
      <c r="R136" s="50">
        <v>14</v>
      </c>
      <c r="S136" s="50">
        <v>14</v>
      </c>
      <c r="T136" s="50">
        <v>14</v>
      </c>
      <c r="U136" s="50">
        <v>12</v>
      </c>
      <c r="V136" s="50" t="s">
        <v>60</v>
      </c>
      <c r="W136" s="117" t="s">
        <v>21</v>
      </c>
      <c r="X136" s="117" t="s">
        <v>21</v>
      </c>
      <c r="Y136" s="50">
        <v>10</v>
      </c>
      <c r="Z136" s="50">
        <v>10</v>
      </c>
      <c r="AA136" s="50">
        <v>10</v>
      </c>
      <c r="AB136" s="50">
        <v>10</v>
      </c>
      <c r="AC136" s="50">
        <v>10</v>
      </c>
      <c r="AD136" s="50">
        <v>10</v>
      </c>
      <c r="AE136" s="50">
        <v>10</v>
      </c>
      <c r="AF136" s="50">
        <v>10</v>
      </c>
      <c r="AG136" s="50">
        <v>10</v>
      </c>
      <c r="AH136" s="56"/>
      <c r="AI136" s="56"/>
      <c r="AJ136" s="50" t="s">
        <v>61</v>
      </c>
      <c r="AL136" s="56"/>
      <c r="AM136" s="56"/>
      <c r="AN136" s="56"/>
      <c r="AO136" s="70"/>
      <c r="AP136" s="131"/>
      <c r="AQ136" s="132"/>
      <c r="AR136" s="132"/>
      <c r="AS136" s="132"/>
      <c r="AT136" s="132"/>
      <c r="AU136" s="133"/>
      <c r="AV136" s="66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22">
        <f t="shared" si="90"/>
        <v>54</v>
      </c>
      <c r="BG136" s="23">
        <f t="shared" si="91"/>
        <v>90</v>
      </c>
      <c r="BH136" s="23">
        <f t="shared" si="92"/>
        <v>144</v>
      </c>
    </row>
    <row r="137" spans="1:60" ht="18" customHeight="1">
      <c r="A137" s="124"/>
      <c r="B137" s="124"/>
      <c r="C137" s="4" t="s">
        <v>10</v>
      </c>
      <c r="D137" s="50">
        <v>72</v>
      </c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6"/>
      <c r="R137" s="50">
        <v>7</v>
      </c>
      <c r="S137" s="50">
        <v>7</v>
      </c>
      <c r="T137" s="50">
        <v>7</v>
      </c>
      <c r="U137" s="50">
        <v>6</v>
      </c>
      <c r="V137" s="50"/>
      <c r="W137" s="117"/>
      <c r="X137" s="117"/>
      <c r="Y137" s="50">
        <v>5</v>
      </c>
      <c r="Z137" s="50">
        <v>5</v>
      </c>
      <c r="AA137" s="50">
        <v>5</v>
      </c>
      <c r="AB137" s="50">
        <v>5</v>
      </c>
      <c r="AC137" s="50">
        <v>5</v>
      </c>
      <c r="AD137" s="50">
        <v>5</v>
      </c>
      <c r="AE137" s="50">
        <v>5</v>
      </c>
      <c r="AF137" s="50">
        <v>5</v>
      </c>
      <c r="AG137" s="50">
        <v>5</v>
      </c>
      <c r="AH137" s="56"/>
      <c r="AI137" s="56"/>
      <c r="AJ137" s="170"/>
      <c r="AK137" s="50"/>
      <c r="AL137" s="56"/>
      <c r="AM137" s="56"/>
      <c r="AN137" s="56"/>
      <c r="AO137" s="70"/>
      <c r="AP137" s="131"/>
      <c r="AQ137" s="132"/>
      <c r="AR137" s="132"/>
      <c r="AS137" s="132"/>
      <c r="AT137" s="132"/>
      <c r="AU137" s="133"/>
      <c r="AV137" s="66"/>
      <c r="AW137" s="117"/>
      <c r="AX137" s="117"/>
      <c r="AY137" s="117"/>
      <c r="AZ137" s="117"/>
      <c r="BA137" s="117"/>
      <c r="BB137" s="117"/>
      <c r="BC137" s="117"/>
      <c r="BD137" s="117"/>
      <c r="BE137" s="117"/>
      <c r="BF137" s="22">
        <f t="shared" ref="BF137:BF143" si="105">SUM(E137:U137)</f>
        <v>27</v>
      </c>
      <c r="BG137" s="23">
        <f t="shared" ref="BG137:BG143" si="106">SUM(Y137:AU137)</f>
        <v>45</v>
      </c>
      <c r="BH137" s="23">
        <f t="shared" ref="BH137:BH143" si="107">SUM(BF137:BG137)</f>
        <v>72</v>
      </c>
    </row>
    <row r="138" spans="1:60" ht="11.1" customHeight="1">
      <c r="A138" s="35" t="s">
        <v>134</v>
      </c>
      <c r="B138" s="35" t="s">
        <v>43</v>
      </c>
      <c r="C138" s="4" t="s">
        <v>9</v>
      </c>
      <c r="D138" s="17">
        <v>72</v>
      </c>
      <c r="E138" s="17"/>
      <c r="F138" s="17"/>
      <c r="G138" s="17"/>
      <c r="H138" s="52"/>
      <c r="I138" s="52"/>
      <c r="J138" s="52"/>
      <c r="K138" s="52"/>
      <c r="L138" s="52"/>
      <c r="M138" s="52"/>
      <c r="N138" s="17"/>
      <c r="O138" s="17"/>
      <c r="P138" s="17"/>
      <c r="Q138" s="71"/>
      <c r="R138" s="17"/>
      <c r="S138" s="17"/>
      <c r="T138" s="17"/>
      <c r="U138" s="17"/>
      <c r="V138" s="17"/>
      <c r="W138" s="34" t="s">
        <v>21</v>
      </c>
      <c r="X138" s="34" t="s">
        <v>21</v>
      </c>
      <c r="Y138" s="17"/>
      <c r="Z138" s="17"/>
      <c r="AA138" s="17"/>
      <c r="AB138" s="53"/>
      <c r="AC138" s="17"/>
      <c r="AD138" s="17"/>
      <c r="AE138" s="17"/>
      <c r="AF138" s="17"/>
      <c r="AG138" s="17"/>
      <c r="AH138" s="71">
        <v>36</v>
      </c>
      <c r="AI138" s="71">
        <v>36</v>
      </c>
      <c r="AJ138" s="52"/>
      <c r="AK138" s="17"/>
      <c r="AL138" s="71"/>
      <c r="AM138" s="71"/>
      <c r="AN138" s="57"/>
      <c r="AO138" s="72"/>
      <c r="AP138" s="134"/>
      <c r="AQ138" s="135"/>
      <c r="AR138" s="135"/>
      <c r="AS138" s="135"/>
      <c r="AT138" s="135"/>
      <c r="AU138" s="136"/>
      <c r="AV138" s="62"/>
      <c r="AW138" s="117"/>
      <c r="AX138" s="117"/>
      <c r="AY138" s="117"/>
      <c r="AZ138" s="117"/>
      <c r="BA138" s="117"/>
      <c r="BB138" s="117"/>
      <c r="BC138" s="117"/>
      <c r="BD138" s="117"/>
      <c r="BE138" s="117"/>
      <c r="BF138" s="22">
        <f t="shared" si="105"/>
        <v>0</v>
      </c>
      <c r="BG138" s="23">
        <f t="shared" si="106"/>
        <v>72</v>
      </c>
      <c r="BH138" s="23">
        <f t="shared" si="107"/>
        <v>72</v>
      </c>
    </row>
    <row r="139" spans="1:60" ht="11.1" customHeight="1">
      <c r="A139" s="79" t="s">
        <v>135</v>
      </c>
      <c r="B139" s="79" t="s">
        <v>136</v>
      </c>
      <c r="C139" s="4"/>
      <c r="D139" s="17">
        <v>144</v>
      </c>
      <c r="E139" s="17"/>
      <c r="F139" s="17"/>
      <c r="G139" s="17"/>
      <c r="H139" s="52"/>
      <c r="I139" s="52"/>
      <c r="J139" s="52"/>
      <c r="K139" s="52"/>
      <c r="L139" s="52"/>
      <c r="M139" s="52"/>
      <c r="N139" s="17"/>
      <c r="O139" s="17"/>
      <c r="P139" s="17"/>
      <c r="Q139" s="71"/>
      <c r="R139" s="17"/>
      <c r="S139" s="17"/>
      <c r="T139" s="17"/>
      <c r="U139" s="17"/>
      <c r="V139" s="17"/>
      <c r="W139" s="34"/>
      <c r="X139" s="34"/>
      <c r="Y139" s="17"/>
      <c r="Z139" s="17"/>
      <c r="AA139" s="17"/>
      <c r="AB139" s="53"/>
      <c r="AC139" s="17"/>
      <c r="AD139" s="17"/>
      <c r="AE139" s="17"/>
      <c r="AF139" s="17"/>
      <c r="AG139" s="17"/>
      <c r="AH139" s="71"/>
      <c r="AI139" s="71"/>
      <c r="AJ139" s="52"/>
      <c r="AK139" s="17"/>
      <c r="AL139" s="71">
        <v>36</v>
      </c>
      <c r="AM139" s="71">
        <v>36</v>
      </c>
      <c r="AN139" s="57">
        <v>36</v>
      </c>
      <c r="AO139" s="72">
        <v>36</v>
      </c>
      <c r="AP139" s="80"/>
      <c r="AQ139" s="80"/>
      <c r="AR139" s="80"/>
      <c r="AS139" s="80"/>
      <c r="AT139" s="80"/>
      <c r="AU139" s="80"/>
      <c r="AV139" s="62"/>
      <c r="AW139" s="34"/>
      <c r="AX139" s="34"/>
      <c r="AY139" s="34"/>
      <c r="AZ139" s="34"/>
      <c r="BA139" s="34"/>
      <c r="BB139" s="34"/>
      <c r="BC139" s="34"/>
      <c r="BD139" s="34"/>
      <c r="BE139" s="34"/>
      <c r="BF139" s="22">
        <f t="shared" ref="BF139:BF140" si="108">SUM(E139:U139)</f>
        <v>0</v>
      </c>
      <c r="BG139" s="23">
        <f t="shared" ref="BG139:BG140" si="109">SUM(Y139:AU139)</f>
        <v>144</v>
      </c>
      <c r="BH139" s="23">
        <f t="shared" ref="BH139:BH140" si="110">SUM(BF139:BG139)</f>
        <v>144</v>
      </c>
    </row>
    <row r="140" spans="1:60" ht="11.1" customHeight="1">
      <c r="A140" s="79" t="s">
        <v>137</v>
      </c>
      <c r="B140" s="79" t="s">
        <v>138</v>
      </c>
      <c r="C140" s="4"/>
      <c r="D140" s="17">
        <v>216</v>
      </c>
      <c r="E140" s="17"/>
      <c r="F140" s="17"/>
      <c r="G140" s="17"/>
      <c r="H140" s="52"/>
      <c r="I140" s="52"/>
      <c r="J140" s="52"/>
      <c r="K140" s="52"/>
      <c r="L140" s="52"/>
      <c r="M140" s="52"/>
      <c r="N140" s="17"/>
      <c r="O140" s="17"/>
      <c r="P140" s="17"/>
      <c r="Q140" s="71"/>
      <c r="R140" s="17"/>
      <c r="S140" s="17"/>
      <c r="T140" s="17"/>
      <c r="U140" s="17"/>
      <c r="V140" s="17"/>
      <c r="W140" s="34"/>
      <c r="X140" s="34"/>
      <c r="Y140" s="17"/>
      <c r="Z140" s="17"/>
      <c r="AA140" s="17"/>
      <c r="AB140" s="53"/>
      <c r="AC140" s="17"/>
      <c r="AD140" s="17"/>
      <c r="AE140" s="17"/>
      <c r="AF140" s="17"/>
      <c r="AG140" s="17"/>
      <c r="AH140" s="71"/>
      <c r="AI140" s="71"/>
      <c r="AJ140" s="52"/>
      <c r="AK140" s="17"/>
      <c r="AL140" s="71"/>
      <c r="AM140" s="71"/>
      <c r="AN140" s="57"/>
      <c r="AO140" s="72"/>
      <c r="AP140" s="54">
        <v>36</v>
      </c>
      <c r="AQ140" s="54">
        <v>36</v>
      </c>
      <c r="AR140" s="54">
        <v>36</v>
      </c>
      <c r="AS140" s="54">
        <v>36</v>
      </c>
      <c r="AT140" s="54">
        <v>36</v>
      </c>
      <c r="AU140" s="54">
        <v>36</v>
      </c>
      <c r="AV140" s="62"/>
      <c r="AW140" s="34"/>
      <c r="AX140" s="34"/>
      <c r="AY140" s="34"/>
      <c r="AZ140" s="34"/>
      <c r="BA140" s="34"/>
      <c r="BB140" s="34"/>
      <c r="BC140" s="34"/>
      <c r="BD140" s="34"/>
      <c r="BE140" s="34"/>
      <c r="BF140" s="22">
        <f t="shared" si="108"/>
        <v>0</v>
      </c>
      <c r="BG140" s="23">
        <f t="shared" si="109"/>
        <v>216</v>
      </c>
      <c r="BH140" s="23">
        <f t="shared" si="110"/>
        <v>216</v>
      </c>
    </row>
    <row r="141" spans="1:60" ht="11.1" customHeight="1">
      <c r="A141" s="125" t="s">
        <v>37</v>
      </c>
      <c r="B141" s="126"/>
      <c r="C141" s="126"/>
      <c r="D141" s="127"/>
      <c r="E141" s="4">
        <f>E119+E116+E138+E128+E126+E121+E132+E136+E108+E110+E112+E114+E124+E134</f>
        <v>36</v>
      </c>
      <c r="F141" s="4">
        <f t="shared" ref="F141:AH141" si="111">F119+F116+F138+F128+F126+F121+F132+F136+F108+F110+F112+F114+F124+F134</f>
        <v>36</v>
      </c>
      <c r="G141" s="4">
        <f t="shared" si="111"/>
        <v>36</v>
      </c>
      <c r="H141" s="4">
        <f t="shared" si="111"/>
        <v>36</v>
      </c>
      <c r="I141" s="4">
        <f t="shared" si="111"/>
        <v>36</v>
      </c>
      <c r="J141" s="4">
        <f t="shared" si="111"/>
        <v>36</v>
      </c>
      <c r="K141" s="4">
        <f t="shared" si="111"/>
        <v>36</v>
      </c>
      <c r="L141" s="4">
        <f t="shared" si="111"/>
        <v>36</v>
      </c>
      <c r="M141" s="4">
        <f t="shared" si="111"/>
        <v>36</v>
      </c>
      <c r="N141" s="4">
        <f t="shared" si="111"/>
        <v>36</v>
      </c>
      <c r="O141" s="4">
        <f t="shared" si="111"/>
        <v>36</v>
      </c>
      <c r="P141" s="4">
        <f t="shared" si="111"/>
        <v>36</v>
      </c>
      <c r="Q141" s="4">
        <f t="shared" si="111"/>
        <v>36</v>
      </c>
      <c r="R141" s="4">
        <f t="shared" si="111"/>
        <v>36</v>
      </c>
      <c r="S141" s="4">
        <f t="shared" si="111"/>
        <v>36</v>
      </c>
      <c r="T141" s="4">
        <f t="shared" si="111"/>
        <v>36</v>
      </c>
      <c r="U141" s="4">
        <f t="shared" si="111"/>
        <v>36</v>
      </c>
      <c r="V141" s="4"/>
      <c r="W141" s="4"/>
      <c r="X141" s="4"/>
      <c r="Y141" s="4">
        <f t="shared" si="111"/>
        <v>36</v>
      </c>
      <c r="Z141" s="4">
        <f t="shared" si="111"/>
        <v>36</v>
      </c>
      <c r="AA141" s="4">
        <f t="shared" si="111"/>
        <v>36</v>
      </c>
      <c r="AB141" s="4">
        <f t="shared" si="111"/>
        <v>36</v>
      </c>
      <c r="AC141" s="4">
        <f t="shared" si="111"/>
        <v>36</v>
      </c>
      <c r="AD141" s="4">
        <f t="shared" si="111"/>
        <v>36</v>
      </c>
      <c r="AE141" s="4">
        <f t="shared" si="111"/>
        <v>36</v>
      </c>
      <c r="AF141" s="4">
        <f t="shared" si="111"/>
        <v>36</v>
      </c>
      <c r="AG141" s="4">
        <f t="shared" si="111"/>
        <v>36</v>
      </c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5"/>
      <c r="AW141" s="98"/>
      <c r="AX141" s="98"/>
      <c r="AY141" s="98"/>
      <c r="AZ141" s="98"/>
      <c r="BA141" s="98"/>
      <c r="BB141" s="98"/>
      <c r="BC141" s="98"/>
      <c r="BD141" s="98"/>
      <c r="BE141" s="98"/>
      <c r="BF141" s="22">
        <f t="shared" si="105"/>
        <v>612</v>
      </c>
      <c r="BG141" s="23">
        <f t="shared" si="106"/>
        <v>324</v>
      </c>
      <c r="BH141" s="23">
        <f t="shared" si="107"/>
        <v>936</v>
      </c>
    </row>
    <row r="142" spans="1:60" ht="18.75" customHeight="1">
      <c r="A142" s="128" t="s">
        <v>155</v>
      </c>
      <c r="B142" s="129"/>
      <c r="C142" s="129"/>
      <c r="D142" s="130"/>
      <c r="E142" s="4">
        <f>E120+E117+E129+E127+E122+E133+E137+E109+E111+E113+E115+E125</f>
        <v>16</v>
      </c>
      <c r="F142" s="4">
        <f t="shared" ref="F142:AH142" si="112">F120+F117+F129+F127+F122+F133+F137+F109+F111+F113+F115+F125</f>
        <v>15</v>
      </c>
      <c r="G142" s="4">
        <f t="shared" si="112"/>
        <v>16</v>
      </c>
      <c r="H142" s="4">
        <f t="shared" si="112"/>
        <v>14</v>
      </c>
      <c r="I142" s="4">
        <f t="shared" si="112"/>
        <v>14</v>
      </c>
      <c r="J142" s="4">
        <f t="shared" si="112"/>
        <v>13</v>
      </c>
      <c r="K142" s="4">
        <f t="shared" si="112"/>
        <v>13</v>
      </c>
      <c r="L142" s="4">
        <f t="shared" si="112"/>
        <v>13</v>
      </c>
      <c r="M142" s="4">
        <f t="shared" si="112"/>
        <v>16</v>
      </c>
      <c r="N142" s="4">
        <f t="shared" si="112"/>
        <v>15</v>
      </c>
      <c r="O142" s="4">
        <f t="shared" si="112"/>
        <v>16</v>
      </c>
      <c r="P142" s="4">
        <f t="shared" si="112"/>
        <v>14</v>
      </c>
      <c r="Q142" s="4"/>
      <c r="R142" s="4">
        <f t="shared" si="112"/>
        <v>19</v>
      </c>
      <c r="S142" s="4">
        <f t="shared" si="112"/>
        <v>18</v>
      </c>
      <c r="T142" s="4">
        <f t="shared" si="112"/>
        <v>18</v>
      </c>
      <c r="U142" s="4">
        <f t="shared" si="112"/>
        <v>16</v>
      </c>
      <c r="V142" s="4"/>
      <c r="W142" s="4"/>
      <c r="X142" s="4"/>
      <c r="Y142" s="4">
        <f t="shared" si="112"/>
        <v>17</v>
      </c>
      <c r="Z142" s="4">
        <f t="shared" si="112"/>
        <v>19</v>
      </c>
      <c r="AA142" s="4">
        <f t="shared" si="112"/>
        <v>16</v>
      </c>
      <c r="AB142" s="4">
        <f t="shared" si="112"/>
        <v>16</v>
      </c>
      <c r="AC142" s="4">
        <f t="shared" si="112"/>
        <v>16</v>
      </c>
      <c r="AD142" s="4">
        <f t="shared" si="112"/>
        <v>16</v>
      </c>
      <c r="AE142" s="4">
        <f t="shared" si="112"/>
        <v>16</v>
      </c>
      <c r="AF142" s="4">
        <f t="shared" si="112"/>
        <v>18</v>
      </c>
      <c r="AG142" s="4">
        <f t="shared" si="112"/>
        <v>17</v>
      </c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5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22">
        <f t="shared" si="105"/>
        <v>246</v>
      </c>
      <c r="BG142" s="23">
        <f t="shared" si="106"/>
        <v>151</v>
      </c>
      <c r="BH142" s="23">
        <f t="shared" si="107"/>
        <v>397</v>
      </c>
    </row>
    <row r="143" spans="1:60" ht="11.1" customHeight="1">
      <c r="A143" s="125" t="s">
        <v>39</v>
      </c>
      <c r="B143" s="126"/>
      <c r="C143" s="126"/>
      <c r="D143" s="127"/>
      <c r="E143" s="4">
        <f>E141+E142</f>
        <v>52</v>
      </c>
      <c r="F143" s="4">
        <f t="shared" ref="F143" si="113">F141+F142</f>
        <v>51</v>
      </c>
      <c r="G143" s="4">
        <f t="shared" ref="G143" si="114">G141+G142</f>
        <v>52</v>
      </c>
      <c r="H143" s="4">
        <f t="shared" ref="H143" si="115">H141+H142</f>
        <v>50</v>
      </c>
      <c r="I143" s="4">
        <f t="shared" ref="I143" si="116">I141+I142</f>
        <v>50</v>
      </c>
      <c r="J143" s="4">
        <f t="shared" ref="J143" si="117">J141+J142</f>
        <v>49</v>
      </c>
      <c r="K143" s="4">
        <f t="shared" ref="K143" si="118">K141+K142</f>
        <v>49</v>
      </c>
      <c r="L143" s="4">
        <f t="shared" ref="L143" si="119">L141+L142</f>
        <v>49</v>
      </c>
      <c r="M143" s="4">
        <f t="shared" ref="M143" si="120">M141+M142</f>
        <v>52</v>
      </c>
      <c r="N143" s="4">
        <f t="shared" ref="N143" si="121">N141+N142</f>
        <v>51</v>
      </c>
      <c r="O143" s="4">
        <f t="shared" ref="O143" si="122">O141+O142</f>
        <v>52</v>
      </c>
      <c r="P143" s="4">
        <f t="shared" ref="P143" si="123">P141+P142</f>
        <v>50</v>
      </c>
      <c r="Q143" s="4"/>
      <c r="R143" s="4">
        <f t="shared" ref="R143" si="124">R141+R142</f>
        <v>55</v>
      </c>
      <c r="S143" s="4">
        <f t="shared" ref="S143" si="125">S141+S142</f>
        <v>54</v>
      </c>
      <c r="T143" s="4">
        <f t="shared" ref="T143" si="126">T141+T142</f>
        <v>54</v>
      </c>
      <c r="U143" s="4">
        <f t="shared" ref="U143" si="127">U141+U142</f>
        <v>52</v>
      </c>
      <c r="V143" s="4"/>
      <c r="W143" s="4"/>
      <c r="X143" s="4"/>
      <c r="Y143" s="4">
        <f t="shared" ref="Y143" si="128">Y141+Y142</f>
        <v>53</v>
      </c>
      <c r="Z143" s="4">
        <f t="shared" ref="Z143" si="129">Z141+Z142</f>
        <v>55</v>
      </c>
      <c r="AA143" s="4">
        <f t="shared" ref="AA143" si="130">AA141+AA142</f>
        <v>52</v>
      </c>
      <c r="AB143" s="4">
        <f t="shared" ref="AB143" si="131">AB141+AB142</f>
        <v>52</v>
      </c>
      <c r="AC143" s="4">
        <f t="shared" ref="AC143" si="132">AC141+AC142</f>
        <v>52</v>
      </c>
      <c r="AD143" s="4">
        <f t="shared" ref="AD143" si="133">AD141+AD142</f>
        <v>52</v>
      </c>
      <c r="AE143" s="4">
        <f t="shared" ref="AE143" si="134">AE141+AE142</f>
        <v>52</v>
      </c>
      <c r="AF143" s="4">
        <f t="shared" ref="AF143" si="135">AF141+AF142</f>
        <v>54</v>
      </c>
      <c r="AG143" s="4">
        <f t="shared" ref="AG143" si="136">AG141+AG142</f>
        <v>53</v>
      </c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5"/>
      <c r="AW143" s="117"/>
      <c r="AX143" s="117"/>
      <c r="AY143" s="117"/>
      <c r="AZ143" s="117"/>
      <c r="BA143" s="117"/>
      <c r="BB143" s="117"/>
      <c r="BC143" s="117"/>
      <c r="BD143" s="117"/>
      <c r="BE143" s="117"/>
      <c r="BF143" s="22">
        <f t="shared" si="105"/>
        <v>822</v>
      </c>
      <c r="BG143" s="23">
        <f t="shared" si="106"/>
        <v>475</v>
      </c>
      <c r="BH143" s="23">
        <f t="shared" si="107"/>
        <v>1297</v>
      </c>
    </row>
    <row r="144" spans="1:60" ht="11.1" customHeight="1">
      <c r="A144" s="59"/>
      <c r="B144" s="59"/>
      <c r="C144" s="59"/>
      <c r="D144" s="59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1"/>
      <c r="AW144" s="59"/>
      <c r="AX144" s="59"/>
      <c r="AY144" s="59"/>
      <c r="AZ144" s="59"/>
      <c r="BA144" s="59"/>
      <c r="BB144" s="59"/>
      <c r="BC144" s="59"/>
      <c r="BD144" s="59"/>
      <c r="BE144" s="59"/>
      <c r="BF144" s="22"/>
      <c r="BG144" s="23"/>
      <c r="BH144" s="23"/>
    </row>
    <row r="145" spans="2:57" ht="15" customHeight="1">
      <c r="B145" s="155" t="s">
        <v>50</v>
      </c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</row>
    <row r="146" spans="2:57"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</row>
    <row r="147" spans="2:57" ht="3" customHeight="1"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</row>
    <row r="148" spans="2:57" ht="3.75" customHeight="1"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</row>
  </sheetData>
  <mergeCells count="403">
    <mergeCell ref="A20:A21"/>
    <mergeCell ref="B20:B21"/>
    <mergeCell ref="X20:X21"/>
    <mergeCell ref="N42:Q42"/>
    <mergeCell ref="R42:U42"/>
    <mergeCell ref="W42:AA42"/>
    <mergeCell ref="W22:W23"/>
    <mergeCell ref="X22:X23"/>
    <mergeCell ref="W26:W27"/>
    <mergeCell ref="X26:X27"/>
    <mergeCell ref="A22:A23"/>
    <mergeCell ref="B22:B23"/>
    <mergeCell ref="A26:A27"/>
    <mergeCell ref="B26:B27"/>
    <mergeCell ref="A39:D39"/>
    <mergeCell ref="B24:BE24"/>
    <mergeCell ref="A37:D37"/>
    <mergeCell ref="A38:D38"/>
    <mergeCell ref="BC26:BC27"/>
    <mergeCell ref="BD26:BD27"/>
    <mergeCell ref="BE26:BE27"/>
    <mergeCell ref="BB22:BB23"/>
    <mergeCell ref="BC22:BC23"/>
    <mergeCell ref="BD22:BD23"/>
    <mergeCell ref="BE22:BE23"/>
    <mergeCell ref="AW22:AW23"/>
    <mergeCell ref="AX22:AX23"/>
    <mergeCell ref="AY22:AY23"/>
    <mergeCell ref="AZ22:AZ23"/>
    <mergeCell ref="BA22:BA23"/>
    <mergeCell ref="B7:BE7"/>
    <mergeCell ref="B14:BE14"/>
    <mergeCell ref="B19:BE19"/>
    <mergeCell ref="AW20:AW21"/>
    <mergeCell ref="AX20:AX21"/>
    <mergeCell ref="AY20:AY21"/>
    <mergeCell ref="AZ20:AZ21"/>
    <mergeCell ref="A1:BF1"/>
    <mergeCell ref="A2:BF2"/>
    <mergeCell ref="A3:BF3"/>
    <mergeCell ref="AF5:AI5"/>
    <mergeCell ref="AJ5:AM5"/>
    <mergeCell ref="AN5:AR5"/>
    <mergeCell ref="E5:H5"/>
    <mergeCell ref="I5:M5"/>
    <mergeCell ref="A5:A6"/>
    <mergeCell ref="B5:B6"/>
    <mergeCell ref="C5:C6"/>
    <mergeCell ref="D5:D6"/>
    <mergeCell ref="N5:Q5"/>
    <mergeCell ref="W5:AA5"/>
    <mergeCell ref="AB5:AE5"/>
    <mergeCell ref="AS5:AV5"/>
    <mergeCell ref="Q4:AA4"/>
    <mergeCell ref="AW5:BA5"/>
    <mergeCell ref="BB5:BE5"/>
    <mergeCell ref="BE20:BE21"/>
    <mergeCell ref="I42:M42"/>
    <mergeCell ref="C42:C43"/>
    <mergeCell ref="D42:D43"/>
    <mergeCell ref="A74:D74"/>
    <mergeCell ref="A62:A63"/>
    <mergeCell ref="B62:B63"/>
    <mergeCell ref="A56:A57"/>
    <mergeCell ref="A73:D73"/>
    <mergeCell ref="A72:D72"/>
    <mergeCell ref="A68:A69"/>
    <mergeCell ref="B68:B69"/>
    <mergeCell ref="A64:A65"/>
    <mergeCell ref="B64:B65"/>
    <mergeCell ref="AW64:AW65"/>
    <mergeCell ref="X62:X63"/>
    <mergeCell ref="AW62:AW63"/>
    <mergeCell ref="AX62:AX63"/>
    <mergeCell ref="AY62:AY63"/>
    <mergeCell ref="W20:W21"/>
    <mergeCell ref="BA20:BA21"/>
    <mergeCell ref="BB20:BB21"/>
    <mergeCell ref="BC20:BC21"/>
    <mergeCell ref="BD20:BD21"/>
    <mergeCell ref="A42:A43"/>
    <mergeCell ref="B42:B43"/>
    <mergeCell ref="E42:H42"/>
    <mergeCell ref="AB42:AE42"/>
    <mergeCell ref="AF42:AI42"/>
    <mergeCell ref="BB42:BE42"/>
    <mergeCell ref="B44:BE44"/>
    <mergeCell ref="B30:B31"/>
    <mergeCell ref="B34:BE34"/>
    <mergeCell ref="A35:A36"/>
    <mergeCell ref="B35:B36"/>
    <mergeCell ref="AJ42:AM42"/>
    <mergeCell ref="AN42:AR42"/>
    <mergeCell ref="AS42:AV42"/>
    <mergeCell ref="AW42:BA42"/>
    <mergeCell ref="R5:V5"/>
    <mergeCell ref="U6:V6"/>
    <mergeCell ref="B49:BE49"/>
    <mergeCell ref="B58:BE58"/>
    <mergeCell ref="BB62:BB63"/>
    <mergeCell ref="AJ77:AM77"/>
    <mergeCell ref="B145:BE148"/>
    <mergeCell ref="B80:B81"/>
    <mergeCell ref="X80:X81"/>
    <mergeCell ref="A100:D100"/>
    <mergeCell ref="A101:D101"/>
    <mergeCell ref="A102:D102"/>
    <mergeCell ref="B87:BE87"/>
    <mergeCell ref="B85:B86"/>
    <mergeCell ref="A80:A81"/>
    <mergeCell ref="B88:F88"/>
    <mergeCell ref="A91:A92"/>
    <mergeCell ref="B91:B92"/>
    <mergeCell ref="B90:AQ90"/>
    <mergeCell ref="W80:W81"/>
    <mergeCell ref="B82:BE82"/>
    <mergeCell ref="A85:A86"/>
    <mergeCell ref="BD101:BD102"/>
    <mergeCell ref="BE101:BE102"/>
    <mergeCell ref="A77:A78"/>
    <mergeCell ref="E77:H77"/>
    <mergeCell ref="I77:M77"/>
    <mergeCell ref="N77:Q77"/>
    <mergeCell ref="R77:U77"/>
    <mergeCell ref="W77:AA77"/>
    <mergeCell ref="AF77:AI77"/>
    <mergeCell ref="BB77:BE77"/>
    <mergeCell ref="B55:BE55"/>
    <mergeCell ref="B56:B57"/>
    <mergeCell ref="AW56:AW57"/>
    <mergeCell ref="BE56:BE57"/>
    <mergeCell ref="W56:W57"/>
    <mergeCell ref="AW77:BA77"/>
    <mergeCell ref="X56:X57"/>
    <mergeCell ref="AB77:AE77"/>
    <mergeCell ref="AX68:AX69"/>
    <mergeCell ref="AY68:AY69"/>
    <mergeCell ref="AZ68:AZ69"/>
    <mergeCell ref="BA68:BA69"/>
    <mergeCell ref="BB68:BB69"/>
    <mergeCell ref="BC68:BC69"/>
    <mergeCell ref="BD68:BD69"/>
    <mergeCell ref="BE68:BE69"/>
    <mergeCell ref="W30:W31"/>
    <mergeCell ref="X30:X31"/>
    <mergeCell ref="W35:W36"/>
    <mergeCell ref="X35:X36"/>
    <mergeCell ref="B25:Y25"/>
    <mergeCell ref="B79:AS79"/>
    <mergeCell ref="AZ56:AZ57"/>
    <mergeCell ref="BA56:BA57"/>
    <mergeCell ref="BB56:BB57"/>
    <mergeCell ref="AS77:AV77"/>
    <mergeCell ref="C77:C78"/>
    <mergeCell ref="D77:D78"/>
    <mergeCell ref="AN77:AR77"/>
    <mergeCell ref="B77:B78"/>
    <mergeCell ref="B53:BE53"/>
    <mergeCell ref="BD56:BD57"/>
    <mergeCell ref="BD62:BD63"/>
    <mergeCell ref="BE62:BE63"/>
    <mergeCell ref="AW68:AW69"/>
    <mergeCell ref="W62:W63"/>
    <mergeCell ref="AZ62:AZ63"/>
    <mergeCell ref="BA62:BA63"/>
    <mergeCell ref="AX56:AX57"/>
    <mergeCell ref="AY56:AY57"/>
    <mergeCell ref="AY28:AY29"/>
    <mergeCell ref="AZ28:AZ29"/>
    <mergeCell ref="BA28:BA29"/>
    <mergeCell ref="BB28:BB29"/>
    <mergeCell ref="BC28:BC29"/>
    <mergeCell ref="BD28:BD29"/>
    <mergeCell ref="BE28:BE29"/>
    <mergeCell ref="W28:W29"/>
    <mergeCell ref="X28:X29"/>
    <mergeCell ref="BD64:BD65"/>
    <mergeCell ref="BE64:BE65"/>
    <mergeCell ref="BD66:BD67"/>
    <mergeCell ref="BE66:BE67"/>
    <mergeCell ref="AW35:AW36"/>
    <mergeCell ref="AX35:AX36"/>
    <mergeCell ref="AY35:AY36"/>
    <mergeCell ref="AZ35:AZ36"/>
    <mergeCell ref="BA35:BA36"/>
    <mergeCell ref="BB35:BB36"/>
    <mergeCell ref="BC35:BC36"/>
    <mergeCell ref="BD35:BD36"/>
    <mergeCell ref="BE35:BE36"/>
    <mergeCell ref="BC56:BC57"/>
    <mergeCell ref="BC62:BC63"/>
    <mergeCell ref="BB101:BB102"/>
    <mergeCell ref="BC101:BC102"/>
    <mergeCell ref="BB80:BB81"/>
    <mergeCell ref="BC80:BC81"/>
    <mergeCell ref="BD80:BD81"/>
    <mergeCell ref="BE80:BE81"/>
    <mergeCell ref="BD90:BD99"/>
    <mergeCell ref="BE90:BE99"/>
    <mergeCell ref="AW85:AW86"/>
    <mergeCell ref="AX85:AX86"/>
    <mergeCell ref="AY85:AY86"/>
    <mergeCell ref="AZ85:AZ86"/>
    <mergeCell ref="BA85:BA86"/>
    <mergeCell ref="BB85:BB86"/>
    <mergeCell ref="BC85:BC86"/>
    <mergeCell ref="BD85:BD86"/>
    <mergeCell ref="BE85:BE86"/>
    <mergeCell ref="AW90:AW99"/>
    <mergeCell ref="AX90:AX99"/>
    <mergeCell ref="AY90:AY99"/>
    <mergeCell ref="AZ90:AZ99"/>
    <mergeCell ref="BA90:BA99"/>
    <mergeCell ref="BB90:BB99"/>
    <mergeCell ref="BC90:BC99"/>
    <mergeCell ref="AW80:AW81"/>
    <mergeCell ref="AX80:AX81"/>
    <mergeCell ref="AY80:AY81"/>
    <mergeCell ref="AZ80:AZ81"/>
    <mergeCell ref="BA80:BA81"/>
    <mergeCell ref="A83:A84"/>
    <mergeCell ref="B83:B84"/>
    <mergeCell ref="D105:D106"/>
    <mergeCell ref="E105:H105"/>
    <mergeCell ref="I105:M105"/>
    <mergeCell ref="N105:Q105"/>
    <mergeCell ref="R105:U105"/>
    <mergeCell ref="W105:AA105"/>
    <mergeCell ref="W85:W86"/>
    <mergeCell ref="X85:X86"/>
    <mergeCell ref="A93:A94"/>
    <mergeCell ref="B93:B94"/>
    <mergeCell ref="A95:A96"/>
    <mergeCell ref="B95:B96"/>
    <mergeCell ref="A97:A98"/>
    <mergeCell ref="B97:B98"/>
    <mergeCell ref="W93:W94"/>
    <mergeCell ref="X93:X94"/>
    <mergeCell ref="W95:W96"/>
    <mergeCell ref="X95:X96"/>
    <mergeCell ref="W97:W98"/>
    <mergeCell ref="X97:X98"/>
    <mergeCell ref="AB105:AE105"/>
    <mergeCell ref="AF105:AI105"/>
    <mergeCell ref="AJ105:AM105"/>
    <mergeCell ref="AN105:AR105"/>
    <mergeCell ref="AS105:AV105"/>
    <mergeCell ref="AW105:BA105"/>
    <mergeCell ref="AW101:AW102"/>
    <mergeCell ref="AX101:AX102"/>
    <mergeCell ref="AY101:AY102"/>
    <mergeCell ref="AZ101:AZ102"/>
    <mergeCell ref="BA101:BA102"/>
    <mergeCell ref="BB105:BE105"/>
    <mergeCell ref="A105:A106"/>
    <mergeCell ref="B105:B106"/>
    <mergeCell ref="C105:C106"/>
    <mergeCell ref="A110:A111"/>
    <mergeCell ref="B110:B111"/>
    <mergeCell ref="X110:X111"/>
    <mergeCell ref="A108:A109"/>
    <mergeCell ref="B108:B109"/>
    <mergeCell ref="BB128:BB129"/>
    <mergeCell ref="BC128:BC129"/>
    <mergeCell ref="BD128:BD129"/>
    <mergeCell ref="BE128:BE129"/>
    <mergeCell ref="BB116:BB117"/>
    <mergeCell ref="BC116:BC117"/>
    <mergeCell ref="BD116:BD117"/>
    <mergeCell ref="BE116:BE117"/>
    <mergeCell ref="AW118:AW121"/>
    <mergeCell ref="AX118:AX121"/>
    <mergeCell ref="AY118:AY121"/>
    <mergeCell ref="AZ118:AZ121"/>
    <mergeCell ref="BA118:BA121"/>
    <mergeCell ref="BB118:BB121"/>
    <mergeCell ref="BC118:BC121"/>
    <mergeCell ref="BD118:BD121"/>
    <mergeCell ref="BE118:BE121"/>
    <mergeCell ref="AW116:AW117"/>
    <mergeCell ref="AX116:AX117"/>
    <mergeCell ref="AY116:AY117"/>
    <mergeCell ref="AZ116:AZ117"/>
    <mergeCell ref="BA116:BA117"/>
    <mergeCell ref="AW128:AW129"/>
    <mergeCell ref="AX128:AX129"/>
    <mergeCell ref="AY128:AY129"/>
    <mergeCell ref="AZ128:AZ129"/>
    <mergeCell ref="BA128:BA129"/>
    <mergeCell ref="AP107:AU138"/>
    <mergeCell ref="B130:AO130"/>
    <mergeCell ref="B131:AO131"/>
    <mergeCell ref="B118:AO118"/>
    <mergeCell ref="B107:AO107"/>
    <mergeCell ref="B124:B125"/>
    <mergeCell ref="B135:AO135"/>
    <mergeCell ref="W108:W109"/>
    <mergeCell ref="X108:X109"/>
    <mergeCell ref="W110:W111"/>
    <mergeCell ref="B119:B120"/>
    <mergeCell ref="B126:B127"/>
    <mergeCell ref="AW131:AW138"/>
    <mergeCell ref="AX131:AX138"/>
    <mergeCell ref="AY131:AY138"/>
    <mergeCell ref="AZ131:AZ138"/>
    <mergeCell ref="BA131:BA138"/>
    <mergeCell ref="BB131:BB138"/>
    <mergeCell ref="BC131:BC138"/>
    <mergeCell ref="BD131:BD138"/>
    <mergeCell ref="BE131:BE138"/>
    <mergeCell ref="A141:D141"/>
    <mergeCell ref="A142:D142"/>
    <mergeCell ref="AW142:AW143"/>
    <mergeCell ref="AX142:AX143"/>
    <mergeCell ref="AY142:AY143"/>
    <mergeCell ref="AZ142:AZ143"/>
    <mergeCell ref="BA142:BA143"/>
    <mergeCell ref="BB142:BB143"/>
    <mergeCell ref="BC142:BC143"/>
    <mergeCell ref="BD142:BD143"/>
    <mergeCell ref="BE142:BE143"/>
    <mergeCell ref="A143:D143"/>
    <mergeCell ref="B132:B133"/>
    <mergeCell ref="W132:W133"/>
    <mergeCell ref="X132:X133"/>
    <mergeCell ref="A136:A137"/>
    <mergeCell ref="B136:B137"/>
    <mergeCell ref="W136:W137"/>
    <mergeCell ref="X136:X137"/>
    <mergeCell ref="A121:A122"/>
    <mergeCell ref="B121:B122"/>
    <mergeCell ref="A128:A129"/>
    <mergeCell ref="B128:B129"/>
    <mergeCell ref="W128:W129"/>
    <mergeCell ref="X128:X129"/>
    <mergeCell ref="A124:A125"/>
    <mergeCell ref="A132:A133"/>
    <mergeCell ref="A126:A127"/>
    <mergeCell ref="W112:W113"/>
    <mergeCell ref="X112:X113"/>
    <mergeCell ref="W114:W115"/>
    <mergeCell ref="X114:X115"/>
    <mergeCell ref="W124:W125"/>
    <mergeCell ref="X124:X125"/>
    <mergeCell ref="A112:A113"/>
    <mergeCell ref="B112:B113"/>
    <mergeCell ref="A114:A115"/>
    <mergeCell ref="B114:B115"/>
    <mergeCell ref="W121:W122"/>
    <mergeCell ref="X121:X122"/>
    <mergeCell ref="A116:A117"/>
    <mergeCell ref="B116:B117"/>
    <mergeCell ref="W116:W117"/>
    <mergeCell ref="X116:X117"/>
    <mergeCell ref="A119:A120"/>
    <mergeCell ref="BD59:BD60"/>
    <mergeCell ref="BE59:BE60"/>
    <mergeCell ref="B17:AV17"/>
    <mergeCell ref="AY30:AY31"/>
    <mergeCell ref="AX30:AX31"/>
    <mergeCell ref="AW30:AW31"/>
    <mergeCell ref="A30:A31"/>
    <mergeCell ref="B28:B29"/>
    <mergeCell ref="A28:A29"/>
    <mergeCell ref="BB26:BB27"/>
    <mergeCell ref="BA26:BA27"/>
    <mergeCell ref="AZ26:AZ27"/>
    <mergeCell ref="AY26:AY27"/>
    <mergeCell ref="AX26:AX27"/>
    <mergeCell ref="AW26:AW27"/>
    <mergeCell ref="B59:AI59"/>
    <mergeCell ref="AZ30:AZ31"/>
    <mergeCell ref="BA30:BA31"/>
    <mergeCell ref="BB30:BB31"/>
    <mergeCell ref="BC30:BC31"/>
    <mergeCell ref="BD30:BD31"/>
    <mergeCell ref="BE30:BE31"/>
    <mergeCell ref="AW28:AW29"/>
    <mergeCell ref="AX28:AX29"/>
    <mergeCell ref="A66:A67"/>
    <mergeCell ref="B66:B67"/>
    <mergeCell ref="AW59:AW60"/>
    <mergeCell ref="AX59:AX60"/>
    <mergeCell ref="AY59:AY60"/>
    <mergeCell ref="AZ59:AZ60"/>
    <mergeCell ref="BA59:BA60"/>
    <mergeCell ref="BB59:BB60"/>
    <mergeCell ref="BC59:BC60"/>
    <mergeCell ref="AW66:AW67"/>
    <mergeCell ref="AX66:AX67"/>
    <mergeCell ref="AY66:AY67"/>
    <mergeCell ref="AZ66:AZ67"/>
    <mergeCell ref="BA66:BA67"/>
    <mergeCell ref="BB66:BB67"/>
    <mergeCell ref="BC66:BC67"/>
    <mergeCell ref="A60:A61"/>
    <mergeCell ref="B60:B61"/>
    <mergeCell ref="AX64:AX65"/>
    <mergeCell ref="AY64:AY65"/>
    <mergeCell ref="AZ64:AZ65"/>
    <mergeCell ref="BA64:BA65"/>
    <mergeCell ref="BB64:BB65"/>
    <mergeCell ref="BC64:BC65"/>
  </mergeCells>
  <pageMargins left="0.16" right="0.16" top="0.18" bottom="0.18" header="0.19" footer="0.19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2023-03-16T05:20:43Z</dcterms:modified>
</cp:coreProperties>
</file>