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\Отчет КСП-2024 год\Годовой отчет-2024\"/>
    </mc:Choice>
  </mc:AlternateContent>
  <xr:revisionPtr revIDLastSave="0" documentId="13_ncr:1_{94263D3F-E83A-491C-B136-E0EBF61D17A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Показатели деятельности" sheetId="3" r:id="rId1"/>
  </sheets>
  <definedNames>
    <definedName name="КСПМО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8" i="3" l="1"/>
  <c r="I131" i="3" l="1"/>
  <c r="F198" i="3" l="1"/>
  <c r="F21" i="3" l="1"/>
  <c r="F102" i="3"/>
  <c r="F109" i="3"/>
  <c r="F110" i="3"/>
  <c r="I155" i="3"/>
  <c r="I154" i="3" s="1"/>
  <c r="K155" i="3"/>
  <c r="K154" i="3" s="1"/>
  <c r="G155" i="3"/>
  <c r="F46" i="3"/>
  <c r="G176" i="3"/>
  <c r="I176" i="3"/>
  <c r="K193" i="3"/>
  <c r="I193" i="3"/>
  <c r="G193" i="3"/>
  <c r="F189" i="3"/>
  <c r="F187" i="3" s="1"/>
  <c r="K20" i="3"/>
  <c r="I20" i="3"/>
  <c r="G20" i="3"/>
  <c r="G84" i="3"/>
  <c r="F76" i="3"/>
  <c r="K75" i="3"/>
  <c r="I75" i="3"/>
  <c r="G75" i="3"/>
  <c r="F73" i="3"/>
  <c r="F37" i="3"/>
  <c r="K31" i="3"/>
  <c r="I31" i="3"/>
  <c r="G31" i="3"/>
  <c r="F38" i="3"/>
  <c r="F192" i="3"/>
  <c r="F190" i="3" s="1"/>
  <c r="F186" i="3"/>
  <c r="F184" i="3" s="1"/>
  <c r="G177" i="3"/>
  <c r="I177" i="3"/>
  <c r="F183" i="3"/>
  <c r="F181" i="3" s="1"/>
  <c r="F180" i="3"/>
  <c r="F178" i="3" s="1"/>
  <c r="G89" i="3"/>
  <c r="I89" i="3"/>
  <c r="G42" i="3"/>
  <c r="I42" i="3"/>
  <c r="G47" i="3"/>
  <c r="I47" i="3"/>
  <c r="F54" i="3"/>
  <c r="G98" i="3"/>
  <c r="I98" i="3"/>
  <c r="K98" i="3"/>
  <c r="G103" i="3"/>
  <c r="I103" i="3"/>
  <c r="K103" i="3"/>
  <c r="G39" i="3"/>
  <c r="G95" i="3"/>
  <c r="I95" i="3"/>
  <c r="G50" i="3"/>
  <c r="G106" i="3"/>
  <c r="I106" i="3"/>
  <c r="K106" i="3"/>
  <c r="G154" i="3"/>
  <c r="G166" i="3"/>
  <c r="F173" i="3"/>
  <c r="G169" i="3"/>
  <c r="F134" i="3"/>
  <c r="G135" i="3"/>
  <c r="I135" i="3"/>
  <c r="G138" i="3"/>
  <c r="I138" i="3"/>
  <c r="F138" i="3" s="1"/>
  <c r="F174" i="3"/>
  <c r="F22" i="3"/>
  <c r="F23" i="3"/>
  <c r="I166" i="3"/>
  <c r="K166" i="3"/>
  <c r="F166" i="3" s="1"/>
  <c r="I169" i="3"/>
  <c r="K169" i="3"/>
  <c r="K176" i="3"/>
  <c r="F207" i="3"/>
  <c r="K138" i="3"/>
  <c r="K135" i="3"/>
  <c r="K89" i="3"/>
  <c r="I50" i="3"/>
  <c r="K50" i="3"/>
  <c r="K42" i="3"/>
  <c r="K47" i="3"/>
  <c r="I39" i="3"/>
  <c r="K39" i="3"/>
  <c r="K95" i="3"/>
  <c r="K175" i="3"/>
  <c r="I175" i="3"/>
  <c r="G175" i="3"/>
  <c r="F129" i="3"/>
  <c r="F128" i="3"/>
  <c r="F126" i="3"/>
  <c r="F125" i="3"/>
  <c r="F123" i="3"/>
  <c r="F122" i="3"/>
  <c r="F120" i="3"/>
  <c r="F119" i="3"/>
  <c r="F117" i="3"/>
  <c r="F116" i="3"/>
  <c r="K113" i="3"/>
  <c r="K112" i="3"/>
  <c r="I113" i="3"/>
  <c r="I112" i="3"/>
  <c r="G113" i="3"/>
  <c r="G112" i="3"/>
  <c r="F206" i="3"/>
  <c r="F205" i="3"/>
  <c r="F204" i="3"/>
  <c r="F203" i="3"/>
  <c r="F202" i="3"/>
  <c r="F201" i="3"/>
  <c r="F200" i="3"/>
  <c r="F197" i="3"/>
  <c r="F196" i="3"/>
  <c r="F195" i="3"/>
  <c r="F194" i="3"/>
  <c r="K177" i="3"/>
  <c r="F191" i="3"/>
  <c r="F188" i="3"/>
  <c r="F185" i="3"/>
  <c r="F182" i="3"/>
  <c r="F179" i="3"/>
  <c r="F172" i="3"/>
  <c r="F171" i="3"/>
  <c r="F170" i="3"/>
  <c r="F168" i="3"/>
  <c r="F167" i="3"/>
  <c r="F164" i="3"/>
  <c r="F163" i="3"/>
  <c r="F162" i="3"/>
  <c r="F161" i="3"/>
  <c r="F160" i="3"/>
  <c r="F159" i="3"/>
  <c r="F158" i="3"/>
  <c r="F157" i="3"/>
  <c r="F156" i="3"/>
  <c r="F153" i="3"/>
  <c r="F152" i="3"/>
  <c r="F151" i="3"/>
  <c r="F150" i="3"/>
  <c r="F149" i="3"/>
  <c r="K141" i="3"/>
  <c r="I141" i="3"/>
  <c r="G141" i="3"/>
  <c r="F147" i="3"/>
  <c r="F146" i="3"/>
  <c r="F144" i="3"/>
  <c r="F143" i="3"/>
  <c r="F140" i="3"/>
  <c r="F139" i="3"/>
  <c r="F137" i="3"/>
  <c r="F136" i="3"/>
  <c r="K131" i="3"/>
  <c r="G131" i="3"/>
  <c r="F131" i="3" s="1"/>
  <c r="F133" i="3"/>
  <c r="F132" i="3"/>
  <c r="F107" i="3"/>
  <c r="F105" i="3"/>
  <c r="F104" i="3"/>
  <c r="F101" i="3"/>
  <c r="F100" i="3"/>
  <c r="F99" i="3"/>
  <c r="F97" i="3"/>
  <c r="F96" i="3"/>
  <c r="F94" i="3"/>
  <c r="F93" i="3"/>
  <c r="F92" i="3"/>
  <c r="F91" i="3"/>
  <c r="F90" i="3"/>
  <c r="K84" i="3"/>
  <c r="I84" i="3"/>
  <c r="F88" i="3"/>
  <c r="F87" i="3"/>
  <c r="F86" i="3"/>
  <c r="F85" i="3"/>
  <c r="F83" i="3"/>
  <c r="F82" i="3"/>
  <c r="F81" i="3"/>
  <c r="F80" i="3"/>
  <c r="F79" i="3"/>
  <c r="F78" i="3"/>
  <c r="F77" i="3"/>
  <c r="K57" i="3"/>
  <c r="K56" i="3"/>
  <c r="I57" i="3"/>
  <c r="I56" i="3"/>
  <c r="G57" i="3"/>
  <c r="G56" i="3"/>
  <c r="F72" i="3"/>
  <c r="F70" i="3"/>
  <c r="F69" i="3"/>
  <c r="F67" i="3"/>
  <c r="F66" i="3"/>
  <c r="F64" i="3"/>
  <c r="F63" i="3"/>
  <c r="F61" i="3"/>
  <c r="F60" i="3"/>
  <c r="F53" i="3"/>
  <c r="F52" i="3"/>
  <c r="F51" i="3"/>
  <c r="F49" i="3"/>
  <c r="F48" i="3"/>
  <c r="F45" i="3"/>
  <c r="F44" i="3"/>
  <c r="F43" i="3"/>
  <c r="F41" i="3"/>
  <c r="F40" i="3"/>
  <c r="F36" i="3"/>
  <c r="F35" i="3"/>
  <c r="F34" i="3"/>
  <c r="F33" i="3"/>
  <c r="F30" i="3"/>
  <c r="F29" i="3"/>
  <c r="F28" i="3"/>
  <c r="F27" i="3"/>
  <c r="F25" i="3"/>
  <c r="F24" i="3"/>
  <c r="K32" i="3"/>
  <c r="I32" i="3"/>
  <c r="G32" i="3"/>
  <c r="G26" i="3"/>
  <c r="I26" i="3"/>
  <c r="K26" i="3"/>
  <c r="F106" i="3" l="1"/>
  <c r="F103" i="3"/>
  <c r="F95" i="3"/>
  <c r="F39" i="3"/>
  <c r="F193" i="3"/>
  <c r="F112" i="3"/>
  <c r="F169" i="3"/>
  <c r="F154" i="3"/>
  <c r="F75" i="3"/>
  <c r="F47" i="3"/>
  <c r="F32" i="3"/>
  <c r="F26" i="3"/>
  <c r="F20" i="3"/>
  <c r="F84" i="3"/>
  <c r="F98" i="3"/>
  <c r="F31" i="3"/>
  <c r="F155" i="3"/>
  <c r="F176" i="3"/>
  <c r="F56" i="3"/>
  <c r="F50" i="3"/>
  <c r="F177" i="3"/>
  <c r="F175" i="3" s="1"/>
  <c r="F57" i="3"/>
  <c r="F113" i="3"/>
  <c r="F141" i="3"/>
  <c r="F89" i="3"/>
  <c r="F135" i="3"/>
  <c r="F42" i="3"/>
</calcChain>
</file>

<file path=xl/sharedStrings.xml><?xml version="1.0" encoding="utf-8"?>
<sst xmlns="http://schemas.openxmlformats.org/spreadsheetml/2006/main" count="520" uniqueCount="357">
  <si>
    <t>Основные показатели деятельности</t>
  </si>
  <si>
    <t>Показатели</t>
  </si>
  <si>
    <t>Юридическое лицо в структуре органов местного самоуправления (да/нет)</t>
  </si>
  <si>
    <t>КСО в структуре представительного органа муниципального образования (да/нет)</t>
  </si>
  <si>
    <t>Штатная численность сотрудников КСО, чел.</t>
  </si>
  <si>
    <t>Численность сотрудников, имеющих высшее профессиональное образование, чел.</t>
  </si>
  <si>
    <t>Численность сотрудников, имеющих средне-специальное образование, чел.</t>
  </si>
  <si>
    <t>Объем расходов  местного бюджета за отчетный период, тыс.руб., всего, в том числе:</t>
  </si>
  <si>
    <t>Объем доходов местного бюджета за отчетный период, тыс. руб., всего, в том числе:</t>
  </si>
  <si>
    <t>всего</t>
  </si>
  <si>
    <t>мероприятий в отношении участников бюджетного процесса</t>
  </si>
  <si>
    <t>мероприятий в отношении прочих организации</t>
  </si>
  <si>
    <t>мероприятий в отношении бюджетов поселений (в том числе участников бюджетного процесса и прочих организаций)</t>
  </si>
  <si>
    <t>примечание</t>
  </si>
  <si>
    <t>Количество проведённых контрольных мероприятий (ревизий, проверок  с учётом  камеральных, выездных и встречных) всего, в том числе:</t>
  </si>
  <si>
    <t>2.1.1.1</t>
  </si>
  <si>
    <t>2.1.1.1.1</t>
  </si>
  <si>
    <t xml:space="preserve">количество ГАБС, отчетность которых проверена </t>
  </si>
  <si>
    <t>Количество объектов, охваченных при проведении контрольных мероприятий, всего,  в том числе:</t>
  </si>
  <si>
    <t>Объем проверенных средств, тыс.руб., всего, в том числе:</t>
  </si>
  <si>
    <t>2.3.1.1</t>
  </si>
  <si>
    <t>2.3.2.1</t>
  </si>
  <si>
    <t>2.3.3.1</t>
  </si>
  <si>
    <t>Выявлено нарушений порядка ведения  бюджетного (бухгалтерского) учета, составления и предоставления отчетности  тыс. руб. всего, в том числе:</t>
  </si>
  <si>
    <t>Из них:</t>
  </si>
  <si>
    <t xml:space="preserve">Стоимость проверенного имущества, тыс.руб., всего, в том числе: </t>
  </si>
  <si>
    <t>Сведения</t>
  </si>
  <si>
    <t>1.1</t>
  </si>
  <si>
    <t>1.2</t>
  </si>
  <si>
    <t>1.3</t>
  </si>
  <si>
    <t>1.4</t>
  </si>
  <si>
    <t>1.5</t>
  </si>
  <si>
    <t>1.6</t>
  </si>
  <si>
    <t>1.6.1</t>
  </si>
  <si>
    <t>1.7</t>
  </si>
  <si>
    <t>1.7.1</t>
  </si>
  <si>
    <t>1.8</t>
  </si>
  <si>
    <t>1.8.1</t>
  </si>
  <si>
    <t>1. Правовой статус Контрольно-счетного органа, численность и профессиональная подготовка сотрудников</t>
  </si>
  <si>
    <t xml:space="preserve">в отчётном году, чел. </t>
  </si>
  <si>
    <t>объем расходов бюджета без субвенций, тыс. руб.</t>
  </si>
  <si>
    <t>№ 
п/п</t>
  </si>
  <si>
    <t>налоговых и неналоговых доходов, тыс. руб.</t>
  </si>
  <si>
    <t>2. Контрольная деятельность</t>
  </si>
  <si>
    <t xml:space="preserve">в том числе, в результате проведённых </t>
  </si>
  <si>
    <t>2.1</t>
  </si>
  <si>
    <t>2.1.1</t>
  </si>
  <si>
    <t>2.1.2</t>
  </si>
  <si>
    <t>2.1.3</t>
  </si>
  <si>
    <t>2.2</t>
  </si>
  <si>
    <t>2.2.1</t>
  </si>
  <si>
    <t>2.2.2</t>
  </si>
  <si>
    <t>2.2.3</t>
  </si>
  <si>
    <t>2.2.4</t>
  </si>
  <si>
    <t>2.3</t>
  </si>
  <si>
    <t>2.3.1</t>
  </si>
  <si>
    <t>2.3.2</t>
  </si>
  <si>
    <t>2.3.3</t>
  </si>
  <si>
    <t xml:space="preserve">внешняя проверка отчета об исполнении бюджета и  бюджетной (бухгалтерской) отчетности, из них  </t>
  </si>
  <si>
    <t>количество ГАБС всего, в том числе</t>
  </si>
  <si>
    <t>аудит эффективности</t>
  </si>
  <si>
    <t xml:space="preserve">прочие   </t>
  </si>
  <si>
    <t xml:space="preserve">органов местного самоуправления </t>
  </si>
  <si>
    <t xml:space="preserve">муниципальных учреждений </t>
  </si>
  <si>
    <t xml:space="preserve">муниципальных предприятий </t>
  </si>
  <si>
    <t xml:space="preserve">прочих организаций </t>
  </si>
  <si>
    <t>при  внешней проверке отчета об исполнении бюджета и бюджетной (бухгалтерской)  отчётности, тыс. руб., всего, в том числе:</t>
  </si>
  <si>
    <t>бюджетных средств, тыс. руб.,</t>
  </si>
  <si>
    <t>аудит эффективности, тыс. руб., всего, в том числе:</t>
  </si>
  <si>
    <t>прочие, тыс. руб., всего, в том числе</t>
  </si>
  <si>
    <t>2.4</t>
  </si>
  <si>
    <t>2.4.1</t>
  </si>
  <si>
    <t>2.4.2</t>
  </si>
  <si>
    <t>2.5</t>
  </si>
  <si>
    <t>2.5.1</t>
  </si>
  <si>
    <t>2.7.1</t>
  </si>
  <si>
    <t>2.7.2</t>
  </si>
  <si>
    <t>2.9</t>
  </si>
  <si>
    <t>прочие</t>
  </si>
  <si>
    <t>повлиявшие на достоверность отчёта об исполнении бюджета и  бюджетной отчётности</t>
  </si>
  <si>
    <t>недополученные доходы</t>
  </si>
  <si>
    <t xml:space="preserve">нецелевое использование бюджетных средств </t>
  </si>
  <si>
    <t xml:space="preserve">Выявлено финансовых  нарушений, тыс. руб., всего, в том числе: </t>
  </si>
  <si>
    <t xml:space="preserve">прочего имущества </t>
  </si>
  <si>
    <t>учтенного в Реестре муниципального имущества</t>
  </si>
  <si>
    <t>Стоимость имущества, используемого с нарушением установленного порядка управления и распоряжения имуществом, тыс. руб., всего, в том числе:</t>
  </si>
  <si>
    <t>неэффективное использование</t>
  </si>
  <si>
    <t>с прочими нарушениями</t>
  </si>
  <si>
    <t>количество</t>
  </si>
  <si>
    <t>сумма, тыс. руб.</t>
  </si>
  <si>
    <t>по дополнительным источникам доходов:</t>
  </si>
  <si>
    <t xml:space="preserve">по оптимизации расходов:  </t>
  </si>
  <si>
    <t>прочие:</t>
  </si>
  <si>
    <t xml:space="preserve">Количество подготовленных КСО по результатам контрольных мероприятий  предложений всего: </t>
  </si>
  <si>
    <t xml:space="preserve">по совершенствованию бюджетного процесса: </t>
  </si>
  <si>
    <t>по предотвращению незаконного и неэффективного расходования средств:</t>
  </si>
  <si>
    <t>3. Экспертно-аналитическая деятельность</t>
  </si>
  <si>
    <t>3.1</t>
  </si>
  <si>
    <t>3.1.1</t>
  </si>
  <si>
    <t>3.1.2</t>
  </si>
  <si>
    <t>3.1.3</t>
  </si>
  <si>
    <t>3.1.4</t>
  </si>
  <si>
    <t>3.1.4.1</t>
  </si>
  <si>
    <t>3.1.4.2</t>
  </si>
  <si>
    <t>3.1.5</t>
  </si>
  <si>
    <t>3.1.6</t>
  </si>
  <si>
    <t>3.2</t>
  </si>
  <si>
    <t>3.2.1</t>
  </si>
  <si>
    <t>3.2.2</t>
  </si>
  <si>
    <t>3.2.3</t>
  </si>
  <si>
    <t>3.2.4</t>
  </si>
  <si>
    <t>3.3</t>
  </si>
  <si>
    <t>3.3.1</t>
  </si>
  <si>
    <t>3.3.2</t>
  </si>
  <si>
    <t>3.3.3</t>
  </si>
  <si>
    <t>3.3.4</t>
  </si>
  <si>
    <t>3.4</t>
  </si>
  <si>
    <t>3.4.1</t>
  </si>
  <si>
    <t>3.4.2</t>
  </si>
  <si>
    <t>3.5</t>
  </si>
  <si>
    <t>3.5.1</t>
  </si>
  <si>
    <t>3.5.2</t>
  </si>
  <si>
    <t>3.5.3</t>
  </si>
  <si>
    <t>3.7</t>
  </si>
  <si>
    <t>3.7.1</t>
  </si>
  <si>
    <t>3.7.2</t>
  </si>
  <si>
    <t>3.8</t>
  </si>
  <si>
    <t>3.9</t>
  </si>
  <si>
    <t xml:space="preserve">Количество проведенных экспертно-аналитических мероприятий, всего, в том числе: </t>
  </si>
  <si>
    <t>прочее</t>
  </si>
  <si>
    <t>по проектам решений о бюджете</t>
  </si>
  <si>
    <t>о ходе исполнения бюджета</t>
  </si>
  <si>
    <t>по проектам решений об исполнении бюджета</t>
  </si>
  <si>
    <t>по финансово-экономической экспертизе проектов муниципальных правовых актов (включая обоснованность финансово -экономических обоснований), всего, в том числе:</t>
  </si>
  <si>
    <t>в части, касающейся расходных обязательств</t>
  </si>
  <si>
    <t>экспертиза муниципальных программ</t>
  </si>
  <si>
    <t>по анализу и мониторингу бюджетного процесса</t>
  </si>
  <si>
    <t>Количество объектов, охваченных при проведении мероприятий, всего, в том числе:</t>
  </si>
  <si>
    <t>3.3.5</t>
  </si>
  <si>
    <t xml:space="preserve">Объем средств, охваченный при проведении мероприятий, тыс. руб.,  всего, в том числе: </t>
  </si>
  <si>
    <t>при  экспертизе решений о бюджете</t>
  </si>
  <si>
    <t xml:space="preserve">при  экспертизе муниципальных правовых актов в части расходных обязательств </t>
  </si>
  <si>
    <t xml:space="preserve">при  экспертизе муниципальных целевых программ </t>
  </si>
  <si>
    <t>Выявлено финансовых  нарушений, тыс. руб., всего, в том числе:</t>
  </si>
  <si>
    <t xml:space="preserve">Выявлено нарушений порядка ведения  бюджетного (бухгалтерского) учета, составления и предоставления отчетности  тыс.руб., всего, в том числе: </t>
  </si>
  <si>
    <t>повлиявшие на достоверность учета и  отчётности</t>
  </si>
  <si>
    <t xml:space="preserve">Стоимость имущества, используемого с нарушением установленного порядка управления и распоряжения имуществом, тыс.руб., в всего, в том числе: </t>
  </si>
  <si>
    <t>неучтенное в  Реестре муниципального имущества (в полном объеме и/или своевременно)</t>
  </si>
  <si>
    <t xml:space="preserve">Количество подготовленных КСО предложений, всего, в том числе: </t>
  </si>
  <si>
    <t xml:space="preserve">по увеличению доходной части и (или) сокращению (недопущению) необоснованного увеличения доходной части местного бюджета: </t>
  </si>
  <si>
    <t xml:space="preserve">по совершенствованию   бюджетного процесса: </t>
  </si>
  <si>
    <t>4.Аудит в сфере закупок</t>
  </si>
  <si>
    <t>4.1</t>
  </si>
  <si>
    <t>4.1.1</t>
  </si>
  <si>
    <t>4.1.2</t>
  </si>
  <si>
    <t>4.2</t>
  </si>
  <si>
    <t>4.3</t>
  </si>
  <si>
    <t>4.3.1</t>
  </si>
  <si>
    <t>4.3.2</t>
  </si>
  <si>
    <t>4.4</t>
  </si>
  <si>
    <t>4.4.1</t>
  </si>
  <si>
    <t>4.4.2</t>
  </si>
  <si>
    <t>4.5</t>
  </si>
  <si>
    <t>4.5.1</t>
  </si>
  <si>
    <t>4.5.1.1</t>
  </si>
  <si>
    <t>4.5.1.2</t>
  </si>
  <si>
    <t>4.5.2</t>
  </si>
  <si>
    <t>4.5.2.1</t>
  </si>
  <si>
    <t>4.5.2.2</t>
  </si>
  <si>
    <t>Количество проведенных мероприятий, всего, в том числе:</t>
  </si>
  <si>
    <t>Объем закупок из средств местного бюджета, тыс. руб.</t>
  </si>
  <si>
    <t>Объем средств, охваченных аудитом  в сфере закупок, тыс. руб., всего, в том числе:</t>
  </si>
  <si>
    <t>Нарушения, выявленные в ходе аудита в сфере закупок, тыс. руб., всего, в том числе:</t>
  </si>
  <si>
    <t xml:space="preserve">экспертно-аналитических мероприятий </t>
  </si>
  <si>
    <t>контрольных мероприятий</t>
  </si>
  <si>
    <t>контрольными мероприятиями</t>
  </si>
  <si>
    <t>экспертно-аналитическими мероприятиями</t>
  </si>
  <si>
    <t>Количество подготовленных КСО предложений по результатам аудита в сфере закупок:</t>
  </si>
  <si>
    <t>контрольными мероприятиями:</t>
  </si>
  <si>
    <t>сумма, тыс.руб.</t>
  </si>
  <si>
    <t>экспертно-аналитическими мероприятиями:</t>
  </si>
  <si>
    <t>5. Реализация результатов мероприятий</t>
  </si>
  <si>
    <t>5.1</t>
  </si>
  <si>
    <t>5.1.1</t>
  </si>
  <si>
    <t>5.2</t>
  </si>
  <si>
    <t>5.2.1</t>
  </si>
  <si>
    <t>5.3</t>
  </si>
  <si>
    <t>5.4</t>
  </si>
  <si>
    <t>5.4.1</t>
  </si>
  <si>
    <t>5.4.1.1</t>
  </si>
  <si>
    <t>5.4.1.2</t>
  </si>
  <si>
    <t>5.4.1.3</t>
  </si>
  <si>
    <t>5.4.1.4</t>
  </si>
  <si>
    <t>5.4.1.5</t>
  </si>
  <si>
    <t>5.4.1.6</t>
  </si>
  <si>
    <t>5.4.2</t>
  </si>
  <si>
    <t>5.4.3</t>
  </si>
  <si>
    <t>5.4.4</t>
  </si>
  <si>
    <t>5.6</t>
  </si>
  <si>
    <t>5.6.1</t>
  </si>
  <si>
    <t>5.6.2</t>
  </si>
  <si>
    <t>5.7</t>
  </si>
  <si>
    <t>5.8</t>
  </si>
  <si>
    <t>5.9</t>
  </si>
  <si>
    <t>5.10</t>
  </si>
  <si>
    <t>5.10.1</t>
  </si>
  <si>
    <t>5.10.2</t>
  </si>
  <si>
    <t>5.11</t>
  </si>
  <si>
    <t>5.11.1</t>
  </si>
  <si>
    <t>5.11.2</t>
  </si>
  <si>
    <t>5.12</t>
  </si>
  <si>
    <t xml:space="preserve">Направлено представлений </t>
  </si>
  <si>
    <t xml:space="preserve">Направлено предписаний </t>
  </si>
  <si>
    <t xml:space="preserve">Признано незаконными действий, предписаний КСО </t>
  </si>
  <si>
    <t>Устранено финансовых нарушений, тыс. руб., всего, в том числе:</t>
  </si>
  <si>
    <t>Устранены нарушения порядка ведения  бюджетного (бухгалтерского) учета, составления и предоставления отчетности, тыс.руб., в том числе:</t>
  </si>
  <si>
    <t xml:space="preserve">Стоимость имущества, по которому устранены нарушения установленного порядка управления и распоряжения имуществом, всего, тыс.руб., в том числе: </t>
  </si>
  <si>
    <t xml:space="preserve">прочее  </t>
  </si>
  <si>
    <t>Приняты меры по устранению  нарушений действующего законодательства (БК РФ, Градостроительного и Земельного  кодексов РФ, законодательства о закупках и т.д.),  тыс.руб.</t>
  </si>
  <si>
    <t>Приняты меры по устранению нарушений, выявленных аудитом в сфере закупок, тыс. руб.</t>
  </si>
  <si>
    <t xml:space="preserve">Подготовлено информации о ходе исполнения местного бюджета, о результатах проведенных мероприятий и представлено такой информации,  в том числе: </t>
  </si>
  <si>
    <t>Справочно:</t>
  </si>
  <si>
    <t>Привлечено к дисциплинарной ответственности, чел.</t>
  </si>
  <si>
    <t>Направлено материалов в правоохранительные органы</t>
  </si>
  <si>
    <t>Количество материалов, по которым отсутствуют  ответы правоохранительных органов о результатах рассмотрения материалов, полученных от КСО</t>
  </si>
  <si>
    <t xml:space="preserve">Количество уголовных дел возбужденных по материалам КСО </t>
  </si>
  <si>
    <t>Количество принятых мер прокурорского реагирования по материалам КСО</t>
  </si>
  <si>
    <t>удовлетворено представлений</t>
  </si>
  <si>
    <t>исполнено  предписаний</t>
  </si>
  <si>
    <t>возмещено денежных средств в бюджет:</t>
  </si>
  <si>
    <t>нецелевое использование бюджетных средств</t>
  </si>
  <si>
    <t>неправомерное использование бюджетных средств</t>
  </si>
  <si>
    <t>нецелесообразное использование бюджетных средств</t>
  </si>
  <si>
    <t>необоснованное использование бюджетных средств</t>
  </si>
  <si>
    <t>несвоевременное использование бюджетных средств</t>
  </si>
  <si>
    <t>возмещено средств организаций</t>
  </si>
  <si>
    <t>выполнено работ, оказано услуг</t>
  </si>
  <si>
    <t xml:space="preserve">прочее </t>
  </si>
  <si>
    <t>повлиявшие на достоверность отчёта об исполнении бюджета и бюджетной отчётности</t>
  </si>
  <si>
    <t>устранено неэффективное использование</t>
  </si>
  <si>
    <t>учтено в  Реестре муниципального имущества</t>
  </si>
  <si>
    <t xml:space="preserve">Количество предложений КСО, учтенных  объектами проверок и ОМС при принятии решений, в том числе: </t>
  </si>
  <si>
    <t>по дополнительным источникам доходов, по увеличению доходной части и (или) сокращению (недопущению) необоснованного увеличения доходной части местного бюджета:</t>
  </si>
  <si>
    <t>по оптимизации расходов:</t>
  </si>
  <si>
    <t>по совершенствованию бюджетного процесса:</t>
  </si>
  <si>
    <t xml:space="preserve">по предотвращению незаконного и неэффективного </t>
  </si>
  <si>
    <t>в представительный орган муниципального образования, всего, из них:</t>
  </si>
  <si>
    <t>по количеству мероприятий</t>
  </si>
  <si>
    <t>главе муниципального образования, всего, из них:</t>
  </si>
  <si>
    <t>Направлено материалов в иные органы (УФАС, исполнительно-распорядительные органы и т.д.)</t>
  </si>
  <si>
    <t xml:space="preserve">Количество административных дел, возбужденных по материалам  КСО </t>
  </si>
  <si>
    <t>Устранено нарушений по мероприятиям, проведенным в периодах, предшествующих отчетному, тыс. руб.</t>
  </si>
  <si>
    <t>6. Гласность и обеспечение доступа к информации о деятельности контрольно-счетных органов</t>
  </si>
  <si>
    <t>6.1</t>
  </si>
  <si>
    <t>6.1.1</t>
  </si>
  <si>
    <t>6.1.2</t>
  </si>
  <si>
    <t>6.2</t>
  </si>
  <si>
    <t>6.3</t>
  </si>
  <si>
    <t xml:space="preserve">7. Финансовое обеспечение деятельности контрольно-счетного органа </t>
  </si>
  <si>
    <t>7.1</t>
  </si>
  <si>
    <t>7.1.1</t>
  </si>
  <si>
    <t>7.1.2</t>
  </si>
  <si>
    <t>7.2</t>
  </si>
  <si>
    <t>7.3</t>
  </si>
  <si>
    <t>7.4</t>
  </si>
  <si>
    <t>7.5</t>
  </si>
  <si>
    <t>7.6</t>
  </si>
  <si>
    <t xml:space="preserve">Направлен Отчет о деятельности КСО за предшествующий год в представительный орган,  да/нет  </t>
  </si>
  <si>
    <t xml:space="preserve">Затраты на содержание контрольно-счетного органа в  отчетном году, тыс. руб. (с учетом средств по соглашениям с поселениями):   </t>
  </si>
  <si>
    <t xml:space="preserve">Затраты  на содержание контрольно-счетного органа на  год, следующий за отчетным, тыс. руб. (с учетом средств по соглашениям с поселениями), план </t>
  </si>
  <si>
    <t xml:space="preserve">Указать, состоит ли контрольно-счетный орган в Союзе муниципальных контрольно-счетных органов РФ,  (да/нет) </t>
  </si>
  <si>
    <t>Указать, состоит ли контрольно-счетный орган в Совете контрольно-счетных органов Краснодарского края, (да/ нет)</t>
  </si>
  <si>
    <t xml:space="preserve">Наличие утвержденных стандартов, количество  </t>
  </si>
  <si>
    <t xml:space="preserve">Наличие утвержденных методик, количество                                          </t>
  </si>
  <si>
    <t>размещен в сети Интернет</t>
  </si>
  <si>
    <r>
      <t>Отчет о деятельности КСО за предшествующий год:</t>
    </r>
    <r>
      <rPr>
        <i/>
        <sz val="10"/>
        <rFont val="Times New Roman"/>
        <family val="1"/>
        <charset val="204"/>
      </rPr>
      <t xml:space="preserve"> опубликован в СМИ</t>
    </r>
    <r>
      <rPr>
        <sz val="10"/>
        <rFont val="Times New Roman"/>
        <family val="1"/>
        <charset val="204"/>
      </rPr>
      <t xml:space="preserve"> </t>
    </r>
  </si>
  <si>
    <t>план, тыс.руб.</t>
  </si>
  <si>
    <t>факт, тыс.руб.</t>
  </si>
  <si>
    <t>-</t>
  </si>
  <si>
    <t xml:space="preserve">2.6. </t>
  </si>
  <si>
    <t>Выявлено неэффективного использования средств</t>
  </si>
  <si>
    <t>2.7.</t>
  </si>
  <si>
    <t>2.8.</t>
  </si>
  <si>
    <t>2.8.1</t>
  </si>
  <si>
    <t>2.8.2</t>
  </si>
  <si>
    <t>2.8.3</t>
  </si>
  <si>
    <t>2.10</t>
  </si>
  <si>
    <t>2.10.1</t>
  </si>
  <si>
    <t>2.10.1.1</t>
  </si>
  <si>
    <t>2.10.1.2</t>
  </si>
  <si>
    <t>2.10.2</t>
  </si>
  <si>
    <t>2.10.2.1</t>
  </si>
  <si>
    <t>2.10.2.2</t>
  </si>
  <si>
    <t>2.10.3</t>
  </si>
  <si>
    <t>2.10.3.1</t>
  </si>
  <si>
    <t>2.10.3.2</t>
  </si>
  <si>
    <t>2.10.4</t>
  </si>
  <si>
    <t>2.10.4.1</t>
  </si>
  <si>
    <t>2.10.4.2</t>
  </si>
  <si>
    <t>2.10.5</t>
  </si>
  <si>
    <t>2.10.5.1</t>
  </si>
  <si>
    <t>2.10.5.2</t>
  </si>
  <si>
    <t>3.6.</t>
  </si>
  <si>
    <t>3.8.1</t>
  </si>
  <si>
    <t>3.8.2</t>
  </si>
  <si>
    <t>3.10</t>
  </si>
  <si>
    <t>3.10.1</t>
  </si>
  <si>
    <t>3.10.1.1</t>
  </si>
  <si>
    <t>3.10.1.2</t>
  </si>
  <si>
    <t>3.10.2</t>
  </si>
  <si>
    <t>3.10.2.1</t>
  </si>
  <si>
    <t>3.10.2.2</t>
  </si>
  <si>
    <t>3.10.3</t>
  </si>
  <si>
    <t>3.10.3.1</t>
  </si>
  <si>
    <t>3.10.3.2</t>
  </si>
  <si>
    <t>3.10.4</t>
  </si>
  <si>
    <t>3.10.4.1</t>
  </si>
  <si>
    <t>3.10.4.2</t>
  </si>
  <si>
    <t>3.10.5</t>
  </si>
  <si>
    <t>3.10.5.1</t>
  </si>
  <si>
    <t>3.10.5.2</t>
  </si>
  <si>
    <t>3.8.3.</t>
  </si>
  <si>
    <t xml:space="preserve">5.5. </t>
  </si>
  <si>
    <t>Устранено неэффективного использования средств</t>
  </si>
  <si>
    <t>5.7.1</t>
  </si>
  <si>
    <t>5.7.2</t>
  </si>
  <si>
    <t>5.7.3</t>
  </si>
  <si>
    <t>5.10.3</t>
  </si>
  <si>
    <t>5.10.4</t>
  </si>
  <si>
    <t>5.10.5</t>
  </si>
  <si>
    <t>5.11.1.1</t>
  </si>
  <si>
    <t>5.11.2.1</t>
  </si>
  <si>
    <t>Численность сотрудников, прошедших обучение по программе повышения квалификации, принявших участие в мероприятиях по профессиональному развитию за последние три года, чел., всего, в том числе:</t>
  </si>
  <si>
    <t xml:space="preserve">органов местного самоуправления (в том числе структурные подразделения администрации) </t>
  </si>
  <si>
    <t>2.5.2.</t>
  </si>
  <si>
    <t>2.5.3.</t>
  </si>
  <si>
    <t xml:space="preserve">Выявлено иных  нарушений действующего законодательства (БК РФ, Градостроительного  и Земельного кодексов РФ, законодательства о закупках и т.д.), тыс.руб. </t>
  </si>
  <si>
    <t xml:space="preserve">Выявлено иных  нарушений действующего законодательства (БК РФ, Градостроительного  и Земельного кодексов РФ, законодательства о закупках и т.д.), тыс. руб. </t>
  </si>
  <si>
    <t>Количество принятых муниципальных правовых актов по результатам контрольных и экспертно-аналитических мероприятий</t>
  </si>
  <si>
    <t>Количество выступлений, публикаций в СМИ, информации размещенной о результатах мероприятий на сайте (странице) контрольно-счетного органа или портале КСО РФ</t>
  </si>
  <si>
    <t>5.13</t>
  </si>
  <si>
    <t>5.13.1</t>
  </si>
  <si>
    <t>5.13.2</t>
  </si>
  <si>
    <t>5.13.3</t>
  </si>
  <si>
    <t>5.13.4</t>
  </si>
  <si>
    <t>5.13.5</t>
  </si>
  <si>
    <t>5.13.6</t>
  </si>
  <si>
    <t>5.13.7</t>
  </si>
  <si>
    <t>5.14</t>
  </si>
  <si>
    <t xml:space="preserve">Наличие собственного информационного сайта или страницы на сайте представительного (исполнительного) органа, регионального КСО, регионального объединения МКСО (указать полное наименование и адрес) </t>
  </si>
  <si>
    <t>да</t>
  </si>
  <si>
    <t>нет</t>
  </si>
  <si>
    <t>Контрольно-счетная палата муниципального образования Кущевский район, https://kspkush.ru</t>
  </si>
  <si>
    <t>Р.В. Прядкин</t>
  </si>
  <si>
    <t>ПРИЛОЖЕНИЕ</t>
  </si>
  <si>
    <t>к отчету Контрольно-счетной палаты муниципального образования Кущевский район о работе в 2024 году</t>
  </si>
  <si>
    <t>Председатель КСП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</si>
</sst>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10"/>
      <name val="Arial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wrapText="1"/>
    </xf>
    <xf numFmtId="49" fontId="2" fillId="0" borderId="1" xfId="0" applyNumberFormat="1" applyFont="1" applyFill="1" applyBorder="1" applyAlignment="1">
      <alignment wrapText="1"/>
    </xf>
    <xf numFmtId="14" fontId="1" fillId="0" borderId="0" xfId="0" applyNumberFormat="1" applyFont="1" applyAlignment="1">
      <alignment wrapText="1"/>
    </xf>
    <xf numFmtId="49" fontId="1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 applyProtection="1">
      <alignment horizontal="center" wrapText="1"/>
      <protection locked="0"/>
    </xf>
    <xf numFmtId="0" fontId="1" fillId="0" borderId="1" xfId="0" applyNumberFormat="1" applyFont="1" applyFill="1" applyBorder="1" applyAlignment="1" applyProtection="1">
      <alignment horizontal="center" wrapText="1"/>
      <protection locked="0"/>
    </xf>
    <xf numFmtId="0" fontId="1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center" wrapText="1"/>
    </xf>
    <xf numFmtId="0" fontId="1" fillId="0" borderId="2" xfId="0" applyFont="1" applyFill="1" applyBorder="1" applyAlignment="1" applyProtection="1">
      <alignment horizontal="center" wrapText="1"/>
      <protection locked="0"/>
    </xf>
    <xf numFmtId="0" fontId="1" fillId="0" borderId="3" xfId="0" applyFont="1" applyFill="1" applyBorder="1" applyAlignment="1" applyProtection="1">
      <alignment horizontal="center" wrapText="1"/>
      <protection locked="0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justify" vertical="center" wrapText="1"/>
    </xf>
    <xf numFmtId="0" fontId="5" fillId="0" borderId="4" xfId="0" applyFont="1" applyFill="1" applyBorder="1"/>
    <xf numFmtId="0" fontId="5" fillId="0" borderId="3" xfId="0" applyFont="1" applyFill="1" applyBorder="1"/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1" fillId="0" borderId="1" xfId="0" applyNumberFormat="1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165" fontId="1" fillId="0" borderId="1" xfId="0" applyNumberFormat="1" applyFont="1" applyFill="1" applyBorder="1" applyAlignment="1" applyProtection="1">
      <alignment horizontal="center" wrapText="1"/>
      <protection locked="0"/>
    </xf>
    <xf numFmtId="165" fontId="6" fillId="0" borderId="1" xfId="0" applyNumberFormat="1" applyFont="1" applyFill="1" applyBorder="1" applyAlignment="1" applyProtection="1">
      <alignment horizontal="center" wrapText="1"/>
      <protection locked="0"/>
    </xf>
    <xf numFmtId="0" fontId="1" fillId="0" borderId="2" xfId="0" applyFont="1" applyFill="1" applyBorder="1" applyAlignment="1">
      <alignment horizontal="justify" wrapText="1"/>
    </xf>
    <xf numFmtId="0" fontId="1" fillId="0" borderId="4" xfId="0" applyFont="1" applyFill="1" applyBorder="1" applyAlignment="1">
      <alignment horizontal="justify" wrapText="1"/>
    </xf>
    <xf numFmtId="0" fontId="1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horizontal="justify" wrapText="1"/>
    </xf>
    <xf numFmtId="0" fontId="4" fillId="0" borderId="1" xfId="0" applyFont="1" applyFill="1" applyBorder="1" applyAlignment="1">
      <alignment horizontal="justify" wrapText="1"/>
    </xf>
    <xf numFmtId="164" fontId="1" fillId="0" borderId="1" xfId="0" applyNumberFormat="1" applyFont="1" applyFill="1" applyBorder="1" applyAlignment="1" applyProtection="1">
      <alignment horizontal="center" wrapText="1"/>
      <protection locked="0"/>
    </xf>
    <xf numFmtId="164" fontId="6" fillId="0" borderId="1" xfId="0" applyNumberFormat="1" applyFont="1" applyFill="1" applyBorder="1" applyAlignment="1" applyProtection="1">
      <alignment horizontal="center" wrapText="1"/>
      <protection locked="0"/>
    </xf>
    <xf numFmtId="49" fontId="1" fillId="0" borderId="1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justify" wrapText="1"/>
    </xf>
    <xf numFmtId="0" fontId="3" fillId="0" borderId="4" xfId="0" applyFont="1" applyFill="1" applyBorder="1" applyAlignment="1">
      <alignment horizontal="justify" wrapText="1"/>
    </xf>
    <xf numFmtId="0" fontId="1" fillId="0" borderId="3" xfId="0" applyFont="1" applyFill="1" applyBorder="1" applyAlignment="1">
      <alignment horizontal="justify"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horizontal="center" wrapText="1"/>
    </xf>
    <xf numFmtId="0" fontId="6" fillId="0" borderId="4" xfId="0" applyFont="1" applyFill="1" applyBorder="1" applyAlignment="1" applyProtection="1">
      <alignment horizontal="center" wrapText="1"/>
      <protection locked="0"/>
    </xf>
    <xf numFmtId="0" fontId="6" fillId="0" borderId="3" xfId="0" applyFont="1" applyFill="1" applyBorder="1" applyAlignment="1" applyProtection="1">
      <alignment horizontal="center" wrapText="1"/>
      <protection locked="0"/>
    </xf>
    <xf numFmtId="0" fontId="6" fillId="0" borderId="4" xfId="0" applyFont="1" applyFill="1" applyBorder="1" applyAlignment="1">
      <alignment horizontal="justify" wrapText="1"/>
    </xf>
    <xf numFmtId="0" fontId="1" fillId="0" borderId="1" xfId="0" applyFont="1" applyFill="1" applyBorder="1" applyAlignment="1" applyProtection="1">
      <alignment horizontal="center" wrapText="1"/>
      <protection locked="0"/>
    </xf>
    <xf numFmtId="0" fontId="6" fillId="0" borderId="1" xfId="0" applyFont="1" applyFill="1" applyBorder="1" applyAlignment="1" applyProtection="1">
      <alignment horizont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wrapText="1"/>
    </xf>
    <xf numFmtId="0" fontId="2" fillId="0" borderId="2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1" fillId="0" borderId="1" xfId="0" applyNumberFormat="1" applyFont="1" applyFill="1" applyBorder="1" applyAlignment="1" applyProtection="1">
      <alignment horizontal="center" wrapText="1"/>
      <protection locked="0"/>
    </xf>
    <xf numFmtId="0" fontId="6" fillId="0" borderId="1" xfId="0" applyNumberFormat="1" applyFont="1" applyFill="1" applyBorder="1" applyAlignment="1" applyProtection="1">
      <alignment horizont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1" fillId="2" borderId="1" xfId="0" applyNumberFormat="1" applyFont="1" applyFill="1" applyBorder="1" applyAlignment="1" applyProtection="1">
      <alignment horizontal="center" wrapText="1"/>
      <protection locked="0"/>
    </xf>
    <xf numFmtId="0" fontId="1" fillId="0" borderId="1" xfId="0" applyFont="1" applyFill="1" applyBorder="1" applyAlignment="1" applyProtection="1">
      <alignment horizontal="center" wrapText="1"/>
    </xf>
    <xf numFmtId="0" fontId="1" fillId="0" borderId="1" xfId="0" applyFont="1" applyFill="1" applyBorder="1" applyAlignment="1" applyProtection="1">
      <alignment horizontal="center" wrapText="1"/>
    </xf>
    <xf numFmtId="3" fontId="1" fillId="0" borderId="1" xfId="0" applyNumberFormat="1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49" fontId="1" fillId="0" borderId="0" xfId="0" applyNumberFormat="1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27"/>
  <sheetViews>
    <sheetView tabSelected="1" zoomScale="110" zoomScaleNormal="110" workbookViewId="0">
      <selection activeCell="B30" sqref="B30:E30"/>
    </sheetView>
  </sheetViews>
  <sheetFormatPr defaultRowHeight="12.75" x14ac:dyDescent="0.2"/>
  <cols>
    <col min="1" max="1" width="8.140625" style="2" customWidth="1"/>
    <col min="2" max="4" width="9.140625" style="1"/>
    <col min="5" max="5" width="72" style="1" customWidth="1"/>
    <col min="6" max="16384" width="9.140625" style="1"/>
  </cols>
  <sheetData>
    <row r="1" spans="1:14" ht="18.75" customHeight="1" x14ac:dyDescent="0.25">
      <c r="J1" s="74" t="s">
        <v>354</v>
      </c>
      <c r="L1" s="51"/>
      <c r="M1" s="51"/>
      <c r="N1" s="51"/>
    </row>
    <row r="2" spans="1:14" ht="49.5" customHeight="1" x14ac:dyDescent="0.2">
      <c r="J2" s="75" t="s">
        <v>355</v>
      </c>
      <c r="K2" s="75"/>
      <c r="L2" s="75"/>
      <c r="M2" s="75"/>
      <c r="N2" s="75"/>
    </row>
    <row r="3" spans="1:14" ht="18.75" x14ac:dyDescent="0.3">
      <c r="A3" s="52" t="s">
        <v>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4" ht="24.75" customHeight="1" x14ac:dyDescent="0.2">
      <c r="A4" s="58" t="s">
        <v>41</v>
      </c>
      <c r="B4" s="59"/>
      <c r="C4" s="34" t="s">
        <v>1</v>
      </c>
      <c r="D4" s="34"/>
      <c r="E4" s="34"/>
      <c r="F4" s="34"/>
      <c r="G4" s="34"/>
      <c r="H4" s="34"/>
      <c r="I4" s="34" t="s">
        <v>26</v>
      </c>
      <c r="J4" s="34"/>
      <c r="K4" s="34"/>
      <c r="L4" s="34"/>
      <c r="M4" s="34"/>
      <c r="N4" s="34"/>
    </row>
    <row r="5" spans="1:14" x14ac:dyDescent="0.2">
      <c r="A5" s="61" t="s">
        <v>38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3"/>
    </row>
    <row r="6" spans="1:14" x14ac:dyDescent="0.2">
      <c r="A6" s="47" t="s">
        <v>27</v>
      </c>
      <c r="B6" s="47"/>
      <c r="C6" s="60" t="s">
        <v>2</v>
      </c>
      <c r="D6" s="60"/>
      <c r="E6" s="60"/>
      <c r="F6" s="60"/>
      <c r="G6" s="60"/>
      <c r="H6" s="60"/>
      <c r="I6" s="56" t="s">
        <v>350</v>
      </c>
      <c r="J6" s="57"/>
      <c r="K6" s="57"/>
      <c r="L6" s="57"/>
      <c r="M6" s="57"/>
      <c r="N6" s="57"/>
    </row>
    <row r="7" spans="1:14" x14ac:dyDescent="0.2">
      <c r="A7" s="47" t="s">
        <v>28</v>
      </c>
      <c r="B7" s="47"/>
      <c r="C7" s="40" t="s">
        <v>3</v>
      </c>
      <c r="D7" s="41"/>
      <c r="E7" s="41"/>
      <c r="F7" s="41"/>
      <c r="G7" s="41"/>
      <c r="H7" s="50"/>
      <c r="I7" s="20" t="s">
        <v>351</v>
      </c>
      <c r="J7" s="53"/>
      <c r="K7" s="53"/>
      <c r="L7" s="53"/>
      <c r="M7" s="53"/>
      <c r="N7" s="54"/>
    </row>
    <row r="8" spans="1:14" x14ac:dyDescent="0.2">
      <c r="A8" s="47" t="s">
        <v>29</v>
      </c>
      <c r="B8" s="47"/>
      <c r="C8" s="40" t="s">
        <v>4</v>
      </c>
      <c r="D8" s="41"/>
      <c r="E8" s="41"/>
      <c r="F8" s="41"/>
      <c r="G8" s="41"/>
      <c r="H8" s="50"/>
      <c r="I8" s="20">
        <v>4</v>
      </c>
      <c r="J8" s="53"/>
      <c r="K8" s="53"/>
      <c r="L8" s="53"/>
      <c r="M8" s="53"/>
      <c r="N8" s="54"/>
    </row>
    <row r="9" spans="1:14" x14ac:dyDescent="0.2">
      <c r="A9" s="47" t="s">
        <v>30</v>
      </c>
      <c r="B9" s="47"/>
      <c r="C9" s="40" t="s">
        <v>5</v>
      </c>
      <c r="D9" s="55"/>
      <c r="E9" s="55"/>
      <c r="F9" s="55"/>
      <c r="G9" s="55"/>
      <c r="H9" s="55"/>
      <c r="I9" s="56">
        <v>4</v>
      </c>
      <c r="J9" s="57"/>
      <c r="K9" s="57"/>
      <c r="L9" s="57"/>
      <c r="M9" s="57"/>
      <c r="N9" s="57"/>
    </row>
    <row r="10" spans="1:14" x14ac:dyDescent="0.2">
      <c r="A10" s="47" t="s">
        <v>31</v>
      </c>
      <c r="B10" s="47"/>
      <c r="C10" s="40" t="s">
        <v>6</v>
      </c>
      <c r="D10" s="41"/>
      <c r="E10" s="41"/>
      <c r="F10" s="41"/>
      <c r="G10" s="41"/>
      <c r="H10" s="41"/>
      <c r="I10" s="56">
        <v>0</v>
      </c>
      <c r="J10" s="57"/>
      <c r="K10" s="57"/>
      <c r="L10" s="57"/>
      <c r="M10" s="57"/>
      <c r="N10" s="57"/>
    </row>
    <row r="11" spans="1:14" ht="24" customHeight="1" x14ac:dyDescent="0.2">
      <c r="A11" s="47" t="s">
        <v>32</v>
      </c>
      <c r="B11" s="47"/>
      <c r="C11" s="40" t="s">
        <v>332</v>
      </c>
      <c r="D11" s="41"/>
      <c r="E11" s="41"/>
      <c r="F11" s="41"/>
      <c r="G11" s="41"/>
      <c r="H11" s="41"/>
      <c r="I11" s="56">
        <v>1</v>
      </c>
      <c r="J11" s="57"/>
      <c r="K11" s="57"/>
      <c r="L11" s="57"/>
      <c r="M11" s="57"/>
      <c r="N11" s="57"/>
    </row>
    <row r="12" spans="1:14" x14ac:dyDescent="0.2">
      <c r="A12" s="47" t="s">
        <v>33</v>
      </c>
      <c r="B12" s="47"/>
      <c r="C12" s="48" t="s">
        <v>39</v>
      </c>
      <c r="D12" s="49"/>
      <c r="E12" s="49"/>
      <c r="F12" s="49"/>
      <c r="G12" s="49"/>
      <c r="H12" s="49"/>
      <c r="I12" s="56">
        <v>0</v>
      </c>
      <c r="J12" s="57"/>
      <c r="K12" s="57"/>
      <c r="L12" s="57"/>
      <c r="M12" s="57"/>
      <c r="N12" s="57"/>
    </row>
    <row r="13" spans="1:14" x14ac:dyDescent="0.2">
      <c r="A13" s="47" t="s">
        <v>34</v>
      </c>
      <c r="B13" s="47"/>
      <c r="C13" s="40" t="s">
        <v>7</v>
      </c>
      <c r="D13" s="41"/>
      <c r="E13" s="41"/>
      <c r="F13" s="41"/>
      <c r="G13" s="41"/>
      <c r="H13" s="41"/>
      <c r="I13" s="45">
        <v>3499244.7</v>
      </c>
      <c r="J13" s="46"/>
      <c r="K13" s="46"/>
      <c r="L13" s="46"/>
      <c r="M13" s="46"/>
      <c r="N13" s="46"/>
    </row>
    <row r="14" spans="1:14" x14ac:dyDescent="0.2">
      <c r="A14" s="47" t="s">
        <v>35</v>
      </c>
      <c r="B14" s="47"/>
      <c r="C14" s="48" t="s">
        <v>40</v>
      </c>
      <c r="D14" s="49"/>
      <c r="E14" s="49"/>
      <c r="F14" s="49"/>
      <c r="G14" s="49"/>
      <c r="H14" s="49"/>
      <c r="I14" s="45">
        <v>2336627.4</v>
      </c>
      <c r="J14" s="46"/>
      <c r="K14" s="46"/>
      <c r="L14" s="46"/>
      <c r="M14" s="46"/>
      <c r="N14" s="46"/>
    </row>
    <row r="15" spans="1:14" x14ac:dyDescent="0.2">
      <c r="A15" s="47" t="s">
        <v>36</v>
      </c>
      <c r="B15" s="47"/>
      <c r="C15" s="40" t="s">
        <v>8</v>
      </c>
      <c r="D15" s="41"/>
      <c r="E15" s="41"/>
      <c r="F15" s="41"/>
      <c r="G15" s="41"/>
      <c r="H15" s="41"/>
      <c r="I15" s="38">
        <v>3349566</v>
      </c>
      <c r="J15" s="39"/>
      <c r="K15" s="39"/>
      <c r="L15" s="39"/>
      <c r="M15" s="39"/>
      <c r="N15" s="39"/>
    </row>
    <row r="16" spans="1:14" x14ac:dyDescent="0.2">
      <c r="A16" s="47" t="s">
        <v>37</v>
      </c>
      <c r="B16" s="47"/>
      <c r="C16" s="48" t="s">
        <v>42</v>
      </c>
      <c r="D16" s="49"/>
      <c r="E16" s="49"/>
      <c r="F16" s="49"/>
      <c r="G16" s="49"/>
      <c r="H16" s="49"/>
      <c r="I16" s="64">
        <v>1417506.6</v>
      </c>
      <c r="J16" s="65"/>
      <c r="K16" s="65"/>
      <c r="L16" s="65"/>
      <c r="M16" s="65"/>
      <c r="N16" s="65"/>
    </row>
    <row r="17" spans="1:14" x14ac:dyDescent="0.2">
      <c r="A17" s="35" t="s">
        <v>43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  <row r="18" spans="1:14" x14ac:dyDescent="0.2">
      <c r="A18" s="14"/>
      <c r="B18" s="14"/>
      <c r="C18" s="14"/>
      <c r="D18" s="14"/>
      <c r="E18" s="14"/>
      <c r="F18" s="34" t="s">
        <v>9</v>
      </c>
      <c r="G18" s="34" t="s">
        <v>44</v>
      </c>
      <c r="H18" s="36"/>
      <c r="I18" s="36"/>
      <c r="J18" s="36"/>
      <c r="K18" s="36"/>
      <c r="L18" s="36"/>
      <c r="M18" s="36"/>
      <c r="N18" s="36"/>
    </row>
    <row r="19" spans="1:14" ht="105" customHeight="1" x14ac:dyDescent="0.2">
      <c r="A19" s="14"/>
      <c r="B19" s="14"/>
      <c r="C19" s="14"/>
      <c r="D19" s="14"/>
      <c r="E19" s="14"/>
      <c r="F19" s="37"/>
      <c r="G19" s="34" t="s">
        <v>10</v>
      </c>
      <c r="H19" s="34"/>
      <c r="I19" s="34" t="s">
        <v>11</v>
      </c>
      <c r="J19" s="34"/>
      <c r="K19" s="34" t="s">
        <v>12</v>
      </c>
      <c r="L19" s="34"/>
      <c r="M19" s="34" t="s">
        <v>13</v>
      </c>
      <c r="N19" s="34"/>
    </row>
    <row r="20" spans="1:14" ht="26.25" customHeight="1" x14ac:dyDescent="0.2">
      <c r="A20" s="3" t="s">
        <v>45</v>
      </c>
      <c r="B20" s="43" t="s">
        <v>14</v>
      </c>
      <c r="C20" s="44"/>
      <c r="D20" s="44"/>
      <c r="E20" s="44"/>
      <c r="F20" s="76">
        <f t="shared" ref="F20:F31" si="0">SUM(G20:L20)</f>
        <v>26</v>
      </c>
      <c r="G20" s="77">
        <f>SUM(G21,G24,G25)</f>
        <v>8</v>
      </c>
      <c r="H20" s="77"/>
      <c r="I20" s="77">
        <f>SUM(I21,I24,I25)</f>
        <v>4</v>
      </c>
      <c r="J20" s="77"/>
      <c r="K20" s="77">
        <f>SUM(K21,K24,K25)</f>
        <v>14</v>
      </c>
      <c r="L20" s="77"/>
      <c r="M20" s="42"/>
      <c r="N20" s="42"/>
    </row>
    <row r="21" spans="1:14" x14ac:dyDescent="0.2">
      <c r="A21" s="5" t="s">
        <v>46</v>
      </c>
      <c r="B21" s="24" t="s">
        <v>58</v>
      </c>
      <c r="C21" s="31"/>
      <c r="D21" s="31"/>
      <c r="E21" s="32"/>
      <c r="F21" s="10">
        <f>SUM(G21:L21)</f>
        <v>20</v>
      </c>
      <c r="G21" s="64">
        <v>8</v>
      </c>
      <c r="H21" s="64"/>
      <c r="I21" s="64"/>
      <c r="J21" s="64"/>
      <c r="K21" s="64">
        <v>12</v>
      </c>
      <c r="L21" s="64"/>
      <c r="M21" s="33"/>
      <c r="N21" s="33"/>
    </row>
    <row r="22" spans="1:14" x14ac:dyDescent="0.2">
      <c r="A22" s="5" t="s">
        <v>15</v>
      </c>
      <c r="B22" s="15" t="s">
        <v>59</v>
      </c>
      <c r="C22" s="16"/>
      <c r="D22" s="16"/>
      <c r="E22" s="16"/>
      <c r="F22" s="10">
        <f t="shared" si="0"/>
        <v>20</v>
      </c>
      <c r="G22" s="64">
        <v>8</v>
      </c>
      <c r="H22" s="64"/>
      <c r="I22" s="64"/>
      <c r="J22" s="64"/>
      <c r="K22" s="64">
        <v>12</v>
      </c>
      <c r="L22" s="64"/>
      <c r="M22" s="33"/>
      <c r="N22" s="33"/>
    </row>
    <row r="23" spans="1:14" x14ac:dyDescent="0.2">
      <c r="A23" s="5" t="s">
        <v>16</v>
      </c>
      <c r="B23" s="15" t="s">
        <v>17</v>
      </c>
      <c r="C23" s="16"/>
      <c r="D23" s="16"/>
      <c r="E23" s="16"/>
      <c r="F23" s="10">
        <f t="shared" si="0"/>
        <v>20</v>
      </c>
      <c r="G23" s="64">
        <v>8</v>
      </c>
      <c r="H23" s="64"/>
      <c r="I23" s="64"/>
      <c r="J23" s="64"/>
      <c r="K23" s="64">
        <v>12</v>
      </c>
      <c r="L23" s="64"/>
      <c r="M23" s="33"/>
      <c r="N23" s="33"/>
    </row>
    <row r="24" spans="1:14" x14ac:dyDescent="0.2">
      <c r="A24" s="5" t="s">
        <v>47</v>
      </c>
      <c r="B24" s="15" t="s">
        <v>60</v>
      </c>
      <c r="C24" s="16"/>
      <c r="D24" s="16"/>
      <c r="E24" s="16"/>
      <c r="F24" s="10">
        <f t="shared" si="0"/>
        <v>0</v>
      </c>
      <c r="G24" s="64"/>
      <c r="H24" s="64"/>
      <c r="I24" s="64"/>
      <c r="J24" s="64"/>
      <c r="K24" s="64"/>
      <c r="L24" s="64"/>
      <c r="M24" s="33"/>
      <c r="N24" s="33"/>
    </row>
    <row r="25" spans="1:14" x14ac:dyDescent="0.2">
      <c r="A25" s="5" t="s">
        <v>48</v>
      </c>
      <c r="B25" s="15" t="s">
        <v>61</v>
      </c>
      <c r="C25" s="16"/>
      <c r="D25" s="16"/>
      <c r="E25" s="16"/>
      <c r="F25" s="10">
        <f t="shared" si="0"/>
        <v>6</v>
      </c>
      <c r="G25" s="64"/>
      <c r="H25" s="64"/>
      <c r="I25" s="78">
        <v>4</v>
      </c>
      <c r="J25" s="78"/>
      <c r="K25" s="64">
        <v>2</v>
      </c>
      <c r="L25" s="64"/>
      <c r="M25" s="33"/>
      <c r="N25" s="33"/>
    </row>
    <row r="26" spans="1:14" x14ac:dyDescent="0.2">
      <c r="A26" s="3" t="s">
        <v>49</v>
      </c>
      <c r="B26" s="17" t="s">
        <v>18</v>
      </c>
      <c r="C26" s="18"/>
      <c r="D26" s="18"/>
      <c r="E26" s="18"/>
      <c r="F26" s="79">
        <f t="shared" si="0"/>
        <v>26</v>
      </c>
      <c r="G26" s="80">
        <f>SUM(G27:H30)</f>
        <v>8</v>
      </c>
      <c r="H26" s="80"/>
      <c r="I26" s="80">
        <f>SUM(I27:J30)</f>
        <v>4</v>
      </c>
      <c r="J26" s="80"/>
      <c r="K26" s="80">
        <f>SUM(K27:L30)</f>
        <v>14</v>
      </c>
      <c r="L26" s="80"/>
      <c r="M26" s="30"/>
      <c r="N26" s="30"/>
    </row>
    <row r="27" spans="1:14" x14ac:dyDescent="0.2">
      <c r="A27" s="5" t="s">
        <v>50</v>
      </c>
      <c r="B27" s="15" t="s">
        <v>333</v>
      </c>
      <c r="C27" s="16"/>
      <c r="D27" s="16"/>
      <c r="E27" s="16"/>
      <c r="F27" s="9">
        <f t="shared" si="0"/>
        <v>20</v>
      </c>
      <c r="G27" s="56">
        <v>8</v>
      </c>
      <c r="H27" s="56"/>
      <c r="I27" s="56"/>
      <c r="J27" s="56"/>
      <c r="K27" s="56">
        <v>12</v>
      </c>
      <c r="L27" s="56"/>
      <c r="M27" s="13"/>
      <c r="N27" s="13"/>
    </row>
    <row r="28" spans="1:14" x14ac:dyDescent="0.2">
      <c r="A28" s="5" t="s">
        <v>51</v>
      </c>
      <c r="B28" s="15" t="s">
        <v>63</v>
      </c>
      <c r="C28" s="16"/>
      <c r="D28" s="16"/>
      <c r="E28" s="16"/>
      <c r="F28" s="9">
        <f t="shared" si="0"/>
        <v>6</v>
      </c>
      <c r="G28" s="56"/>
      <c r="H28" s="56"/>
      <c r="I28" s="56">
        <v>4</v>
      </c>
      <c r="J28" s="56"/>
      <c r="K28" s="56">
        <v>2</v>
      </c>
      <c r="L28" s="56"/>
      <c r="M28" s="13"/>
      <c r="N28" s="13"/>
    </row>
    <row r="29" spans="1:14" x14ac:dyDescent="0.2">
      <c r="A29" s="5" t="s">
        <v>52</v>
      </c>
      <c r="B29" s="15" t="s">
        <v>64</v>
      </c>
      <c r="C29" s="16"/>
      <c r="D29" s="16"/>
      <c r="E29" s="16"/>
      <c r="F29" s="9">
        <f t="shared" si="0"/>
        <v>0</v>
      </c>
      <c r="G29" s="56"/>
      <c r="H29" s="56"/>
      <c r="I29" s="56"/>
      <c r="J29" s="56"/>
      <c r="K29" s="56"/>
      <c r="L29" s="56"/>
      <c r="M29" s="13"/>
      <c r="N29" s="13"/>
    </row>
    <row r="30" spans="1:14" x14ac:dyDescent="0.2">
      <c r="A30" s="5" t="s">
        <v>53</v>
      </c>
      <c r="B30" s="15" t="s">
        <v>65</v>
      </c>
      <c r="C30" s="16"/>
      <c r="D30" s="16"/>
      <c r="E30" s="16"/>
      <c r="F30" s="9">
        <f t="shared" si="0"/>
        <v>0</v>
      </c>
      <c r="G30" s="56"/>
      <c r="H30" s="56"/>
      <c r="I30" s="56"/>
      <c r="J30" s="56"/>
      <c r="K30" s="56"/>
      <c r="L30" s="56"/>
      <c r="M30" s="13"/>
      <c r="N30" s="13"/>
    </row>
    <row r="31" spans="1:14" x14ac:dyDescent="0.2">
      <c r="A31" s="3" t="s">
        <v>54</v>
      </c>
      <c r="B31" s="17" t="s">
        <v>19</v>
      </c>
      <c r="C31" s="18"/>
      <c r="D31" s="18"/>
      <c r="E31" s="18"/>
      <c r="F31" s="79">
        <f t="shared" si="0"/>
        <v>3000239.5999999996</v>
      </c>
      <c r="G31" s="80">
        <f>SUM(G33,G35,G37)</f>
        <v>2051777.9</v>
      </c>
      <c r="H31" s="80"/>
      <c r="I31" s="80">
        <f>SUM(I33,I35,I37)</f>
        <v>125099.3</v>
      </c>
      <c r="J31" s="80"/>
      <c r="K31" s="80">
        <f>SUM(K33,K35,K37)</f>
        <v>823362.4</v>
      </c>
      <c r="L31" s="80"/>
      <c r="M31" s="30"/>
      <c r="N31" s="30"/>
    </row>
    <row r="32" spans="1:14" x14ac:dyDescent="0.2">
      <c r="A32" s="5"/>
      <c r="B32" s="11" t="s">
        <v>67</v>
      </c>
      <c r="C32" s="12"/>
      <c r="D32" s="12"/>
      <c r="E32" s="12"/>
      <c r="F32" s="9">
        <f>SUM(F34,F36,F38)</f>
        <v>2991498.1999999997</v>
      </c>
      <c r="G32" s="56">
        <f>SUM(G34,G36,G38)</f>
        <v>2051777.9</v>
      </c>
      <c r="H32" s="56"/>
      <c r="I32" s="56">
        <f>SUM(I34,I36,I38)</f>
        <v>116357.9</v>
      </c>
      <c r="J32" s="56"/>
      <c r="K32" s="56">
        <f>SUM(K34,K36,K38)</f>
        <v>823362.4</v>
      </c>
      <c r="L32" s="56"/>
      <c r="M32" s="13"/>
      <c r="N32" s="13"/>
    </row>
    <row r="33" spans="1:14" ht="25.5" customHeight="1" x14ac:dyDescent="0.2">
      <c r="A33" s="5" t="s">
        <v>55</v>
      </c>
      <c r="B33" s="24" t="s">
        <v>66</v>
      </c>
      <c r="C33" s="31"/>
      <c r="D33" s="31"/>
      <c r="E33" s="32"/>
      <c r="F33" s="9">
        <f t="shared" ref="F33:F38" si="1">SUM(G33:L33)</f>
        <v>2875140.3</v>
      </c>
      <c r="G33" s="56">
        <v>2051777.9</v>
      </c>
      <c r="H33" s="56"/>
      <c r="I33" s="56"/>
      <c r="J33" s="56"/>
      <c r="K33" s="56">
        <v>823362.4</v>
      </c>
      <c r="L33" s="56"/>
      <c r="M33" s="13"/>
      <c r="N33" s="13"/>
    </row>
    <row r="34" spans="1:14" x14ac:dyDescent="0.2">
      <c r="A34" s="5" t="s">
        <v>20</v>
      </c>
      <c r="B34" s="11" t="s">
        <v>67</v>
      </c>
      <c r="C34" s="12"/>
      <c r="D34" s="12"/>
      <c r="E34" s="12"/>
      <c r="F34" s="9">
        <f t="shared" si="1"/>
        <v>2875140.3</v>
      </c>
      <c r="G34" s="56">
        <v>2051777.9</v>
      </c>
      <c r="H34" s="56"/>
      <c r="I34" s="56"/>
      <c r="J34" s="56"/>
      <c r="K34" s="56">
        <v>823362.4</v>
      </c>
      <c r="L34" s="56"/>
      <c r="M34" s="13"/>
      <c r="N34" s="13"/>
    </row>
    <row r="35" spans="1:14" x14ac:dyDescent="0.2">
      <c r="A35" s="5" t="s">
        <v>56</v>
      </c>
      <c r="B35" s="15" t="s">
        <v>68</v>
      </c>
      <c r="C35" s="16"/>
      <c r="D35" s="16"/>
      <c r="E35" s="16"/>
      <c r="F35" s="9">
        <f t="shared" si="1"/>
        <v>0</v>
      </c>
      <c r="G35" s="56"/>
      <c r="H35" s="56"/>
      <c r="I35" s="56"/>
      <c r="J35" s="56"/>
      <c r="K35" s="56"/>
      <c r="L35" s="56"/>
      <c r="M35" s="13"/>
      <c r="N35" s="13"/>
    </row>
    <row r="36" spans="1:14" x14ac:dyDescent="0.2">
      <c r="A36" s="5" t="s">
        <v>21</v>
      </c>
      <c r="B36" s="11" t="s">
        <v>67</v>
      </c>
      <c r="C36" s="12"/>
      <c r="D36" s="12"/>
      <c r="E36" s="12"/>
      <c r="F36" s="9">
        <f t="shared" si="1"/>
        <v>0</v>
      </c>
      <c r="G36" s="56"/>
      <c r="H36" s="56"/>
      <c r="I36" s="56"/>
      <c r="J36" s="56"/>
      <c r="K36" s="56"/>
      <c r="L36" s="56"/>
      <c r="M36" s="13"/>
      <c r="N36" s="13"/>
    </row>
    <row r="37" spans="1:14" x14ac:dyDescent="0.2">
      <c r="A37" s="5" t="s">
        <v>57</v>
      </c>
      <c r="B37" s="15" t="s">
        <v>69</v>
      </c>
      <c r="C37" s="16"/>
      <c r="D37" s="16"/>
      <c r="E37" s="16"/>
      <c r="F37" s="9">
        <f t="shared" si="1"/>
        <v>125099.3</v>
      </c>
      <c r="G37" s="56"/>
      <c r="H37" s="56"/>
      <c r="I37" s="56">
        <v>125099.3</v>
      </c>
      <c r="J37" s="56"/>
      <c r="K37" s="56"/>
      <c r="L37" s="56"/>
      <c r="M37" s="13"/>
      <c r="N37" s="13"/>
    </row>
    <row r="38" spans="1:14" x14ac:dyDescent="0.2">
      <c r="A38" s="5" t="s">
        <v>22</v>
      </c>
      <c r="B38" s="11" t="s">
        <v>67</v>
      </c>
      <c r="C38" s="12"/>
      <c r="D38" s="12"/>
      <c r="E38" s="12"/>
      <c r="F38" s="9">
        <f t="shared" si="1"/>
        <v>116357.9</v>
      </c>
      <c r="G38" s="56"/>
      <c r="H38" s="56"/>
      <c r="I38" s="56">
        <v>116357.9</v>
      </c>
      <c r="J38" s="56"/>
      <c r="K38" s="56"/>
      <c r="L38" s="56"/>
      <c r="M38" s="13"/>
      <c r="N38" s="13"/>
    </row>
    <row r="39" spans="1:14" x14ac:dyDescent="0.2">
      <c r="A39" s="3" t="s">
        <v>70</v>
      </c>
      <c r="B39" s="17" t="s">
        <v>25</v>
      </c>
      <c r="C39" s="18"/>
      <c r="D39" s="18"/>
      <c r="E39" s="18"/>
      <c r="F39" s="8">
        <f t="shared" ref="F39:F54" si="2">SUM(G39:L39)</f>
        <v>526278.40000000002</v>
      </c>
      <c r="G39" s="27">
        <f>SUM(G40:H41)</f>
        <v>0</v>
      </c>
      <c r="H39" s="27"/>
      <c r="I39" s="27">
        <f>SUM(I40:J41)</f>
        <v>443281</v>
      </c>
      <c r="J39" s="27"/>
      <c r="K39" s="27">
        <f>SUM(K40:L41)</f>
        <v>82997.399999999994</v>
      </c>
      <c r="L39" s="27"/>
      <c r="M39" s="14"/>
      <c r="N39" s="14"/>
    </row>
    <row r="40" spans="1:14" x14ac:dyDescent="0.2">
      <c r="A40" s="5" t="s">
        <v>71</v>
      </c>
      <c r="B40" s="15" t="s">
        <v>84</v>
      </c>
      <c r="C40" s="16"/>
      <c r="D40" s="16"/>
      <c r="E40" s="16"/>
      <c r="F40" s="9">
        <f t="shared" si="2"/>
        <v>485252.4</v>
      </c>
      <c r="G40" s="56"/>
      <c r="H40" s="56"/>
      <c r="I40" s="56">
        <v>419915.2</v>
      </c>
      <c r="J40" s="56"/>
      <c r="K40" s="56">
        <v>65337.2</v>
      </c>
      <c r="L40" s="56"/>
      <c r="M40" s="13"/>
      <c r="N40" s="13"/>
    </row>
    <row r="41" spans="1:14" x14ac:dyDescent="0.2">
      <c r="A41" s="5" t="s">
        <v>72</v>
      </c>
      <c r="B41" s="15" t="s">
        <v>83</v>
      </c>
      <c r="C41" s="16"/>
      <c r="D41" s="16"/>
      <c r="E41" s="16"/>
      <c r="F41" s="9">
        <f t="shared" si="2"/>
        <v>41026</v>
      </c>
      <c r="G41" s="56"/>
      <c r="H41" s="56"/>
      <c r="I41" s="56">
        <v>23365.8</v>
      </c>
      <c r="J41" s="56"/>
      <c r="K41" s="56">
        <v>17660.2</v>
      </c>
      <c r="L41" s="56"/>
      <c r="M41" s="13"/>
      <c r="N41" s="13"/>
    </row>
    <row r="42" spans="1:14" x14ac:dyDescent="0.2">
      <c r="A42" s="3" t="s">
        <v>73</v>
      </c>
      <c r="B42" s="17" t="s">
        <v>82</v>
      </c>
      <c r="C42" s="18"/>
      <c r="D42" s="18"/>
      <c r="E42" s="18"/>
      <c r="F42" s="8">
        <f t="shared" si="2"/>
        <v>2605.8000000000002</v>
      </c>
      <c r="G42" s="27">
        <f>SUM(G43:H45)</f>
        <v>0</v>
      </c>
      <c r="H42" s="27"/>
      <c r="I42" s="27">
        <f>SUM(I43:J45)</f>
        <v>2328.8000000000002</v>
      </c>
      <c r="J42" s="27"/>
      <c r="K42" s="27">
        <f>SUM(K43:L45)</f>
        <v>277</v>
      </c>
      <c r="L42" s="27"/>
      <c r="M42" s="14"/>
      <c r="N42" s="14"/>
    </row>
    <row r="43" spans="1:14" x14ac:dyDescent="0.2">
      <c r="A43" s="5" t="s">
        <v>74</v>
      </c>
      <c r="B43" s="15" t="s">
        <v>81</v>
      </c>
      <c r="C43" s="16"/>
      <c r="D43" s="16"/>
      <c r="E43" s="16"/>
      <c r="F43" s="9">
        <f t="shared" si="2"/>
        <v>8.8000000000000007</v>
      </c>
      <c r="G43" s="56"/>
      <c r="H43" s="56"/>
      <c r="I43" s="56">
        <v>8.8000000000000007</v>
      </c>
      <c r="J43" s="56"/>
      <c r="K43" s="56"/>
      <c r="L43" s="56"/>
      <c r="M43" s="13"/>
      <c r="N43" s="13"/>
    </row>
    <row r="44" spans="1:14" x14ac:dyDescent="0.2">
      <c r="A44" s="5" t="s">
        <v>334</v>
      </c>
      <c r="B44" s="15" t="s">
        <v>80</v>
      </c>
      <c r="C44" s="16"/>
      <c r="D44" s="16"/>
      <c r="E44" s="16"/>
      <c r="F44" s="9">
        <f t="shared" si="2"/>
        <v>0</v>
      </c>
      <c r="G44" s="56"/>
      <c r="H44" s="56"/>
      <c r="I44" s="56"/>
      <c r="J44" s="56"/>
      <c r="K44" s="56"/>
      <c r="L44" s="56"/>
      <c r="M44" s="13"/>
      <c r="N44" s="13"/>
    </row>
    <row r="45" spans="1:14" x14ac:dyDescent="0.2">
      <c r="A45" s="5" t="s">
        <v>335</v>
      </c>
      <c r="B45" s="15" t="s">
        <v>78</v>
      </c>
      <c r="C45" s="16"/>
      <c r="D45" s="16"/>
      <c r="E45" s="16"/>
      <c r="F45" s="9">
        <f t="shared" si="2"/>
        <v>2597</v>
      </c>
      <c r="G45" s="56"/>
      <c r="H45" s="56"/>
      <c r="I45" s="56">
        <v>2320</v>
      </c>
      <c r="J45" s="56"/>
      <c r="K45" s="56">
        <v>277</v>
      </c>
      <c r="L45" s="56"/>
      <c r="M45" s="13"/>
      <c r="N45" s="13"/>
    </row>
    <row r="46" spans="1:14" x14ac:dyDescent="0.2">
      <c r="A46" s="3" t="s">
        <v>279</v>
      </c>
      <c r="B46" s="17" t="s">
        <v>280</v>
      </c>
      <c r="C46" s="18"/>
      <c r="D46" s="18"/>
      <c r="E46" s="18"/>
      <c r="F46" s="9">
        <f t="shared" si="2"/>
        <v>0</v>
      </c>
      <c r="G46" s="20"/>
      <c r="H46" s="21"/>
      <c r="I46" s="20"/>
      <c r="J46" s="21"/>
      <c r="K46" s="20"/>
      <c r="L46" s="21"/>
      <c r="M46" s="20"/>
      <c r="N46" s="21"/>
    </row>
    <row r="47" spans="1:14" ht="24.75" customHeight="1" x14ac:dyDescent="0.2">
      <c r="A47" s="3" t="s">
        <v>281</v>
      </c>
      <c r="B47" s="17" t="s">
        <v>23</v>
      </c>
      <c r="C47" s="18"/>
      <c r="D47" s="18"/>
      <c r="E47" s="18"/>
      <c r="F47" s="8">
        <f t="shared" si="2"/>
        <v>22900.6</v>
      </c>
      <c r="G47" s="27">
        <f>SUM(G48:H49)</f>
        <v>0</v>
      </c>
      <c r="H47" s="27"/>
      <c r="I47" s="27">
        <f>SUM(I48:J49)</f>
        <v>4317.5</v>
      </c>
      <c r="J47" s="27"/>
      <c r="K47" s="27">
        <f>SUM(K48:L49)</f>
        <v>18583.099999999999</v>
      </c>
      <c r="L47" s="27"/>
      <c r="M47" s="14"/>
      <c r="N47" s="14"/>
    </row>
    <row r="48" spans="1:14" x14ac:dyDescent="0.2">
      <c r="A48" s="5" t="s">
        <v>75</v>
      </c>
      <c r="B48" s="15" t="s">
        <v>79</v>
      </c>
      <c r="C48" s="16"/>
      <c r="D48" s="16"/>
      <c r="E48" s="16"/>
      <c r="F48" s="9">
        <f t="shared" si="2"/>
        <v>22503.8</v>
      </c>
      <c r="G48" s="56"/>
      <c r="H48" s="56"/>
      <c r="I48" s="56">
        <v>3920.7</v>
      </c>
      <c r="J48" s="56"/>
      <c r="K48" s="56">
        <v>18583.099999999999</v>
      </c>
      <c r="L48" s="56"/>
      <c r="M48" s="13"/>
      <c r="N48" s="13"/>
    </row>
    <row r="49" spans="1:14" x14ac:dyDescent="0.2">
      <c r="A49" s="5" t="s">
        <v>76</v>
      </c>
      <c r="B49" s="15" t="s">
        <v>78</v>
      </c>
      <c r="C49" s="16"/>
      <c r="D49" s="16"/>
      <c r="E49" s="16"/>
      <c r="F49" s="9">
        <f t="shared" si="2"/>
        <v>396.8</v>
      </c>
      <c r="G49" s="56"/>
      <c r="H49" s="56"/>
      <c r="I49" s="56">
        <v>396.8</v>
      </c>
      <c r="J49" s="56"/>
      <c r="K49" s="56">
        <v>0</v>
      </c>
      <c r="L49" s="56"/>
      <c r="M49" s="13"/>
      <c r="N49" s="13"/>
    </row>
    <row r="50" spans="1:14" ht="24.75" customHeight="1" x14ac:dyDescent="0.2">
      <c r="A50" s="3" t="s">
        <v>282</v>
      </c>
      <c r="B50" s="17" t="s">
        <v>85</v>
      </c>
      <c r="C50" s="18"/>
      <c r="D50" s="18"/>
      <c r="E50" s="18"/>
      <c r="F50" s="8">
        <f t="shared" si="2"/>
        <v>11283.4</v>
      </c>
      <c r="G50" s="27">
        <f>SUM(G51:H53)</f>
        <v>0</v>
      </c>
      <c r="H50" s="27"/>
      <c r="I50" s="27">
        <f>SUM(I51:J53)</f>
        <v>412.6</v>
      </c>
      <c r="J50" s="27"/>
      <c r="K50" s="27">
        <f>SUM(K51:L53)</f>
        <v>10870.8</v>
      </c>
      <c r="L50" s="27"/>
      <c r="M50" s="14"/>
      <c r="N50" s="14"/>
    </row>
    <row r="51" spans="1:14" x14ac:dyDescent="0.2">
      <c r="A51" s="5" t="s">
        <v>283</v>
      </c>
      <c r="B51" s="11" t="s">
        <v>86</v>
      </c>
      <c r="C51" s="12"/>
      <c r="D51" s="12"/>
      <c r="E51" s="12"/>
      <c r="F51" s="9">
        <f t="shared" si="2"/>
        <v>0</v>
      </c>
      <c r="G51" s="56"/>
      <c r="H51" s="56"/>
      <c r="I51" s="56"/>
      <c r="J51" s="56"/>
      <c r="K51" s="56"/>
      <c r="L51" s="56"/>
      <c r="M51" s="13"/>
      <c r="N51" s="13"/>
    </row>
    <row r="52" spans="1:14" x14ac:dyDescent="0.2">
      <c r="A52" s="5" t="s">
        <v>284</v>
      </c>
      <c r="B52" s="11" t="s">
        <v>147</v>
      </c>
      <c r="C52" s="12"/>
      <c r="D52" s="12"/>
      <c r="E52" s="12"/>
      <c r="F52" s="9">
        <f t="shared" si="2"/>
        <v>11078.4</v>
      </c>
      <c r="G52" s="56"/>
      <c r="H52" s="56"/>
      <c r="I52" s="56">
        <v>207.6</v>
      </c>
      <c r="J52" s="56"/>
      <c r="K52" s="56">
        <v>10870.8</v>
      </c>
      <c r="L52" s="56"/>
      <c r="M52" s="13"/>
      <c r="N52" s="13"/>
    </row>
    <row r="53" spans="1:14" x14ac:dyDescent="0.2">
      <c r="A53" s="5" t="s">
        <v>285</v>
      </c>
      <c r="B53" s="11" t="s">
        <v>87</v>
      </c>
      <c r="C53" s="12"/>
      <c r="D53" s="12"/>
      <c r="E53" s="12"/>
      <c r="F53" s="9">
        <f t="shared" si="2"/>
        <v>205</v>
      </c>
      <c r="G53" s="56"/>
      <c r="H53" s="56"/>
      <c r="I53" s="56">
        <v>205</v>
      </c>
      <c r="J53" s="56"/>
      <c r="K53" s="56"/>
      <c r="L53" s="56"/>
      <c r="M53" s="13"/>
      <c r="N53" s="13"/>
    </row>
    <row r="54" spans="1:14" ht="24.75" customHeight="1" x14ac:dyDescent="0.2">
      <c r="A54" s="3" t="s">
        <v>77</v>
      </c>
      <c r="B54" s="17" t="s">
        <v>336</v>
      </c>
      <c r="C54" s="18"/>
      <c r="D54" s="18"/>
      <c r="E54" s="18"/>
      <c r="F54" s="9">
        <f t="shared" si="2"/>
        <v>0</v>
      </c>
      <c r="G54" s="56"/>
      <c r="H54" s="56"/>
      <c r="I54" s="56"/>
      <c r="J54" s="56"/>
      <c r="K54" s="56"/>
      <c r="L54" s="56"/>
      <c r="M54" s="13"/>
      <c r="N54" s="13"/>
    </row>
    <row r="55" spans="1:14" x14ac:dyDescent="0.2">
      <c r="A55" s="3" t="s">
        <v>286</v>
      </c>
      <c r="B55" s="17" t="s">
        <v>93</v>
      </c>
      <c r="C55" s="18"/>
      <c r="D55" s="18"/>
      <c r="E55" s="18"/>
      <c r="F55" s="7" t="s">
        <v>278</v>
      </c>
      <c r="G55" s="28" t="s">
        <v>278</v>
      </c>
      <c r="H55" s="29"/>
      <c r="I55" s="28" t="s">
        <v>278</v>
      </c>
      <c r="J55" s="29"/>
      <c r="K55" s="28" t="s">
        <v>278</v>
      </c>
      <c r="L55" s="29"/>
      <c r="M55" s="28"/>
      <c r="N55" s="29"/>
    </row>
    <row r="56" spans="1:14" x14ac:dyDescent="0.2">
      <c r="A56" s="5"/>
      <c r="B56" s="11" t="s">
        <v>88</v>
      </c>
      <c r="C56" s="12"/>
      <c r="D56" s="12"/>
      <c r="E56" s="12"/>
      <c r="F56" s="9">
        <f>SUM(G56:L56)</f>
        <v>0</v>
      </c>
      <c r="G56" s="56">
        <f>SUM(G60,G63,G66,G69,G72)</f>
        <v>0</v>
      </c>
      <c r="H56" s="56"/>
      <c r="I56" s="56">
        <f>SUM(I60,I63,I66,I69,I72)</f>
        <v>0</v>
      </c>
      <c r="J56" s="56"/>
      <c r="K56" s="56">
        <f>SUM(K60,K63,K66,K69,K72)</f>
        <v>0</v>
      </c>
      <c r="L56" s="56"/>
      <c r="M56" s="13"/>
      <c r="N56" s="13"/>
    </row>
    <row r="57" spans="1:14" x14ac:dyDescent="0.2">
      <c r="A57" s="5"/>
      <c r="B57" s="11" t="s">
        <v>89</v>
      </c>
      <c r="C57" s="12"/>
      <c r="D57" s="12"/>
      <c r="E57" s="12"/>
      <c r="F57" s="9">
        <f>SUM(G57:L57)</f>
        <v>0</v>
      </c>
      <c r="G57" s="56">
        <f>SUM(G61,G64,G67,G70,G73)</f>
        <v>0</v>
      </c>
      <c r="H57" s="56"/>
      <c r="I57" s="56">
        <f>SUM(I61,I64,I67,I70,I73)</f>
        <v>0</v>
      </c>
      <c r="J57" s="56"/>
      <c r="K57" s="56">
        <f>SUM(K61,K64,K67,K70,K73)</f>
        <v>0</v>
      </c>
      <c r="L57" s="56"/>
      <c r="M57" s="13"/>
      <c r="N57" s="13"/>
    </row>
    <row r="58" spans="1:14" x14ac:dyDescent="0.2">
      <c r="A58" s="5"/>
      <c r="B58" s="11" t="s">
        <v>24</v>
      </c>
      <c r="C58" s="12"/>
      <c r="D58" s="12"/>
      <c r="E58" s="12"/>
      <c r="F58" s="8" t="s">
        <v>278</v>
      </c>
      <c r="G58" s="22" t="s">
        <v>278</v>
      </c>
      <c r="H58" s="23"/>
      <c r="I58" s="22" t="s">
        <v>278</v>
      </c>
      <c r="J58" s="23"/>
      <c r="K58" s="22" t="s">
        <v>278</v>
      </c>
      <c r="L58" s="23"/>
      <c r="M58" s="22"/>
      <c r="N58" s="23"/>
    </row>
    <row r="59" spans="1:14" x14ac:dyDescent="0.2">
      <c r="A59" s="5" t="s">
        <v>287</v>
      </c>
      <c r="B59" s="15" t="s">
        <v>90</v>
      </c>
      <c r="C59" s="16"/>
      <c r="D59" s="16"/>
      <c r="E59" s="16"/>
      <c r="F59" s="8" t="s">
        <v>278</v>
      </c>
      <c r="G59" s="27" t="s">
        <v>278</v>
      </c>
      <c r="H59" s="27"/>
      <c r="I59" s="27" t="s">
        <v>278</v>
      </c>
      <c r="J59" s="27"/>
      <c r="K59" s="27" t="s">
        <v>278</v>
      </c>
      <c r="L59" s="27"/>
      <c r="M59" s="27"/>
      <c r="N59" s="27"/>
    </row>
    <row r="60" spans="1:14" ht="12.75" customHeight="1" x14ac:dyDescent="0.2">
      <c r="A60" s="5" t="s">
        <v>288</v>
      </c>
      <c r="B60" s="11" t="s">
        <v>88</v>
      </c>
      <c r="C60" s="12"/>
      <c r="D60" s="12"/>
      <c r="E60" s="12"/>
      <c r="F60" s="9">
        <f>SUM(G60:L60)</f>
        <v>0</v>
      </c>
      <c r="G60" s="56"/>
      <c r="H60" s="56"/>
      <c r="I60" s="56"/>
      <c r="J60" s="56"/>
      <c r="K60" s="56"/>
      <c r="L60" s="56"/>
      <c r="M60" s="13"/>
      <c r="N60" s="13"/>
    </row>
    <row r="61" spans="1:14" ht="12.75" customHeight="1" x14ac:dyDescent="0.2">
      <c r="A61" s="5" t="s">
        <v>289</v>
      </c>
      <c r="B61" s="11" t="s">
        <v>89</v>
      </c>
      <c r="C61" s="12"/>
      <c r="D61" s="12"/>
      <c r="E61" s="12"/>
      <c r="F61" s="9">
        <f>SUM(G61:L61)</f>
        <v>0</v>
      </c>
      <c r="G61" s="56"/>
      <c r="H61" s="56"/>
      <c r="I61" s="56"/>
      <c r="J61" s="56"/>
      <c r="K61" s="56"/>
      <c r="L61" s="56"/>
      <c r="M61" s="13"/>
      <c r="N61" s="13"/>
    </row>
    <row r="62" spans="1:14" x14ac:dyDescent="0.2">
      <c r="A62" s="5" t="s">
        <v>290</v>
      </c>
      <c r="B62" s="15" t="s">
        <v>91</v>
      </c>
      <c r="C62" s="16"/>
      <c r="D62" s="16"/>
      <c r="E62" s="16"/>
      <c r="F62" s="8" t="s">
        <v>278</v>
      </c>
      <c r="G62" s="22" t="s">
        <v>278</v>
      </c>
      <c r="H62" s="23"/>
      <c r="I62" s="22" t="s">
        <v>278</v>
      </c>
      <c r="J62" s="23"/>
      <c r="K62" s="22" t="s">
        <v>278</v>
      </c>
      <c r="L62" s="23"/>
      <c r="M62" s="22"/>
      <c r="N62" s="23"/>
    </row>
    <row r="63" spans="1:14" ht="12.75" customHeight="1" x14ac:dyDescent="0.2">
      <c r="A63" s="5" t="s">
        <v>291</v>
      </c>
      <c r="B63" s="11" t="s">
        <v>88</v>
      </c>
      <c r="C63" s="12"/>
      <c r="D63" s="12"/>
      <c r="E63" s="12"/>
      <c r="F63" s="9">
        <f>SUM(G63:L63)</f>
        <v>0</v>
      </c>
      <c r="G63" s="56"/>
      <c r="H63" s="56"/>
      <c r="I63" s="56"/>
      <c r="J63" s="56"/>
      <c r="K63" s="56"/>
      <c r="L63" s="56"/>
      <c r="M63" s="13"/>
      <c r="N63" s="13"/>
    </row>
    <row r="64" spans="1:14" ht="12.75" customHeight="1" x14ac:dyDescent="0.2">
      <c r="A64" s="5" t="s">
        <v>292</v>
      </c>
      <c r="B64" s="11" t="s">
        <v>89</v>
      </c>
      <c r="C64" s="12"/>
      <c r="D64" s="12"/>
      <c r="E64" s="12"/>
      <c r="F64" s="9">
        <f>SUM(G64:L64)</f>
        <v>0</v>
      </c>
      <c r="G64" s="56"/>
      <c r="H64" s="56"/>
      <c r="I64" s="56"/>
      <c r="J64" s="56"/>
      <c r="K64" s="56"/>
      <c r="L64" s="56"/>
      <c r="M64" s="13"/>
      <c r="N64" s="13"/>
    </row>
    <row r="65" spans="1:14" x14ac:dyDescent="0.2">
      <c r="A65" s="5" t="s">
        <v>293</v>
      </c>
      <c r="B65" s="15" t="s">
        <v>94</v>
      </c>
      <c r="C65" s="16"/>
      <c r="D65" s="16"/>
      <c r="E65" s="16"/>
      <c r="F65" s="8" t="s">
        <v>278</v>
      </c>
      <c r="G65" s="22" t="s">
        <v>278</v>
      </c>
      <c r="H65" s="23"/>
      <c r="I65" s="22" t="s">
        <v>278</v>
      </c>
      <c r="J65" s="23"/>
      <c r="K65" s="22" t="s">
        <v>278</v>
      </c>
      <c r="L65" s="23"/>
      <c r="M65" s="22"/>
      <c r="N65" s="23"/>
    </row>
    <row r="66" spans="1:14" ht="12.75" customHeight="1" x14ac:dyDescent="0.2">
      <c r="A66" s="5" t="s">
        <v>294</v>
      </c>
      <c r="B66" s="11" t="s">
        <v>88</v>
      </c>
      <c r="C66" s="12"/>
      <c r="D66" s="12"/>
      <c r="E66" s="12"/>
      <c r="F66" s="9">
        <f>SUM(G66:L66)</f>
        <v>0</v>
      </c>
      <c r="G66" s="56"/>
      <c r="H66" s="56"/>
      <c r="I66" s="56"/>
      <c r="J66" s="56"/>
      <c r="K66" s="56"/>
      <c r="L66" s="56"/>
      <c r="M66" s="13"/>
      <c r="N66" s="13"/>
    </row>
    <row r="67" spans="1:14" ht="12.75" customHeight="1" x14ac:dyDescent="0.2">
      <c r="A67" s="5" t="s">
        <v>295</v>
      </c>
      <c r="B67" s="11" t="s">
        <v>89</v>
      </c>
      <c r="C67" s="12"/>
      <c r="D67" s="12"/>
      <c r="E67" s="12"/>
      <c r="F67" s="9">
        <f>SUM(G67:L67)</f>
        <v>0</v>
      </c>
      <c r="G67" s="56"/>
      <c r="H67" s="56"/>
      <c r="I67" s="56"/>
      <c r="J67" s="56"/>
      <c r="K67" s="56"/>
      <c r="L67" s="56"/>
      <c r="M67" s="13"/>
      <c r="N67" s="13"/>
    </row>
    <row r="68" spans="1:14" x14ac:dyDescent="0.2">
      <c r="A68" s="5" t="s">
        <v>296</v>
      </c>
      <c r="B68" s="24" t="s">
        <v>95</v>
      </c>
      <c r="C68" s="25"/>
      <c r="D68" s="25"/>
      <c r="E68" s="26"/>
      <c r="F68" s="8" t="s">
        <v>278</v>
      </c>
      <c r="G68" s="22" t="s">
        <v>278</v>
      </c>
      <c r="H68" s="23"/>
      <c r="I68" s="22" t="s">
        <v>278</v>
      </c>
      <c r="J68" s="23"/>
      <c r="K68" s="22" t="s">
        <v>278</v>
      </c>
      <c r="L68" s="23"/>
      <c r="M68" s="22"/>
      <c r="N68" s="23"/>
    </row>
    <row r="69" spans="1:14" ht="12.75" customHeight="1" x14ac:dyDescent="0.2">
      <c r="A69" s="5" t="s">
        <v>297</v>
      </c>
      <c r="B69" s="11" t="s">
        <v>88</v>
      </c>
      <c r="C69" s="12"/>
      <c r="D69" s="12"/>
      <c r="E69" s="12"/>
      <c r="F69" s="9">
        <f>SUM(G69:L69)</f>
        <v>0</v>
      </c>
      <c r="G69" s="56"/>
      <c r="H69" s="56"/>
      <c r="I69" s="56"/>
      <c r="J69" s="56"/>
      <c r="K69" s="56"/>
      <c r="L69" s="56"/>
      <c r="M69" s="13"/>
      <c r="N69" s="13"/>
    </row>
    <row r="70" spans="1:14" ht="12.75" customHeight="1" x14ac:dyDescent="0.2">
      <c r="A70" s="5" t="s">
        <v>298</v>
      </c>
      <c r="B70" s="11" t="s">
        <v>89</v>
      </c>
      <c r="C70" s="12"/>
      <c r="D70" s="12"/>
      <c r="E70" s="12"/>
      <c r="F70" s="9">
        <f>SUM(G70:L70)</f>
        <v>0</v>
      </c>
      <c r="G70" s="56"/>
      <c r="H70" s="56"/>
      <c r="I70" s="56"/>
      <c r="J70" s="56"/>
      <c r="K70" s="56"/>
      <c r="L70" s="56"/>
      <c r="M70" s="13"/>
      <c r="N70" s="13"/>
    </row>
    <row r="71" spans="1:14" x14ac:dyDescent="0.2">
      <c r="A71" s="5" t="s">
        <v>299</v>
      </c>
      <c r="B71" s="15" t="s">
        <v>92</v>
      </c>
      <c r="C71" s="16"/>
      <c r="D71" s="16"/>
      <c r="E71" s="16"/>
      <c r="F71" s="8" t="s">
        <v>278</v>
      </c>
      <c r="G71" s="22" t="s">
        <v>278</v>
      </c>
      <c r="H71" s="23"/>
      <c r="I71" s="22" t="s">
        <v>278</v>
      </c>
      <c r="J71" s="23"/>
      <c r="K71" s="22" t="s">
        <v>278</v>
      </c>
      <c r="L71" s="23"/>
      <c r="M71" s="22"/>
      <c r="N71" s="23"/>
    </row>
    <row r="72" spans="1:14" ht="12.75" customHeight="1" x14ac:dyDescent="0.2">
      <c r="A72" s="5" t="s">
        <v>300</v>
      </c>
      <c r="B72" s="11" t="s">
        <v>88</v>
      </c>
      <c r="C72" s="12"/>
      <c r="D72" s="12"/>
      <c r="E72" s="12"/>
      <c r="F72" s="9">
        <f>SUM(G72:L72)</f>
        <v>0</v>
      </c>
      <c r="G72" s="56"/>
      <c r="H72" s="56"/>
      <c r="I72" s="56"/>
      <c r="J72" s="56"/>
      <c r="K72" s="56"/>
      <c r="L72" s="56"/>
      <c r="M72" s="13"/>
      <c r="N72" s="13"/>
    </row>
    <row r="73" spans="1:14" ht="12.75" customHeight="1" x14ac:dyDescent="0.2">
      <c r="A73" s="5" t="s">
        <v>301</v>
      </c>
      <c r="B73" s="11" t="s">
        <v>89</v>
      </c>
      <c r="C73" s="12"/>
      <c r="D73" s="12"/>
      <c r="E73" s="12"/>
      <c r="F73" s="9">
        <f>SUM(G73:L73)</f>
        <v>0</v>
      </c>
      <c r="G73" s="56"/>
      <c r="H73" s="56"/>
      <c r="I73" s="56"/>
      <c r="J73" s="56"/>
      <c r="K73" s="56"/>
      <c r="L73" s="56"/>
      <c r="M73" s="13"/>
      <c r="N73" s="13"/>
    </row>
    <row r="74" spans="1:14" x14ac:dyDescent="0.2">
      <c r="A74" s="19" t="s">
        <v>96</v>
      </c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</row>
    <row r="75" spans="1:14" x14ac:dyDescent="0.2">
      <c r="A75" s="3" t="s">
        <v>97</v>
      </c>
      <c r="B75" s="17" t="s">
        <v>128</v>
      </c>
      <c r="C75" s="18"/>
      <c r="D75" s="18"/>
      <c r="E75" s="18"/>
      <c r="F75" s="8">
        <f>SUM(G75:L75)</f>
        <v>84</v>
      </c>
      <c r="G75" s="27">
        <f>SUM(G76,G77,G78,G79,G82,G83)</f>
        <v>23</v>
      </c>
      <c r="H75" s="27"/>
      <c r="I75" s="27">
        <f>SUM(I76,I77,I78,I79,I82,I83)</f>
        <v>0</v>
      </c>
      <c r="J75" s="27"/>
      <c r="K75" s="27">
        <f>SUM(K76,K77,K78,K79,K82,K83)</f>
        <v>61</v>
      </c>
      <c r="L75" s="27"/>
      <c r="M75" s="27"/>
      <c r="N75" s="27"/>
    </row>
    <row r="76" spans="1:14" x14ac:dyDescent="0.2">
      <c r="A76" s="5" t="s">
        <v>98</v>
      </c>
      <c r="B76" s="15" t="s">
        <v>130</v>
      </c>
      <c r="C76" s="16"/>
      <c r="D76" s="16"/>
      <c r="E76" s="16"/>
      <c r="F76" s="8">
        <f>SUM(G76:L76)</f>
        <v>18</v>
      </c>
      <c r="G76" s="27">
        <v>6</v>
      </c>
      <c r="H76" s="27"/>
      <c r="I76" s="27"/>
      <c r="J76" s="27"/>
      <c r="K76" s="27">
        <v>12</v>
      </c>
      <c r="L76" s="27"/>
      <c r="M76" s="27"/>
      <c r="N76" s="27"/>
    </row>
    <row r="77" spans="1:14" ht="13.5" customHeight="1" x14ac:dyDescent="0.2">
      <c r="A77" s="5" t="s">
        <v>99</v>
      </c>
      <c r="B77" s="15" t="s">
        <v>131</v>
      </c>
      <c r="C77" s="16"/>
      <c r="D77" s="16"/>
      <c r="E77" s="16"/>
      <c r="F77" s="8">
        <f t="shared" ref="F77:F108" si="3">SUM(G77:L77)</f>
        <v>39</v>
      </c>
      <c r="G77" s="27">
        <v>3</v>
      </c>
      <c r="H77" s="27"/>
      <c r="I77" s="27"/>
      <c r="J77" s="27"/>
      <c r="K77" s="27">
        <v>36</v>
      </c>
      <c r="L77" s="27"/>
      <c r="M77" s="27"/>
      <c r="N77" s="27"/>
    </row>
    <row r="78" spans="1:14" x14ac:dyDescent="0.2">
      <c r="A78" s="5" t="s">
        <v>100</v>
      </c>
      <c r="B78" s="15" t="s">
        <v>132</v>
      </c>
      <c r="C78" s="16"/>
      <c r="D78" s="16"/>
      <c r="E78" s="16"/>
      <c r="F78" s="8">
        <f t="shared" si="3"/>
        <v>13</v>
      </c>
      <c r="G78" s="27">
        <v>1</v>
      </c>
      <c r="H78" s="27"/>
      <c r="I78" s="27"/>
      <c r="J78" s="27"/>
      <c r="K78" s="27">
        <v>12</v>
      </c>
      <c r="L78" s="27"/>
      <c r="M78" s="27"/>
      <c r="N78" s="27"/>
    </row>
    <row r="79" spans="1:14" ht="24.75" customHeight="1" x14ac:dyDescent="0.2">
      <c r="A79" s="5" t="s">
        <v>101</v>
      </c>
      <c r="B79" s="15" t="s">
        <v>133</v>
      </c>
      <c r="C79" s="16"/>
      <c r="D79" s="16"/>
      <c r="E79" s="16"/>
      <c r="F79" s="8">
        <f t="shared" si="3"/>
        <v>12</v>
      </c>
      <c r="G79" s="27">
        <v>12</v>
      </c>
      <c r="H79" s="27"/>
      <c r="I79" s="27"/>
      <c r="J79" s="27"/>
      <c r="K79" s="27"/>
      <c r="L79" s="27"/>
      <c r="M79" s="27"/>
      <c r="N79" s="27"/>
    </row>
    <row r="80" spans="1:14" x14ac:dyDescent="0.2">
      <c r="A80" s="5" t="s">
        <v>102</v>
      </c>
      <c r="B80" s="15" t="s">
        <v>134</v>
      </c>
      <c r="C80" s="16"/>
      <c r="D80" s="16"/>
      <c r="E80" s="16"/>
      <c r="F80" s="8">
        <f t="shared" si="3"/>
        <v>0</v>
      </c>
      <c r="G80" s="27"/>
      <c r="H80" s="27"/>
      <c r="I80" s="27"/>
      <c r="J80" s="27"/>
      <c r="K80" s="27"/>
      <c r="L80" s="27"/>
      <c r="M80" s="27"/>
      <c r="N80" s="27"/>
    </row>
    <row r="81" spans="1:14" x14ac:dyDescent="0.2">
      <c r="A81" s="5" t="s">
        <v>103</v>
      </c>
      <c r="B81" s="15" t="s">
        <v>135</v>
      </c>
      <c r="C81" s="16"/>
      <c r="D81" s="16"/>
      <c r="E81" s="16"/>
      <c r="F81" s="8">
        <f t="shared" si="3"/>
        <v>12</v>
      </c>
      <c r="G81" s="27">
        <v>12</v>
      </c>
      <c r="H81" s="27"/>
      <c r="I81" s="27"/>
      <c r="J81" s="27"/>
      <c r="K81" s="27"/>
      <c r="L81" s="27"/>
      <c r="M81" s="27"/>
      <c r="N81" s="27"/>
    </row>
    <row r="82" spans="1:14" x14ac:dyDescent="0.2">
      <c r="A82" s="5" t="s">
        <v>104</v>
      </c>
      <c r="B82" s="15" t="s">
        <v>136</v>
      </c>
      <c r="C82" s="16"/>
      <c r="D82" s="16"/>
      <c r="E82" s="16"/>
      <c r="F82" s="8">
        <f t="shared" si="3"/>
        <v>0</v>
      </c>
      <c r="G82" s="27"/>
      <c r="H82" s="27"/>
      <c r="I82" s="27"/>
      <c r="J82" s="27"/>
      <c r="K82" s="27"/>
      <c r="L82" s="27"/>
      <c r="M82" s="27"/>
      <c r="N82" s="27"/>
    </row>
    <row r="83" spans="1:14" x14ac:dyDescent="0.2">
      <c r="A83" s="5" t="s">
        <v>105</v>
      </c>
      <c r="B83" s="15" t="s">
        <v>129</v>
      </c>
      <c r="C83" s="16"/>
      <c r="D83" s="16"/>
      <c r="E83" s="16"/>
      <c r="F83" s="8">
        <f t="shared" si="3"/>
        <v>2</v>
      </c>
      <c r="G83" s="27">
        <v>1</v>
      </c>
      <c r="H83" s="27"/>
      <c r="I83" s="27"/>
      <c r="J83" s="27"/>
      <c r="K83" s="27">
        <v>1</v>
      </c>
      <c r="L83" s="27"/>
      <c r="M83" s="27"/>
      <c r="N83" s="27"/>
    </row>
    <row r="84" spans="1:14" x14ac:dyDescent="0.2">
      <c r="A84" s="3" t="s">
        <v>106</v>
      </c>
      <c r="B84" s="17" t="s">
        <v>137</v>
      </c>
      <c r="C84" s="18"/>
      <c r="D84" s="18"/>
      <c r="E84" s="18"/>
      <c r="F84" s="8">
        <f t="shared" si="3"/>
        <v>84</v>
      </c>
      <c r="G84" s="27">
        <f>SUM(G85:H88)</f>
        <v>23</v>
      </c>
      <c r="H84" s="27"/>
      <c r="I84" s="27">
        <f>SUM(I85:J88)</f>
        <v>0</v>
      </c>
      <c r="J84" s="27"/>
      <c r="K84" s="27">
        <f>SUM(K85:L88)</f>
        <v>61</v>
      </c>
      <c r="L84" s="27"/>
      <c r="M84" s="27"/>
      <c r="N84" s="27"/>
    </row>
    <row r="85" spans="1:14" x14ac:dyDescent="0.2">
      <c r="A85" s="5" t="s">
        <v>107</v>
      </c>
      <c r="B85" s="15" t="s">
        <v>62</v>
      </c>
      <c r="C85" s="16"/>
      <c r="D85" s="16"/>
      <c r="E85" s="16"/>
      <c r="F85" s="8">
        <f t="shared" si="3"/>
        <v>84</v>
      </c>
      <c r="G85" s="27">
        <v>23</v>
      </c>
      <c r="H85" s="27"/>
      <c r="I85" s="27"/>
      <c r="J85" s="27"/>
      <c r="K85" s="27">
        <v>61</v>
      </c>
      <c r="L85" s="27"/>
      <c r="M85" s="27"/>
      <c r="N85" s="27"/>
    </row>
    <row r="86" spans="1:14" x14ac:dyDescent="0.2">
      <c r="A86" s="5" t="s">
        <v>108</v>
      </c>
      <c r="B86" s="15" t="s">
        <v>63</v>
      </c>
      <c r="C86" s="16"/>
      <c r="D86" s="16"/>
      <c r="E86" s="16"/>
      <c r="F86" s="8">
        <f t="shared" si="3"/>
        <v>0</v>
      </c>
      <c r="G86" s="27"/>
      <c r="H86" s="27"/>
      <c r="I86" s="27"/>
      <c r="J86" s="27"/>
      <c r="K86" s="27"/>
      <c r="L86" s="27"/>
      <c r="M86" s="27"/>
      <c r="N86" s="27"/>
    </row>
    <row r="87" spans="1:14" x14ac:dyDescent="0.2">
      <c r="A87" s="5" t="s">
        <v>109</v>
      </c>
      <c r="B87" s="15" t="s">
        <v>64</v>
      </c>
      <c r="C87" s="16"/>
      <c r="D87" s="16"/>
      <c r="E87" s="16"/>
      <c r="F87" s="8">
        <f t="shared" si="3"/>
        <v>0</v>
      </c>
      <c r="G87" s="27"/>
      <c r="H87" s="27"/>
      <c r="I87" s="27"/>
      <c r="J87" s="27"/>
      <c r="K87" s="27"/>
      <c r="L87" s="27"/>
      <c r="M87" s="27"/>
      <c r="N87" s="27"/>
    </row>
    <row r="88" spans="1:14" x14ac:dyDescent="0.2">
      <c r="A88" s="5" t="s">
        <v>110</v>
      </c>
      <c r="B88" s="15" t="s">
        <v>65</v>
      </c>
      <c r="C88" s="16"/>
      <c r="D88" s="16"/>
      <c r="E88" s="16"/>
      <c r="F88" s="8">
        <f t="shared" si="3"/>
        <v>0</v>
      </c>
      <c r="G88" s="27"/>
      <c r="H88" s="27"/>
      <c r="I88" s="27"/>
      <c r="J88" s="27"/>
      <c r="K88" s="27"/>
      <c r="L88" s="27"/>
      <c r="M88" s="27"/>
      <c r="N88" s="27"/>
    </row>
    <row r="89" spans="1:14" x14ac:dyDescent="0.2">
      <c r="A89" s="3" t="s">
        <v>111</v>
      </c>
      <c r="B89" s="17" t="s">
        <v>139</v>
      </c>
      <c r="C89" s="18"/>
      <c r="D89" s="18"/>
      <c r="E89" s="18"/>
      <c r="F89" s="8">
        <f t="shared" si="3"/>
        <v>9839751.9000000004</v>
      </c>
      <c r="G89" s="27">
        <f>SUM(G90:H94)</f>
        <v>7688224.2999999998</v>
      </c>
      <c r="H89" s="27"/>
      <c r="I89" s="27">
        <f>SUM(I90:J94)</f>
        <v>0</v>
      </c>
      <c r="J89" s="27"/>
      <c r="K89" s="27">
        <f>SUM(K90:L94)</f>
        <v>2151527.6</v>
      </c>
      <c r="L89" s="27"/>
      <c r="M89" s="27"/>
      <c r="N89" s="27"/>
    </row>
    <row r="90" spans="1:14" x14ac:dyDescent="0.2">
      <c r="A90" s="5" t="s">
        <v>112</v>
      </c>
      <c r="B90" s="15" t="s">
        <v>140</v>
      </c>
      <c r="C90" s="16"/>
      <c r="D90" s="16"/>
      <c r="E90" s="16"/>
      <c r="F90" s="8">
        <f t="shared" si="3"/>
        <v>3668652.6</v>
      </c>
      <c r="G90" s="27">
        <v>2995018.5</v>
      </c>
      <c r="H90" s="27"/>
      <c r="I90" s="27"/>
      <c r="J90" s="27"/>
      <c r="K90" s="27">
        <v>673634.1</v>
      </c>
      <c r="L90" s="27"/>
      <c r="M90" s="27"/>
      <c r="N90" s="27"/>
    </row>
    <row r="91" spans="1:14" x14ac:dyDescent="0.2">
      <c r="A91" s="5" t="s">
        <v>113</v>
      </c>
      <c r="B91" s="15" t="s">
        <v>141</v>
      </c>
      <c r="C91" s="16"/>
      <c r="D91" s="16"/>
      <c r="E91" s="16"/>
      <c r="F91" s="8">
        <f t="shared" si="3"/>
        <v>0</v>
      </c>
      <c r="G91" s="27"/>
      <c r="H91" s="27"/>
      <c r="I91" s="27"/>
      <c r="J91" s="27"/>
      <c r="K91" s="27"/>
      <c r="L91" s="27"/>
      <c r="M91" s="27"/>
      <c r="N91" s="27"/>
    </row>
    <row r="92" spans="1:14" x14ac:dyDescent="0.2">
      <c r="A92" s="5" t="s">
        <v>114</v>
      </c>
      <c r="B92" s="15" t="s">
        <v>142</v>
      </c>
      <c r="C92" s="16"/>
      <c r="D92" s="16"/>
      <c r="E92" s="16"/>
      <c r="F92" s="8">
        <f t="shared" si="3"/>
        <v>0</v>
      </c>
      <c r="G92" s="27"/>
      <c r="H92" s="27"/>
      <c r="I92" s="27"/>
      <c r="J92" s="27"/>
      <c r="K92" s="27"/>
      <c r="L92" s="27"/>
      <c r="M92" s="27"/>
      <c r="N92" s="27"/>
    </row>
    <row r="93" spans="1:14" x14ac:dyDescent="0.2">
      <c r="A93" s="5" t="s">
        <v>115</v>
      </c>
      <c r="B93" s="15" t="s">
        <v>60</v>
      </c>
      <c r="C93" s="16"/>
      <c r="D93" s="16"/>
      <c r="E93" s="16"/>
      <c r="F93" s="8">
        <f t="shared" si="3"/>
        <v>0</v>
      </c>
      <c r="G93" s="27"/>
      <c r="H93" s="27"/>
      <c r="I93" s="27"/>
      <c r="J93" s="27"/>
      <c r="K93" s="27"/>
      <c r="L93" s="27"/>
      <c r="M93" s="27"/>
      <c r="N93" s="27"/>
    </row>
    <row r="94" spans="1:14" x14ac:dyDescent="0.2">
      <c r="A94" s="5" t="s">
        <v>138</v>
      </c>
      <c r="B94" s="24" t="s">
        <v>78</v>
      </c>
      <c r="C94" s="31"/>
      <c r="D94" s="31"/>
      <c r="E94" s="32"/>
      <c r="F94" s="8">
        <f t="shared" si="3"/>
        <v>6171099.2999999998</v>
      </c>
      <c r="G94" s="22">
        <v>4693205.8</v>
      </c>
      <c r="H94" s="23"/>
      <c r="I94" s="22"/>
      <c r="J94" s="23"/>
      <c r="K94" s="22">
        <v>1477893.5</v>
      </c>
      <c r="L94" s="23"/>
      <c r="M94" s="22"/>
      <c r="N94" s="23"/>
    </row>
    <row r="95" spans="1:14" x14ac:dyDescent="0.2">
      <c r="A95" s="3" t="s">
        <v>116</v>
      </c>
      <c r="B95" s="17" t="s">
        <v>25</v>
      </c>
      <c r="C95" s="18"/>
      <c r="D95" s="18"/>
      <c r="E95" s="18"/>
      <c r="F95" s="8">
        <f t="shared" si="3"/>
        <v>79578.8</v>
      </c>
      <c r="G95" s="27">
        <f>SUM(G96:H97)</f>
        <v>58531.6</v>
      </c>
      <c r="H95" s="27"/>
      <c r="I95" s="27">
        <f>SUM(I96:J97)</f>
        <v>0</v>
      </c>
      <c r="J95" s="27"/>
      <c r="K95" s="27">
        <f>SUM(K96:L97)</f>
        <v>21047.200000000001</v>
      </c>
      <c r="L95" s="27"/>
      <c r="M95" s="27"/>
      <c r="N95" s="27"/>
    </row>
    <row r="96" spans="1:14" x14ac:dyDescent="0.2">
      <c r="A96" s="5" t="s">
        <v>117</v>
      </c>
      <c r="B96" s="15" t="s">
        <v>84</v>
      </c>
      <c r="C96" s="16"/>
      <c r="D96" s="16"/>
      <c r="E96" s="16"/>
      <c r="F96" s="8">
        <f t="shared" si="3"/>
        <v>79578.8</v>
      </c>
      <c r="G96" s="27">
        <v>58531.6</v>
      </c>
      <c r="H96" s="27"/>
      <c r="I96" s="27"/>
      <c r="J96" s="27"/>
      <c r="K96" s="27">
        <v>21047.200000000001</v>
      </c>
      <c r="L96" s="27"/>
      <c r="M96" s="27"/>
      <c r="N96" s="27"/>
    </row>
    <row r="97" spans="1:14" x14ac:dyDescent="0.2">
      <c r="A97" s="5" t="s">
        <v>118</v>
      </c>
      <c r="B97" s="15" t="s">
        <v>83</v>
      </c>
      <c r="C97" s="16"/>
      <c r="D97" s="16"/>
      <c r="E97" s="16"/>
      <c r="F97" s="8">
        <f t="shared" si="3"/>
        <v>0</v>
      </c>
      <c r="G97" s="27"/>
      <c r="H97" s="27"/>
      <c r="I97" s="27"/>
      <c r="J97" s="27"/>
      <c r="K97" s="27"/>
      <c r="L97" s="27"/>
      <c r="M97" s="27"/>
      <c r="N97" s="27"/>
    </row>
    <row r="98" spans="1:14" x14ac:dyDescent="0.2">
      <c r="A98" s="3" t="s">
        <v>119</v>
      </c>
      <c r="B98" s="17" t="s">
        <v>143</v>
      </c>
      <c r="C98" s="18"/>
      <c r="D98" s="18"/>
      <c r="E98" s="18"/>
      <c r="F98" s="8">
        <f t="shared" si="3"/>
        <v>0</v>
      </c>
      <c r="G98" s="27">
        <f>SUM(G99:H101)</f>
        <v>0</v>
      </c>
      <c r="H98" s="27"/>
      <c r="I98" s="27">
        <f>SUM(I99:J101)</f>
        <v>0</v>
      </c>
      <c r="J98" s="27"/>
      <c r="K98" s="27">
        <f>SUM(K99:L101)</f>
        <v>0</v>
      </c>
      <c r="L98" s="27"/>
      <c r="M98" s="27"/>
      <c r="N98" s="27"/>
    </row>
    <row r="99" spans="1:14" x14ac:dyDescent="0.2">
      <c r="A99" s="5" t="s">
        <v>120</v>
      </c>
      <c r="B99" s="15" t="s">
        <v>81</v>
      </c>
      <c r="C99" s="16"/>
      <c r="D99" s="16"/>
      <c r="E99" s="16"/>
      <c r="F99" s="8">
        <f t="shared" si="3"/>
        <v>0</v>
      </c>
      <c r="G99" s="27"/>
      <c r="H99" s="27"/>
      <c r="I99" s="27"/>
      <c r="J99" s="27"/>
      <c r="K99" s="27"/>
      <c r="L99" s="27"/>
      <c r="M99" s="27"/>
      <c r="N99" s="27"/>
    </row>
    <row r="100" spans="1:14" x14ac:dyDescent="0.2">
      <c r="A100" s="5" t="s">
        <v>121</v>
      </c>
      <c r="B100" s="15" t="s">
        <v>80</v>
      </c>
      <c r="C100" s="16"/>
      <c r="D100" s="16"/>
      <c r="E100" s="16"/>
      <c r="F100" s="8">
        <f t="shared" si="3"/>
        <v>0</v>
      </c>
      <c r="G100" s="27"/>
      <c r="H100" s="27"/>
      <c r="I100" s="27"/>
      <c r="J100" s="27"/>
      <c r="K100" s="27"/>
      <c r="L100" s="27"/>
      <c r="M100" s="27"/>
      <c r="N100" s="27"/>
    </row>
    <row r="101" spans="1:14" x14ac:dyDescent="0.2">
      <c r="A101" s="5" t="s">
        <v>122</v>
      </c>
      <c r="B101" s="15" t="s">
        <v>78</v>
      </c>
      <c r="C101" s="16"/>
      <c r="D101" s="16"/>
      <c r="E101" s="16"/>
      <c r="F101" s="8">
        <f t="shared" si="3"/>
        <v>0</v>
      </c>
      <c r="G101" s="27"/>
      <c r="H101" s="27"/>
      <c r="I101" s="27"/>
      <c r="J101" s="27"/>
      <c r="K101" s="27"/>
      <c r="L101" s="27"/>
      <c r="M101" s="27"/>
      <c r="N101" s="27"/>
    </row>
    <row r="102" spans="1:14" x14ac:dyDescent="0.2">
      <c r="A102" s="5" t="s">
        <v>302</v>
      </c>
      <c r="B102" s="17" t="s">
        <v>280</v>
      </c>
      <c r="C102" s="18"/>
      <c r="D102" s="18"/>
      <c r="E102" s="18"/>
      <c r="F102" s="8">
        <f>SUM(G102:L102)</f>
        <v>0</v>
      </c>
      <c r="G102" s="22">
        <v>0</v>
      </c>
      <c r="H102" s="23"/>
      <c r="I102" s="22">
        <v>0</v>
      </c>
      <c r="J102" s="23"/>
      <c r="K102" s="22">
        <v>0</v>
      </c>
      <c r="L102" s="23"/>
      <c r="M102" s="22"/>
      <c r="N102" s="23"/>
    </row>
    <row r="103" spans="1:14" ht="25.5" customHeight="1" x14ac:dyDescent="0.2">
      <c r="A103" s="3" t="s">
        <v>123</v>
      </c>
      <c r="B103" s="17" t="s">
        <v>144</v>
      </c>
      <c r="C103" s="18"/>
      <c r="D103" s="18"/>
      <c r="E103" s="18"/>
      <c r="F103" s="8">
        <f t="shared" si="3"/>
        <v>0</v>
      </c>
      <c r="G103" s="27">
        <f>SUM(G104:H105)</f>
        <v>0</v>
      </c>
      <c r="H103" s="27"/>
      <c r="I103" s="27">
        <f>SUM(I104:J105)</f>
        <v>0</v>
      </c>
      <c r="J103" s="27"/>
      <c r="K103" s="27">
        <f>SUM(K104:L105)</f>
        <v>0</v>
      </c>
      <c r="L103" s="27"/>
      <c r="M103" s="27"/>
      <c r="N103" s="27"/>
    </row>
    <row r="104" spans="1:14" x14ac:dyDescent="0.2">
      <c r="A104" s="5" t="s">
        <v>124</v>
      </c>
      <c r="B104" s="15" t="s">
        <v>145</v>
      </c>
      <c r="C104" s="16"/>
      <c r="D104" s="16"/>
      <c r="E104" s="16"/>
      <c r="F104" s="8">
        <f t="shared" si="3"/>
        <v>0</v>
      </c>
      <c r="G104" s="27"/>
      <c r="H104" s="27"/>
      <c r="I104" s="27"/>
      <c r="J104" s="27"/>
      <c r="K104" s="27"/>
      <c r="L104" s="27"/>
      <c r="M104" s="27"/>
      <c r="N104" s="27"/>
    </row>
    <row r="105" spans="1:14" x14ac:dyDescent="0.2">
      <c r="A105" s="5" t="s">
        <v>125</v>
      </c>
      <c r="B105" s="15" t="s">
        <v>78</v>
      </c>
      <c r="C105" s="16"/>
      <c r="D105" s="16"/>
      <c r="E105" s="16"/>
      <c r="F105" s="8">
        <f t="shared" si="3"/>
        <v>0</v>
      </c>
      <c r="G105" s="27"/>
      <c r="H105" s="27"/>
      <c r="I105" s="27"/>
      <c r="J105" s="27"/>
      <c r="K105" s="27"/>
      <c r="L105" s="27"/>
      <c r="M105" s="27"/>
      <c r="N105" s="27"/>
    </row>
    <row r="106" spans="1:14" ht="26.25" customHeight="1" x14ac:dyDescent="0.2">
      <c r="A106" s="3" t="s">
        <v>126</v>
      </c>
      <c r="B106" s="17" t="s">
        <v>146</v>
      </c>
      <c r="C106" s="18"/>
      <c r="D106" s="18"/>
      <c r="E106" s="18"/>
      <c r="F106" s="8">
        <f t="shared" si="3"/>
        <v>21626.199999999997</v>
      </c>
      <c r="G106" s="27">
        <f>SUM(G107:H109)</f>
        <v>16946.599999999999</v>
      </c>
      <c r="H106" s="27"/>
      <c r="I106" s="27">
        <f>SUM(I107:J109)</f>
        <v>0</v>
      </c>
      <c r="J106" s="27"/>
      <c r="K106" s="27">
        <f>SUM(K107:L109)</f>
        <v>4679.6000000000004</v>
      </c>
      <c r="L106" s="27"/>
      <c r="M106" s="27"/>
      <c r="N106" s="27"/>
    </row>
    <row r="107" spans="1:14" x14ac:dyDescent="0.2">
      <c r="A107" s="5" t="s">
        <v>303</v>
      </c>
      <c r="B107" s="15" t="s">
        <v>86</v>
      </c>
      <c r="C107" s="16"/>
      <c r="D107" s="16"/>
      <c r="E107" s="16"/>
      <c r="F107" s="8">
        <f t="shared" si="3"/>
        <v>0</v>
      </c>
      <c r="G107" s="27"/>
      <c r="H107" s="27"/>
      <c r="I107" s="27"/>
      <c r="J107" s="27"/>
      <c r="K107" s="27"/>
      <c r="L107" s="27"/>
      <c r="M107" s="27"/>
      <c r="N107" s="27"/>
    </row>
    <row r="108" spans="1:14" x14ac:dyDescent="0.2">
      <c r="A108" s="5" t="s">
        <v>304</v>
      </c>
      <c r="B108" s="15" t="s">
        <v>147</v>
      </c>
      <c r="C108" s="16"/>
      <c r="D108" s="16"/>
      <c r="E108" s="16"/>
      <c r="F108" s="8">
        <f t="shared" si="3"/>
        <v>0</v>
      </c>
      <c r="G108" s="22"/>
      <c r="H108" s="23"/>
      <c r="I108" s="22"/>
      <c r="J108" s="23"/>
      <c r="K108" s="22"/>
      <c r="L108" s="23"/>
      <c r="M108" s="22"/>
      <c r="N108" s="23"/>
    </row>
    <row r="109" spans="1:14" x14ac:dyDescent="0.2">
      <c r="A109" s="4" t="s">
        <v>321</v>
      </c>
      <c r="B109" s="15" t="s">
        <v>87</v>
      </c>
      <c r="C109" s="16"/>
      <c r="D109" s="16"/>
      <c r="E109" s="16"/>
      <c r="F109" s="8">
        <f>SUM(G109:L109)</f>
        <v>21626.199999999997</v>
      </c>
      <c r="G109" s="27">
        <v>16946.599999999999</v>
      </c>
      <c r="H109" s="27"/>
      <c r="I109" s="27"/>
      <c r="J109" s="27"/>
      <c r="K109" s="27">
        <v>4679.6000000000004</v>
      </c>
      <c r="L109" s="27"/>
      <c r="M109" s="27"/>
      <c r="N109" s="27"/>
    </row>
    <row r="110" spans="1:14" ht="25.5" customHeight="1" x14ac:dyDescent="0.2">
      <c r="A110" s="3" t="s">
        <v>127</v>
      </c>
      <c r="B110" s="17" t="s">
        <v>337</v>
      </c>
      <c r="C110" s="18"/>
      <c r="D110" s="18"/>
      <c r="E110" s="18"/>
      <c r="F110" s="8">
        <f>SUM(G110:L110)</f>
        <v>0</v>
      </c>
      <c r="G110" s="27">
        <v>0</v>
      </c>
      <c r="H110" s="27"/>
      <c r="I110" s="27">
        <v>0</v>
      </c>
      <c r="J110" s="27"/>
      <c r="K110" s="27">
        <v>0</v>
      </c>
      <c r="L110" s="27"/>
      <c r="M110" s="27"/>
      <c r="N110" s="27"/>
    </row>
    <row r="111" spans="1:14" x14ac:dyDescent="0.2">
      <c r="A111" s="3" t="s">
        <v>305</v>
      </c>
      <c r="B111" s="17" t="s">
        <v>148</v>
      </c>
      <c r="C111" s="18"/>
      <c r="D111" s="18"/>
      <c r="E111" s="18"/>
      <c r="F111" s="7" t="s">
        <v>278</v>
      </c>
      <c r="G111" s="66" t="s">
        <v>278</v>
      </c>
      <c r="H111" s="66"/>
      <c r="I111" s="66" t="s">
        <v>278</v>
      </c>
      <c r="J111" s="66"/>
      <c r="K111" s="66" t="s">
        <v>278</v>
      </c>
      <c r="L111" s="66"/>
      <c r="M111" s="27"/>
      <c r="N111" s="27"/>
    </row>
    <row r="112" spans="1:14" x14ac:dyDescent="0.2">
      <c r="A112" s="5"/>
      <c r="B112" s="11" t="s">
        <v>88</v>
      </c>
      <c r="C112" s="12"/>
      <c r="D112" s="12"/>
      <c r="E112" s="12"/>
      <c r="F112" s="8">
        <f>SUM(G112:L112)</f>
        <v>16</v>
      </c>
      <c r="G112" s="27">
        <f>SUM(G116,G119,G122,G125,G128)</f>
        <v>4</v>
      </c>
      <c r="H112" s="27"/>
      <c r="I112" s="27">
        <f>SUM(I116,I119,I122,I125,I128)</f>
        <v>0</v>
      </c>
      <c r="J112" s="27"/>
      <c r="K112" s="27">
        <f>SUM(K116,K119,K122,K125,K128)</f>
        <v>12</v>
      </c>
      <c r="L112" s="27"/>
      <c r="M112" s="27"/>
      <c r="N112" s="27"/>
    </row>
    <row r="113" spans="1:14" x14ac:dyDescent="0.2">
      <c r="A113" s="5"/>
      <c r="B113" s="11" t="s">
        <v>89</v>
      </c>
      <c r="C113" s="12"/>
      <c r="D113" s="12"/>
      <c r="E113" s="12"/>
      <c r="F113" s="8">
        <f>SUM(G113:L113)</f>
        <v>265054.3</v>
      </c>
      <c r="G113" s="27">
        <f>SUM(G117,G120,G123,G126,G129)</f>
        <v>202487.2</v>
      </c>
      <c r="H113" s="27"/>
      <c r="I113" s="27">
        <f>SUM(I117,I120,I123,I126,I129)</f>
        <v>0</v>
      </c>
      <c r="J113" s="27"/>
      <c r="K113" s="27">
        <f>SUM(K117,K120,K123,K126,K129)</f>
        <v>62567.1</v>
      </c>
      <c r="L113" s="27"/>
      <c r="M113" s="27"/>
      <c r="N113" s="27"/>
    </row>
    <row r="114" spans="1:14" x14ac:dyDescent="0.2">
      <c r="A114" s="5"/>
      <c r="B114" s="15" t="s">
        <v>24</v>
      </c>
      <c r="C114" s="16"/>
      <c r="D114" s="16"/>
      <c r="E114" s="16"/>
      <c r="F114" s="7" t="s">
        <v>278</v>
      </c>
      <c r="G114" s="66" t="s">
        <v>278</v>
      </c>
      <c r="H114" s="66"/>
      <c r="I114" s="66" t="s">
        <v>278</v>
      </c>
      <c r="J114" s="66"/>
      <c r="K114" s="66" t="s">
        <v>278</v>
      </c>
      <c r="L114" s="66"/>
      <c r="M114" s="27"/>
      <c r="N114" s="27"/>
    </row>
    <row r="115" spans="1:14" ht="25.5" customHeight="1" x14ac:dyDescent="0.2">
      <c r="A115" s="5" t="s">
        <v>306</v>
      </c>
      <c r="B115" s="15" t="s">
        <v>149</v>
      </c>
      <c r="C115" s="16"/>
      <c r="D115" s="16"/>
      <c r="E115" s="16"/>
      <c r="F115" s="7" t="s">
        <v>278</v>
      </c>
      <c r="G115" s="66" t="s">
        <v>278</v>
      </c>
      <c r="H115" s="66"/>
      <c r="I115" s="66" t="s">
        <v>278</v>
      </c>
      <c r="J115" s="66"/>
      <c r="K115" s="66" t="s">
        <v>278</v>
      </c>
      <c r="L115" s="66"/>
      <c r="M115" s="27"/>
      <c r="N115" s="27"/>
    </row>
    <row r="116" spans="1:14" x14ac:dyDescent="0.2">
      <c r="A116" s="5" t="s">
        <v>307</v>
      </c>
      <c r="B116" s="11" t="s">
        <v>88</v>
      </c>
      <c r="C116" s="12"/>
      <c r="D116" s="12"/>
      <c r="E116" s="12"/>
      <c r="F116" s="8">
        <f>SUM(G116:L116)</f>
        <v>0</v>
      </c>
      <c r="G116" s="27"/>
      <c r="H116" s="27"/>
      <c r="I116" s="27"/>
      <c r="J116" s="27"/>
      <c r="K116" s="27"/>
      <c r="L116" s="27"/>
      <c r="M116" s="27"/>
      <c r="N116" s="27"/>
    </row>
    <row r="117" spans="1:14" x14ac:dyDescent="0.2">
      <c r="A117" s="5" t="s">
        <v>308</v>
      </c>
      <c r="B117" s="11" t="s">
        <v>89</v>
      </c>
      <c r="C117" s="12"/>
      <c r="D117" s="12"/>
      <c r="E117" s="12"/>
      <c r="F117" s="8">
        <f>SUM(G117:L117)</f>
        <v>0</v>
      </c>
      <c r="G117" s="27"/>
      <c r="H117" s="27"/>
      <c r="I117" s="27"/>
      <c r="J117" s="27"/>
      <c r="K117" s="27"/>
      <c r="L117" s="27"/>
      <c r="M117" s="27"/>
      <c r="N117" s="27"/>
    </row>
    <row r="118" spans="1:14" x14ac:dyDescent="0.2">
      <c r="A118" s="5" t="s">
        <v>309</v>
      </c>
      <c r="B118" s="15" t="s">
        <v>91</v>
      </c>
      <c r="C118" s="16"/>
      <c r="D118" s="16"/>
      <c r="E118" s="16"/>
      <c r="F118" s="7" t="s">
        <v>278</v>
      </c>
      <c r="G118" s="66" t="s">
        <v>278</v>
      </c>
      <c r="H118" s="66"/>
      <c r="I118" s="66" t="s">
        <v>278</v>
      </c>
      <c r="J118" s="66"/>
      <c r="K118" s="66" t="s">
        <v>278</v>
      </c>
      <c r="L118" s="66"/>
      <c r="M118" s="27"/>
      <c r="N118" s="27"/>
    </row>
    <row r="119" spans="1:14" x14ac:dyDescent="0.2">
      <c r="A119" s="5" t="s">
        <v>310</v>
      </c>
      <c r="B119" s="11" t="s">
        <v>88</v>
      </c>
      <c r="C119" s="12"/>
      <c r="D119" s="12"/>
      <c r="E119" s="12"/>
      <c r="F119" s="8">
        <f>SUM(G119:L119)</f>
        <v>0</v>
      </c>
      <c r="G119" s="27"/>
      <c r="H119" s="27"/>
      <c r="I119" s="27"/>
      <c r="J119" s="27"/>
      <c r="K119" s="27"/>
      <c r="L119" s="27"/>
      <c r="M119" s="27"/>
      <c r="N119" s="27"/>
    </row>
    <row r="120" spans="1:14" x14ac:dyDescent="0.2">
      <c r="A120" s="5" t="s">
        <v>311</v>
      </c>
      <c r="B120" s="11" t="s">
        <v>89</v>
      </c>
      <c r="C120" s="12"/>
      <c r="D120" s="12"/>
      <c r="E120" s="12"/>
      <c r="F120" s="8">
        <f>SUM(G120:L120)</f>
        <v>0</v>
      </c>
      <c r="G120" s="27"/>
      <c r="H120" s="27"/>
      <c r="I120" s="27"/>
      <c r="J120" s="27"/>
      <c r="K120" s="27"/>
      <c r="L120" s="27"/>
      <c r="M120" s="27"/>
      <c r="N120" s="27"/>
    </row>
    <row r="121" spans="1:14" x14ac:dyDescent="0.2">
      <c r="A121" s="5" t="s">
        <v>312</v>
      </c>
      <c r="B121" s="15" t="s">
        <v>150</v>
      </c>
      <c r="C121" s="16"/>
      <c r="D121" s="16"/>
      <c r="E121" s="16"/>
      <c r="F121" s="7" t="s">
        <v>278</v>
      </c>
      <c r="G121" s="66" t="s">
        <v>278</v>
      </c>
      <c r="H121" s="66"/>
      <c r="I121" s="66" t="s">
        <v>278</v>
      </c>
      <c r="J121" s="66"/>
      <c r="K121" s="66" t="s">
        <v>278</v>
      </c>
      <c r="L121" s="66"/>
      <c r="M121" s="27"/>
      <c r="N121" s="27"/>
    </row>
    <row r="122" spans="1:14" x14ac:dyDescent="0.2">
      <c r="A122" s="5" t="s">
        <v>313</v>
      </c>
      <c r="B122" s="11" t="s">
        <v>88</v>
      </c>
      <c r="C122" s="12"/>
      <c r="D122" s="12"/>
      <c r="E122" s="12"/>
      <c r="F122" s="8">
        <f>SUM(G122:L122)</f>
        <v>0</v>
      </c>
      <c r="G122" s="27"/>
      <c r="H122" s="27"/>
      <c r="I122" s="27"/>
      <c r="J122" s="27"/>
      <c r="K122" s="27"/>
      <c r="L122" s="27"/>
      <c r="M122" s="27"/>
      <c r="N122" s="27"/>
    </row>
    <row r="123" spans="1:14" x14ac:dyDescent="0.2">
      <c r="A123" s="5" t="s">
        <v>314</v>
      </c>
      <c r="B123" s="11" t="s">
        <v>89</v>
      </c>
      <c r="C123" s="12"/>
      <c r="D123" s="12"/>
      <c r="E123" s="12"/>
      <c r="F123" s="8">
        <f>SUM(G123:L123)</f>
        <v>0</v>
      </c>
      <c r="G123" s="27"/>
      <c r="H123" s="27"/>
      <c r="I123" s="27"/>
      <c r="J123" s="27"/>
      <c r="K123" s="27"/>
      <c r="L123" s="27"/>
      <c r="M123" s="27"/>
      <c r="N123" s="27"/>
    </row>
    <row r="124" spans="1:14" x14ac:dyDescent="0.2">
      <c r="A124" s="5" t="s">
        <v>315</v>
      </c>
      <c r="B124" s="15" t="s">
        <v>95</v>
      </c>
      <c r="C124" s="16"/>
      <c r="D124" s="16"/>
      <c r="E124" s="16"/>
      <c r="F124" s="7" t="s">
        <v>278</v>
      </c>
      <c r="G124" s="66" t="s">
        <v>278</v>
      </c>
      <c r="H124" s="66"/>
      <c r="I124" s="66" t="s">
        <v>278</v>
      </c>
      <c r="J124" s="66"/>
      <c r="K124" s="66" t="s">
        <v>278</v>
      </c>
      <c r="L124" s="66"/>
      <c r="M124" s="27"/>
      <c r="N124" s="27"/>
    </row>
    <row r="125" spans="1:14" x14ac:dyDescent="0.2">
      <c r="A125" s="5" t="s">
        <v>316</v>
      </c>
      <c r="B125" s="11" t="s">
        <v>88</v>
      </c>
      <c r="C125" s="12"/>
      <c r="D125" s="12"/>
      <c r="E125" s="12"/>
      <c r="F125" s="8">
        <f>SUM(G125:L125)</f>
        <v>0</v>
      </c>
      <c r="G125" s="27"/>
      <c r="H125" s="27"/>
      <c r="I125" s="27"/>
      <c r="J125" s="27"/>
      <c r="K125" s="27"/>
      <c r="L125" s="27"/>
      <c r="M125" s="27"/>
      <c r="N125" s="27"/>
    </row>
    <row r="126" spans="1:14" x14ac:dyDescent="0.2">
      <c r="A126" s="5" t="s">
        <v>317</v>
      </c>
      <c r="B126" s="11" t="s">
        <v>89</v>
      </c>
      <c r="C126" s="12"/>
      <c r="D126" s="12"/>
      <c r="E126" s="12"/>
      <c r="F126" s="8">
        <f>SUM(G126:L126)</f>
        <v>0</v>
      </c>
      <c r="G126" s="27"/>
      <c r="H126" s="27"/>
      <c r="I126" s="27"/>
      <c r="J126" s="27"/>
      <c r="K126" s="27"/>
      <c r="L126" s="27"/>
      <c r="M126" s="27"/>
      <c r="N126" s="27"/>
    </row>
    <row r="127" spans="1:14" x14ac:dyDescent="0.2">
      <c r="A127" s="5" t="s">
        <v>318</v>
      </c>
      <c r="B127" s="15" t="s">
        <v>92</v>
      </c>
      <c r="C127" s="16"/>
      <c r="D127" s="16"/>
      <c r="E127" s="16"/>
      <c r="F127" s="7" t="s">
        <v>278</v>
      </c>
      <c r="G127" s="66" t="s">
        <v>278</v>
      </c>
      <c r="H127" s="66"/>
      <c r="I127" s="66" t="s">
        <v>278</v>
      </c>
      <c r="J127" s="66"/>
      <c r="K127" s="66" t="s">
        <v>278</v>
      </c>
      <c r="L127" s="66"/>
      <c r="M127" s="27"/>
      <c r="N127" s="27"/>
    </row>
    <row r="128" spans="1:14" x14ac:dyDescent="0.2">
      <c r="A128" s="5" t="s">
        <v>319</v>
      </c>
      <c r="B128" s="11" t="s">
        <v>88</v>
      </c>
      <c r="C128" s="12"/>
      <c r="D128" s="12"/>
      <c r="E128" s="12"/>
      <c r="F128" s="8">
        <f>SUM(G128:L128)</f>
        <v>16</v>
      </c>
      <c r="G128" s="27">
        <v>4</v>
      </c>
      <c r="H128" s="27"/>
      <c r="I128" s="27"/>
      <c r="J128" s="27"/>
      <c r="K128" s="27">
        <v>12</v>
      </c>
      <c r="L128" s="27"/>
      <c r="M128" s="27"/>
      <c r="N128" s="27"/>
    </row>
    <row r="129" spans="1:14" x14ac:dyDescent="0.2">
      <c r="A129" s="5" t="s">
        <v>320</v>
      </c>
      <c r="B129" s="11" t="s">
        <v>89</v>
      </c>
      <c r="C129" s="12"/>
      <c r="D129" s="12"/>
      <c r="E129" s="12"/>
      <c r="F129" s="8">
        <f>SUM(G129:L129)</f>
        <v>265054.3</v>
      </c>
      <c r="G129" s="27">
        <v>202487.2</v>
      </c>
      <c r="H129" s="27"/>
      <c r="I129" s="27"/>
      <c r="J129" s="27"/>
      <c r="K129" s="27">
        <v>62567.1</v>
      </c>
      <c r="L129" s="27"/>
      <c r="M129" s="27"/>
      <c r="N129" s="27"/>
    </row>
    <row r="130" spans="1:14" x14ac:dyDescent="0.2">
      <c r="A130" s="67" t="s">
        <v>151</v>
      </c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9"/>
    </row>
    <row r="131" spans="1:14" x14ac:dyDescent="0.2">
      <c r="A131" s="3" t="s">
        <v>152</v>
      </c>
      <c r="B131" s="17" t="s">
        <v>169</v>
      </c>
      <c r="C131" s="18"/>
      <c r="D131" s="18"/>
      <c r="E131" s="18"/>
      <c r="F131" s="8">
        <f>SUM(G131:L131)</f>
        <v>4</v>
      </c>
      <c r="G131" s="27">
        <f>SUM(G132:H133)</f>
        <v>0</v>
      </c>
      <c r="H131" s="27"/>
      <c r="I131" s="27">
        <f>SUM(I132:J133)</f>
        <v>4</v>
      </c>
      <c r="J131" s="27"/>
      <c r="K131" s="27">
        <f>SUM(K132:L133)</f>
        <v>0</v>
      </c>
      <c r="L131" s="27"/>
      <c r="M131" s="27"/>
      <c r="N131" s="27"/>
    </row>
    <row r="132" spans="1:14" x14ac:dyDescent="0.2">
      <c r="A132" s="5" t="s">
        <v>153</v>
      </c>
      <c r="B132" s="15" t="s">
        <v>173</v>
      </c>
      <c r="C132" s="16"/>
      <c r="D132" s="16"/>
      <c r="E132" s="16"/>
      <c r="F132" s="8">
        <f>SUM(G132:L132)</f>
        <v>0</v>
      </c>
      <c r="G132" s="27"/>
      <c r="H132" s="27"/>
      <c r="I132" s="27"/>
      <c r="J132" s="27"/>
      <c r="K132" s="27"/>
      <c r="L132" s="27"/>
      <c r="M132" s="27"/>
      <c r="N132" s="27"/>
    </row>
    <row r="133" spans="1:14" x14ac:dyDescent="0.2">
      <c r="A133" s="5" t="s">
        <v>154</v>
      </c>
      <c r="B133" s="15" t="s">
        <v>174</v>
      </c>
      <c r="C133" s="16"/>
      <c r="D133" s="16"/>
      <c r="E133" s="16"/>
      <c r="F133" s="8">
        <f>SUM(G133:L133)</f>
        <v>4</v>
      </c>
      <c r="G133" s="27"/>
      <c r="H133" s="27"/>
      <c r="I133" s="27">
        <v>4</v>
      </c>
      <c r="J133" s="27"/>
      <c r="K133" s="27"/>
      <c r="L133" s="27"/>
      <c r="M133" s="27"/>
      <c r="N133" s="27"/>
    </row>
    <row r="134" spans="1:14" x14ac:dyDescent="0.2">
      <c r="A134" s="3" t="s">
        <v>155</v>
      </c>
      <c r="B134" s="17" t="s">
        <v>170</v>
      </c>
      <c r="C134" s="18"/>
      <c r="D134" s="18"/>
      <c r="E134" s="18"/>
      <c r="F134" s="8">
        <f>SUM(G134:L134)</f>
        <v>1228654.9000000001</v>
      </c>
      <c r="G134" s="27">
        <v>501789.7</v>
      </c>
      <c r="H134" s="27"/>
      <c r="I134" s="27">
        <v>323416.40000000002</v>
      </c>
      <c r="J134" s="27"/>
      <c r="K134" s="27">
        <v>403448.8</v>
      </c>
      <c r="L134" s="27"/>
      <c r="M134" s="27"/>
      <c r="N134" s="27"/>
    </row>
    <row r="135" spans="1:14" x14ac:dyDescent="0.2">
      <c r="A135" s="3" t="s">
        <v>156</v>
      </c>
      <c r="B135" s="17" t="s">
        <v>171</v>
      </c>
      <c r="C135" s="18"/>
      <c r="D135" s="18"/>
      <c r="E135" s="18"/>
      <c r="F135" s="8">
        <f t="shared" ref="F135:F141" si="4">SUM(G135:L135)</f>
        <v>23901.1</v>
      </c>
      <c r="G135" s="27">
        <f>SUM(G136:H137)</f>
        <v>0</v>
      </c>
      <c r="H135" s="27"/>
      <c r="I135" s="27">
        <f>SUM(I136:J137)</f>
        <v>23901.1</v>
      </c>
      <c r="J135" s="27"/>
      <c r="K135" s="27">
        <f>SUM(K136:L137)</f>
        <v>0</v>
      </c>
      <c r="L135" s="27"/>
      <c r="M135" s="27"/>
      <c r="N135" s="27"/>
    </row>
    <row r="136" spans="1:14" x14ac:dyDescent="0.2">
      <c r="A136" s="5" t="s">
        <v>157</v>
      </c>
      <c r="B136" s="15" t="s">
        <v>175</v>
      </c>
      <c r="C136" s="16"/>
      <c r="D136" s="16"/>
      <c r="E136" s="16"/>
      <c r="F136" s="8">
        <f t="shared" si="4"/>
        <v>23901.1</v>
      </c>
      <c r="G136" s="27"/>
      <c r="H136" s="27"/>
      <c r="I136" s="27">
        <v>23901.1</v>
      </c>
      <c r="J136" s="27"/>
      <c r="K136" s="27"/>
      <c r="L136" s="27"/>
      <c r="M136" s="27"/>
      <c r="N136" s="27"/>
    </row>
    <row r="137" spans="1:14" x14ac:dyDescent="0.2">
      <c r="A137" s="5" t="s">
        <v>158</v>
      </c>
      <c r="B137" s="15" t="s">
        <v>176</v>
      </c>
      <c r="C137" s="16"/>
      <c r="D137" s="16"/>
      <c r="E137" s="16"/>
      <c r="F137" s="8">
        <f t="shared" si="4"/>
        <v>0</v>
      </c>
      <c r="G137" s="27"/>
      <c r="H137" s="27"/>
      <c r="I137" s="27"/>
      <c r="J137" s="27"/>
      <c r="K137" s="27"/>
      <c r="L137" s="27"/>
      <c r="M137" s="27"/>
      <c r="N137" s="27"/>
    </row>
    <row r="138" spans="1:14" x14ac:dyDescent="0.2">
      <c r="A138" s="3" t="s">
        <v>159</v>
      </c>
      <c r="B138" s="17" t="s">
        <v>172</v>
      </c>
      <c r="C138" s="18"/>
      <c r="D138" s="18"/>
      <c r="E138" s="18"/>
      <c r="F138" s="8">
        <f t="shared" si="4"/>
        <v>3652.2</v>
      </c>
      <c r="G138" s="27">
        <f>SUM(G139:H140)</f>
        <v>0</v>
      </c>
      <c r="H138" s="27"/>
      <c r="I138" s="27">
        <f>SUM(I139:J140)</f>
        <v>3652.2</v>
      </c>
      <c r="J138" s="27"/>
      <c r="K138" s="27">
        <f>SUM(K139:L140)</f>
        <v>0</v>
      </c>
      <c r="L138" s="27"/>
      <c r="M138" s="27"/>
      <c r="N138" s="27"/>
    </row>
    <row r="139" spans="1:14" x14ac:dyDescent="0.2">
      <c r="A139" s="5" t="s">
        <v>160</v>
      </c>
      <c r="B139" s="15" t="s">
        <v>175</v>
      </c>
      <c r="C139" s="16"/>
      <c r="D139" s="16"/>
      <c r="E139" s="16"/>
      <c r="F139" s="8">
        <f t="shared" si="4"/>
        <v>3652.2</v>
      </c>
      <c r="G139" s="27"/>
      <c r="H139" s="27"/>
      <c r="I139" s="27">
        <v>3652.2</v>
      </c>
      <c r="J139" s="27"/>
      <c r="K139" s="27"/>
      <c r="L139" s="27"/>
      <c r="M139" s="27"/>
      <c r="N139" s="27"/>
    </row>
    <row r="140" spans="1:14" x14ac:dyDescent="0.2">
      <c r="A140" s="5" t="s">
        <v>161</v>
      </c>
      <c r="B140" s="15" t="s">
        <v>176</v>
      </c>
      <c r="C140" s="16"/>
      <c r="D140" s="16"/>
      <c r="E140" s="16"/>
      <c r="F140" s="8">
        <f t="shared" si="4"/>
        <v>0</v>
      </c>
      <c r="G140" s="27"/>
      <c r="H140" s="27"/>
      <c r="I140" s="27"/>
      <c r="J140" s="27"/>
      <c r="K140" s="27"/>
      <c r="L140" s="27"/>
      <c r="M140" s="27"/>
      <c r="N140" s="27"/>
    </row>
    <row r="141" spans="1:14" x14ac:dyDescent="0.2">
      <c r="A141" s="3" t="s">
        <v>162</v>
      </c>
      <c r="B141" s="17" t="s">
        <v>177</v>
      </c>
      <c r="C141" s="18"/>
      <c r="D141" s="18"/>
      <c r="E141" s="18"/>
      <c r="F141" s="8">
        <f t="shared" si="4"/>
        <v>0</v>
      </c>
      <c r="G141" s="27">
        <f>SUM(G143,G146)</f>
        <v>0</v>
      </c>
      <c r="H141" s="27"/>
      <c r="I141" s="27">
        <f>SUM(I143,I146)</f>
        <v>0</v>
      </c>
      <c r="J141" s="27"/>
      <c r="K141" s="27">
        <f>SUM(K143,K146)</f>
        <v>0</v>
      </c>
      <c r="L141" s="27"/>
      <c r="M141" s="27"/>
      <c r="N141" s="27"/>
    </row>
    <row r="142" spans="1:14" x14ac:dyDescent="0.2">
      <c r="A142" s="5" t="s">
        <v>163</v>
      </c>
      <c r="B142" s="15" t="s">
        <v>178</v>
      </c>
      <c r="C142" s="16"/>
      <c r="D142" s="16"/>
      <c r="E142" s="16"/>
      <c r="F142" s="8" t="s">
        <v>278</v>
      </c>
      <c r="G142" s="27" t="s">
        <v>278</v>
      </c>
      <c r="H142" s="27"/>
      <c r="I142" s="27" t="s">
        <v>278</v>
      </c>
      <c r="J142" s="27"/>
      <c r="K142" s="27" t="s">
        <v>278</v>
      </c>
      <c r="L142" s="27"/>
      <c r="M142" s="27"/>
      <c r="N142" s="27"/>
    </row>
    <row r="143" spans="1:14" x14ac:dyDescent="0.2">
      <c r="A143" s="5" t="s">
        <v>164</v>
      </c>
      <c r="B143" s="11" t="s">
        <v>88</v>
      </c>
      <c r="C143" s="12"/>
      <c r="D143" s="12"/>
      <c r="E143" s="12"/>
      <c r="F143" s="8">
        <f>SUM(G143:L143)</f>
        <v>0</v>
      </c>
      <c r="G143" s="27"/>
      <c r="H143" s="27"/>
      <c r="I143" s="27"/>
      <c r="J143" s="27"/>
      <c r="K143" s="27"/>
      <c r="L143" s="27"/>
      <c r="M143" s="27"/>
      <c r="N143" s="27"/>
    </row>
    <row r="144" spans="1:14" x14ac:dyDescent="0.2">
      <c r="A144" s="5" t="s">
        <v>165</v>
      </c>
      <c r="B144" s="11" t="s">
        <v>179</v>
      </c>
      <c r="C144" s="12"/>
      <c r="D144" s="12"/>
      <c r="E144" s="12"/>
      <c r="F144" s="8">
        <f>SUM(G144:L144)</f>
        <v>0</v>
      </c>
      <c r="G144" s="27"/>
      <c r="H144" s="27"/>
      <c r="I144" s="27"/>
      <c r="J144" s="27"/>
      <c r="K144" s="27"/>
      <c r="L144" s="27"/>
      <c r="M144" s="27"/>
      <c r="N144" s="27"/>
    </row>
    <row r="145" spans="1:14" x14ac:dyDescent="0.2">
      <c r="A145" s="5" t="s">
        <v>166</v>
      </c>
      <c r="B145" s="15" t="s">
        <v>180</v>
      </c>
      <c r="C145" s="16"/>
      <c r="D145" s="16"/>
      <c r="E145" s="16"/>
      <c r="F145" s="8" t="s">
        <v>278</v>
      </c>
      <c r="G145" s="27" t="s">
        <v>278</v>
      </c>
      <c r="H145" s="27"/>
      <c r="I145" s="27" t="s">
        <v>278</v>
      </c>
      <c r="J145" s="27"/>
      <c r="K145" s="27" t="s">
        <v>278</v>
      </c>
      <c r="L145" s="27"/>
      <c r="M145" s="27"/>
      <c r="N145" s="27"/>
    </row>
    <row r="146" spans="1:14" x14ac:dyDescent="0.2">
      <c r="A146" s="5" t="s">
        <v>167</v>
      </c>
      <c r="B146" s="11" t="s">
        <v>88</v>
      </c>
      <c r="C146" s="12"/>
      <c r="D146" s="12"/>
      <c r="E146" s="12"/>
      <c r="F146" s="8">
        <f>SUM(G146:L146)</f>
        <v>0</v>
      </c>
      <c r="G146" s="27"/>
      <c r="H146" s="27"/>
      <c r="I146" s="27"/>
      <c r="J146" s="27"/>
      <c r="K146" s="27"/>
      <c r="L146" s="27"/>
      <c r="M146" s="27"/>
      <c r="N146" s="27"/>
    </row>
    <row r="147" spans="1:14" x14ac:dyDescent="0.2">
      <c r="A147" s="5" t="s">
        <v>168</v>
      </c>
      <c r="B147" s="11" t="s">
        <v>179</v>
      </c>
      <c r="C147" s="12"/>
      <c r="D147" s="12"/>
      <c r="E147" s="12"/>
      <c r="F147" s="8">
        <f>SUM(G147:L147)</f>
        <v>0</v>
      </c>
      <c r="G147" s="27"/>
      <c r="H147" s="27"/>
      <c r="I147" s="27"/>
      <c r="J147" s="27"/>
      <c r="K147" s="27"/>
      <c r="L147" s="27"/>
      <c r="M147" s="27"/>
      <c r="N147" s="27"/>
    </row>
    <row r="148" spans="1:14" x14ac:dyDescent="0.2">
      <c r="A148" s="67" t="s">
        <v>181</v>
      </c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9"/>
    </row>
    <row r="149" spans="1:14" x14ac:dyDescent="0.2">
      <c r="A149" s="3" t="s">
        <v>182</v>
      </c>
      <c r="B149" s="17" t="s">
        <v>211</v>
      </c>
      <c r="C149" s="18"/>
      <c r="D149" s="18"/>
      <c r="E149" s="18"/>
      <c r="F149" s="8">
        <f t="shared" ref="F149:F174" si="5">SUM(G149:L149)</f>
        <v>7</v>
      </c>
      <c r="G149" s="27"/>
      <c r="H149" s="27"/>
      <c r="I149" s="27">
        <v>4</v>
      </c>
      <c r="J149" s="27"/>
      <c r="K149" s="27">
        <v>3</v>
      </c>
      <c r="L149" s="27"/>
      <c r="M149" s="27"/>
      <c r="N149" s="27"/>
    </row>
    <row r="150" spans="1:14" x14ac:dyDescent="0.2">
      <c r="A150" s="5" t="s">
        <v>183</v>
      </c>
      <c r="B150" s="15" t="s">
        <v>227</v>
      </c>
      <c r="C150" s="16"/>
      <c r="D150" s="16"/>
      <c r="E150" s="16"/>
      <c r="F150" s="8">
        <f t="shared" si="5"/>
        <v>7</v>
      </c>
      <c r="G150" s="27"/>
      <c r="H150" s="27"/>
      <c r="I150" s="27">
        <v>4</v>
      </c>
      <c r="J150" s="27"/>
      <c r="K150" s="27">
        <v>3</v>
      </c>
      <c r="L150" s="27"/>
      <c r="M150" s="27"/>
      <c r="N150" s="27"/>
    </row>
    <row r="151" spans="1:14" x14ac:dyDescent="0.2">
      <c r="A151" s="3" t="s">
        <v>184</v>
      </c>
      <c r="B151" s="17" t="s">
        <v>212</v>
      </c>
      <c r="C151" s="18"/>
      <c r="D151" s="18"/>
      <c r="E151" s="18"/>
      <c r="F151" s="8">
        <f t="shared" si="5"/>
        <v>0</v>
      </c>
      <c r="G151" s="27"/>
      <c r="H151" s="27"/>
      <c r="I151" s="27"/>
      <c r="J151" s="27"/>
      <c r="K151" s="27"/>
      <c r="L151" s="27"/>
      <c r="M151" s="27"/>
      <c r="N151" s="27"/>
    </row>
    <row r="152" spans="1:14" x14ac:dyDescent="0.2">
      <c r="A152" s="5" t="s">
        <v>185</v>
      </c>
      <c r="B152" s="15" t="s">
        <v>228</v>
      </c>
      <c r="C152" s="16"/>
      <c r="D152" s="16"/>
      <c r="E152" s="16"/>
      <c r="F152" s="8">
        <f t="shared" si="5"/>
        <v>0</v>
      </c>
      <c r="G152" s="27"/>
      <c r="H152" s="27"/>
      <c r="I152" s="27"/>
      <c r="J152" s="27"/>
      <c r="K152" s="27"/>
      <c r="L152" s="27"/>
      <c r="M152" s="27"/>
      <c r="N152" s="27"/>
    </row>
    <row r="153" spans="1:14" x14ac:dyDescent="0.2">
      <c r="A153" s="3" t="s">
        <v>186</v>
      </c>
      <c r="B153" s="17" t="s">
        <v>213</v>
      </c>
      <c r="C153" s="18"/>
      <c r="D153" s="18"/>
      <c r="E153" s="18"/>
      <c r="F153" s="8">
        <f t="shared" si="5"/>
        <v>0</v>
      </c>
      <c r="G153" s="27"/>
      <c r="H153" s="27"/>
      <c r="I153" s="27"/>
      <c r="J153" s="27"/>
      <c r="K153" s="27"/>
      <c r="L153" s="27"/>
      <c r="M153" s="27"/>
      <c r="N153" s="27"/>
    </row>
    <row r="154" spans="1:14" x14ac:dyDescent="0.2">
      <c r="A154" s="3" t="s">
        <v>187</v>
      </c>
      <c r="B154" s="17" t="s">
        <v>214</v>
      </c>
      <c r="C154" s="18"/>
      <c r="D154" s="18"/>
      <c r="E154" s="18"/>
      <c r="F154" s="8">
        <f t="shared" si="5"/>
        <v>576.90000000000009</v>
      </c>
      <c r="G154" s="27">
        <f>SUM(G155,G162,G163,G164)</f>
        <v>0</v>
      </c>
      <c r="H154" s="27"/>
      <c r="I154" s="27">
        <f>SUM(I155,I162,I163,I164)</f>
        <v>576.90000000000009</v>
      </c>
      <c r="J154" s="27"/>
      <c r="K154" s="27">
        <f>SUM(K155,K162,K163,K164)</f>
        <v>0</v>
      </c>
      <c r="L154" s="27"/>
      <c r="M154" s="27"/>
      <c r="N154" s="27"/>
    </row>
    <row r="155" spans="1:14" x14ac:dyDescent="0.2">
      <c r="A155" s="5" t="s">
        <v>188</v>
      </c>
      <c r="B155" s="15" t="s">
        <v>229</v>
      </c>
      <c r="C155" s="16"/>
      <c r="D155" s="16"/>
      <c r="E155" s="16"/>
      <c r="F155" s="8">
        <f t="shared" si="5"/>
        <v>190.3</v>
      </c>
      <c r="G155" s="81">
        <f>G156+G157+G158+G159+G160+G161</f>
        <v>0</v>
      </c>
      <c r="H155" s="27"/>
      <c r="I155" s="82">
        <f>I156+I157+I158+I159+I160+I161</f>
        <v>190.3</v>
      </c>
      <c r="J155" s="82"/>
      <c r="K155" s="81">
        <f>K156+K157+K158+K159+K160+K161</f>
        <v>0</v>
      </c>
      <c r="L155" s="27"/>
      <c r="M155" s="27"/>
      <c r="N155" s="27"/>
    </row>
    <row r="156" spans="1:14" x14ac:dyDescent="0.2">
      <c r="A156" s="5" t="s">
        <v>189</v>
      </c>
      <c r="B156" s="11" t="s">
        <v>230</v>
      </c>
      <c r="C156" s="12"/>
      <c r="D156" s="12"/>
      <c r="E156" s="12"/>
      <c r="F156" s="8">
        <f t="shared" si="5"/>
        <v>8.8000000000000007</v>
      </c>
      <c r="G156" s="27"/>
      <c r="H156" s="27"/>
      <c r="I156" s="27">
        <v>8.8000000000000007</v>
      </c>
      <c r="J156" s="27"/>
      <c r="K156" s="27"/>
      <c r="L156" s="27"/>
      <c r="M156" s="27"/>
      <c r="N156" s="27"/>
    </row>
    <row r="157" spans="1:14" x14ac:dyDescent="0.2">
      <c r="A157" s="5" t="s">
        <v>190</v>
      </c>
      <c r="B157" s="11" t="s">
        <v>231</v>
      </c>
      <c r="C157" s="12"/>
      <c r="D157" s="12"/>
      <c r="E157" s="12"/>
      <c r="F157" s="8">
        <f t="shared" si="5"/>
        <v>0</v>
      </c>
      <c r="G157" s="27"/>
      <c r="H157" s="27"/>
      <c r="I157" s="27"/>
      <c r="J157" s="27"/>
      <c r="K157" s="27"/>
      <c r="L157" s="27"/>
      <c r="M157" s="27"/>
      <c r="N157" s="27"/>
    </row>
    <row r="158" spans="1:14" x14ac:dyDescent="0.2">
      <c r="A158" s="5" t="s">
        <v>191</v>
      </c>
      <c r="B158" s="11" t="s">
        <v>232</v>
      </c>
      <c r="C158" s="12"/>
      <c r="D158" s="12"/>
      <c r="E158" s="12"/>
      <c r="F158" s="8">
        <f t="shared" si="5"/>
        <v>0</v>
      </c>
      <c r="G158" s="27"/>
      <c r="H158" s="27"/>
      <c r="I158" s="27"/>
      <c r="J158" s="27"/>
      <c r="K158" s="27"/>
      <c r="L158" s="27"/>
      <c r="M158" s="27"/>
      <c r="N158" s="27"/>
    </row>
    <row r="159" spans="1:14" x14ac:dyDescent="0.2">
      <c r="A159" s="5" t="s">
        <v>192</v>
      </c>
      <c r="B159" s="11" t="s">
        <v>233</v>
      </c>
      <c r="C159" s="12"/>
      <c r="D159" s="12"/>
      <c r="E159" s="12"/>
      <c r="F159" s="8">
        <f t="shared" si="5"/>
        <v>0</v>
      </c>
      <c r="G159" s="27"/>
      <c r="H159" s="27"/>
      <c r="I159" s="27"/>
      <c r="J159" s="27"/>
      <c r="K159" s="27"/>
      <c r="L159" s="27"/>
      <c r="M159" s="27"/>
      <c r="N159" s="27"/>
    </row>
    <row r="160" spans="1:14" x14ac:dyDescent="0.2">
      <c r="A160" s="5" t="s">
        <v>193</v>
      </c>
      <c r="B160" s="11" t="s">
        <v>234</v>
      </c>
      <c r="C160" s="12"/>
      <c r="D160" s="12"/>
      <c r="E160" s="12"/>
      <c r="F160" s="8">
        <f t="shared" si="5"/>
        <v>0</v>
      </c>
      <c r="G160" s="27"/>
      <c r="H160" s="27"/>
      <c r="I160" s="27"/>
      <c r="J160" s="27"/>
      <c r="K160" s="27"/>
      <c r="L160" s="27"/>
      <c r="M160" s="27"/>
      <c r="N160" s="27"/>
    </row>
    <row r="161" spans="1:14" x14ac:dyDescent="0.2">
      <c r="A161" s="5" t="s">
        <v>194</v>
      </c>
      <c r="B161" s="11" t="s">
        <v>129</v>
      </c>
      <c r="C161" s="12"/>
      <c r="D161" s="12"/>
      <c r="E161" s="12"/>
      <c r="F161" s="8">
        <f t="shared" si="5"/>
        <v>181.5</v>
      </c>
      <c r="G161" s="27"/>
      <c r="H161" s="27"/>
      <c r="I161" s="27">
        <v>181.5</v>
      </c>
      <c r="J161" s="27"/>
      <c r="K161" s="27"/>
      <c r="L161" s="27"/>
      <c r="M161" s="27"/>
      <c r="N161" s="27"/>
    </row>
    <row r="162" spans="1:14" x14ac:dyDescent="0.2">
      <c r="A162" s="5" t="s">
        <v>195</v>
      </c>
      <c r="B162" s="15" t="s">
        <v>235</v>
      </c>
      <c r="C162" s="16"/>
      <c r="D162" s="16"/>
      <c r="E162" s="16"/>
      <c r="F162" s="8">
        <f t="shared" si="5"/>
        <v>114.3</v>
      </c>
      <c r="G162" s="27"/>
      <c r="H162" s="27"/>
      <c r="I162" s="27">
        <v>114.3</v>
      </c>
      <c r="J162" s="27"/>
      <c r="K162" s="27"/>
      <c r="L162" s="27"/>
      <c r="M162" s="27"/>
      <c r="N162" s="27"/>
    </row>
    <row r="163" spans="1:14" x14ac:dyDescent="0.2">
      <c r="A163" s="5" t="s">
        <v>196</v>
      </c>
      <c r="B163" s="15" t="s">
        <v>236</v>
      </c>
      <c r="C163" s="16"/>
      <c r="D163" s="16"/>
      <c r="E163" s="16"/>
      <c r="F163" s="8">
        <f t="shared" si="5"/>
        <v>0</v>
      </c>
      <c r="G163" s="27"/>
      <c r="H163" s="27"/>
      <c r="I163" s="27"/>
      <c r="J163" s="27"/>
      <c r="K163" s="27"/>
      <c r="L163" s="27"/>
      <c r="M163" s="27"/>
      <c r="N163" s="27"/>
    </row>
    <row r="164" spans="1:14" x14ac:dyDescent="0.2">
      <c r="A164" s="5" t="s">
        <v>197</v>
      </c>
      <c r="B164" s="15" t="s">
        <v>237</v>
      </c>
      <c r="C164" s="16"/>
      <c r="D164" s="16"/>
      <c r="E164" s="16"/>
      <c r="F164" s="8">
        <f t="shared" si="5"/>
        <v>272.3</v>
      </c>
      <c r="G164" s="27"/>
      <c r="H164" s="27"/>
      <c r="I164" s="27">
        <v>272.3</v>
      </c>
      <c r="J164" s="27"/>
      <c r="K164" s="27"/>
      <c r="L164" s="27"/>
      <c r="M164" s="27"/>
      <c r="N164" s="27"/>
    </row>
    <row r="165" spans="1:14" x14ac:dyDescent="0.2">
      <c r="A165" s="3" t="s">
        <v>322</v>
      </c>
      <c r="B165" s="17" t="s">
        <v>323</v>
      </c>
      <c r="C165" s="18"/>
      <c r="D165" s="18"/>
      <c r="E165" s="18"/>
      <c r="F165" s="8"/>
      <c r="G165" s="22"/>
      <c r="H165" s="23"/>
      <c r="I165" s="22"/>
      <c r="J165" s="23"/>
      <c r="K165" s="22"/>
      <c r="L165" s="23"/>
      <c r="M165" s="22"/>
      <c r="N165" s="23"/>
    </row>
    <row r="166" spans="1:14" ht="25.5" customHeight="1" x14ac:dyDescent="0.2">
      <c r="A166" s="3" t="s">
        <v>198</v>
      </c>
      <c r="B166" s="17" t="s">
        <v>215</v>
      </c>
      <c r="C166" s="18"/>
      <c r="D166" s="18"/>
      <c r="E166" s="18"/>
      <c r="F166" s="8">
        <f t="shared" si="5"/>
        <v>16758.400000000001</v>
      </c>
      <c r="G166" s="27">
        <f>SUM(G167:H168)</f>
        <v>0</v>
      </c>
      <c r="H166" s="27"/>
      <c r="I166" s="27">
        <f>SUM(I167:J168)</f>
        <v>4317.5</v>
      </c>
      <c r="J166" s="27"/>
      <c r="K166" s="27">
        <f>SUM(K167:L168)</f>
        <v>12440.9</v>
      </c>
      <c r="L166" s="27"/>
      <c r="M166" s="27"/>
      <c r="N166" s="27"/>
    </row>
    <row r="167" spans="1:14" x14ac:dyDescent="0.2">
      <c r="A167" s="5" t="s">
        <v>199</v>
      </c>
      <c r="B167" s="15" t="s">
        <v>238</v>
      </c>
      <c r="C167" s="16"/>
      <c r="D167" s="16"/>
      <c r="E167" s="16"/>
      <c r="F167" s="8">
        <f t="shared" si="5"/>
        <v>16361.599999999999</v>
      </c>
      <c r="G167" s="27"/>
      <c r="H167" s="27"/>
      <c r="I167" s="27">
        <v>3920.7</v>
      </c>
      <c r="J167" s="27"/>
      <c r="K167" s="27">
        <v>12440.9</v>
      </c>
      <c r="L167" s="27"/>
      <c r="M167" s="27"/>
      <c r="N167" s="27"/>
    </row>
    <row r="168" spans="1:14" x14ac:dyDescent="0.2">
      <c r="A168" s="5" t="s">
        <v>200</v>
      </c>
      <c r="B168" s="15" t="s">
        <v>78</v>
      </c>
      <c r="C168" s="16"/>
      <c r="D168" s="16"/>
      <c r="E168" s="16"/>
      <c r="F168" s="8">
        <f t="shared" si="5"/>
        <v>396.8</v>
      </c>
      <c r="G168" s="27"/>
      <c r="H168" s="27"/>
      <c r="I168" s="27">
        <v>396.8</v>
      </c>
      <c r="J168" s="27"/>
      <c r="K168" s="27">
        <v>0</v>
      </c>
      <c r="L168" s="27"/>
      <c r="M168" s="27"/>
      <c r="N168" s="27"/>
    </row>
    <row r="169" spans="1:14" ht="24.75" customHeight="1" x14ac:dyDescent="0.2">
      <c r="A169" s="3" t="s">
        <v>201</v>
      </c>
      <c r="B169" s="17" t="s">
        <v>216</v>
      </c>
      <c r="C169" s="18"/>
      <c r="D169" s="18"/>
      <c r="E169" s="18"/>
      <c r="F169" s="8">
        <f t="shared" si="5"/>
        <v>11283.4</v>
      </c>
      <c r="G169" s="27">
        <f>SUM(G170:H172)</f>
        <v>0</v>
      </c>
      <c r="H169" s="27"/>
      <c r="I169" s="27">
        <f>SUM(I170:J172)</f>
        <v>412.6</v>
      </c>
      <c r="J169" s="27"/>
      <c r="K169" s="27">
        <f>SUM(K170:L172)</f>
        <v>10870.8</v>
      </c>
      <c r="L169" s="27"/>
      <c r="M169" s="27"/>
      <c r="N169" s="27"/>
    </row>
    <row r="170" spans="1:14" x14ac:dyDescent="0.2">
      <c r="A170" s="5" t="s">
        <v>324</v>
      </c>
      <c r="B170" s="15" t="s">
        <v>239</v>
      </c>
      <c r="C170" s="16"/>
      <c r="D170" s="16"/>
      <c r="E170" s="16"/>
      <c r="F170" s="8">
        <f t="shared" si="5"/>
        <v>0</v>
      </c>
      <c r="G170" s="27"/>
      <c r="H170" s="27"/>
      <c r="I170" s="27"/>
      <c r="J170" s="27"/>
      <c r="K170" s="27"/>
      <c r="L170" s="27"/>
      <c r="M170" s="27"/>
      <c r="N170" s="27"/>
    </row>
    <row r="171" spans="1:14" x14ac:dyDescent="0.2">
      <c r="A171" s="5" t="s">
        <v>325</v>
      </c>
      <c r="B171" s="15" t="s">
        <v>240</v>
      </c>
      <c r="C171" s="16"/>
      <c r="D171" s="16"/>
      <c r="E171" s="16"/>
      <c r="F171" s="8">
        <f t="shared" si="5"/>
        <v>11078.4</v>
      </c>
      <c r="G171" s="27"/>
      <c r="H171" s="27"/>
      <c r="I171" s="27">
        <v>207.6</v>
      </c>
      <c r="J171" s="27"/>
      <c r="K171" s="27">
        <v>10870.8</v>
      </c>
      <c r="L171" s="27"/>
      <c r="M171" s="27"/>
      <c r="N171" s="27"/>
    </row>
    <row r="172" spans="1:14" x14ac:dyDescent="0.2">
      <c r="A172" s="5" t="s">
        <v>326</v>
      </c>
      <c r="B172" s="15" t="s">
        <v>217</v>
      </c>
      <c r="C172" s="16"/>
      <c r="D172" s="16"/>
      <c r="E172" s="16"/>
      <c r="F172" s="8">
        <f t="shared" si="5"/>
        <v>205</v>
      </c>
      <c r="G172" s="27"/>
      <c r="H172" s="27"/>
      <c r="I172" s="27">
        <v>205</v>
      </c>
      <c r="J172" s="27"/>
      <c r="K172" s="27"/>
      <c r="L172" s="27"/>
      <c r="M172" s="27"/>
      <c r="N172" s="27"/>
    </row>
    <row r="173" spans="1:14" ht="27" customHeight="1" x14ac:dyDescent="0.2">
      <c r="A173" s="3" t="s">
        <v>202</v>
      </c>
      <c r="B173" s="17" t="s">
        <v>218</v>
      </c>
      <c r="C173" s="18"/>
      <c r="D173" s="18"/>
      <c r="E173" s="18"/>
      <c r="F173" s="8">
        <f t="shared" si="5"/>
        <v>0</v>
      </c>
      <c r="G173" s="27"/>
      <c r="H173" s="27"/>
      <c r="I173" s="27"/>
      <c r="J173" s="27"/>
      <c r="K173" s="27"/>
      <c r="L173" s="27"/>
      <c r="M173" s="27"/>
      <c r="N173" s="27"/>
    </row>
    <row r="174" spans="1:14" x14ac:dyDescent="0.2">
      <c r="A174" s="3" t="s">
        <v>203</v>
      </c>
      <c r="B174" s="17" t="s">
        <v>219</v>
      </c>
      <c r="C174" s="18"/>
      <c r="D174" s="18"/>
      <c r="E174" s="18"/>
      <c r="F174" s="8">
        <f t="shared" si="5"/>
        <v>135.1</v>
      </c>
      <c r="G174" s="27"/>
      <c r="H174" s="27"/>
      <c r="I174" s="27">
        <v>135.1</v>
      </c>
      <c r="J174" s="27"/>
      <c r="K174" s="27"/>
      <c r="L174" s="27"/>
      <c r="M174" s="27"/>
      <c r="N174" s="27"/>
    </row>
    <row r="175" spans="1:14" ht="26.25" customHeight="1" x14ac:dyDescent="0.2">
      <c r="A175" s="3" t="s">
        <v>204</v>
      </c>
      <c r="B175" s="17" t="s">
        <v>241</v>
      </c>
      <c r="C175" s="18"/>
      <c r="D175" s="18"/>
      <c r="E175" s="18"/>
      <c r="F175" s="8">
        <f>F177</f>
        <v>22356.600000000002</v>
      </c>
      <c r="G175" s="27">
        <f>SUM(G179,G182,G185,G188,G191)</f>
        <v>3</v>
      </c>
      <c r="H175" s="27"/>
      <c r="I175" s="27">
        <f>SUM(I179,I182,I185,I188,I191)</f>
        <v>0</v>
      </c>
      <c r="J175" s="27"/>
      <c r="K175" s="27">
        <f>SUM(K179,K182,K185,K188,K191)</f>
        <v>1</v>
      </c>
      <c r="L175" s="27"/>
      <c r="M175" s="27"/>
      <c r="N175" s="27"/>
    </row>
    <row r="176" spans="1:14" x14ac:dyDescent="0.2">
      <c r="A176" s="5"/>
      <c r="B176" s="11" t="s">
        <v>88</v>
      </c>
      <c r="C176" s="12"/>
      <c r="D176" s="12"/>
      <c r="E176" s="12"/>
      <c r="F176" s="8">
        <f>SUM(G176:L176)</f>
        <v>4</v>
      </c>
      <c r="G176" s="27">
        <f>SUM(G179,G182,G185,G188,G191)</f>
        <v>3</v>
      </c>
      <c r="H176" s="27"/>
      <c r="I176" s="27">
        <f>SUM(I179,I182,I185,I188,I191)</f>
        <v>0</v>
      </c>
      <c r="J176" s="27"/>
      <c r="K176" s="27">
        <f>SUM(K179,K182,K185,K188,K191)</f>
        <v>1</v>
      </c>
      <c r="L176" s="27"/>
      <c r="M176" s="27"/>
      <c r="N176" s="27"/>
    </row>
    <row r="177" spans="1:14" x14ac:dyDescent="0.2">
      <c r="A177" s="5"/>
      <c r="B177" s="11" t="s">
        <v>179</v>
      </c>
      <c r="C177" s="12"/>
      <c r="D177" s="12"/>
      <c r="E177" s="12"/>
      <c r="F177" s="8">
        <f>SUM(G177:L177)</f>
        <v>22356.600000000002</v>
      </c>
      <c r="G177" s="27">
        <f>SUM(G180,G183,G186,G189,G192)</f>
        <v>22273.7</v>
      </c>
      <c r="H177" s="27"/>
      <c r="I177" s="27">
        <f>SUM(I180,I183,I186,I189,I192)</f>
        <v>0</v>
      </c>
      <c r="J177" s="27"/>
      <c r="K177" s="27">
        <f>SUM(K180,K183,K186,K189,K192)</f>
        <v>82.9</v>
      </c>
      <c r="L177" s="27"/>
      <c r="M177" s="27"/>
      <c r="N177" s="27"/>
    </row>
    <row r="178" spans="1:14" ht="26.25" customHeight="1" x14ac:dyDescent="0.2">
      <c r="A178" s="5" t="s">
        <v>205</v>
      </c>
      <c r="B178" s="15" t="s">
        <v>242</v>
      </c>
      <c r="C178" s="16"/>
      <c r="D178" s="16"/>
      <c r="E178" s="16"/>
      <c r="F178" s="8">
        <f>F180</f>
        <v>0</v>
      </c>
      <c r="G178" s="66" t="s">
        <v>278</v>
      </c>
      <c r="H178" s="66"/>
      <c r="I178" s="66" t="s">
        <v>278</v>
      </c>
      <c r="J178" s="66"/>
      <c r="K178" s="66" t="s">
        <v>278</v>
      </c>
      <c r="L178" s="66"/>
      <c r="M178" s="27"/>
      <c r="N178" s="27"/>
    </row>
    <row r="179" spans="1:14" x14ac:dyDescent="0.2">
      <c r="A179" s="5"/>
      <c r="B179" s="11" t="s">
        <v>88</v>
      </c>
      <c r="C179" s="12"/>
      <c r="D179" s="12"/>
      <c r="E179" s="12"/>
      <c r="F179" s="8">
        <f>SUM(G179:L179)</f>
        <v>0</v>
      </c>
      <c r="G179" s="27"/>
      <c r="H179" s="27"/>
      <c r="I179" s="27"/>
      <c r="J179" s="27"/>
      <c r="K179" s="27"/>
      <c r="L179" s="27"/>
      <c r="M179" s="27"/>
      <c r="N179" s="27"/>
    </row>
    <row r="180" spans="1:14" x14ac:dyDescent="0.2">
      <c r="A180" s="5"/>
      <c r="B180" s="11" t="s">
        <v>179</v>
      </c>
      <c r="C180" s="12"/>
      <c r="D180" s="12"/>
      <c r="E180" s="12"/>
      <c r="F180" s="8">
        <f>SUM(G180:L180)</f>
        <v>0</v>
      </c>
      <c r="G180" s="27"/>
      <c r="H180" s="27"/>
      <c r="I180" s="27"/>
      <c r="J180" s="27"/>
      <c r="K180" s="27"/>
      <c r="L180" s="27"/>
      <c r="M180" s="27"/>
      <c r="N180" s="27"/>
    </row>
    <row r="181" spans="1:14" x14ac:dyDescent="0.2">
      <c r="A181" s="5" t="s">
        <v>206</v>
      </c>
      <c r="B181" s="15" t="s">
        <v>243</v>
      </c>
      <c r="C181" s="16"/>
      <c r="D181" s="16"/>
      <c r="E181" s="16"/>
      <c r="F181" s="7">
        <f>F183</f>
        <v>0</v>
      </c>
      <c r="G181" s="66" t="s">
        <v>278</v>
      </c>
      <c r="H181" s="66"/>
      <c r="I181" s="66" t="s">
        <v>278</v>
      </c>
      <c r="J181" s="66"/>
      <c r="K181" s="66" t="s">
        <v>278</v>
      </c>
      <c r="L181" s="66"/>
      <c r="M181" s="27"/>
      <c r="N181" s="27"/>
    </row>
    <row r="182" spans="1:14" x14ac:dyDescent="0.2">
      <c r="A182" s="5"/>
      <c r="B182" s="11" t="s">
        <v>88</v>
      </c>
      <c r="C182" s="12"/>
      <c r="D182" s="12"/>
      <c r="E182" s="12"/>
      <c r="F182" s="8">
        <f>SUM(G182:L182)</f>
        <v>0</v>
      </c>
      <c r="G182" s="27"/>
      <c r="H182" s="27"/>
      <c r="I182" s="27"/>
      <c r="J182" s="27"/>
      <c r="K182" s="27"/>
      <c r="L182" s="27"/>
      <c r="M182" s="27"/>
      <c r="N182" s="27"/>
    </row>
    <row r="183" spans="1:14" x14ac:dyDescent="0.2">
      <c r="A183" s="5"/>
      <c r="B183" s="11" t="s">
        <v>179</v>
      </c>
      <c r="C183" s="12"/>
      <c r="D183" s="12"/>
      <c r="E183" s="12"/>
      <c r="F183" s="8">
        <f>SUM(G183:L183)</f>
        <v>0</v>
      </c>
      <c r="G183" s="27"/>
      <c r="H183" s="27"/>
      <c r="I183" s="27"/>
      <c r="J183" s="27"/>
      <c r="K183" s="27"/>
      <c r="L183" s="27"/>
      <c r="M183" s="27"/>
      <c r="N183" s="27"/>
    </row>
    <row r="184" spans="1:14" x14ac:dyDescent="0.2">
      <c r="A184" s="5" t="s">
        <v>327</v>
      </c>
      <c r="B184" s="15" t="s">
        <v>244</v>
      </c>
      <c r="C184" s="16"/>
      <c r="D184" s="16"/>
      <c r="E184" s="16"/>
      <c r="F184" s="8">
        <f>F186</f>
        <v>0</v>
      </c>
      <c r="G184" s="66" t="s">
        <v>278</v>
      </c>
      <c r="H184" s="66"/>
      <c r="I184" s="66" t="s">
        <v>278</v>
      </c>
      <c r="J184" s="66"/>
      <c r="K184" s="66" t="s">
        <v>278</v>
      </c>
      <c r="L184" s="66"/>
      <c r="M184" s="27"/>
      <c r="N184" s="27"/>
    </row>
    <row r="185" spans="1:14" x14ac:dyDescent="0.2">
      <c r="A185" s="5"/>
      <c r="B185" s="11" t="s">
        <v>88</v>
      </c>
      <c r="C185" s="12"/>
      <c r="D185" s="12"/>
      <c r="E185" s="12"/>
      <c r="F185" s="8">
        <f>SUM(G185:L185)</f>
        <v>0</v>
      </c>
      <c r="G185" s="27"/>
      <c r="H185" s="27"/>
      <c r="I185" s="27"/>
      <c r="J185" s="27"/>
      <c r="K185" s="27"/>
      <c r="L185" s="27"/>
      <c r="M185" s="27"/>
      <c r="N185" s="27"/>
    </row>
    <row r="186" spans="1:14" x14ac:dyDescent="0.2">
      <c r="A186" s="5"/>
      <c r="B186" s="11" t="s">
        <v>179</v>
      </c>
      <c r="C186" s="12"/>
      <c r="D186" s="12"/>
      <c r="E186" s="12"/>
      <c r="F186" s="8">
        <f>SUM(G186:L186)</f>
        <v>0</v>
      </c>
      <c r="G186" s="27"/>
      <c r="H186" s="27"/>
      <c r="I186" s="27"/>
      <c r="J186" s="27"/>
      <c r="K186" s="27"/>
      <c r="L186" s="27"/>
      <c r="M186" s="27"/>
      <c r="N186" s="27"/>
    </row>
    <row r="187" spans="1:14" x14ac:dyDescent="0.2">
      <c r="A187" s="5" t="s">
        <v>328</v>
      </c>
      <c r="B187" s="15" t="s">
        <v>245</v>
      </c>
      <c r="C187" s="16"/>
      <c r="D187" s="16"/>
      <c r="E187" s="16"/>
      <c r="F187" s="8">
        <f>F189</f>
        <v>0</v>
      </c>
      <c r="G187" s="66" t="s">
        <v>278</v>
      </c>
      <c r="H187" s="66"/>
      <c r="I187" s="66" t="s">
        <v>278</v>
      </c>
      <c r="J187" s="66"/>
      <c r="K187" s="66" t="s">
        <v>278</v>
      </c>
      <c r="L187" s="66"/>
      <c r="M187" s="27"/>
      <c r="N187" s="27"/>
    </row>
    <row r="188" spans="1:14" x14ac:dyDescent="0.2">
      <c r="A188" s="5"/>
      <c r="B188" s="11" t="s">
        <v>88</v>
      </c>
      <c r="C188" s="12"/>
      <c r="D188" s="12"/>
      <c r="E188" s="12"/>
      <c r="F188" s="8">
        <f>SUM(G188:L188)</f>
        <v>0</v>
      </c>
      <c r="G188" s="27"/>
      <c r="H188" s="27"/>
      <c r="I188" s="27"/>
      <c r="J188" s="27"/>
      <c r="K188" s="27"/>
      <c r="L188" s="27"/>
      <c r="M188" s="27"/>
      <c r="N188" s="27"/>
    </row>
    <row r="189" spans="1:14" x14ac:dyDescent="0.2">
      <c r="A189" s="5"/>
      <c r="B189" s="11" t="s">
        <v>179</v>
      </c>
      <c r="C189" s="12"/>
      <c r="D189" s="12"/>
      <c r="E189" s="12"/>
      <c r="F189" s="8">
        <f>SUM(G189:L189)</f>
        <v>0</v>
      </c>
      <c r="G189" s="27"/>
      <c r="H189" s="27"/>
      <c r="I189" s="27"/>
      <c r="J189" s="27"/>
      <c r="K189" s="27"/>
      <c r="L189" s="27"/>
      <c r="M189" s="27"/>
      <c r="N189" s="27"/>
    </row>
    <row r="190" spans="1:14" x14ac:dyDescent="0.2">
      <c r="A190" s="5" t="s">
        <v>329</v>
      </c>
      <c r="B190" s="15" t="s">
        <v>92</v>
      </c>
      <c r="C190" s="16"/>
      <c r="D190" s="16"/>
      <c r="E190" s="16"/>
      <c r="F190" s="8">
        <f>F192</f>
        <v>22356.600000000002</v>
      </c>
      <c r="G190" s="66" t="s">
        <v>278</v>
      </c>
      <c r="H190" s="66"/>
      <c r="I190" s="66" t="s">
        <v>278</v>
      </c>
      <c r="J190" s="66"/>
      <c r="K190" s="66" t="s">
        <v>278</v>
      </c>
      <c r="L190" s="66"/>
      <c r="M190" s="27"/>
      <c r="N190" s="27"/>
    </row>
    <row r="191" spans="1:14" x14ac:dyDescent="0.2">
      <c r="A191" s="5"/>
      <c r="B191" s="11" t="s">
        <v>88</v>
      </c>
      <c r="C191" s="12"/>
      <c r="D191" s="12"/>
      <c r="E191" s="12"/>
      <c r="F191" s="8">
        <f t="shared" ref="F191:F198" si="6">SUM(G191:L191)</f>
        <v>4</v>
      </c>
      <c r="G191" s="27">
        <v>3</v>
      </c>
      <c r="H191" s="27"/>
      <c r="I191" s="27"/>
      <c r="J191" s="27"/>
      <c r="K191" s="27">
        <v>1</v>
      </c>
      <c r="L191" s="27"/>
      <c r="M191" s="27"/>
      <c r="N191" s="27"/>
    </row>
    <row r="192" spans="1:14" x14ac:dyDescent="0.2">
      <c r="A192" s="5"/>
      <c r="B192" s="11" t="s">
        <v>179</v>
      </c>
      <c r="C192" s="12"/>
      <c r="D192" s="12"/>
      <c r="E192" s="12"/>
      <c r="F192" s="8">
        <f t="shared" si="6"/>
        <v>22356.600000000002</v>
      </c>
      <c r="G192" s="27">
        <v>22273.7</v>
      </c>
      <c r="H192" s="27"/>
      <c r="I192" s="27"/>
      <c r="J192" s="27"/>
      <c r="K192" s="27">
        <v>82.9</v>
      </c>
      <c r="L192" s="27"/>
      <c r="M192" s="27"/>
      <c r="N192" s="27"/>
    </row>
    <row r="193" spans="1:14" ht="24.75" customHeight="1" x14ac:dyDescent="0.2">
      <c r="A193" s="3" t="s">
        <v>207</v>
      </c>
      <c r="B193" s="17" t="s">
        <v>220</v>
      </c>
      <c r="C193" s="18"/>
      <c r="D193" s="18"/>
      <c r="E193" s="18"/>
      <c r="F193" s="8">
        <f t="shared" si="6"/>
        <v>172</v>
      </c>
      <c r="G193" s="27">
        <f>SUM(G194,G196)</f>
        <v>44</v>
      </c>
      <c r="H193" s="27"/>
      <c r="I193" s="27">
        <f>SUM(I194,I196)</f>
        <v>8</v>
      </c>
      <c r="J193" s="27"/>
      <c r="K193" s="27">
        <f>SUM(K194,K196)</f>
        <v>120</v>
      </c>
      <c r="L193" s="27"/>
      <c r="M193" s="27"/>
      <c r="N193" s="27"/>
    </row>
    <row r="194" spans="1:14" x14ac:dyDescent="0.2">
      <c r="A194" s="5" t="s">
        <v>208</v>
      </c>
      <c r="B194" s="11" t="s">
        <v>246</v>
      </c>
      <c r="C194" s="12"/>
      <c r="D194" s="12"/>
      <c r="E194" s="12"/>
      <c r="F194" s="8">
        <f t="shared" si="6"/>
        <v>86</v>
      </c>
      <c r="G194" s="27">
        <v>22</v>
      </c>
      <c r="H194" s="27"/>
      <c r="I194" s="27">
        <v>4</v>
      </c>
      <c r="J194" s="27"/>
      <c r="K194" s="27">
        <v>60</v>
      </c>
      <c r="L194" s="27"/>
      <c r="M194" s="27"/>
      <c r="N194" s="27"/>
    </row>
    <row r="195" spans="1:14" x14ac:dyDescent="0.2">
      <c r="A195" s="5" t="s">
        <v>330</v>
      </c>
      <c r="B195" s="11" t="s">
        <v>247</v>
      </c>
      <c r="C195" s="12"/>
      <c r="D195" s="12"/>
      <c r="E195" s="12"/>
      <c r="F195" s="8">
        <f t="shared" si="6"/>
        <v>86</v>
      </c>
      <c r="G195" s="27">
        <v>22</v>
      </c>
      <c r="H195" s="27"/>
      <c r="I195" s="27">
        <v>4</v>
      </c>
      <c r="J195" s="27"/>
      <c r="K195" s="27">
        <v>60</v>
      </c>
      <c r="L195" s="27"/>
      <c r="M195" s="27"/>
      <c r="N195" s="27"/>
    </row>
    <row r="196" spans="1:14" x14ac:dyDescent="0.2">
      <c r="A196" s="5" t="s">
        <v>209</v>
      </c>
      <c r="B196" s="11" t="s">
        <v>248</v>
      </c>
      <c r="C196" s="12"/>
      <c r="D196" s="12"/>
      <c r="E196" s="12"/>
      <c r="F196" s="8">
        <f t="shared" si="6"/>
        <v>86</v>
      </c>
      <c r="G196" s="27">
        <v>22</v>
      </c>
      <c r="H196" s="27"/>
      <c r="I196" s="27">
        <v>4</v>
      </c>
      <c r="J196" s="27"/>
      <c r="K196" s="27">
        <v>60</v>
      </c>
      <c r="L196" s="27"/>
      <c r="M196" s="27"/>
      <c r="N196" s="27"/>
    </row>
    <row r="197" spans="1:14" x14ac:dyDescent="0.2">
      <c r="A197" s="5" t="s">
        <v>331</v>
      </c>
      <c r="B197" s="11" t="s">
        <v>247</v>
      </c>
      <c r="C197" s="12"/>
      <c r="D197" s="12"/>
      <c r="E197" s="12"/>
      <c r="F197" s="8">
        <f t="shared" si="6"/>
        <v>86</v>
      </c>
      <c r="G197" s="27">
        <v>22</v>
      </c>
      <c r="H197" s="27"/>
      <c r="I197" s="27">
        <v>4</v>
      </c>
      <c r="J197" s="27"/>
      <c r="K197" s="27">
        <v>60</v>
      </c>
      <c r="L197" s="27"/>
      <c r="M197" s="27"/>
      <c r="N197" s="27"/>
    </row>
    <row r="198" spans="1:14" ht="26.25" customHeight="1" x14ac:dyDescent="0.2">
      <c r="A198" s="3" t="s">
        <v>210</v>
      </c>
      <c r="B198" s="70" t="s">
        <v>338</v>
      </c>
      <c r="C198" s="71"/>
      <c r="D198" s="71"/>
      <c r="E198" s="72"/>
      <c r="F198" s="8">
        <f t="shared" si="6"/>
        <v>0</v>
      </c>
      <c r="G198" s="22"/>
      <c r="H198" s="83"/>
      <c r="I198" s="22"/>
      <c r="J198" s="83"/>
      <c r="K198" s="22"/>
      <c r="L198" s="83"/>
      <c r="M198" s="22"/>
      <c r="N198" s="83"/>
    </row>
    <row r="199" spans="1:14" x14ac:dyDescent="0.2">
      <c r="A199" s="3" t="s">
        <v>340</v>
      </c>
      <c r="B199" s="17" t="s">
        <v>221</v>
      </c>
      <c r="C199" s="18"/>
      <c r="D199" s="18"/>
      <c r="E199" s="18"/>
      <c r="F199" s="8" t="s">
        <v>278</v>
      </c>
      <c r="G199" s="27" t="s">
        <v>278</v>
      </c>
      <c r="H199" s="27"/>
      <c r="I199" s="27" t="s">
        <v>278</v>
      </c>
      <c r="J199" s="27"/>
      <c r="K199" s="27" t="s">
        <v>278</v>
      </c>
      <c r="L199" s="27"/>
      <c r="M199" s="27"/>
      <c r="N199" s="27"/>
    </row>
    <row r="200" spans="1:14" x14ac:dyDescent="0.2">
      <c r="A200" s="5" t="s">
        <v>341</v>
      </c>
      <c r="B200" s="11" t="s">
        <v>222</v>
      </c>
      <c r="C200" s="12"/>
      <c r="D200" s="12"/>
      <c r="E200" s="12"/>
      <c r="F200" s="8">
        <f t="shared" ref="F200:F207" si="7">SUM(G200:L200)</f>
        <v>4</v>
      </c>
      <c r="G200" s="27"/>
      <c r="H200" s="27"/>
      <c r="I200" s="27">
        <v>4</v>
      </c>
      <c r="J200" s="27"/>
      <c r="K200" s="27"/>
      <c r="L200" s="27"/>
      <c r="M200" s="27"/>
      <c r="N200" s="27"/>
    </row>
    <row r="201" spans="1:14" x14ac:dyDescent="0.2">
      <c r="A201" s="5" t="s">
        <v>342</v>
      </c>
      <c r="B201" s="11" t="s">
        <v>223</v>
      </c>
      <c r="C201" s="12"/>
      <c r="D201" s="12"/>
      <c r="E201" s="12"/>
      <c r="F201" s="8">
        <f t="shared" si="7"/>
        <v>4</v>
      </c>
      <c r="G201" s="27"/>
      <c r="H201" s="27"/>
      <c r="I201" s="27">
        <v>4</v>
      </c>
      <c r="J201" s="27"/>
      <c r="K201" s="27"/>
      <c r="L201" s="27"/>
      <c r="M201" s="27"/>
      <c r="N201" s="27"/>
    </row>
    <row r="202" spans="1:14" ht="24.75" customHeight="1" x14ac:dyDescent="0.2">
      <c r="A202" s="5" t="s">
        <v>343</v>
      </c>
      <c r="B202" s="11" t="s">
        <v>224</v>
      </c>
      <c r="C202" s="12"/>
      <c r="D202" s="12"/>
      <c r="E202" s="12"/>
      <c r="F202" s="8">
        <f t="shared" si="7"/>
        <v>4</v>
      </c>
      <c r="G202" s="27"/>
      <c r="H202" s="27"/>
      <c r="I202" s="27">
        <v>4</v>
      </c>
      <c r="J202" s="27"/>
      <c r="K202" s="27"/>
      <c r="L202" s="27"/>
      <c r="M202" s="27"/>
      <c r="N202" s="27"/>
    </row>
    <row r="203" spans="1:14" x14ac:dyDescent="0.2">
      <c r="A203" s="5" t="s">
        <v>344</v>
      </c>
      <c r="B203" s="11" t="s">
        <v>225</v>
      </c>
      <c r="C203" s="12"/>
      <c r="D203" s="12"/>
      <c r="E203" s="12"/>
      <c r="F203" s="8">
        <f t="shared" si="7"/>
        <v>0</v>
      </c>
      <c r="G203" s="27"/>
      <c r="H203" s="27"/>
      <c r="I203" s="27">
        <v>0</v>
      </c>
      <c r="J203" s="27"/>
      <c r="K203" s="27"/>
      <c r="L203" s="27"/>
      <c r="M203" s="27"/>
      <c r="N203" s="27"/>
    </row>
    <row r="204" spans="1:14" x14ac:dyDescent="0.2">
      <c r="A204" s="5" t="s">
        <v>345</v>
      </c>
      <c r="B204" s="11" t="s">
        <v>226</v>
      </c>
      <c r="C204" s="12"/>
      <c r="D204" s="12"/>
      <c r="E204" s="12"/>
      <c r="F204" s="8">
        <f t="shared" si="7"/>
        <v>0</v>
      </c>
      <c r="G204" s="27"/>
      <c r="H204" s="27"/>
      <c r="I204" s="27">
        <v>0</v>
      </c>
      <c r="J204" s="27"/>
      <c r="K204" s="27"/>
      <c r="L204" s="27"/>
      <c r="M204" s="27"/>
      <c r="N204" s="27"/>
    </row>
    <row r="205" spans="1:14" x14ac:dyDescent="0.2">
      <c r="A205" s="5" t="s">
        <v>346</v>
      </c>
      <c r="B205" s="11" t="s">
        <v>249</v>
      </c>
      <c r="C205" s="12"/>
      <c r="D205" s="12"/>
      <c r="E205" s="12"/>
      <c r="F205" s="8">
        <f t="shared" si="7"/>
        <v>4</v>
      </c>
      <c r="G205" s="27"/>
      <c r="H205" s="27"/>
      <c r="I205" s="27">
        <v>4</v>
      </c>
      <c r="J205" s="27"/>
      <c r="K205" s="27"/>
      <c r="L205" s="27"/>
      <c r="M205" s="27"/>
      <c r="N205" s="27"/>
    </row>
    <row r="206" spans="1:14" x14ac:dyDescent="0.2">
      <c r="A206" s="5" t="s">
        <v>347</v>
      </c>
      <c r="B206" s="11" t="s">
        <v>250</v>
      </c>
      <c r="C206" s="12"/>
      <c r="D206" s="12"/>
      <c r="E206" s="12"/>
      <c r="F206" s="8">
        <f t="shared" si="7"/>
        <v>10</v>
      </c>
      <c r="G206" s="27"/>
      <c r="H206" s="27"/>
      <c r="I206" s="27">
        <v>10</v>
      </c>
      <c r="J206" s="27"/>
      <c r="K206" s="27"/>
      <c r="L206" s="27"/>
      <c r="M206" s="27"/>
      <c r="N206" s="27"/>
    </row>
    <row r="207" spans="1:14" x14ac:dyDescent="0.2">
      <c r="A207" s="3" t="s">
        <v>348</v>
      </c>
      <c r="B207" s="17" t="s">
        <v>251</v>
      </c>
      <c r="C207" s="18"/>
      <c r="D207" s="18"/>
      <c r="E207" s="18"/>
      <c r="F207" s="8">
        <f t="shared" si="7"/>
        <v>490</v>
      </c>
      <c r="G207" s="27"/>
      <c r="H207" s="27"/>
      <c r="I207" s="27">
        <v>490</v>
      </c>
      <c r="J207" s="27"/>
      <c r="K207" s="27"/>
      <c r="L207" s="27"/>
      <c r="M207" s="27"/>
      <c r="N207" s="27"/>
    </row>
    <row r="208" spans="1:14" x14ac:dyDescent="0.2">
      <c r="A208" s="67" t="s">
        <v>252</v>
      </c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9"/>
    </row>
    <row r="209" spans="1:14" x14ac:dyDescent="0.2">
      <c r="A209" s="3" t="s">
        <v>253</v>
      </c>
      <c r="B209" s="17" t="s">
        <v>267</v>
      </c>
      <c r="C209" s="18"/>
      <c r="D209" s="18"/>
      <c r="E209" s="18"/>
      <c r="F209" s="22" t="s">
        <v>350</v>
      </c>
      <c r="G209" s="73"/>
      <c r="H209" s="73"/>
      <c r="I209" s="73"/>
      <c r="J209" s="73"/>
      <c r="K209" s="73"/>
      <c r="L209" s="73"/>
      <c r="M209" s="73"/>
      <c r="N209" s="23"/>
    </row>
    <row r="210" spans="1:14" x14ac:dyDescent="0.2">
      <c r="A210" s="5" t="s">
        <v>254</v>
      </c>
      <c r="B210" s="11" t="s">
        <v>275</v>
      </c>
      <c r="C210" s="12"/>
      <c r="D210" s="12"/>
      <c r="E210" s="12"/>
      <c r="F210" s="22" t="s">
        <v>350</v>
      </c>
      <c r="G210" s="73"/>
      <c r="H210" s="73"/>
      <c r="I210" s="73"/>
      <c r="J210" s="73"/>
      <c r="K210" s="73"/>
      <c r="L210" s="73"/>
      <c r="M210" s="73"/>
      <c r="N210" s="23"/>
    </row>
    <row r="211" spans="1:14" x14ac:dyDescent="0.2">
      <c r="A211" s="5" t="s">
        <v>255</v>
      </c>
      <c r="B211" s="15" t="s">
        <v>274</v>
      </c>
      <c r="C211" s="16"/>
      <c r="D211" s="16"/>
      <c r="E211" s="16"/>
      <c r="F211" s="22" t="s">
        <v>350</v>
      </c>
      <c r="G211" s="73"/>
      <c r="H211" s="73"/>
      <c r="I211" s="73"/>
      <c r="J211" s="73"/>
      <c r="K211" s="73"/>
      <c r="L211" s="73"/>
      <c r="M211" s="73"/>
      <c r="N211" s="23"/>
    </row>
    <row r="212" spans="1:14" ht="24.75" customHeight="1" x14ac:dyDescent="0.2">
      <c r="A212" s="3" t="s">
        <v>256</v>
      </c>
      <c r="B212" s="17" t="s">
        <v>339</v>
      </c>
      <c r="C212" s="18"/>
      <c r="D212" s="18"/>
      <c r="E212" s="18"/>
      <c r="F212" s="22">
        <v>14</v>
      </c>
      <c r="G212" s="73"/>
      <c r="H212" s="73"/>
      <c r="I212" s="73"/>
      <c r="J212" s="73"/>
      <c r="K212" s="73"/>
      <c r="L212" s="73"/>
      <c r="M212" s="73"/>
      <c r="N212" s="23"/>
    </row>
    <row r="213" spans="1:14" ht="38.25" customHeight="1" x14ac:dyDescent="0.2">
      <c r="A213" s="3" t="s">
        <v>257</v>
      </c>
      <c r="B213" s="17" t="s">
        <v>349</v>
      </c>
      <c r="C213" s="18"/>
      <c r="D213" s="18"/>
      <c r="E213" s="18"/>
      <c r="F213" s="22" t="s">
        <v>352</v>
      </c>
      <c r="G213" s="73"/>
      <c r="H213" s="73"/>
      <c r="I213" s="73"/>
      <c r="J213" s="73"/>
      <c r="K213" s="73"/>
      <c r="L213" s="73"/>
      <c r="M213" s="73"/>
      <c r="N213" s="23"/>
    </row>
    <row r="214" spans="1:14" x14ac:dyDescent="0.2">
      <c r="A214" s="67" t="s">
        <v>258</v>
      </c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9"/>
    </row>
    <row r="215" spans="1:14" ht="25.5" customHeight="1" x14ac:dyDescent="0.2">
      <c r="A215" s="5" t="s">
        <v>259</v>
      </c>
      <c r="B215" s="17" t="s">
        <v>268</v>
      </c>
      <c r="C215" s="18"/>
      <c r="D215" s="18"/>
      <c r="E215" s="18"/>
      <c r="F215" s="6" t="s">
        <v>278</v>
      </c>
      <c r="G215" s="66" t="s">
        <v>278</v>
      </c>
      <c r="H215" s="66"/>
      <c r="I215" s="66" t="s">
        <v>278</v>
      </c>
      <c r="J215" s="66"/>
      <c r="K215" s="66" t="s">
        <v>278</v>
      </c>
      <c r="L215" s="66"/>
      <c r="M215" s="66"/>
      <c r="N215" s="66"/>
    </row>
    <row r="216" spans="1:14" x14ac:dyDescent="0.2">
      <c r="A216" s="5" t="s">
        <v>260</v>
      </c>
      <c r="B216" s="15" t="s">
        <v>276</v>
      </c>
      <c r="C216" s="16"/>
      <c r="D216" s="16"/>
      <c r="E216" s="16"/>
      <c r="F216" s="22">
        <v>4409.1000000000004</v>
      </c>
      <c r="G216" s="73"/>
      <c r="H216" s="73"/>
      <c r="I216" s="73"/>
      <c r="J216" s="73"/>
      <c r="K216" s="73"/>
      <c r="L216" s="73"/>
      <c r="M216" s="73"/>
      <c r="N216" s="23"/>
    </row>
    <row r="217" spans="1:14" x14ac:dyDescent="0.2">
      <c r="A217" s="5" t="s">
        <v>261</v>
      </c>
      <c r="B217" s="15" t="s">
        <v>277</v>
      </c>
      <c r="C217" s="16"/>
      <c r="D217" s="16"/>
      <c r="E217" s="16"/>
      <c r="F217" s="22">
        <v>4408.8999999999996</v>
      </c>
      <c r="G217" s="73"/>
      <c r="H217" s="73"/>
      <c r="I217" s="73"/>
      <c r="J217" s="73"/>
      <c r="K217" s="73"/>
      <c r="L217" s="73"/>
      <c r="M217" s="73"/>
      <c r="N217" s="23"/>
    </row>
    <row r="218" spans="1:14" ht="25.5" customHeight="1" x14ac:dyDescent="0.2">
      <c r="A218" s="5" t="s">
        <v>262</v>
      </c>
      <c r="B218" s="17" t="s">
        <v>269</v>
      </c>
      <c r="C218" s="18"/>
      <c r="D218" s="18"/>
      <c r="E218" s="18"/>
      <c r="F218" s="22">
        <v>4966</v>
      </c>
      <c r="G218" s="73"/>
      <c r="H218" s="73"/>
      <c r="I218" s="73"/>
      <c r="J218" s="73"/>
      <c r="K218" s="73"/>
      <c r="L218" s="73"/>
      <c r="M218" s="73"/>
      <c r="N218" s="23"/>
    </row>
    <row r="219" spans="1:14" x14ac:dyDescent="0.2">
      <c r="A219" s="5"/>
      <c r="B219" s="17" t="s">
        <v>221</v>
      </c>
      <c r="C219" s="18"/>
      <c r="D219" s="18"/>
      <c r="E219" s="18"/>
      <c r="F219" s="6" t="s">
        <v>278</v>
      </c>
      <c r="G219" s="66" t="s">
        <v>278</v>
      </c>
      <c r="H219" s="66"/>
      <c r="I219" s="66" t="s">
        <v>278</v>
      </c>
      <c r="J219" s="66"/>
      <c r="K219" s="66" t="s">
        <v>278</v>
      </c>
      <c r="L219" s="66"/>
      <c r="M219" s="14"/>
      <c r="N219" s="14"/>
    </row>
    <row r="220" spans="1:14" ht="25.5" customHeight="1" x14ac:dyDescent="0.2">
      <c r="A220" s="5" t="s">
        <v>263</v>
      </c>
      <c r="B220" s="17" t="s">
        <v>270</v>
      </c>
      <c r="C220" s="18"/>
      <c r="D220" s="18"/>
      <c r="E220" s="18"/>
      <c r="F220" s="22" t="s">
        <v>351</v>
      </c>
      <c r="G220" s="73"/>
      <c r="H220" s="73"/>
      <c r="I220" s="73"/>
      <c r="J220" s="73"/>
      <c r="K220" s="73"/>
      <c r="L220" s="73"/>
      <c r="M220" s="73"/>
      <c r="N220" s="23"/>
    </row>
    <row r="221" spans="1:14" ht="27" customHeight="1" x14ac:dyDescent="0.2">
      <c r="A221" s="5" t="s">
        <v>264</v>
      </c>
      <c r="B221" s="17" t="s">
        <v>271</v>
      </c>
      <c r="C221" s="18"/>
      <c r="D221" s="18"/>
      <c r="E221" s="18"/>
      <c r="F221" s="22" t="s">
        <v>350</v>
      </c>
      <c r="G221" s="73"/>
      <c r="H221" s="73"/>
      <c r="I221" s="73"/>
      <c r="J221" s="73"/>
      <c r="K221" s="73"/>
      <c r="L221" s="73"/>
      <c r="M221" s="73"/>
      <c r="N221" s="23"/>
    </row>
    <row r="222" spans="1:14" x14ac:dyDescent="0.2">
      <c r="A222" s="5" t="s">
        <v>265</v>
      </c>
      <c r="B222" s="17" t="s">
        <v>272</v>
      </c>
      <c r="C222" s="18"/>
      <c r="D222" s="18"/>
      <c r="E222" s="18"/>
      <c r="F222" s="22">
        <v>9</v>
      </c>
      <c r="G222" s="73"/>
      <c r="H222" s="73"/>
      <c r="I222" s="73"/>
      <c r="J222" s="73"/>
      <c r="K222" s="73"/>
      <c r="L222" s="73"/>
      <c r="M222" s="73"/>
      <c r="N222" s="23"/>
    </row>
    <row r="223" spans="1:14" x14ac:dyDescent="0.2">
      <c r="A223" s="5" t="s">
        <v>266</v>
      </c>
      <c r="B223" s="17" t="s">
        <v>273</v>
      </c>
      <c r="C223" s="18"/>
      <c r="D223" s="18"/>
      <c r="E223" s="18"/>
      <c r="F223" s="22">
        <v>0</v>
      </c>
      <c r="G223" s="73"/>
      <c r="H223" s="73"/>
      <c r="I223" s="73"/>
      <c r="J223" s="73"/>
      <c r="K223" s="73"/>
      <c r="L223" s="73"/>
      <c r="M223" s="73"/>
      <c r="N223" s="23"/>
    </row>
    <row r="226" spans="1:14" x14ac:dyDescent="0.2">
      <c r="A226" s="86" t="s">
        <v>356</v>
      </c>
      <c r="B226" s="86"/>
      <c r="C226" s="86"/>
      <c r="D226" s="86"/>
      <c r="E226" s="85"/>
      <c r="F226" s="85"/>
      <c r="G226" s="84"/>
      <c r="H226" s="84"/>
      <c r="I226" s="85"/>
      <c r="J226" s="85"/>
      <c r="K226" s="84" t="s">
        <v>353</v>
      </c>
      <c r="L226" s="84"/>
      <c r="M226" s="84"/>
      <c r="N226" s="84"/>
    </row>
    <row r="227" spans="1:14" x14ac:dyDescent="0.2">
      <c r="B227" s="84"/>
      <c r="C227" s="84"/>
      <c r="G227" s="84"/>
      <c r="H227" s="84"/>
      <c r="L227" s="84"/>
      <c r="M227" s="84"/>
    </row>
  </sheetData>
  <sheetProtection selectLockedCells="1"/>
  <mergeCells count="1018">
    <mergeCell ref="B157:E157"/>
    <mergeCell ref="G157:H157"/>
    <mergeCell ref="I157:J157"/>
    <mergeCell ref="G155:H155"/>
    <mergeCell ref="I155:J155"/>
    <mergeCell ref="G150:H150"/>
    <mergeCell ref="K165:L165"/>
    <mergeCell ref="M165:N165"/>
    <mergeCell ref="M164:N164"/>
    <mergeCell ref="M162:N162"/>
    <mergeCell ref="M160:N160"/>
    <mergeCell ref="M158:N158"/>
    <mergeCell ref="B161:E161"/>
    <mergeCell ref="G161:H161"/>
    <mergeCell ref="I161:J161"/>
    <mergeCell ref="K161:L161"/>
    <mergeCell ref="M161:N161"/>
    <mergeCell ref="B160:E160"/>
    <mergeCell ref="G160:H160"/>
    <mergeCell ref="I160:J160"/>
    <mergeCell ref="K160:L160"/>
    <mergeCell ref="B159:E159"/>
    <mergeCell ref="G159:H159"/>
    <mergeCell ref="I159:J159"/>
    <mergeCell ref="I156:J156"/>
    <mergeCell ref="K156:L156"/>
    <mergeCell ref="M156:N156"/>
    <mergeCell ref="B155:E155"/>
    <mergeCell ref="K155:L155"/>
    <mergeCell ref="M153:N153"/>
    <mergeCell ref="B154:E154"/>
    <mergeCell ref="G154:H154"/>
    <mergeCell ref="A208:N208"/>
    <mergeCell ref="B213:E213"/>
    <mergeCell ref="B212:E212"/>
    <mergeCell ref="B211:E211"/>
    <mergeCell ref="B210:E210"/>
    <mergeCell ref="B209:E209"/>
    <mergeCell ref="F209:N209"/>
    <mergeCell ref="F210:N210"/>
    <mergeCell ref="F217:N217"/>
    <mergeCell ref="F218:N218"/>
    <mergeCell ref="F220:N220"/>
    <mergeCell ref="F221:N221"/>
    <mergeCell ref="G219:H219"/>
    <mergeCell ref="I219:J219"/>
    <mergeCell ref="K219:L219"/>
    <mergeCell ref="M215:N215"/>
    <mergeCell ref="B216:E216"/>
    <mergeCell ref="B227:C227"/>
    <mergeCell ref="L227:M227"/>
    <mergeCell ref="G227:H227"/>
    <mergeCell ref="G226:H226"/>
    <mergeCell ref="A226:D226"/>
    <mergeCell ref="K226:N226"/>
    <mergeCell ref="F222:N222"/>
    <mergeCell ref="F223:N223"/>
    <mergeCell ref="F211:N211"/>
    <mergeCell ref="F212:N212"/>
    <mergeCell ref="B223:E223"/>
    <mergeCell ref="B222:E222"/>
    <mergeCell ref="B221:E221"/>
    <mergeCell ref="M219:N219"/>
    <mergeCell ref="B220:E220"/>
    <mergeCell ref="B219:E219"/>
    <mergeCell ref="B218:E218"/>
    <mergeCell ref="B217:E217"/>
    <mergeCell ref="F213:N213"/>
    <mergeCell ref="F216:N216"/>
    <mergeCell ref="M206:N206"/>
    <mergeCell ref="B207:E207"/>
    <mergeCell ref="G207:H207"/>
    <mergeCell ref="I207:J207"/>
    <mergeCell ref="K207:L207"/>
    <mergeCell ref="M207:N207"/>
    <mergeCell ref="B206:E206"/>
    <mergeCell ref="G206:H206"/>
    <mergeCell ref="I206:J206"/>
    <mergeCell ref="K206:L206"/>
    <mergeCell ref="M204:N204"/>
    <mergeCell ref="B205:E205"/>
    <mergeCell ref="G205:H205"/>
    <mergeCell ref="I205:J205"/>
    <mergeCell ref="K205:L205"/>
    <mergeCell ref="M205:N205"/>
    <mergeCell ref="B204:E204"/>
    <mergeCell ref="G204:H204"/>
    <mergeCell ref="I204:J204"/>
    <mergeCell ref="K204:L204"/>
    <mergeCell ref="M202:N202"/>
    <mergeCell ref="B203:E203"/>
    <mergeCell ref="G203:H203"/>
    <mergeCell ref="I203:J203"/>
    <mergeCell ref="K203:L203"/>
    <mergeCell ref="M203:N203"/>
    <mergeCell ref="B202:E202"/>
    <mergeCell ref="G202:H202"/>
    <mergeCell ref="I202:J202"/>
    <mergeCell ref="K202:L202"/>
    <mergeCell ref="M200:N200"/>
    <mergeCell ref="B201:E201"/>
    <mergeCell ref="G201:H201"/>
    <mergeCell ref="I201:J201"/>
    <mergeCell ref="K201:L201"/>
    <mergeCell ref="M201:N201"/>
    <mergeCell ref="B200:E200"/>
    <mergeCell ref="G200:H200"/>
    <mergeCell ref="I200:J200"/>
    <mergeCell ref="K200:L200"/>
    <mergeCell ref="M197:N197"/>
    <mergeCell ref="B199:E199"/>
    <mergeCell ref="G199:H199"/>
    <mergeCell ref="I199:J199"/>
    <mergeCell ref="K199:L199"/>
    <mergeCell ref="M199:N199"/>
    <mergeCell ref="B197:E197"/>
    <mergeCell ref="G197:H197"/>
    <mergeCell ref="I197:J197"/>
    <mergeCell ref="K197:L197"/>
    <mergeCell ref="M195:N195"/>
    <mergeCell ref="B196:E196"/>
    <mergeCell ref="G196:H196"/>
    <mergeCell ref="I196:J196"/>
    <mergeCell ref="K196:L196"/>
    <mergeCell ref="M196:N196"/>
    <mergeCell ref="B195:E195"/>
    <mergeCell ref="G195:H195"/>
    <mergeCell ref="I195:J195"/>
    <mergeCell ref="K195:L195"/>
    <mergeCell ref="B198:E198"/>
    <mergeCell ref="G198:H198"/>
    <mergeCell ref="I198:J198"/>
    <mergeCell ref="K198:L198"/>
    <mergeCell ref="M198:N198"/>
    <mergeCell ref="M193:N193"/>
    <mergeCell ref="B194:E194"/>
    <mergeCell ref="G194:H194"/>
    <mergeCell ref="I194:J194"/>
    <mergeCell ref="K194:L194"/>
    <mergeCell ref="M194:N194"/>
    <mergeCell ref="B193:E193"/>
    <mergeCell ref="G193:H193"/>
    <mergeCell ref="I193:J193"/>
    <mergeCell ref="K193:L193"/>
    <mergeCell ref="M191:N191"/>
    <mergeCell ref="B192:E192"/>
    <mergeCell ref="G192:H192"/>
    <mergeCell ref="I192:J192"/>
    <mergeCell ref="K192:L192"/>
    <mergeCell ref="M192:N192"/>
    <mergeCell ref="B191:E191"/>
    <mergeCell ref="G191:H191"/>
    <mergeCell ref="I191:J191"/>
    <mergeCell ref="K191:L191"/>
    <mergeCell ref="M189:N189"/>
    <mergeCell ref="B190:E190"/>
    <mergeCell ref="G190:H190"/>
    <mergeCell ref="I190:J190"/>
    <mergeCell ref="K190:L190"/>
    <mergeCell ref="M190:N190"/>
    <mergeCell ref="B189:E189"/>
    <mergeCell ref="G189:H189"/>
    <mergeCell ref="I189:J189"/>
    <mergeCell ref="K189:L189"/>
    <mergeCell ref="M187:N187"/>
    <mergeCell ref="B188:E188"/>
    <mergeCell ref="G188:H188"/>
    <mergeCell ref="I188:J188"/>
    <mergeCell ref="K188:L188"/>
    <mergeCell ref="M188:N188"/>
    <mergeCell ref="B187:E187"/>
    <mergeCell ref="G187:H187"/>
    <mergeCell ref="I187:J187"/>
    <mergeCell ref="K187:L187"/>
    <mergeCell ref="M185:N185"/>
    <mergeCell ref="B186:E186"/>
    <mergeCell ref="G186:H186"/>
    <mergeCell ref="I186:J186"/>
    <mergeCell ref="K186:L186"/>
    <mergeCell ref="M186:N186"/>
    <mergeCell ref="B185:E185"/>
    <mergeCell ref="G185:H185"/>
    <mergeCell ref="I185:J185"/>
    <mergeCell ref="K185:L185"/>
    <mergeCell ref="M183:N183"/>
    <mergeCell ref="B184:E184"/>
    <mergeCell ref="G184:H184"/>
    <mergeCell ref="I184:J184"/>
    <mergeCell ref="K184:L184"/>
    <mergeCell ref="M184:N184"/>
    <mergeCell ref="B183:E183"/>
    <mergeCell ref="G183:H183"/>
    <mergeCell ref="I183:J183"/>
    <mergeCell ref="K183:L183"/>
    <mergeCell ref="M181:N181"/>
    <mergeCell ref="B182:E182"/>
    <mergeCell ref="G182:H182"/>
    <mergeCell ref="I182:J182"/>
    <mergeCell ref="K182:L182"/>
    <mergeCell ref="M182:N182"/>
    <mergeCell ref="B181:E181"/>
    <mergeCell ref="G181:H181"/>
    <mergeCell ref="I181:J181"/>
    <mergeCell ref="K181:L181"/>
    <mergeCell ref="M179:N179"/>
    <mergeCell ref="B180:E180"/>
    <mergeCell ref="G180:H180"/>
    <mergeCell ref="I180:J180"/>
    <mergeCell ref="K180:L180"/>
    <mergeCell ref="M180:N180"/>
    <mergeCell ref="B179:E179"/>
    <mergeCell ref="G179:H179"/>
    <mergeCell ref="I179:J179"/>
    <mergeCell ref="K179:L179"/>
    <mergeCell ref="M177:N177"/>
    <mergeCell ref="B178:E178"/>
    <mergeCell ref="G178:H178"/>
    <mergeCell ref="I178:J178"/>
    <mergeCell ref="K178:L178"/>
    <mergeCell ref="M178:N178"/>
    <mergeCell ref="B177:E177"/>
    <mergeCell ref="G177:H177"/>
    <mergeCell ref="I177:J177"/>
    <mergeCell ref="K177:L177"/>
    <mergeCell ref="M175:N175"/>
    <mergeCell ref="B176:E176"/>
    <mergeCell ref="G176:H176"/>
    <mergeCell ref="I176:J176"/>
    <mergeCell ref="K176:L176"/>
    <mergeCell ref="M176:N176"/>
    <mergeCell ref="B175:E175"/>
    <mergeCell ref="G175:H175"/>
    <mergeCell ref="I175:J175"/>
    <mergeCell ref="K175:L175"/>
    <mergeCell ref="M173:N173"/>
    <mergeCell ref="B174:E174"/>
    <mergeCell ref="G174:H174"/>
    <mergeCell ref="I174:J174"/>
    <mergeCell ref="K174:L174"/>
    <mergeCell ref="M174:N174"/>
    <mergeCell ref="B173:E173"/>
    <mergeCell ref="G173:H173"/>
    <mergeCell ref="I173:J173"/>
    <mergeCell ref="K173:L173"/>
    <mergeCell ref="M171:N171"/>
    <mergeCell ref="B172:E172"/>
    <mergeCell ref="G172:H172"/>
    <mergeCell ref="I172:J172"/>
    <mergeCell ref="K172:L172"/>
    <mergeCell ref="M172:N172"/>
    <mergeCell ref="B171:E171"/>
    <mergeCell ref="G171:H171"/>
    <mergeCell ref="I171:J171"/>
    <mergeCell ref="K171:L171"/>
    <mergeCell ref="I165:J165"/>
    <mergeCell ref="M169:N169"/>
    <mergeCell ref="B170:E170"/>
    <mergeCell ref="G170:H170"/>
    <mergeCell ref="I170:J170"/>
    <mergeCell ref="K170:L170"/>
    <mergeCell ref="M170:N170"/>
    <mergeCell ref="B169:E169"/>
    <mergeCell ref="G169:H169"/>
    <mergeCell ref="I169:J169"/>
    <mergeCell ref="K169:L169"/>
    <mergeCell ref="M167:N167"/>
    <mergeCell ref="B168:E168"/>
    <mergeCell ref="G168:H168"/>
    <mergeCell ref="I168:J168"/>
    <mergeCell ref="K168:L168"/>
    <mergeCell ref="M168:N168"/>
    <mergeCell ref="B167:E167"/>
    <mergeCell ref="G167:H167"/>
    <mergeCell ref="I167:J167"/>
    <mergeCell ref="K167:L167"/>
    <mergeCell ref="K153:L153"/>
    <mergeCell ref="M151:N151"/>
    <mergeCell ref="B152:E152"/>
    <mergeCell ref="G152:H152"/>
    <mergeCell ref="I152:J152"/>
    <mergeCell ref="K152:L152"/>
    <mergeCell ref="M152:N152"/>
    <mergeCell ref="B151:E151"/>
    <mergeCell ref="G151:H151"/>
    <mergeCell ref="I150:J150"/>
    <mergeCell ref="K150:L150"/>
    <mergeCell ref="M150:N150"/>
    <mergeCell ref="B166:E166"/>
    <mergeCell ref="G166:H166"/>
    <mergeCell ref="I166:J166"/>
    <mergeCell ref="K166:L166"/>
    <mergeCell ref="M166:N166"/>
    <mergeCell ref="B164:E164"/>
    <mergeCell ref="G164:H164"/>
    <mergeCell ref="I164:J164"/>
    <mergeCell ref="K164:L164"/>
    <mergeCell ref="B163:E163"/>
    <mergeCell ref="G163:H163"/>
    <mergeCell ref="I163:J163"/>
    <mergeCell ref="K163:L163"/>
    <mergeCell ref="M163:N163"/>
    <mergeCell ref="B162:E162"/>
    <mergeCell ref="G162:H162"/>
    <mergeCell ref="I162:J162"/>
    <mergeCell ref="K162:L162"/>
    <mergeCell ref="B165:E165"/>
    <mergeCell ref="G165:H165"/>
    <mergeCell ref="B149:E149"/>
    <mergeCell ref="G149:H149"/>
    <mergeCell ref="I149:J149"/>
    <mergeCell ref="K149:L149"/>
    <mergeCell ref="M147:N147"/>
    <mergeCell ref="A214:N214"/>
    <mergeCell ref="B147:E147"/>
    <mergeCell ref="G147:H147"/>
    <mergeCell ref="I147:J147"/>
    <mergeCell ref="K147:L147"/>
    <mergeCell ref="I151:J151"/>
    <mergeCell ref="K151:L151"/>
    <mergeCell ref="M149:N149"/>
    <mergeCell ref="B150:E150"/>
    <mergeCell ref="K159:L159"/>
    <mergeCell ref="M159:N159"/>
    <mergeCell ref="B158:E158"/>
    <mergeCell ref="G158:H158"/>
    <mergeCell ref="I158:J158"/>
    <mergeCell ref="K158:L158"/>
    <mergeCell ref="K157:L157"/>
    <mergeCell ref="M157:N157"/>
    <mergeCell ref="A148:N148"/>
    <mergeCell ref="M155:N155"/>
    <mergeCell ref="B156:E156"/>
    <mergeCell ref="G156:H156"/>
    <mergeCell ref="I154:J154"/>
    <mergeCell ref="K154:L154"/>
    <mergeCell ref="M154:N154"/>
    <mergeCell ref="B153:E153"/>
    <mergeCell ref="G153:H153"/>
    <mergeCell ref="I153:J153"/>
    <mergeCell ref="M145:N145"/>
    <mergeCell ref="B146:E146"/>
    <mergeCell ref="G146:H146"/>
    <mergeCell ref="I146:J146"/>
    <mergeCell ref="K146:L146"/>
    <mergeCell ref="M146:N146"/>
    <mergeCell ref="B145:E145"/>
    <mergeCell ref="G145:H145"/>
    <mergeCell ref="I145:J145"/>
    <mergeCell ref="K145:L145"/>
    <mergeCell ref="M144:N144"/>
    <mergeCell ref="B94:E94"/>
    <mergeCell ref="G94:H94"/>
    <mergeCell ref="I94:J94"/>
    <mergeCell ref="K94:L94"/>
    <mergeCell ref="M94:N94"/>
    <mergeCell ref="A130:N130"/>
    <mergeCell ref="B144:E144"/>
    <mergeCell ref="G144:H144"/>
    <mergeCell ref="I144:J144"/>
    <mergeCell ref="K144:L144"/>
    <mergeCell ref="M142:N142"/>
    <mergeCell ref="B143:E143"/>
    <mergeCell ref="G143:H143"/>
    <mergeCell ref="I143:J143"/>
    <mergeCell ref="K143:L143"/>
    <mergeCell ref="M143:N143"/>
    <mergeCell ref="B142:E142"/>
    <mergeCell ref="G142:H142"/>
    <mergeCell ref="I142:J142"/>
    <mergeCell ref="K142:L142"/>
    <mergeCell ref="M140:N140"/>
    <mergeCell ref="I135:J135"/>
    <mergeCell ref="K135:L135"/>
    <mergeCell ref="M135:N135"/>
    <mergeCell ref="B134:E134"/>
    <mergeCell ref="G134:H134"/>
    <mergeCell ref="I134:J134"/>
    <mergeCell ref="K134:L134"/>
    <mergeCell ref="B141:E141"/>
    <mergeCell ref="G141:H141"/>
    <mergeCell ref="I141:J141"/>
    <mergeCell ref="K141:L141"/>
    <mergeCell ref="M141:N141"/>
    <mergeCell ref="B140:E140"/>
    <mergeCell ref="G140:H140"/>
    <mergeCell ref="I140:J140"/>
    <mergeCell ref="K140:L140"/>
    <mergeCell ref="M138:N138"/>
    <mergeCell ref="B139:E139"/>
    <mergeCell ref="G139:H139"/>
    <mergeCell ref="I139:J139"/>
    <mergeCell ref="K139:L139"/>
    <mergeCell ref="M139:N139"/>
    <mergeCell ref="B138:E138"/>
    <mergeCell ref="G138:H138"/>
    <mergeCell ref="I138:J138"/>
    <mergeCell ref="K138:L138"/>
    <mergeCell ref="M132:N132"/>
    <mergeCell ref="B133:E133"/>
    <mergeCell ref="G133:H133"/>
    <mergeCell ref="I133:J133"/>
    <mergeCell ref="K133:L133"/>
    <mergeCell ref="M133:N133"/>
    <mergeCell ref="B132:E132"/>
    <mergeCell ref="G132:H132"/>
    <mergeCell ref="I132:J132"/>
    <mergeCell ref="M131:N131"/>
    <mergeCell ref="B215:E215"/>
    <mergeCell ref="G215:H215"/>
    <mergeCell ref="I215:J215"/>
    <mergeCell ref="K215:L215"/>
    <mergeCell ref="K132:L132"/>
    <mergeCell ref="B131:E131"/>
    <mergeCell ref="G131:H131"/>
    <mergeCell ref="I131:J131"/>
    <mergeCell ref="K131:L131"/>
    <mergeCell ref="M136:N136"/>
    <mergeCell ref="B137:E137"/>
    <mergeCell ref="G137:H137"/>
    <mergeCell ref="I137:J137"/>
    <mergeCell ref="K137:L137"/>
    <mergeCell ref="M137:N137"/>
    <mergeCell ref="B136:E136"/>
    <mergeCell ref="G136:H136"/>
    <mergeCell ref="I136:J136"/>
    <mergeCell ref="K136:L136"/>
    <mergeCell ref="M134:N134"/>
    <mergeCell ref="B135:E135"/>
    <mergeCell ref="G135:H135"/>
    <mergeCell ref="M128:N128"/>
    <mergeCell ref="B129:E129"/>
    <mergeCell ref="G129:H129"/>
    <mergeCell ref="I129:J129"/>
    <mergeCell ref="K129:L129"/>
    <mergeCell ref="M129:N129"/>
    <mergeCell ref="B128:E128"/>
    <mergeCell ref="G128:H128"/>
    <mergeCell ref="I128:J128"/>
    <mergeCell ref="K128:L128"/>
    <mergeCell ref="M126:N126"/>
    <mergeCell ref="B127:E127"/>
    <mergeCell ref="G127:H127"/>
    <mergeCell ref="I127:J127"/>
    <mergeCell ref="K127:L127"/>
    <mergeCell ref="M127:N127"/>
    <mergeCell ref="B126:E126"/>
    <mergeCell ref="G126:H126"/>
    <mergeCell ref="I126:J126"/>
    <mergeCell ref="K126:L126"/>
    <mergeCell ref="M124:N124"/>
    <mergeCell ref="B125:E125"/>
    <mergeCell ref="G125:H125"/>
    <mergeCell ref="I125:J125"/>
    <mergeCell ref="K125:L125"/>
    <mergeCell ref="M125:N125"/>
    <mergeCell ref="B124:E124"/>
    <mergeCell ref="G124:H124"/>
    <mergeCell ref="I124:J124"/>
    <mergeCell ref="K124:L124"/>
    <mergeCell ref="M122:N122"/>
    <mergeCell ref="B123:E123"/>
    <mergeCell ref="G123:H123"/>
    <mergeCell ref="I123:J123"/>
    <mergeCell ref="K123:L123"/>
    <mergeCell ref="M123:N123"/>
    <mergeCell ref="B122:E122"/>
    <mergeCell ref="G122:H122"/>
    <mergeCell ref="I122:J122"/>
    <mergeCell ref="K122:L122"/>
    <mergeCell ref="M120:N120"/>
    <mergeCell ref="B121:E121"/>
    <mergeCell ref="G121:H121"/>
    <mergeCell ref="I121:J121"/>
    <mergeCell ref="K121:L121"/>
    <mergeCell ref="M121:N121"/>
    <mergeCell ref="B120:E120"/>
    <mergeCell ref="G120:H120"/>
    <mergeCell ref="I120:J120"/>
    <mergeCell ref="K120:L120"/>
    <mergeCell ref="M118:N118"/>
    <mergeCell ref="B119:E119"/>
    <mergeCell ref="G119:H119"/>
    <mergeCell ref="I119:J119"/>
    <mergeCell ref="K119:L119"/>
    <mergeCell ref="M119:N119"/>
    <mergeCell ref="B118:E118"/>
    <mergeCell ref="G118:H118"/>
    <mergeCell ref="I118:J118"/>
    <mergeCell ref="K118:L118"/>
    <mergeCell ref="M116:N116"/>
    <mergeCell ref="B117:E117"/>
    <mergeCell ref="G117:H117"/>
    <mergeCell ref="I117:J117"/>
    <mergeCell ref="K117:L117"/>
    <mergeCell ref="M117:N117"/>
    <mergeCell ref="B116:E116"/>
    <mergeCell ref="G116:H116"/>
    <mergeCell ref="I116:J116"/>
    <mergeCell ref="K116:L116"/>
    <mergeCell ref="M114:N114"/>
    <mergeCell ref="B115:E115"/>
    <mergeCell ref="G115:H115"/>
    <mergeCell ref="I115:J115"/>
    <mergeCell ref="K115:L115"/>
    <mergeCell ref="M115:N115"/>
    <mergeCell ref="B114:E114"/>
    <mergeCell ref="G114:H114"/>
    <mergeCell ref="I114:J114"/>
    <mergeCell ref="K114:L114"/>
    <mergeCell ref="M112:N112"/>
    <mergeCell ref="B113:E113"/>
    <mergeCell ref="G113:H113"/>
    <mergeCell ref="I113:J113"/>
    <mergeCell ref="K113:L113"/>
    <mergeCell ref="M113:N113"/>
    <mergeCell ref="B112:E112"/>
    <mergeCell ref="G112:H112"/>
    <mergeCell ref="I112:J112"/>
    <mergeCell ref="K112:L112"/>
    <mergeCell ref="M110:N110"/>
    <mergeCell ref="B111:E111"/>
    <mergeCell ref="G111:H111"/>
    <mergeCell ref="I111:J111"/>
    <mergeCell ref="K111:L111"/>
    <mergeCell ref="M111:N111"/>
    <mergeCell ref="B110:E110"/>
    <mergeCell ref="G110:H110"/>
    <mergeCell ref="I110:J110"/>
    <mergeCell ref="K110:L110"/>
    <mergeCell ref="M107:N107"/>
    <mergeCell ref="B108:E108"/>
    <mergeCell ref="G109:H109"/>
    <mergeCell ref="I109:J109"/>
    <mergeCell ref="K109:L109"/>
    <mergeCell ref="M109:N109"/>
    <mergeCell ref="B107:E107"/>
    <mergeCell ref="G107:H107"/>
    <mergeCell ref="I107:J107"/>
    <mergeCell ref="K107:L107"/>
    <mergeCell ref="M105:N105"/>
    <mergeCell ref="B106:E106"/>
    <mergeCell ref="G106:H106"/>
    <mergeCell ref="I106:J106"/>
    <mergeCell ref="K106:L106"/>
    <mergeCell ref="M106:N106"/>
    <mergeCell ref="B105:E105"/>
    <mergeCell ref="G105:H105"/>
    <mergeCell ref="I105:J105"/>
    <mergeCell ref="K105:L105"/>
    <mergeCell ref="G108:H108"/>
    <mergeCell ref="I108:J108"/>
    <mergeCell ref="K108:L108"/>
    <mergeCell ref="M108:N108"/>
    <mergeCell ref="B109:E109"/>
    <mergeCell ref="B104:E104"/>
    <mergeCell ref="G104:H104"/>
    <mergeCell ref="I104:J104"/>
    <mergeCell ref="K104:L104"/>
    <mergeCell ref="M104:N104"/>
    <mergeCell ref="B103:E103"/>
    <mergeCell ref="G103:H103"/>
    <mergeCell ref="I103:J103"/>
    <mergeCell ref="K103:L103"/>
    <mergeCell ref="M100:N100"/>
    <mergeCell ref="B101:E101"/>
    <mergeCell ref="G101:H101"/>
    <mergeCell ref="I101:J101"/>
    <mergeCell ref="K101:L101"/>
    <mergeCell ref="M103:N103"/>
    <mergeCell ref="M102:N102"/>
    <mergeCell ref="B102:E102"/>
    <mergeCell ref="G102:H102"/>
    <mergeCell ref="I102:J102"/>
    <mergeCell ref="M99:N99"/>
    <mergeCell ref="B99:E99"/>
    <mergeCell ref="G99:H99"/>
    <mergeCell ref="I99:J99"/>
    <mergeCell ref="K99:L99"/>
    <mergeCell ref="M101:N101"/>
    <mergeCell ref="B100:E100"/>
    <mergeCell ref="G100:H100"/>
    <mergeCell ref="I100:J100"/>
    <mergeCell ref="K100:L100"/>
    <mergeCell ref="M97:N97"/>
    <mergeCell ref="B98:E98"/>
    <mergeCell ref="G98:H98"/>
    <mergeCell ref="I98:J98"/>
    <mergeCell ref="K98:L98"/>
    <mergeCell ref="M98:N98"/>
    <mergeCell ref="B97:E97"/>
    <mergeCell ref="G97:H97"/>
    <mergeCell ref="I97:J97"/>
    <mergeCell ref="K97:L97"/>
    <mergeCell ref="M95:N95"/>
    <mergeCell ref="B96:E96"/>
    <mergeCell ref="G96:H96"/>
    <mergeCell ref="I96:J96"/>
    <mergeCell ref="K96:L96"/>
    <mergeCell ref="M96:N96"/>
    <mergeCell ref="B95:E95"/>
    <mergeCell ref="G95:H95"/>
    <mergeCell ref="I95:J95"/>
    <mergeCell ref="K95:L95"/>
    <mergeCell ref="M92:N92"/>
    <mergeCell ref="B93:E93"/>
    <mergeCell ref="G93:H93"/>
    <mergeCell ref="I93:J93"/>
    <mergeCell ref="K93:L93"/>
    <mergeCell ref="M93:N93"/>
    <mergeCell ref="B92:E92"/>
    <mergeCell ref="G92:H92"/>
    <mergeCell ref="I92:J92"/>
    <mergeCell ref="K92:L92"/>
    <mergeCell ref="M90:N90"/>
    <mergeCell ref="B91:E91"/>
    <mergeCell ref="G91:H91"/>
    <mergeCell ref="I91:J91"/>
    <mergeCell ref="K91:L91"/>
    <mergeCell ref="M91:N91"/>
    <mergeCell ref="B90:E90"/>
    <mergeCell ref="G90:H90"/>
    <mergeCell ref="I90:J90"/>
    <mergeCell ref="K90:L90"/>
    <mergeCell ref="M88:N88"/>
    <mergeCell ref="B89:E89"/>
    <mergeCell ref="G89:H89"/>
    <mergeCell ref="I89:J89"/>
    <mergeCell ref="K89:L89"/>
    <mergeCell ref="M89:N89"/>
    <mergeCell ref="B88:E88"/>
    <mergeCell ref="G88:H88"/>
    <mergeCell ref="I88:J88"/>
    <mergeCell ref="K88:L88"/>
    <mergeCell ref="M86:N86"/>
    <mergeCell ref="B87:E87"/>
    <mergeCell ref="G87:H87"/>
    <mergeCell ref="I87:J87"/>
    <mergeCell ref="K87:L87"/>
    <mergeCell ref="M87:N87"/>
    <mergeCell ref="B86:E86"/>
    <mergeCell ref="G86:H86"/>
    <mergeCell ref="I86:J86"/>
    <mergeCell ref="K86:L86"/>
    <mergeCell ref="M84:N84"/>
    <mergeCell ref="B85:E85"/>
    <mergeCell ref="G85:H85"/>
    <mergeCell ref="I85:J85"/>
    <mergeCell ref="K85:L85"/>
    <mergeCell ref="M85:N85"/>
    <mergeCell ref="B84:E84"/>
    <mergeCell ref="G84:H84"/>
    <mergeCell ref="I84:J84"/>
    <mergeCell ref="K84:L84"/>
    <mergeCell ref="A8:B8"/>
    <mergeCell ref="I12:N12"/>
    <mergeCell ref="A11:B11"/>
    <mergeCell ref="A12:B12"/>
    <mergeCell ref="A13:B13"/>
    <mergeCell ref="C12:H12"/>
    <mergeCell ref="C13:H13"/>
    <mergeCell ref="C14:H14"/>
    <mergeCell ref="M78:N78"/>
    <mergeCell ref="B79:E79"/>
    <mergeCell ref="G79:H79"/>
    <mergeCell ref="I79:J79"/>
    <mergeCell ref="K79:L79"/>
    <mergeCell ref="M79:N79"/>
    <mergeCell ref="B78:E78"/>
    <mergeCell ref="G78:H78"/>
    <mergeCell ref="I78:J78"/>
    <mergeCell ref="K78:L78"/>
    <mergeCell ref="B77:E77"/>
    <mergeCell ref="G77:H77"/>
    <mergeCell ref="I77:J77"/>
    <mergeCell ref="K77:L77"/>
    <mergeCell ref="M77:N77"/>
    <mergeCell ref="B76:E76"/>
    <mergeCell ref="G76:H76"/>
    <mergeCell ref="I76:J76"/>
    <mergeCell ref="K76:L76"/>
    <mergeCell ref="M76:N76"/>
    <mergeCell ref="I21:J21"/>
    <mergeCell ref="K21:L21"/>
    <mergeCell ref="M23:N23"/>
    <mergeCell ref="I13:N13"/>
    <mergeCell ref="C7:H7"/>
    <mergeCell ref="L1:N1"/>
    <mergeCell ref="A3:N3"/>
    <mergeCell ref="G20:H20"/>
    <mergeCell ref="K20:L20"/>
    <mergeCell ref="I20:J20"/>
    <mergeCell ref="A9:B9"/>
    <mergeCell ref="C8:H8"/>
    <mergeCell ref="I8:N8"/>
    <mergeCell ref="C9:H9"/>
    <mergeCell ref="I9:N9"/>
    <mergeCell ref="A10:B10"/>
    <mergeCell ref="A4:B4"/>
    <mergeCell ref="C4:H4"/>
    <mergeCell ref="I4:N4"/>
    <mergeCell ref="C6:H6"/>
    <mergeCell ref="I6:N6"/>
    <mergeCell ref="A5:N5"/>
    <mergeCell ref="A6:B6"/>
    <mergeCell ref="I16:N16"/>
    <mergeCell ref="C10:H10"/>
    <mergeCell ref="I10:N10"/>
    <mergeCell ref="A15:B15"/>
    <mergeCell ref="A16:B16"/>
    <mergeCell ref="C11:H11"/>
    <mergeCell ref="I11:N11"/>
    <mergeCell ref="A7:B7"/>
    <mergeCell ref="I7:N7"/>
    <mergeCell ref="M19:N19"/>
    <mergeCell ref="K19:L19"/>
    <mergeCell ref="I19:J19"/>
    <mergeCell ref="A17:N17"/>
    <mergeCell ref="G18:N18"/>
    <mergeCell ref="F18:F19"/>
    <mergeCell ref="I15:N15"/>
    <mergeCell ref="C15:H15"/>
    <mergeCell ref="M20:N20"/>
    <mergeCell ref="B20:E20"/>
    <mergeCell ref="I14:N14"/>
    <mergeCell ref="A14:B14"/>
    <mergeCell ref="A18:E19"/>
    <mergeCell ref="G19:H19"/>
    <mergeCell ref="C16:H16"/>
    <mergeCell ref="M26:N26"/>
    <mergeCell ref="B27:E27"/>
    <mergeCell ref="G27:H27"/>
    <mergeCell ref="I27:J27"/>
    <mergeCell ref="K27:L27"/>
    <mergeCell ref="M21:N21"/>
    <mergeCell ref="M25:N25"/>
    <mergeCell ref="B24:E24"/>
    <mergeCell ref="G24:H24"/>
    <mergeCell ref="I24:J24"/>
    <mergeCell ref="M24:N24"/>
    <mergeCell ref="B25:E25"/>
    <mergeCell ref="G25:H25"/>
    <mergeCell ref="I25:J25"/>
    <mergeCell ref="K25:L25"/>
    <mergeCell ref="M27:N27"/>
    <mergeCell ref="B26:E26"/>
    <mergeCell ref="G26:H26"/>
    <mergeCell ref="I26:J26"/>
    <mergeCell ref="K26:L26"/>
    <mergeCell ref="B22:E22"/>
    <mergeCell ref="G22:H22"/>
    <mergeCell ref="I22:J22"/>
    <mergeCell ref="K22:L22"/>
    <mergeCell ref="K23:L23"/>
    <mergeCell ref="K24:L24"/>
    <mergeCell ref="M22:N22"/>
    <mergeCell ref="B23:E23"/>
    <mergeCell ref="G23:H23"/>
    <mergeCell ref="I23:J23"/>
    <mergeCell ref="B21:E21"/>
    <mergeCell ref="G21:H21"/>
    <mergeCell ref="M29:N29"/>
    <mergeCell ref="B28:E28"/>
    <mergeCell ref="G28:H28"/>
    <mergeCell ref="I28:J28"/>
    <mergeCell ref="K28:L28"/>
    <mergeCell ref="M28:N28"/>
    <mergeCell ref="B29:E29"/>
    <mergeCell ref="G29:H29"/>
    <mergeCell ref="I29:J29"/>
    <mergeCell ref="K29:L29"/>
    <mergeCell ref="M31:N31"/>
    <mergeCell ref="B30:E30"/>
    <mergeCell ref="G30:H30"/>
    <mergeCell ref="I30:J30"/>
    <mergeCell ref="K30:L30"/>
    <mergeCell ref="M30:N30"/>
    <mergeCell ref="B31:E31"/>
    <mergeCell ref="G31:H31"/>
    <mergeCell ref="I31:J31"/>
    <mergeCell ref="K31:L31"/>
    <mergeCell ref="M33:N33"/>
    <mergeCell ref="B32:E32"/>
    <mergeCell ref="G32:H32"/>
    <mergeCell ref="I32:J32"/>
    <mergeCell ref="K32:L32"/>
    <mergeCell ref="M32:N32"/>
    <mergeCell ref="B33:E33"/>
    <mergeCell ref="G33:H33"/>
    <mergeCell ref="I33:J33"/>
    <mergeCell ref="K33:L33"/>
    <mergeCell ref="M35:N35"/>
    <mergeCell ref="B34:E34"/>
    <mergeCell ref="G34:H34"/>
    <mergeCell ref="I34:J34"/>
    <mergeCell ref="K34:L34"/>
    <mergeCell ref="M34:N34"/>
    <mergeCell ref="B35:E35"/>
    <mergeCell ref="G35:H35"/>
    <mergeCell ref="I35:J35"/>
    <mergeCell ref="K35:L35"/>
    <mergeCell ref="M37:N37"/>
    <mergeCell ref="B36:E36"/>
    <mergeCell ref="G36:H36"/>
    <mergeCell ref="I36:J36"/>
    <mergeCell ref="K36:L36"/>
    <mergeCell ref="M36:N36"/>
    <mergeCell ref="B37:E37"/>
    <mergeCell ref="G37:H37"/>
    <mergeCell ref="I37:J37"/>
    <mergeCell ref="K37:L37"/>
    <mergeCell ref="M39:N39"/>
    <mergeCell ref="B38:E38"/>
    <mergeCell ref="G38:H38"/>
    <mergeCell ref="I38:J38"/>
    <mergeCell ref="K38:L38"/>
    <mergeCell ref="M38:N38"/>
    <mergeCell ref="B39:E39"/>
    <mergeCell ref="G39:H39"/>
    <mergeCell ref="I39:J39"/>
    <mergeCell ref="K39:L39"/>
    <mergeCell ref="M41:N41"/>
    <mergeCell ref="B40:E40"/>
    <mergeCell ref="G40:H40"/>
    <mergeCell ref="I40:J40"/>
    <mergeCell ref="K40:L40"/>
    <mergeCell ref="M40:N40"/>
    <mergeCell ref="B41:E41"/>
    <mergeCell ref="G41:H41"/>
    <mergeCell ref="I41:J41"/>
    <mergeCell ref="K41:L41"/>
    <mergeCell ref="G44:H44"/>
    <mergeCell ref="I44:J44"/>
    <mergeCell ref="K44:L44"/>
    <mergeCell ref="M43:N43"/>
    <mergeCell ref="B42:E42"/>
    <mergeCell ref="G42:H42"/>
    <mergeCell ref="I42:J42"/>
    <mergeCell ref="K42:L42"/>
    <mergeCell ref="G45:H45"/>
    <mergeCell ref="I45:J45"/>
    <mergeCell ref="K45:L45"/>
    <mergeCell ref="M44:N44"/>
    <mergeCell ref="M42:N42"/>
    <mergeCell ref="B43:E43"/>
    <mergeCell ref="G43:H43"/>
    <mergeCell ref="I43:J43"/>
    <mergeCell ref="K43:L43"/>
    <mergeCell ref="B44:E44"/>
    <mergeCell ref="G48:H48"/>
    <mergeCell ref="I48:J48"/>
    <mergeCell ref="K48:L48"/>
    <mergeCell ref="M45:N45"/>
    <mergeCell ref="B47:E47"/>
    <mergeCell ref="G47:H47"/>
    <mergeCell ref="I47:J47"/>
    <mergeCell ref="K47:L47"/>
    <mergeCell ref="M47:N47"/>
    <mergeCell ref="B45:E45"/>
    <mergeCell ref="I46:J46"/>
    <mergeCell ref="K46:L46"/>
    <mergeCell ref="M46:N46"/>
    <mergeCell ref="G50:H50"/>
    <mergeCell ref="I50:J50"/>
    <mergeCell ref="K50:L50"/>
    <mergeCell ref="M48:N48"/>
    <mergeCell ref="B49:E49"/>
    <mergeCell ref="G49:H49"/>
    <mergeCell ref="I49:J49"/>
    <mergeCell ref="K49:L49"/>
    <mergeCell ref="M49:N49"/>
    <mergeCell ref="B48:E48"/>
    <mergeCell ref="G52:H52"/>
    <mergeCell ref="I52:J52"/>
    <mergeCell ref="K52:L52"/>
    <mergeCell ref="M50:N50"/>
    <mergeCell ref="B51:E51"/>
    <mergeCell ref="G51:H51"/>
    <mergeCell ref="I51:J51"/>
    <mergeCell ref="K51:L51"/>
    <mergeCell ref="M51:N51"/>
    <mergeCell ref="B50:E50"/>
    <mergeCell ref="G54:H54"/>
    <mergeCell ref="I54:J54"/>
    <mergeCell ref="K54:L54"/>
    <mergeCell ref="M52:N52"/>
    <mergeCell ref="B53:E53"/>
    <mergeCell ref="G53:H53"/>
    <mergeCell ref="I53:J53"/>
    <mergeCell ref="K53:L53"/>
    <mergeCell ref="M53:N53"/>
    <mergeCell ref="B52:E52"/>
    <mergeCell ref="G56:H56"/>
    <mergeCell ref="I56:J56"/>
    <mergeCell ref="K56:L56"/>
    <mergeCell ref="M54:N54"/>
    <mergeCell ref="B55:E55"/>
    <mergeCell ref="G55:H55"/>
    <mergeCell ref="I55:J55"/>
    <mergeCell ref="K55:L55"/>
    <mergeCell ref="M55:N55"/>
    <mergeCell ref="B54:E54"/>
    <mergeCell ref="G58:H58"/>
    <mergeCell ref="I58:J58"/>
    <mergeCell ref="K58:L58"/>
    <mergeCell ref="M56:N56"/>
    <mergeCell ref="B57:E57"/>
    <mergeCell ref="G57:H57"/>
    <mergeCell ref="I57:J57"/>
    <mergeCell ref="K57:L57"/>
    <mergeCell ref="M57:N57"/>
    <mergeCell ref="B56:E56"/>
    <mergeCell ref="G60:H60"/>
    <mergeCell ref="I60:J60"/>
    <mergeCell ref="K60:L60"/>
    <mergeCell ref="M58:N58"/>
    <mergeCell ref="B59:E59"/>
    <mergeCell ref="G59:H59"/>
    <mergeCell ref="I59:J59"/>
    <mergeCell ref="K59:L59"/>
    <mergeCell ref="M59:N59"/>
    <mergeCell ref="B58:E58"/>
    <mergeCell ref="G62:H62"/>
    <mergeCell ref="I62:J62"/>
    <mergeCell ref="K62:L62"/>
    <mergeCell ref="M60:N60"/>
    <mergeCell ref="B61:E61"/>
    <mergeCell ref="G61:H61"/>
    <mergeCell ref="I61:J61"/>
    <mergeCell ref="K61:L61"/>
    <mergeCell ref="M61:N61"/>
    <mergeCell ref="B60:E60"/>
    <mergeCell ref="B62:E62"/>
    <mergeCell ref="I71:J71"/>
    <mergeCell ref="K71:L71"/>
    <mergeCell ref="M71:N71"/>
    <mergeCell ref="B70:E70"/>
    <mergeCell ref="M72:N72"/>
    <mergeCell ref="G66:H66"/>
    <mergeCell ref="I66:J66"/>
    <mergeCell ref="K66:L66"/>
    <mergeCell ref="M64:N64"/>
    <mergeCell ref="B65:E65"/>
    <mergeCell ref="G65:H65"/>
    <mergeCell ref="I65:J65"/>
    <mergeCell ref="K65:L65"/>
    <mergeCell ref="M65:N65"/>
    <mergeCell ref="B64:E64"/>
    <mergeCell ref="G68:H68"/>
    <mergeCell ref="I68:J68"/>
    <mergeCell ref="K68:L68"/>
    <mergeCell ref="M66:N66"/>
    <mergeCell ref="B67:E67"/>
    <mergeCell ref="G67:H67"/>
    <mergeCell ref="I67:J67"/>
    <mergeCell ref="M70:N70"/>
    <mergeCell ref="B71:E71"/>
    <mergeCell ref="G71:H71"/>
    <mergeCell ref="K67:L67"/>
    <mergeCell ref="M67:N67"/>
    <mergeCell ref="B66:E66"/>
    <mergeCell ref="J2:N2"/>
    <mergeCell ref="K102:L102"/>
    <mergeCell ref="M75:N75"/>
    <mergeCell ref="B75:E75"/>
    <mergeCell ref="G75:H75"/>
    <mergeCell ref="I75:J75"/>
    <mergeCell ref="K75:L75"/>
    <mergeCell ref="A74:N74"/>
    <mergeCell ref="B46:E46"/>
    <mergeCell ref="G46:H46"/>
    <mergeCell ref="G70:H70"/>
    <mergeCell ref="I70:J70"/>
    <mergeCell ref="K70:L70"/>
    <mergeCell ref="M68:N68"/>
    <mergeCell ref="B69:E69"/>
    <mergeCell ref="G69:H69"/>
    <mergeCell ref="I69:J69"/>
    <mergeCell ref="K69:L69"/>
    <mergeCell ref="M69:N69"/>
    <mergeCell ref="B68:E68"/>
    <mergeCell ref="G72:H72"/>
    <mergeCell ref="I72:J72"/>
    <mergeCell ref="K72:L72"/>
    <mergeCell ref="G64:H64"/>
    <mergeCell ref="I64:J64"/>
    <mergeCell ref="K64:L64"/>
    <mergeCell ref="M62:N62"/>
    <mergeCell ref="B63:E63"/>
    <mergeCell ref="G63:H63"/>
    <mergeCell ref="I63:J63"/>
    <mergeCell ref="K63:L63"/>
    <mergeCell ref="M63:N63"/>
    <mergeCell ref="B73:E73"/>
    <mergeCell ref="G73:H73"/>
    <mergeCell ref="I73:J73"/>
    <mergeCell ref="K73:L73"/>
    <mergeCell ref="M73:N73"/>
    <mergeCell ref="B72:E72"/>
    <mergeCell ref="M82:N82"/>
    <mergeCell ref="B83:E83"/>
    <mergeCell ref="G83:H83"/>
    <mergeCell ref="I83:J83"/>
    <mergeCell ref="K83:L83"/>
    <mergeCell ref="M83:N83"/>
    <mergeCell ref="B82:E82"/>
    <mergeCell ref="G82:H82"/>
    <mergeCell ref="I82:J82"/>
    <mergeCell ref="K82:L82"/>
    <mergeCell ref="M80:N80"/>
    <mergeCell ref="B81:E81"/>
    <mergeCell ref="G81:H81"/>
    <mergeCell ref="I81:J81"/>
    <mergeCell ref="K81:L81"/>
    <mergeCell ref="M81:N81"/>
    <mergeCell ref="B80:E80"/>
    <mergeCell ref="G80:H80"/>
    <mergeCell ref="I80:J80"/>
    <mergeCell ref="K80:L80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9" fitToHeight="7" orientation="landscape" r:id="rId1"/>
  <headerFooter alignWithMargins="0"/>
  <rowBreaks count="2" manualBreakCount="2">
    <brk id="26" max="16383" man="1"/>
    <brk id="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Показатели деятельности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2025-03-18T12:12:08Z</cp:lastPrinted>
  <dcterms:created xsi:type="dcterms:W3CDTF">1996-10-08T23:32:33Z</dcterms:created>
  <dcterms:modified xsi:type="dcterms:W3CDTF">2025-03-18T12:13:22Z</dcterms:modified>
</cp:coreProperties>
</file>