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47 руб 1-4 кл " sheetId="1" r:id="rId1"/>
  </sheets>
  <definedNames>
    <definedName name="_xlnm.Print_Area" localSheetId="0">'147 руб 1-4 кл '!$A$3:$G$161</definedName>
  </definedNames>
  <calcPr calcId="145621"/>
</workbook>
</file>

<file path=xl/calcChain.xml><?xml version="1.0" encoding="utf-8"?>
<calcChain xmlns="http://schemas.openxmlformats.org/spreadsheetml/2006/main">
  <c r="C161" i="1" l="1"/>
  <c r="G154" i="1"/>
  <c r="F154" i="1"/>
  <c r="E154" i="1"/>
  <c r="D154" i="1"/>
  <c r="C153" i="1"/>
  <c r="G147" i="1"/>
  <c r="F147" i="1"/>
  <c r="E147" i="1"/>
  <c r="D147" i="1"/>
  <c r="G146" i="1"/>
  <c r="F146" i="1"/>
  <c r="E146" i="1"/>
  <c r="D146" i="1"/>
  <c r="C145" i="1"/>
  <c r="G138" i="1"/>
  <c r="F138" i="1"/>
  <c r="E138" i="1"/>
  <c r="D138" i="1"/>
  <c r="C137" i="1"/>
  <c r="F133" i="1"/>
  <c r="E133" i="1"/>
  <c r="D133" i="1"/>
  <c r="G131" i="1"/>
  <c r="F131" i="1"/>
  <c r="E131" i="1"/>
  <c r="D131" i="1"/>
  <c r="G130" i="1"/>
  <c r="F130" i="1"/>
  <c r="E130" i="1"/>
  <c r="D130" i="1"/>
  <c r="C129" i="1"/>
  <c r="F124" i="1"/>
  <c r="E124" i="1"/>
  <c r="E122" i="1" s="1"/>
  <c r="E115" i="1" s="1"/>
  <c r="G122" i="1"/>
  <c r="F122" i="1"/>
  <c r="D122" i="1"/>
  <c r="C121" i="1"/>
  <c r="G116" i="1"/>
  <c r="F116" i="1"/>
  <c r="E116" i="1"/>
  <c r="D116" i="1"/>
  <c r="G115" i="1"/>
  <c r="F115" i="1"/>
  <c r="D115" i="1"/>
  <c r="C114" i="1"/>
  <c r="G107" i="1"/>
  <c r="F107" i="1"/>
  <c r="E107" i="1"/>
  <c r="D107" i="1"/>
  <c r="C106" i="1"/>
  <c r="G100" i="1"/>
  <c r="F100" i="1"/>
  <c r="E100" i="1"/>
  <c r="D100" i="1"/>
  <c r="G99" i="1"/>
  <c r="F99" i="1"/>
  <c r="E99" i="1"/>
  <c r="D99" i="1"/>
  <c r="C98" i="1"/>
  <c r="G92" i="1"/>
  <c r="F92" i="1"/>
  <c r="E92" i="1"/>
  <c r="D92" i="1"/>
  <c r="C91" i="1"/>
  <c r="G86" i="1"/>
  <c r="F86" i="1"/>
  <c r="E86" i="1"/>
  <c r="D86" i="1"/>
  <c r="G85" i="1"/>
  <c r="F85" i="1"/>
  <c r="E85" i="1"/>
  <c r="D85" i="1"/>
  <c r="C84" i="1"/>
  <c r="G77" i="1"/>
  <c r="F77" i="1"/>
  <c r="E77" i="1"/>
  <c r="D77" i="1"/>
  <c r="C76" i="1"/>
  <c r="G71" i="1"/>
  <c r="F71" i="1"/>
  <c r="E71" i="1"/>
  <c r="D71" i="1"/>
  <c r="G70" i="1"/>
  <c r="F70" i="1"/>
  <c r="E70" i="1"/>
  <c r="D70" i="1"/>
  <c r="C69" i="1"/>
  <c r="G63" i="1"/>
  <c r="F63" i="1"/>
  <c r="E63" i="1"/>
  <c r="D63" i="1"/>
  <c r="C62" i="1"/>
  <c r="G57" i="1"/>
  <c r="F57" i="1"/>
  <c r="E57" i="1"/>
  <c r="D57" i="1"/>
  <c r="G56" i="1"/>
  <c r="F56" i="1"/>
  <c r="E56" i="1"/>
  <c r="D56" i="1"/>
  <c r="C55" i="1"/>
  <c r="G48" i="1"/>
  <c r="F48" i="1"/>
  <c r="E48" i="1"/>
  <c r="D48" i="1"/>
  <c r="C47" i="1"/>
  <c r="G42" i="1"/>
  <c r="F42" i="1"/>
  <c r="E42" i="1"/>
  <c r="D42" i="1"/>
  <c r="G41" i="1"/>
  <c r="F41" i="1"/>
  <c r="E41" i="1"/>
  <c r="D41" i="1"/>
  <c r="C40" i="1"/>
  <c r="G33" i="1"/>
  <c r="F33" i="1"/>
  <c r="E33" i="1"/>
  <c r="D33" i="1"/>
  <c r="C32" i="1"/>
  <c r="G27" i="1"/>
  <c r="F27" i="1"/>
  <c r="E27" i="1"/>
  <c r="D27" i="1"/>
  <c r="G26" i="1"/>
  <c r="F26" i="1"/>
  <c r="E26" i="1"/>
  <c r="D26" i="1"/>
  <c r="C25" i="1"/>
  <c r="G19" i="1"/>
  <c r="F19" i="1"/>
  <c r="E19" i="1"/>
  <c r="D19" i="1"/>
  <c r="C18" i="1"/>
  <c r="G9" i="1"/>
  <c r="F9" i="1"/>
  <c r="E9" i="1"/>
  <c r="D9" i="1"/>
  <c r="G8" i="1"/>
  <c r="F8" i="1"/>
  <c r="E8" i="1"/>
  <c r="D8" i="1"/>
</calcChain>
</file>

<file path=xl/sharedStrings.xml><?xml version="1.0" encoding="utf-8"?>
<sst xmlns="http://schemas.openxmlformats.org/spreadsheetml/2006/main" count="244" uniqueCount="128">
  <si>
    <t>Меню для учащихся, получающих бюджетные средства на питание  в размере 147,00 руб. (завтрак, обед)</t>
  </si>
  <si>
    <t>Категории:
- Отдельные категории обучающихся, осваивающих программы начального общего образования: обучающиеся с ограниченными возможностями здоровья и дети-инвалиды.</t>
  </si>
  <si>
    <t>№ рец.</t>
  </si>
  <si>
    <t>Прием пищи, наименование блюда</t>
  </si>
  <si>
    <t>Масса порции, г.</t>
  </si>
  <si>
    <t>Пищевые вещества, г.</t>
  </si>
  <si>
    <t>Энергет. ценность (ккал)</t>
  </si>
  <si>
    <t>Б</t>
  </si>
  <si>
    <t>Ж</t>
  </si>
  <si>
    <t>У</t>
  </si>
  <si>
    <t>1</t>
  </si>
  <si>
    <t>2</t>
  </si>
  <si>
    <t>3</t>
  </si>
  <si>
    <t>4</t>
  </si>
  <si>
    <t>5</t>
  </si>
  <si>
    <t>6</t>
  </si>
  <si>
    <t>7</t>
  </si>
  <si>
    <t>ДЕНЬ 1. ЭНЕРГЕТИЧЕСКАЯ И ПИЩЕВАЯ ЦЕННОСТЬ ЗА ДЕНЬ</t>
  </si>
  <si>
    <t>ЗАВТРАК</t>
  </si>
  <si>
    <t>15/17</t>
  </si>
  <si>
    <t>Сыр (порциями)</t>
  </si>
  <si>
    <t>14/17</t>
  </si>
  <si>
    <t>Масло сливочное (порциями)</t>
  </si>
  <si>
    <t>182/17</t>
  </si>
  <si>
    <t>Каша молочная 5 злаков (жидкая) с маслом сливочным</t>
  </si>
  <si>
    <t>Пряник</t>
  </si>
  <si>
    <t>414/16</t>
  </si>
  <si>
    <t>Кофейный напиток с молоком</t>
  </si>
  <si>
    <t>Хлеб пшеничный</t>
  </si>
  <si>
    <t>Итого:</t>
  </si>
  <si>
    <t>ОБЕД</t>
  </si>
  <si>
    <t>45/17</t>
  </si>
  <si>
    <t>Салат из белокочанной капусты</t>
  </si>
  <si>
    <t>113/17</t>
  </si>
  <si>
    <t>Суп - лапша домашняя с мясом птицы</t>
  </si>
  <si>
    <t>291/17</t>
  </si>
  <si>
    <t>Плов из филе птицы</t>
  </si>
  <si>
    <t>411/16</t>
  </si>
  <si>
    <t>Чай с сахаром</t>
  </si>
  <si>
    <t>ДЕНЬ 2. ЭНЕРГЕТИЧЕСКАЯ И ПИЩЕВАЯ ЦЕННОСТЬ ЗА ДЕНЬ</t>
  </si>
  <si>
    <t xml:space="preserve"> ТТК 370</t>
  </si>
  <si>
    <t>Голубцы ленивые</t>
  </si>
  <si>
    <t>312/17</t>
  </si>
  <si>
    <t>Пюре картофельное</t>
  </si>
  <si>
    <t>52/17</t>
  </si>
  <si>
    <t>Салат из свеклы</t>
  </si>
  <si>
    <t>101/17</t>
  </si>
  <si>
    <t>Суп картофельный с рисовой крупой с фрикадельками</t>
  </si>
  <si>
    <t>260/17</t>
  </si>
  <si>
    <t>Гуляш из птицы (грудка)</t>
  </si>
  <si>
    <t>309/17</t>
  </si>
  <si>
    <t>Макаронные изделия отварные</t>
  </si>
  <si>
    <t>394/16</t>
  </si>
  <si>
    <t>Компот из смеси сухофруктов</t>
  </si>
  <si>
    <t>ДЕНЬ 3. ЭНЕРГЕТИЧЕСКАЯ И ПИЩЕВАЯ ЦЕННОСТЬ ЗА ДЕНЬ</t>
  </si>
  <si>
    <t>54-283/23</t>
  </si>
  <si>
    <t>Свекла отварная дольками</t>
  </si>
  <si>
    <t xml:space="preserve"> ТТК 269</t>
  </si>
  <si>
    <t>Жаркое "Пикантное"</t>
  </si>
  <si>
    <t>Компот из плодов или ягод сушенных (изюм)</t>
  </si>
  <si>
    <t>75/17</t>
  </si>
  <si>
    <t>Икра морковная</t>
  </si>
  <si>
    <t>82/17</t>
  </si>
  <si>
    <t>Борщ с капустой и картофелем со сметаной и фрикадельками</t>
  </si>
  <si>
    <t>295/17</t>
  </si>
  <si>
    <t>Котлеты из мяса птицы</t>
  </si>
  <si>
    <t>302/17</t>
  </si>
  <si>
    <t>Каша гречневая рассыпчатая</t>
  </si>
  <si>
    <t>Хлеб ржаной</t>
  </si>
  <si>
    <t>ДЕНЬ 4. ЭНЕРГЕТИЧЕСКАЯ И ПИЩЕВАЯ ЦЕННОСТЬ ЗА ДЕНЬ</t>
  </si>
  <si>
    <t>Яблоко</t>
  </si>
  <si>
    <t>71/04</t>
  </si>
  <si>
    <t>Винегрет овощной</t>
  </si>
  <si>
    <t>99/17</t>
  </si>
  <si>
    <t>Суп из овощей со сметаной и фрикадельками</t>
  </si>
  <si>
    <t xml:space="preserve"> ТТК 209</t>
  </si>
  <si>
    <t>Азу из мяса птицы по домашнему</t>
  </si>
  <si>
    <t>ДЕНЬ 5. ЭНЕРГЕТИЧЕСКАЯ И ПИЩЕВАЯ ЦЕННОСТЬ ЗА ДЕНЬ</t>
  </si>
  <si>
    <t xml:space="preserve"> ТТК 298</t>
  </si>
  <si>
    <t xml:space="preserve">"Чикенболлы" в соусе </t>
  </si>
  <si>
    <t>62/17</t>
  </si>
  <si>
    <t>Салат из моркови с сахаром</t>
  </si>
  <si>
    <t>182/06</t>
  </si>
  <si>
    <t>Ежики в соусе</t>
  </si>
  <si>
    <t>54/21</t>
  </si>
  <si>
    <t>Гороховое пюре</t>
  </si>
  <si>
    <t>ДЕНЬ 6. ЭНЕРГЕТИЧЕСКАЯ И ПИЩЕВАЯ ЦЕННОСТЬ ЗА ДЕНЬ</t>
  </si>
  <si>
    <t>Каша молочная геркулесовая (жидкая) с маслом сливочным</t>
  </si>
  <si>
    <t>103/17</t>
  </si>
  <si>
    <t>Суп картофельный с макаронными изделиями с фрикадельками</t>
  </si>
  <si>
    <t xml:space="preserve"> ТТК 218</t>
  </si>
  <si>
    <t>Бигус с птицей</t>
  </si>
  <si>
    <t>247/06</t>
  </si>
  <si>
    <t>Кисель из концентрата плодового или ягодного</t>
  </si>
  <si>
    <t>ДЕНЬ 7. ЭНЕРГЕТИЧЕСКАЯ И ПИЩЕВАЯ ЦЕННОСТЬ ЗА ДЕНЬ</t>
  </si>
  <si>
    <t xml:space="preserve"> ТТК 243</t>
  </si>
  <si>
    <t>Биточки "Чикенфиш"</t>
  </si>
  <si>
    <t>304/17</t>
  </si>
  <si>
    <t>Рис отварной</t>
  </si>
  <si>
    <t>Печенье</t>
  </si>
  <si>
    <t>Напиток каркаде с сахаром</t>
  </si>
  <si>
    <t>35/06</t>
  </si>
  <si>
    <t>Свекольник со сметаной и фрикадельками</t>
  </si>
  <si>
    <t>278/14</t>
  </si>
  <si>
    <t>Тефтели мясные с соусом</t>
  </si>
  <si>
    <t>346/17</t>
  </si>
  <si>
    <t>Напиток апельсиновый</t>
  </si>
  <si>
    <t>ДЕНЬ 8. ЭНЕРГЕТИЧЕСКАЯ И ПИЩЕВАЯ ЦЕННОСТЬ ЗА ДЕНЬ</t>
  </si>
  <si>
    <t xml:space="preserve"> ТТК 369</t>
  </si>
  <si>
    <t>Митболы "Ориджинал" с красным соусом</t>
  </si>
  <si>
    <t>98/17</t>
  </si>
  <si>
    <t>Суп крестьянский с крупой со сметаной и фрикадельками</t>
  </si>
  <si>
    <t>303/14</t>
  </si>
  <si>
    <t>Каша перловая вязкая</t>
  </si>
  <si>
    <t>ДЕНЬ 9. ЭНЕРГЕТИЧЕСКАЯ И ПИЩЕВАЯ ЦЕННОСТЬ ЗА ДЕНЬ</t>
  </si>
  <si>
    <t>Яйцо вареное</t>
  </si>
  <si>
    <t>223/17</t>
  </si>
  <si>
    <t>Запеканка из творога с молоком сгущённым</t>
  </si>
  <si>
    <t xml:space="preserve"> ТТК370</t>
  </si>
  <si>
    <t>ДЕНЬ 10. ЭНЕРГЕТИЧЕСКАЯ И ПИЩЕВАЯ ЦЕННОСТЬ ЗА ДЕНЬ</t>
  </si>
  <si>
    <t>110/06</t>
  </si>
  <si>
    <t>Рыба, запеченная в омлете</t>
  </si>
  <si>
    <t>238/06</t>
  </si>
  <si>
    <t>Соус томатный</t>
  </si>
  <si>
    <t>102/17</t>
  </si>
  <si>
    <t>Суп картофельный с бобовыми с мясом птицы</t>
  </si>
  <si>
    <t>143/17</t>
  </si>
  <si>
    <t>Рагу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</si>
</sst>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3" fillId="0" borderId="0" applyNumberFormat="0" applyFont="0" applyFill="0" applyBorder="0" applyAlignment="0" applyProtection="0">
      <alignment vertical="top"/>
    </xf>
  </cellStyleXfs>
  <cellXfs count="40">
    <xf numFmtId="0" fontId="0" fillId="0" borderId="0" xfId="0"/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vertical="top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2" fontId="1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left" vertical="center" wrapText="1"/>
    </xf>
    <xf numFmtId="2" fontId="2" fillId="2" borderId="2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 applyProtection="1">
      <alignment horizontal="center" wrapText="1"/>
    </xf>
    <xf numFmtId="2" fontId="2" fillId="2" borderId="0" xfId="0" applyNumberFormat="1" applyFont="1" applyFill="1" applyBorder="1" applyAlignment="1" applyProtection="1">
      <alignment horizontal="center" vertical="top" wrapText="1"/>
    </xf>
    <xf numFmtId="0" fontId="2" fillId="2" borderId="0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>
      <alignment horizontal="right" vertical="top" wrapText="1"/>
    </xf>
    <xf numFmtId="0" fontId="2" fillId="2" borderId="0" xfId="0" applyNumberFormat="1" applyFont="1" applyFill="1" applyBorder="1" applyAlignment="1" applyProtection="1">
      <alignment horizontal="left" vertical="top" wrapText="1"/>
    </xf>
    <xf numFmtId="0" fontId="2" fillId="2" borderId="0" xfId="0" applyNumberFormat="1" applyFont="1" applyFill="1" applyBorder="1" applyAlignment="1" applyProtection="1">
      <alignment horizontal="center" vertical="top" wrapText="1"/>
    </xf>
    <xf numFmtId="0" fontId="2" fillId="2" borderId="0" xfId="0" applyNumberFormat="1" applyFont="1" applyFill="1" applyBorder="1" applyAlignment="1" applyProtection="1">
      <alignment horizontal="center" wrapText="1"/>
    </xf>
    <xf numFmtId="1" fontId="2" fillId="2" borderId="2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1" applyNumberFormat="1" applyFont="1" applyFill="1" applyBorder="1" applyAlignment="1" applyProtection="1">
      <alignment horizontal="center" vertical="center" wrapText="1"/>
    </xf>
    <xf numFmtId="0" fontId="2" fillId="2" borderId="2" xfId="1" applyNumberFormat="1" applyFont="1" applyFill="1" applyBorder="1" applyAlignment="1" applyProtection="1">
      <alignment horizontal="left" vertical="center" wrapText="1"/>
    </xf>
    <xf numFmtId="2" fontId="2" fillId="2" borderId="2" xfId="1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Border="1" applyAlignment="1" applyProtection="1">
      <alignment horizontal="righ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  <pageSetUpPr fitToPage="1"/>
  </sheetPr>
  <dimension ref="A1:Z161"/>
  <sheetViews>
    <sheetView tabSelected="1" zoomScaleNormal="100" workbookViewId="0">
      <selection activeCell="J33" sqref="J33"/>
    </sheetView>
  </sheetViews>
  <sheetFormatPr defaultRowHeight="12.75" x14ac:dyDescent="0.2"/>
  <cols>
    <col min="1" max="1" width="11" style="24" customWidth="1"/>
    <col min="2" max="2" width="37" style="23" customWidth="1"/>
    <col min="3" max="3" width="10" style="24" customWidth="1"/>
    <col min="4" max="4" width="7.85546875" style="24" customWidth="1"/>
    <col min="5" max="5" width="8.7109375" style="24" customWidth="1"/>
    <col min="6" max="6" width="8.42578125" style="24" customWidth="1"/>
    <col min="7" max="7" width="11" style="24" customWidth="1"/>
    <col min="8" max="16384" width="9.140625" style="2"/>
  </cols>
  <sheetData>
    <row r="1" spans="1:7" ht="12.75" customHeight="1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1"/>
      <c r="B2" s="1"/>
      <c r="C2" s="1"/>
      <c r="D2" s="1"/>
      <c r="E2" s="1"/>
      <c r="F2" s="1"/>
      <c r="G2" s="1"/>
    </row>
    <row r="3" spans="1:7" ht="12.75" customHeight="1" x14ac:dyDescent="0.2">
      <c r="A3" s="3" t="s">
        <v>1</v>
      </c>
      <c r="B3" s="3"/>
      <c r="C3" s="3"/>
      <c r="D3" s="3"/>
      <c r="E3" s="3"/>
      <c r="F3" s="3"/>
      <c r="G3" s="3"/>
    </row>
    <row r="4" spans="1:7" ht="30.75" customHeight="1" x14ac:dyDescent="0.2">
      <c r="A4" s="4"/>
      <c r="B4" s="4"/>
      <c r="C4" s="4"/>
      <c r="D4" s="4"/>
      <c r="E4" s="4"/>
      <c r="F4" s="4"/>
      <c r="G4" s="4"/>
    </row>
    <row r="5" spans="1:7" ht="33.75" customHeight="1" x14ac:dyDescent="0.2">
      <c r="A5" s="5" t="s">
        <v>2</v>
      </c>
      <c r="B5" s="5" t="s">
        <v>3</v>
      </c>
      <c r="C5" s="5" t="s">
        <v>4</v>
      </c>
      <c r="D5" s="5" t="s">
        <v>5</v>
      </c>
      <c r="E5" s="5"/>
      <c r="F5" s="5"/>
      <c r="G5" s="5" t="s">
        <v>6</v>
      </c>
    </row>
    <row r="6" spans="1:7" ht="34.5" customHeight="1" x14ac:dyDescent="0.2">
      <c r="A6" s="5"/>
      <c r="B6" s="5"/>
      <c r="C6" s="5"/>
      <c r="D6" s="6" t="s">
        <v>7</v>
      </c>
      <c r="E6" s="6" t="s">
        <v>8</v>
      </c>
      <c r="F6" s="6" t="s">
        <v>9</v>
      </c>
      <c r="G6" s="5"/>
    </row>
    <row r="7" spans="1:7" x14ac:dyDescent="0.2">
      <c r="A7" s="6" t="s">
        <v>10</v>
      </c>
      <c r="B7" s="6" t="s">
        <v>11</v>
      </c>
      <c r="C7" s="6" t="s">
        <v>12</v>
      </c>
      <c r="D7" s="6" t="s">
        <v>13</v>
      </c>
      <c r="E7" s="6" t="s">
        <v>14</v>
      </c>
      <c r="F7" s="6" t="s">
        <v>15</v>
      </c>
      <c r="G7" s="6" t="s">
        <v>16</v>
      </c>
    </row>
    <row r="8" spans="1:7" ht="27.95" customHeight="1" x14ac:dyDescent="0.2">
      <c r="A8" s="7" t="s">
        <v>17</v>
      </c>
      <c r="B8" s="7"/>
      <c r="C8" s="7"/>
      <c r="D8" s="8">
        <f>D9+D19</f>
        <v>41.209999999999994</v>
      </c>
      <c r="E8" s="8">
        <f t="shared" ref="E8:F8" si="0">E9+E19</f>
        <v>45.019999999999996</v>
      </c>
      <c r="F8" s="8">
        <f t="shared" si="0"/>
        <v>190.07000000000002</v>
      </c>
      <c r="G8" s="8">
        <f>G9+G19</f>
        <v>1377.0500000000002</v>
      </c>
    </row>
    <row r="9" spans="1:7" x14ac:dyDescent="0.2">
      <c r="A9" s="6"/>
      <c r="B9" s="7" t="s">
        <v>18</v>
      </c>
      <c r="C9" s="7"/>
      <c r="D9" s="8">
        <f>D10+D11+D12+D13+D14+D15</f>
        <v>16.41</v>
      </c>
      <c r="E9" s="8">
        <f>E10+E11+E12+E13+E14+E15</f>
        <v>19.869999999999997</v>
      </c>
      <c r="F9" s="8">
        <f>F10+F11+F12+F13+F14+F15</f>
        <v>99.29000000000002</v>
      </c>
      <c r="G9" s="8">
        <f>G10+G11+G12+G13+G14+G15</f>
        <v>665</v>
      </c>
    </row>
    <row r="10" spans="1:7" x14ac:dyDescent="0.2">
      <c r="A10" s="9" t="s">
        <v>19</v>
      </c>
      <c r="B10" s="10" t="s">
        <v>20</v>
      </c>
      <c r="C10" s="9">
        <v>10</v>
      </c>
      <c r="D10" s="11">
        <v>2.6</v>
      </c>
      <c r="E10" s="11">
        <v>2.65</v>
      </c>
      <c r="F10" s="11">
        <v>0.35</v>
      </c>
      <c r="G10" s="11">
        <v>36.24</v>
      </c>
    </row>
    <row r="11" spans="1:7" x14ac:dyDescent="0.2">
      <c r="A11" s="9" t="s">
        <v>21</v>
      </c>
      <c r="B11" s="10" t="s">
        <v>22</v>
      </c>
      <c r="C11" s="9">
        <v>5</v>
      </c>
      <c r="D11" s="11">
        <v>0.05</v>
      </c>
      <c r="E11" s="11">
        <v>3.63</v>
      </c>
      <c r="F11" s="11">
        <v>7.0000000000000007E-2</v>
      </c>
      <c r="G11" s="11">
        <v>33.11</v>
      </c>
    </row>
    <row r="12" spans="1:7" ht="25.5" x14ac:dyDescent="0.2">
      <c r="A12" s="9" t="s">
        <v>23</v>
      </c>
      <c r="B12" s="10" t="s">
        <v>24</v>
      </c>
      <c r="C12" s="9">
        <v>205</v>
      </c>
      <c r="D12" s="11">
        <v>6.81</v>
      </c>
      <c r="E12" s="11">
        <v>10.45</v>
      </c>
      <c r="F12" s="11">
        <v>29.51</v>
      </c>
      <c r="G12" s="11">
        <v>246.6</v>
      </c>
    </row>
    <row r="13" spans="1:7" x14ac:dyDescent="0.2">
      <c r="A13" s="9"/>
      <c r="B13" s="10" t="s">
        <v>25</v>
      </c>
      <c r="C13" s="9">
        <v>40</v>
      </c>
      <c r="D13" s="11">
        <v>1.92</v>
      </c>
      <c r="E13" s="11">
        <v>1.1200000000000001</v>
      </c>
      <c r="F13" s="11">
        <v>31.08</v>
      </c>
      <c r="G13" s="11">
        <v>148.68</v>
      </c>
    </row>
    <row r="14" spans="1:7" x14ac:dyDescent="0.2">
      <c r="A14" s="9" t="s">
        <v>26</v>
      </c>
      <c r="B14" s="10" t="s">
        <v>27</v>
      </c>
      <c r="C14" s="9">
        <v>200</v>
      </c>
      <c r="D14" s="11">
        <v>1.99</v>
      </c>
      <c r="E14" s="11">
        <v>1.7</v>
      </c>
      <c r="F14" s="11">
        <v>18.600000000000001</v>
      </c>
      <c r="G14" s="11">
        <v>102.03</v>
      </c>
    </row>
    <row r="15" spans="1:7" x14ac:dyDescent="0.2">
      <c r="A15" s="9"/>
      <c r="B15" s="10" t="s">
        <v>28</v>
      </c>
      <c r="C15" s="9">
        <v>40</v>
      </c>
      <c r="D15" s="11">
        <v>3.04</v>
      </c>
      <c r="E15" s="11">
        <v>0.32</v>
      </c>
      <c r="F15" s="11">
        <v>19.68</v>
      </c>
      <c r="G15" s="11">
        <v>98.34</v>
      </c>
    </row>
    <row r="16" spans="1:7" hidden="1" x14ac:dyDescent="0.2">
      <c r="A16" s="12"/>
      <c r="B16" s="10"/>
      <c r="C16" s="12"/>
      <c r="D16" s="11"/>
      <c r="E16" s="11"/>
      <c r="F16" s="11"/>
      <c r="G16" s="11"/>
    </row>
    <row r="17" spans="1:7" hidden="1" x14ac:dyDescent="0.2">
      <c r="A17" s="13"/>
      <c r="B17" s="14"/>
      <c r="C17" s="13"/>
      <c r="D17" s="15"/>
      <c r="E17" s="15"/>
      <c r="F17" s="15"/>
      <c r="G17" s="15"/>
    </row>
    <row r="18" spans="1:7" x14ac:dyDescent="0.2">
      <c r="A18" s="16" t="s">
        <v>29</v>
      </c>
      <c r="B18" s="16"/>
      <c r="C18" s="17">
        <f>SUM(C10:C17)</f>
        <v>500</v>
      </c>
      <c r="D18" s="15"/>
      <c r="E18" s="15"/>
      <c r="F18" s="15"/>
      <c r="G18" s="15"/>
    </row>
    <row r="19" spans="1:7" x14ac:dyDescent="0.2">
      <c r="A19" s="13"/>
      <c r="B19" s="18" t="s">
        <v>30</v>
      </c>
      <c r="C19" s="18"/>
      <c r="D19" s="19">
        <f>D20+D21+D22+D23+D24</f>
        <v>24.799999999999997</v>
      </c>
      <c r="E19" s="19">
        <f t="shared" ref="E19:F19" si="1">E20+E21+E22+E23+E24</f>
        <v>25.15</v>
      </c>
      <c r="F19" s="19">
        <f t="shared" si="1"/>
        <v>90.78</v>
      </c>
      <c r="G19" s="19">
        <f>G20+G21+G22+G23+G24</f>
        <v>712.05000000000007</v>
      </c>
    </row>
    <row r="20" spans="1:7" x14ac:dyDescent="0.2">
      <c r="A20" s="9" t="s">
        <v>31</v>
      </c>
      <c r="B20" s="10" t="s">
        <v>32</v>
      </c>
      <c r="C20" s="9">
        <v>60</v>
      </c>
      <c r="D20" s="11">
        <v>0.94</v>
      </c>
      <c r="E20" s="11">
        <v>3.06</v>
      </c>
      <c r="F20" s="11">
        <v>5.66</v>
      </c>
      <c r="G20" s="11">
        <v>55.26</v>
      </c>
    </row>
    <row r="21" spans="1:7" ht="12.75" customHeight="1" x14ac:dyDescent="0.2">
      <c r="A21" s="9" t="s">
        <v>33</v>
      </c>
      <c r="B21" s="10" t="s">
        <v>34</v>
      </c>
      <c r="C21" s="9">
        <v>205</v>
      </c>
      <c r="D21" s="11">
        <v>3.09</v>
      </c>
      <c r="E21" s="11">
        <v>4.6100000000000003</v>
      </c>
      <c r="F21" s="11">
        <v>12.54</v>
      </c>
      <c r="G21" s="11">
        <v>107.36</v>
      </c>
    </row>
    <row r="22" spans="1:7" x14ac:dyDescent="0.2">
      <c r="A22" s="13" t="s">
        <v>35</v>
      </c>
      <c r="B22" s="10" t="s">
        <v>36</v>
      </c>
      <c r="C22" s="9">
        <v>200</v>
      </c>
      <c r="D22" s="11">
        <v>17.73</v>
      </c>
      <c r="E22" s="11">
        <v>17.16</v>
      </c>
      <c r="F22" s="11">
        <v>42.9</v>
      </c>
      <c r="G22" s="11">
        <v>409.09</v>
      </c>
    </row>
    <row r="23" spans="1:7" x14ac:dyDescent="0.2">
      <c r="A23" s="13" t="s">
        <v>37</v>
      </c>
      <c r="B23" s="10" t="s">
        <v>38</v>
      </c>
      <c r="C23" s="9">
        <v>200</v>
      </c>
      <c r="D23" s="11">
        <v>0</v>
      </c>
      <c r="E23" s="11">
        <v>0</v>
      </c>
      <c r="F23" s="11">
        <v>10</v>
      </c>
      <c r="G23" s="11">
        <v>42</v>
      </c>
    </row>
    <row r="24" spans="1:7" x14ac:dyDescent="0.2">
      <c r="A24" s="9"/>
      <c r="B24" s="10" t="s">
        <v>28</v>
      </c>
      <c r="C24" s="9">
        <v>40</v>
      </c>
      <c r="D24" s="11">
        <v>3.04</v>
      </c>
      <c r="E24" s="11">
        <v>0.32</v>
      </c>
      <c r="F24" s="11">
        <v>19.68</v>
      </c>
      <c r="G24" s="11">
        <v>98.34</v>
      </c>
    </row>
    <row r="25" spans="1:7" x14ac:dyDescent="0.2">
      <c r="A25" s="16" t="s">
        <v>29</v>
      </c>
      <c r="B25" s="16"/>
      <c r="C25" s="17">
        <f>SUM(C20:C24)</f>
        <v>705</v>
      </c>
      <c r="D25" s="15"/>
      <c r="E25" s="15"/>
      <c r="F25" s="15"/>
      <c r="G25" s="15"/>
    </row>
    <row r="26" spans="1:7" ht="27.95" customHeight="1" x14ac:dyDescent="0.2">
      <c r="A26" s="7" t="s">
        <v>39</v>
      </c>
      <c r="B26" s="7"/>
      <c r="C26" s="7"/>
      <c r="D26" s="8">
        <f t="shared" ref="D26:F26" si="2">D27+D33</f>
        <v>38.590000000000003</v>
      </c>
      <c r="E26" s="8">
        <f t="shared" si="2"/>
        <v>48.870000000000005</v>
      </c>
      <c r="F26" s="8">
        <f t="shared" si="2"/>
        <v>159.05000000000001</v>
      </c>
      <c r="G26" s="8">
        <f>G27+G33</f>
        <v>1270.69</v>
      </c>
    </row>
    <row r="27" spans="1:7" x14ac:dyDescent="0.2">
      <c r="A27" s="6"/>
      <c r="B27" s="7" t="s">
        <v>18</v>
      </c>
      <c r="C27" s="7"/>
      <c r="D27" s="8">
        <f>D28+D29+D30+D31</f>
        <v>12.620000000000001</v>
      </c>
      <c r="E27" s="8">
        <f>E28+E29+E30+E31</f>
        <v>16.91</v>
      </c>
      <c r="F27" s="8">
        <f>F28+F29+F30+F31</f>
        <v>71.039999999999992</v>
      </c>
      <c r="G27" s="8">
        <f>G28+G29+G30+G31</f>
        <v>503.65</v>
      </c>
    </row>
    <row r="28" spans="1:7" x14ac:dyDescent="0.2">
      <c r="A28" s="9" t="s">
        <v>40</v>
      </c>
      <c r="B28" s="10" t="s">
        <v>41</v>
      </c>
      <c r="C28" s="9">
        <v>115</v>
      </c>
      <c r="D28" s="11">
        <v>6.32</v>
      </c>
      <c r="E28" s="11">
        <v>8.7899999999999991</v>
      </c>
      <c r="F28" s="11">
        <v>19.37</v>
      </c>
      <c r="G28" s="11">
        <v>187.01</v>
      </c>
    </row>
    <row r="29" spans="1:7" x14ac:dyDescent="0.2">
      <c r="A29" s="13" t="s">
        <v>42</v>
      </c>
      <c r="B29" s="10" t="s">
        <v>43</v>
      </c>
      <c r="C29" s="9">
        <v>150</v>
      </c>
      <c r="D29" s="11">
        <v>3.26</v>
      </c>
      <c r="E29" s="11">
        <v>7.8</v>
      </c>
      <c r="F29" s="11">
        <v>21.99</v>
      </c>
      <c r="G29" s="11">
        <v>176.3</v>
      </c>
    </row>
    <row r="30" spans="1:7" x14ac:dyDescent="0.2">
      <c r="A30" s="13" t="s">
        <v>37</v>
      </c>
      <c r="B30" s="10" t="s">
        <v>38</v>
      </c>
      <c r="C30" s="9">
        <v>200</v>
      </c>
      <c r="D30" s="11">
        <v>0</v>
      </c>
      <c r="E30" s="11">
        <v>0</v>
      </c>
      <c r="F30" s="11">
        <v>10</v>
      </c>
      <c r="G30" s="11">
        <v>42</v>
      </c>
    </row>
    <row r="31" spans="1:7" x14ac:dyDescent="0.2">
      <c r="A31" s="9"/>
      <c r="B31" s="10" t="s">
        <v>28</v>
      </c>
      <c r="C31" s="9">
        <v>40</v>
      </c>
      <c r="D31" s="11">
        <v>3.04</v>
      </c>
      <c r="E31" s="11">
        <v>0.32</v>
      </c>
      <c r="F31" s="11">
        <v>19.68</v>
      </c>
      <c r="G31" s="11">
        <v>98.34</v>
      </c>
    </row>
    <row r="32" spans="1:7" x14ac:dyDescent="0.2">
      <c r="A32" s="16" t="s">
        <v>29</v>
      </c>
      <c r="B32" s="16"/>
      <c r="C32" s="6">
        <f>SUM(C28:C31)</f>
        <v>505</v>
      </c>
      <c r="D32" s="11"/>
      <c r="E32" s="11"/>
      <c r="F32" s="11"/>
      <c r="G32" s="11"/>
    </row>
    <row r="33" spans="1:7" x14ac:dyDescent="0.2">
      <c r="A33" s="9"/>
      <c r="B33" s="18" t="s">
        <v>30</v>
      </c>
      <c r="C33" s="18"/>
      <c r="D33" s="8">
        <f>D34+D35+D36+D37+D38+D39</f>
        <v>25.97</v>
      </c>
      <c r="E33" s="8">
        <f>E34+E35+E36+E37+E38+E39</f>
        <v>31.96</v>
      </c>
      <c r="F33" s="8">
        <f>F34+F35+F36+F37+F38+F39</f>
        <v>88.01</v>
      </c>
      <c r="G33" s="8">
        <f>G34+G35+G36+G37+G38+G39</f>
        <v>767.04</v>
      </c>
    </row>
    <row r="34" spans="1:7" x14ac:dyDescent="0.2">
      <c r="A34" s="9" t="s">
        <v>44</v>
      </c>
      <c r="B34" s="10" t="s">
        <v>45</v>
      </c>
      <c r="C34" s="9">
        <v>60</v>
      </c>
      <c r="D34" s="11">
        <v>0.84</v>
      </c>
      <c r="E34" s="11">
        <v>3.06</v>
      </c>
      <c r="F34" s="11">
        <v>6.83</v>
      </c>
      <c r="G34" s="11">
        <v>59.75</v>
      </c>
    </row>
    <row r="35" spans="1:7" ht="25.5" x14ac:dyDescent="0.2">
      <c r="A35" s="9" t="s">
        <v>46</v>
      </c>
      <c r="B35" s="10" t="s">
        <v>47</v>
      </c>
      <c r="C35" s="9">
        <v>205</v>
      </c>
      <c r="D35" s="11">
        <v>2.57</v>
      </c>
      <c r="E35" s="11">
        <v>9.24</v>
      </c>
      <c r="F35" s="11">
        <v>18.04</v>
      </c>
      <c r="G35" s="11">
        <v>169.72</v>
      </c>
    </row>
    <row r="36" spans="1:7" x14ac:dyDescent="0.2">
      <c r="A36" s="13" t="s">
        <v>48</v>
      </c>
      <c r="B36" s="10" t="s">
        <v>49</v>
      </c>
      <c r="C36" s="9">
        <v>100</v>
      </c>
      <c r="D36" s="11">
        <v>14.25</v>
      </c>
      <c r="E36" s="11">
        <v>16.66</v>
      </c>
      <c r="F36" s="11">
        <v>5.27</v>
      </c>
      <c r="G36" s="11">
        <v>232</v>
      </c>
    </row>
    <row r="37" spans="1:7" x14ac:dyDescent="0.2">
      <c r="A37" s="9" t="s">
        <v>50</v>
      </c>
      <c r="B37" s="10" t="s">
        <v>51</v>
      </c>
      <c r="C37" s="9">
        <v>150</v>
      </c>
      <c r="D37" s="11">
        <v>5.64</v>
      </c>
      <c r="E37" s="11">
        <v>2.84</v>
      </c>
      <c r="F37" s="11">
        <v>36</v>
      </c>
      <c r="G37" s="11">
        <v>201</v>
      </c>
    </row>
    <row r="38" spans="1:7" x14ac:dyDescent="0.2">
      <c r="A38" s="13" t="s">
        <v>52</v>
      </c>
      <c r="B38" s="14" t="s">
        <v>53</v>
      </c>
      <c r="C38" s="9">
        <v>200</v>
      </c>
      <c r="D38" s="11">
        <v>1.1499999999999999</v>
      </c>
      <c r="E38" s="11"/>
      <c r="F38" s="11">
        <v>12.03</v>
      </c>
      <c r="G38" s="11">
        <v>55.4</v>
      </c>
    </row>
    <row r="39" spans="1:7" x14ac:dyDescent="0.2">
      <c r="A39" s="9"/>
      <c r="B39" s="10" t="s">
        <v>28</v>
      </c>
      <c r="C39" s="9">
        <v>20</v>
      </c>
      <c r="D39" s="11">
        <v>1.52</v>
      </c>
      <c r="E39" s="11">
        <v>0.16</v>
      </c>
      <c r="F39" s="11">
        <v>9.84</v>
      </c>
      <c r="G39" s="11">
        <v>49.17</v>
      </c>
    </row>
    <row r="40" spans="1:7" x14ac:dyDescent="0.2">
      <c r="A40" s="16" t="s">
        <v>29</v>
      </c>
      <c r="B40" s="16"/>
      <c r="C40" s="6">
        <f>SUM(C34:C39)</f>
        <v>735</v>
      </c>
      <c r="D40" s="11"/>
      <c r="E40" s="11"/>
      <c r="F40" s="11"/>
      <c r="G40" s="11"/>
    </row>
    <row r="41" spans="1:7" ht="27.95" customHeight="1" x14ac:dyDescent="0.2">
      <c r="A41" s="7" t="s">
        <v>54</v>
      </c>
      <c r="B41" s="7"/>
      <c r="C41" s="7"/>
      <c r="D41" s="8">
        <f>D42+D48</f>
        <v>44.49</v>
      </c>
      <c r="E41" s="8">
        <f t="shared" ref="E41:F41" si="3">E42+E48</f>
        <v>31.55</v>
      </c>
      <c r="F41" s="8">
        <f t="shared" si="3"/>
        <v>181.26999999999998</v>
      </c>
      <c r="G41" s="8">
        <f>G42+G48</f>
        <v>1233.8600000000001</v>
      </c>
    </row>
    <row r="42" spans="1:7" x14ac:dyDescent="0.2">
      <c r="A42" s="6"/>
      <c r="B42" s="7" t="s">
        <v>18</v>
      </c>
      <c r="C42" s="7"/>
      <c r="D42" s="8">
        <f>D43+D44+D45+D46</f>
        <v>19.03</v>
      </c>
      <c r="E42" s="8">
        <f>E43+E44+E45+E46</f>
        <v>6.46</v>
      </c>
      <c r="F42" s="8">
        <f>F43+F44+F45+F46</f>
        <v>83.52</v>
      </c>
      <c r="G42" s="8">
        <f>G43+G44+G45+G46</f>
        <v>489.34000000000003</v>
      </c>
    </row>
    <row r="43" spans="1:7" x14ac:dyDescent="0.2">
      <c r="A43" s="9" t="s">
        <v>55</v>
      </c>
      <c r="B43" s="10" t="s">
        <v>56</v>
      </c>
      <c r="C43" s="9">
        <v>60</v>
      </c>
      <c r="D43" s="11">
        <v>0.9</v>
      </c>
      <c r="E43" s="11">
        <v>0.06</v>
      </c>
      <c r="F43" s="11">
        <v>5.28</v>
      </c>
      <c r="G43" s="11">
        <v>27</v>
      </c>
    </row>
    <row r="44" spans="1:7" x14ac:dyDescent="0.2">
      <c r="A44" s="9" t="s">
        <v>57</v>
      </c>
      <c r="B44" s="10" t="s">
        <v>58</v>
      </c>
      <c r="C44" s="9">
        <v>200</v>
      </c>
      <c r="D44" s="11">
        <v>14.09</v>
      </c>
      <c r="E44" s="11">
        <v>5.98</v>
      </c>
      <c r="F44" s="11">
        <v>27.56</v>
      </c>
      <c r="G44" s="11">
        <v>229</v>
      </c>
    </row>
    <row r="45" spans="1:7" ht="21.75" customHeight="1" x14ac:dyDescent="0.2">
      <c r="A45" s="9" t="s">
        <v>52</v>
      </c>
      <c r="B45" s="10" t="s">
        <v>59</v>
      </c>
      <c r="C45" s="9">
        <v>200</v>
      </c>
      <c r="D45" s="11">
        <v>1</v>
      </c>
      <c r="E45" s="11">
        <v>0.1</v>
      </c>
      <c r="F45" s="11">
        <v>31</v>
      </c>
      <c r="G45" s="11">
        <v>135</v>
      </c>
    </row>
    <row r="46" spans="1:7" x14ac:dyDescent="0.2">
      <c r="A46" s="13"/>
      <c r="B46" s="10" t="s">
        <v>28</v>
      </c>
      <c r="C46" s="9">
        <v>40</v>
      </c>
      <c r="D46" s="11">
        <v>3.04</v>
      </c>
      <c r="E46" s="11">
        <v>0.32</v>
      </c>
      <c r="F46" s="11">
        <v>19.68</v>
      </c>
      <c r="G46" s="11">
        <v>98.34</v>
      </c>
    </row>
    <row r="47" spans="1:7" x14ac:dyDescent="0.2">
      <c r="A47" s="16" t="s">
        <v>29</v>
      </c>
      <c r="B47" s="16"/>
      <c r="C47" s="6">
        <f>SUM(C43:C46)</f>
        <v>500</v>
      </c>
      <c r="D47" s="11"/>
      <c r="E47" s="11"/>
      <c r="F47" s="11"/>
      <c r="G47" s="11"/>
    </row>
    <row r="48" spans="1:7" x14ac:dyDescent="0.2">
      <c r="A48" s="9"/>
      <c r="B48" s="18" t="s">
        <v>30</v>
      </c>
      <c r="C48" s="18"/>
      <c r="D48" s="8">
        <f>D49+D50+D51+D52+D53+D54</f>
        <v>25.46</v>
      </c>
      <c r="E48" s="8">
        <f>E49+E50+E51+E52+E53+E54</f>
        <v>25.09</v>
      </c>
      <c r="F48" s="8">
        <f>F49+F50+F51+F52+F53+F54</f>
        <v>97.75</v>
      </c>
      <c r="G48" s="8">
        <f>G49+G50+G51+G52+G53+G54</f>
        <v>744.52</v>
      </c>
    </row>
    <row r="49" spans="1:7" x14ac:dyDescent="0.2">
      <c r="A49" s="9" t="s">
        <v>60</v>
      </c>
      <c r="B49" s="10" t="s">
        <v>61</v>
      </c>
      <c r="C49" s="9">
        <v>60</v>
      </c>
      <c r="D49" s="11">
        <v>1.21</v>
      </c>
      <c r="E49" s="11">
        <v>6.2</v>
      </c>
      <c r="F49" s="11">
        <v>12.33</v>
      </c>
      <c r="G49" s="11">
        <v>113</v>
      </c>
    </row>
    <row r="50" spans="1:7" ht="25.5" x14ac:dyDescent="0.2">
      <c r="A50" s="9" t="s">
        <v>62</v>
      </c>
      <c r="B50" s="10" t="s">
        <v>63</v>
      </c>
      <c r="C50" s="9">
        <v>210</v>
      </c>
      <c r="D50" s="11">
        <v>2.64</v>
      </c>
      <c r="E50" s="11">
        <v>3.56</v>
      </c>
      <c r="F50" s="11">
        <v>11.76</v>
      </c>
      <c r="G50" s="11">
        <v>93</v>
      </c>
    </row>
    <row r="51" spans="1:7" x14ac:dyDescent="0.2">
      <c r="A51" s="9" t="s">
        <v>64</v>
      </c>
      <c r="B51" s="10" t="s">
        <v>65</v>
      </c>
      <c r="C51" s="9">
        <v>90</v>
      </c>
      <c r="D51" s="11">
        <v>11.84</v>
      </c>
      <c r="E51" s="11">
        <v>10.06</v>
      </c>
      <c r="F51" s="11">
        <v>16.03</v>
      </c>
      <c r="G51" s="11">
        <v>208</v>
      </c>
    </row>
    <row r="52" spans="1:7" x14ac:dyDescent="0.2">
      <c r="A52" s="13" t="s">
        <v>66</v>
      </c>
      <c r="B52" s="10" t="s">
        <v>67</v>
      </c>
      <c r="C52" s="9">
        <v>150</v>
      </c>
      <c r="D52" s="11">
        <v>8.77</v>
      </c>
      <c r="E52" s="11">
        <v>5.19</v>
      </c>
      <c r="F52" s="11">
        <v>39.630000000000003</v>
      </c>
      <c r="G52" s="11">
        <v>250</v>
      </c>
    </row>
    <row r="53" spans="1:7" x14ac:dyDescent="0.2">
      <c r="A53" s="13" t="s">
        <v>37</v>
      </c>
      <c r="B53" s="10" t="s">
        <v>38</v>
      </c>
      <c r="C53" s="9">
        <v>200</v>
      </c>
      <c r="D53" s="11">
        <v>0</v>
      </c>
      <c r="E53" s="11">
        <v>0</v>
      </c>
      <c r="F53" s="11">
        <v>10</v>
      </c>
      <c r="G53" s="11">
        <v>42</v>
      </c>
    </row>
    <row r="54" spans="1:7" x14ac:dyDescent="0.2">
      <c r="A54" s="9"/>
      <c r="B54" s="10" t="s">
        <v>68</v>
      </c>
      <c r="C54" s="9">
        <v>20</v>
      </c>
      <c r="D54" s="11">
        <v>1</v>
      </c>
      <c r="E54" s="11">
        <v>0.08</v>
      </c>
      <c r="F54" s="11">
        <v>8</v>
      </c>
      <c r="G54" s="11">
        <v>38.520000000000003</v>
      </c>
    </row>
    <row r="55" spans="1:7" x14ac:dyDescent="0.2">
      <c r="A55" s="16" t="s">
        <v>29</v>
      </c>
      <c r="B55" s="16"/>
      <c r="C55" s="6">
        <f>SUM(C49:C54)</f>
        <v>730</v>
      </c>
      <c r="D55" s="11"/>
      <c r="E55" s="11"/>
      <c r="F55" s="11"/>
      <c r="G55" s="11"/>
    </row>
    <row r="56" spans="1:7" ht="27.95" customHeight="1" x14ac:dyDescent="0.2">
      <c r="A56" s="7" t="s">
        <v>69</v>
      </c>
      <c r="B56" s="7"/>
      <c r="C56" s="7"/>
      <c r="D56" s="8">
        <f t="shared" ref="D56:G56" si="4">D57+D63</f>
        <v>49.58</v>
      </c>
      <c r="E56" s="8">
        <f t="shared" si="4"/>
        <v>49.29</v>
      </c>
      <c r="F56" s="8">
        <f t="shared" si="4"/>
        <v>160.68</v>
      </c>
      <c r="G56" s="8">
        <f t="shared" si="4"/>
        <v>1330.2259999999999</v>
      </c>
    </row>
    <row r="57" spans="1:7" x14ac:dyDescent="0.2">
      <c r="A57" s="6"/>
      <c r="B57" s="7" t="s">
        <v>18</v>
      </c>
      <c r="C57" s="7"/>
      <c r="D57" s="8">
        <f>D58+D59+D60+D61</f>
        <v>21.169999999999998</v>
      </c>
      <c r="E57" s="8">
        <f>E58+E59+E60+E61</f>
        <v>17.48</v>
      </c>
      <c r="F57" s="8">
        <f>F58+F59+F60+F61</f>
        <v>82.38</v>
      </c>
      <c r="G57" s="8">
        <f>G58+G59+G60+G61</f>
        <v>592.27</v>
      </c>
    </row>
    <row r="58" spans="1:7" x14ac:dyDescent="0.2">
      <c r="A58" s="13"/>
      <c r="B58" s="10" t="s">
        <v>70</v>
      </c>
      <c r="C58" s="9">
        <v>100</v>
      </c>
      <c r="D58" s="11">
        <v>0.4</v>
      </c>
      <c r="E58" s="11">
        <v>0</v>
      </c>
      <c r="F58" s="11">
        <v>9.8000000000000007</v>
      </c>
      <c r="G58" s="11">
        <v>42.84</v>
      </c>
    </row>
    <row r="59" spans="1:7" x14ac:dyDescent="0.2">
      <c r="A59" s="13" t="s">
        <v>35</v>
      </c>
      <c r="B59" s="10" t="s">
        <v>36</v>
      </c>
      <c r="C59" s="9">
        <v>200</v>
      </c>
      <c r="D59" s="11">
        <v>17.73</v>
      </c>
      <c r="E59" s="11">
        <v>17.16</v>
      </c>
      <c r="F59" s="11">
        <v>42.9</v>
      </c>
      <c r="G59" s="11">
        <v>409.09</v>
      </c>
    </row>
    <row r="60" spans="1:7" x14ac:dyDescent="0.2">
      <c r="A60" s="13" t="s">
        <v>37</v>
      </c>
      <c r="B60" s="14" t="s">
        <v>38</v>
      </c>
      <c r="C60" s="9">
        <v>200</v>
      </c>
      <c r="D60" s="11">
        <v>0</v>
      </c>
      <c r="E60" s="11">
        <v>0</v>
      </c>
      <c r="F60" s="11">
        <v>10</v>
      </c>
      <c r="G60" s="11">
        <v>42</v>
      </c>
    </row>
    <row r="61" spans="1:7" ht="15" customHeight="1" x14ac:dyDescent="0.2">
      <c r="A61" s="9"/>
      <c r="B61" s="10" t="s">
        <v>28</v>
      </c>
      <c r="C61" s="9">
        <v>40</v>
      </c>
      <c r="D61" s="11">
        <v>3.04</v>
      </c>
      <c r="E61" s="11">
        <v>0.32</v>
      </c>
      <c r="F61" s="11">
        <v>19.68</v>
      </c>
      <c r="G61" s="11">
        <v>98.34</v>
      </c>
    </row>
    <row r="62" spans="1:7" ht="15" customHeight="1" x14ac:dyDescent="0.2">
      <c r="A62" s="16" t="s">
        <v>29</v>
      </c>
      <c r="B62" s="16"/>
      <c r="C62" s="6">
        <f>SUM(C58:C61)</f>
        <v>540</v>
      </c>
      <c r="D62" s="11"/>
      <c r="E62" s="11"/>
      <c r="F62" s="11"/>
      <c r="G62" s="11"/>
    </row>
    <row r="63" spans="1:7" ht="15" customHeight="1" x14ac:dyDescent="0.2">
      <c r="A63" s="9"/>
      <c r="B63" s="18" t="s">
        <v>30</v>
      </c>
      <c r="C63" s="18"/>
      <c r="D63" s="8">
        <f>D64+D65+D66+D67+D68</f>
        <v>28.41</v>
      </c>
      <c r="E63" s="8">
        <f>E64+E65+E66+E67+E68</f>
        <v>31.81</v>
      </c>
      <c r="F63" s="8">
        <f>F64+F65+F66+F67+F68</f>
        <v>78.3</v>
      </c>
      <c r="G63" s="8">
        <f>G64+G65+G66+G67+G68</f>
        <v>737.9559999999999</v>
      </c>
    </row>
    <row r="64" spans="1:7" ht="15" customHeight="1" x14ac:dyDescent="0.2">
      <c r="A64" s="9" t="s">
        <v>71</v>
      </c>
      <c r="B64" s="10" t="s">
        <v>72</v>
      </c>
      <c r="C64" s="9">
        <v>60</v>
      </c>
      <c r="D64" s="11">
        <v>0.88</v>
      </c>
      <c r="E64" s="11">
        <v>3.11</v>
      </c>
      <c r="F64" s="11">
        <v>5.64</v>
      </c>
      <c r="G64" s="11">
        <v>55.8</v>
      </c>
    </row>
    <row r="65" spans="1:7" ht="30" customHeight="1" x14ac:dyDescent="0.2">
      <c r="A65" s="9" t="s">
        <v>73</v>
      </c>
      <c r="B65" s="10" t="s">
        <v>74</v>
      </c>
      <c r="C65" s="9">
        <v>210</v>
      </c>
      <c r="D65" s="11">
        <v>6.51</v>
      </c>
      <c r="E65" s="11">
        <v>12.28</v>
      </c>
      <c r="F65" s="11">
        <v>11.17</v>
      </c>
      <c r="G65" s="11">
        <v>187.77600000000001</v>
      </c>
    </row>
    <row r="66" spans="1:7" ht="15" customHeight="1" x14ac:dyDescent="0.2">
      <c r="A66" s="9" t="s">
        <v>75</v>
      </c>
      <c r="B66" s="10" t="s">
        <v>76</v>
      </c>
      <c r="C66" s="9">
        <v>260</v>
      </c>
      <c r="D66" s="11">
        <v>18.350000000000001</v>
      </c>
      <c r="E66" s="11">
        <v>16.260000000000002</v>
      </c>
      <c r="F66" s="11">
        <v>39.619999999999997</v>
      </c>
      <c r="G66" s="11">
        <v>389.81</v>
      </c>
    </row>
    <row r="67" spans="1:7" ht="16.5" customHeight="1" x14ac:dyDescent="0.2">
      <c r="A67" s="13" t="s">
        <v>52</v>
      </c>
      <c r="B67" s="10" t="s">
        <v>53</v>
      </c>
      <c r="C67" s="9">
        <v>200</v>
      </c>
      <c r="D67" s="11">
        <v>1.1499999999999999</v>
      </c>
      <c r="E67" s="11"/>
      <c r="F67" s="11">
        <v>12.03</v>
      </c>
      <c r="G67" s="11">
        <v>55.4</v>
      </c>
    </row>
    <row r="68" spans="1:7" ht="15" customHeight="1" x14ac:dyDescent="0.2">
      <c r="A68" s="9"/>
      <c r="B68" s="10" t="s">
        <v>28</v>
      </c>
      <c r="C68" s="9">
        <v>20</v>
      </c>
      <c r="D68" s="11">
        <v>1.52</v>
      </c>
      <c r="E68" s="11">
        <v>0.16</v>
      </c>
      <c r="F68" s="11">
        <v>9.84</v>
      </c>
      <c r="G68" s="11">
        <v>49.17</v>
      </c>
    </row>
    <row r="69" spans="1:7" ht="15" customHeight="1" x14ac:dyDescent="0.2">
      <c r="A69" s="16" t="s">
        <v>29</v>
      </c>
      <c r="B69" s="16"/>
      <c r="C69" s="6">
        <f>SUM(C64:C68)</f>
        <v>750</v>
      </c>
      <c r="D69" s="11"/>
      <c r="E69" s="11"/>
      <c r="F69" s="11"/>
      <c r="G69" s="11"/>
    </row>
    <row r="70" spans="1:7" ht="27.95" customHeight="1" x14ac:dyDescent="0.2">
      <c r="A70" s="7" t="s">
        <v>77</v>
      </c>
      <c r="B70" s="7"/>
      <c r="C70" s="7"/>
      <c r="D70" s="8">
        <f>D71+D77</f>
        <v>43.019999999999996</v>
      </c>
      <c r="E70" s="8">
        <f t="shared" ref="E70:G70" si="5">E71+E77</f>
        <v>40.33</v>
      </c>
      <c r="F70" s="8">
        <f t="shared" si="5"/>
        <v>191.87</v>
      </c>
      <c r="G70" s="8">
        <f t="shared" si="5"/>
        <v>1350.3220000000001</v>
      </c>
    </row>
    <row r="71" spans="1:7" x14ac:dyDescent="0.2">
      <c r="A71" s="6"/>
      <c r="B71" s="7" t="s">
        <v>18</v>
      </c>
      <c r="C71" s="7"/>
      <c r="D71" s="8">
        <f>D72+D73+D74+D75</f>
        <v>15.2</v>
      </c>
      <c r="E71" s="8">
        <f>E72+E73+E74+E75</f>
        <v>15.11</v>
      </c>
      <c r="F71" s="8">
        <f>F72+F73+F74+F75</f>
        <v>79.06</v>
      </c>
      <c r="G71" s="8">
        <f>G72+G73+G74+G75</f>
        <v>532.43200000000002</v>
      </c>
    </row>
    <row r="72" spans="1:7" x14ac:dyDescent="0.2">
      <c r="A72" s="9" t="s">
        <v>78</v>
      </c>
      <c r="B72" s="10" t="s">
        <v>79</v>
      </c>
      <c r="C72" s="9">
        <v>105</v>
      </c>
      <c r="D72" s="11">
        <v>6.14</v>
      </c>
      <c r="E72" s="11">
        <v>11.91</v>
      </c>
      <c r="F72" s="11">
        <v>10.92</v>
      </c>
      <c r="G72" s="11">
        <v>178.84</v>
      </c>
    </row>
    <row r="73" spans="1:7" x14ac:dyDescent="0.2">
      <c r="A73" s="9" t="s">
        <v>50</v>
      </c>
      <c r="B73" s="10" t="s">
        <v>51</v>
      </c>
      <c r="C73" s="9">
        <v>150</v>
      </c>
      <c r="D73" s="11">
        <v>5.64</v>
      </c>
      <c r="E73" s="11">
        <v>2.84</v>
      </c>
      <c r="F73" s="11">
        <v>36</v>
      </c>
      <c r="G73" s="11">
        <v>201</v>
      </c>
    </row>
    <row r="74" spans="1:7" x14ac:dyDescent="0.2">
      <c r="A74" s="12" t="s">
        <v>37</v>
      </c>
      <c r="B74" s="10" t="s">
        <v>38</v>
      </c>
      <c r="C74" s="12">
        <v>200</v>
      </c>
      <c r="D74" s="11">
        <v>0</v>
      </c>
      <c r="E74" s="11">
        <v>0</v>
      </c>
      <c r="F74" s="11">
        <v>10</v>
      </c>
      <c r="G74" s="11">
        <v>42</v>
      </c>
    </row>
    <row r="75" spans="1:7" ht="13.5" customHeight="1" x14ac:dyDescent="0.2">
      <c r="A75" s="13"/>
      <c r="B75" s="14" t="s">
        <v>28</v>
      </c>
      <c r="C75" s="13">
        <v>45</v>
      </c>
      <c r="D75" s="15">
        <v>3.42</v>
      </c>
      <c r="E75" s="15">
        <v>0.36</v>
      </c>
      <c r="F75" s="15">
        <v>22.14</v>
      </c>
      <c r="G75" s="15">
        <v>110.592</v>
      </c>
    </row>
    <row r="76" spans="1:7" x14ac:dyDescent="0.2">
      <c r="A76" s="16" t="s">
        <v>29</v>
      </c>
      <c r="B76" s="16"/>
      <c r="C76" s="6">
        <f>SUM(C72:C75)</f>
        <v>500</v>
      </c>
      <c r="D76" s="11"/>
      <c r="E76" s="11"/>
      <c r="F76" s="11"/>
      <c r="G76" s="11"/>
    </row>
    <row r="77" spans="1:7" x14ac:dyDescent="0.2">
      <c r="A77" s="9"/>
      <c r="B77" s="18" t="s">
        <v>30</v>
      </c>
      <c r="C77" s="18"/>
      <c r="D77" s="8">
        <f>D78+D79+D80+D81+D82+D83</f>
        <v>27.82</v>
      </c>
      <c r="E77" s="8">
        <f>E78+E79+E80+E81+E82+E83</f>
        <v>25.22</v>
      </c>
      <c r="F77" s="8">
        <f>F78+F79+F80+F81+F82+F83</f>
        <v>112.81</v>
      </c>
      <c r="G77" s="8">
        <f>G78+G79+G80+G81+G82+G83</f>
        <v>817.89</v>
      </c>
    </row>
    <row r="78" spans="1:7" ht="18.75" customHeight="1" x14ac:dyDescent="0.2">
      <c r="A78" s="12" t="s">
        <v>80</v>
      </c>
      <c r="B78" s="10" t="s">
        <v>81</v>
      </c>
      <c r="C78" s="9">
        <v>60</v>
      </c>
      <c r="D78" s="11">
        <v>0.74</v>
      </c>
      <c r="E78" s="11">
        <v>0.06</v>
      </c>
      <c r="F78" s="11">
        <v>16.920000000000002</v>
      </c>
      <c r="G78" s="11">
        <v>74.709999999999994</v>
      </c>
    </row>
    <row r="79" spans="1:7" ht="14.25" customHeight="1" x14ac:dyDescent="0.2">
      <c r="A79" s="9" t="s">
        <v>33</v>
      </c>
      <c r="B79" s="10" t="s">
        <v>34</v>
      </c>
      <c r="C79" s="9">
        <v>205</v>
      </c>
      <c r="D79" s="11">
        <v>3.09</v>
      </c>
      <c r="E79" s="11">
        <v>4.6100000000000003</v>
      </c>
      <c r="F79" s="11">
        <v>12.54</v>
      </c>
      <c r="G79" s="11">
        <v>107.36</v>
      </c>
    </row>
    <row r="80" spans="1:7" x14ac:dyDescent="0.2">
      <c r="A80" s="9" t="s">
        <v>82</v>
      </c>
      <c r="B80" s="10" t="s">
        <v>83</v>
      </c>
      <c r="C80" s="9">
        <v>110</v>
      </c>
      <c r="D80" s="11">
        <v>5.73</v>
      </c>
      <c r="E80" s="11">
        <v>16.34</v>
      </c>
      <c r="F80" s="11">
        <v>10.38</v>
      </c>
      <c r="G80" s="11">
        <v>215</v>
      </c>
    </row>
    <row r="81" spans="1:21" x14ac:dyDescent="0.2">
      <c r="A81" s="13" t="s">
        <v>84</v>
      </c>
      <c r="B81" s="10" t="s">
        <v>85</v>
      </c>
      <c r="C81" s="9">
        <v>150</v>
      </c>
      <c r="D81" s="11">
        <v>16.260000000000002</v>
      </c>
      <c r="E81" s="11">
        <v>4.03</v>
      </c>
      <c r="F81" s="11">
        <v>33.97</v>
      </c>
      <c r="G81" s="11">
        <v>247.3</v>
      </c>
    </row>
    <row r="82" spans="1:21" ht="29.25" customHeight="1" x14ac:dyDescent="0.2">
      <c r="A82" s="9" t="s">
        <v>52</v>
      </c>
      <c r="B82" s="10" t="s">
        <v>59</v>
      </c>
      <c r="C82" s="9">
        <v>200</v>
      </c>
      <c r="D82" s="11">
        <v>1</v>
      </c>
      <c r="E82" s="11">
        <v>0.1</v>
      </c>
      <c r="F82" s="11">
        <v>31</v>
      </c>
      <c r="G82" s="11">
        <v>135</v>
      </c>
    </row>
    <row r="83" spans="1:21" x14ac:dyDescent="0.2">
      <c r="A83" s="9"/>
      <c r="B83" s="10" t="s">
        <v>68</v>
      </c>
      <c r="C83" s="9">
        <v>20</v>
      </c>
      <c r="D83" s="11">
        <v>1</v>
      </c>
      <c r="E83" s="11">
        <v>0.08</v>
      </c>
      <c r="F83" s="11">
        <v>8</v>
      </c>
      <c r="G83" s="11">
        <v>38.520000000000003</v>
      </c>
    </row>
    <row r="84" spans="1:21" x14ac:dyDescent="0.2">
      <c r="A84" s="16" t="s">
        <v>29</v>
      </c>
      <c r="B84" s="16"/>
      <c r="C84" s="6">
        <f>SUM(C78:C83)</f>
        <v>745</v>
      </c>
      <c r="D84" s="11"/>
      <c r="E84" s="11"/>
      <c r="F84" s="11"/>
      <c r="G84" s="11"/>
    </row>
    <row r="85" spans="1:21" ht="27.95" customHeight="1" x14ac:dyDescent="0.2">
      <c r="A85" s="7" t="s">
        <v>86</v>
      </c>
      <c r="B85" s="7"/>
      <c r="C85" s="7"/>
      <c r="D85" s="8">
        <f t="shared" ref="D85:F85" si="6">D86+D92</f>
        <v>36.349999999999994</v>
      </c>
      <c r="E85" s="8">
        <f t="shared" si="6"/>
        <v>47.66</v>
      </c>
      <c r="F85" s="8">
        <f t="shared" si="6"/>
        <v>178.22</v>
      </c>
      <c r="G85" s="8">
        <f>G86+G92</f>
        <v>1330.8139999999999</v>
      </c>
    </row>
    <row r="86" spans="1:21" x14ac:dyDescent="0.2">
      <c r="A86" s="6"/>
      <c r="B86" s="7" t="s">
        <v>18</v>
      </c>
      <c r="C86" s="7"/>
      <c r="D86" s="8">
        <f>D87+D88+D89+D90</f>
        <v>11.64</v>
      </c>
      <c r="E86" s="8">
        <f>E87+E88+E89+E90</f>
        <v>10.52</v>
      </c>
      <c r="F86" s="8">
        <f>F87+F88+F89+F90</f>
        <v>89.5</v>
      </c>
      <c r="G86" s="8">
        <f>G87+G88+G89+G90</f>
        <v>519.5</v>
      </c>
    </row>
    <row r="87" spans="1:21" x14ac:dyDescent="0.2">
      <c r="A87" s="9"/>
      <c r="B87" s="10" t="s">
        <v>70</v>
      </c>
      <c r="C87" s="9">
        <v>100</v>
      </c>
      <c r="D87" s="11">
        <v>0.4</v>
      </c>
      <c r="E87" s="11">
        <v>0</v>
      </c>
      <c r="F87" s="11">
        <v>9.8000000000000007</v>
      </c>
      <c r="G87" s="11">
        <v>42.84</v>
      </c>
    </row>
    <row r="88" spans="1:21" ht="24.75" customHeight="1" x14ac:dyDescent="0.2">
      <c r="A88" s="9" t="s">
        <v>23</v>
      </c>
      <c r="B88" s="10" t="s">
        <v>87</v>
      </c>
      <c r="C88" s="9">
        <v>203</v>
      </c>
      <c r="D88" s="11">
        <v>8.1999999999999993</v>
      </c>
      <c r="E88" s="11">
        <v>10.199999999999999</v>
      </c>
      <c r="F88" s="11">
        <v>50.02</v>
      </c>
      <c r="G88" s="11">
        <v>336.32</v>
      </c>
      <c r="H88" s="20"/>
      <c r="I88" s="20"/>
      <c r="J88" s="20"/>
      <c r="K88" s="20"/>
      <c r="L88" s="20"/>
      <c r="M88" s="21"/>
      <c r="N88" s="20"/>
      <c r="O88" s="20"/>
      <c r="P88" s="20"/>
      <c r="Q88" s="20"/>
      <c r="R88" s="20"/>
    </row>
    <row r="89" spans="1:21" ht="12" customHeight="1" x14ac:dyDescent="0.2">
      <c r="A89" s="9" t="s">
        <v>37</v>
      </c>
      <c r="B89" s="10" t="s">
        <v>38</v>
      </c>
      <c r="C89" s="9">
        <v>200</v>
      </c>
      <c r="D89" s="11">
        <v>0</v>
      </c>
      <c r="E89" s="11">
        <v>0</v>
      </c>
      <c r="F89" s="11">
        <v>10</v>
      </c>
      <c r="G89" s="11">
        <v>42</v>
      </c>
      <c r="H89" s="20"/>
      <c r="I89" s="20"/>
      <c r="J89" s="20"/>
      <c r="K89" s="20"/>
      <c r="L89" s="20"/>
      <c r="M89" s="21"/>
      <c r="N89" s="20"/>
      <c r="O89" s="20"/>
      <c r="P89" s="20"/>
      <c r="Q89" s="20"/>
      <c r="R89" s="20"/>
    </row>
    <row r="90" spans="1:21" x14ac:dyDescent="0.2">
      <c r="A90" s="12"/>
      <c r="B90" s="10" t="s">
        <v>28</v>
      </c>
      <c r="C90" s="9">
        <v>40</v>
      </c>
      <c r="D90" s="11">
        <v>3.04</v>
      </c>
      <c r="E90" s="11">
        <v>0.32</v>
      </c>
      <c r="F90" s="11">
        <v>19.68</v>
      </c>
      <c r="G90" s="11">
        <v>98.34</v>
      </c>
      <c r="H90" s="20"/>
      <c r="I90" s="20"/>
      <c r="J90" s="20"/>
      <c r="K90" s="20"/>
      <c r="L90" s="20"/>
      <c r="M90" s="20"/>
      <c r="N90" s="20"/>
      <c r="O90" s="20"/>
      <c r="P90" s="20"/>
      <c r="Q90" s="20"/>
    </row>
    <row r="91" spans="1:21" x14ac:dyDescent="0.2">
      <c r="A91" s="16" t="s">
        <v>29</v>
      </c>
      <c r="B91" s="16"/>
      <c r="C91" s="17">
        <f>SUM(C87:C90)</f>
        <v>543</v>
      </c>
      <c r="D91" s="15"/>
      <c r="E91" s="15"/>
      <c r="F91" s="15"/>
      <c r="G91" s="15"/>
    </row>
    <row r="92" spans="1:21" x14ac:dyDescent="0.2">
      <c r="A92" s="13"/>
      <c r="B92" s="18" t="s">
        <v>30</v>
      </c>
      <c r="C92" s="18"/>
      <c r="D92" s="19">
        <f>D93+D94+D95+D96+D97</f>
        <v>24.709999999999997</v>
      </c>
      <c r="E92" s="19">
        <f>E93+E94+E95+E96+E97</f>
        <v>37.14</v>
      </c>
      <c r="F92" s="19">
        <f>F93+F94+F95+F96+F97</f>
        <v>88.72</v>
      </c>
      <c r="G92" s="19">
        <f>G93+G94+G95+G96+G97</f>
        <v>811.31399999999996</v>
      </c>
    </row>
    <row r="93" spans="1:21" ht="16.5" customHeight="1" x14ac:dyDescent="0.2">
      <c r="A93" s="9" t="s">
        <v>60</v>
      </c>
      <c r="B93" s="10" t="s">
        <v>61</v>
      </c>
      <c r="C93" s="9">
        <v>60</v>
      </c>
      <c r="D93" s="11">
        <v>1.21</v>
      </c>
      <c r="E93" s="11">
        <v>6.2</v>
      </c>
      <c r="F93" s="11">
        <v>12.33</v>
      </c>
      <c r="G93" s="11">
        <v>113</v>
      </c>
      <c r="H93" s="22"/>
      <c r="I93" s="23"/>
      <c r="J93" s="24"/>
      <c r="K93" s="24"/>
      <c r="L93" s="24"/>
      <c r="M93" s="24"/>
      <c r="N93" s="24"/>
      <c r="O93" s="20"/>
      <c r="P93" s="20"/>
      <c r="Q93" s="20"/>
      <c r="R93" s="20"/>
      <c r="S93" s="20"/>
      <c r="T93" s="20"/>
      <c r="U93" s="20"/>
    </row>
    <row r="94" spans="1:21" ht="28.5" customHeight="1" x14ac:dyDescent="0.2">
      <c r="A94" s="9" t="s">
        <v>88</v>
      </c>
      <c r="B94" s="10" t="s">
        <v>89</v>
      </c>
      <c r="C94" s="9">
        <v>205</v>
      </c>
      <c r="D94" s="11">
        <v>3.96</v>
      </c>
      <c r="E94" s="11">
        <v>4.8600000000000003</v>
      </c>
      <c r="F94" s="11">
        <v>17.010000000000002</v>
      </c>
      <c r="G94" s="11">
        <v>131.81399999999999</v>
      </c>
      <c r="H94" s="25"/>
      <c r="I94" s="26"/>
      <c r="J94" s="27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0"/>
    </row>
    <row r="95" spans="1:21" x14ac:dyDescent="0.2">
      <c r="A95" s="9" t="s">
        <v>90</v>
      </c>
      <c r="B95" s="10" t="s">
        <v>91</v>
      </c>
      <c r="C95" s="9">
        <v>200</v>
      </c>
      <c r="D95" s="11">
        <v>16.48</v>
      </c>
      <c r="E95" s="11">
        <v>25.76</v>
      </c>
      <c r="F95" s="11">
        <v>10.39</v>
      </c>
      <c r="G95" s="11">
        <v>345</v>
      </c>
    </row>
    <row r="96" spans="1:21" ht="25.5" x14ac:dyDescent="0.2">
      <c r="A96" s="13" t="s">
        <v>92</v>
      </c>
      <c r="B96" s="10" t="s">
        <v>93</v>
      </c>
      <c r="C96" s="9">
        <v>200</v>
      </c>
      <c r="D96" s="11">
        <v>0.02</v>
      </c>
      <c r="E96" s="11"/>
      <c r="F96" s="11">
        <v>29.31</v>
      </c>
      <c r="G96" s="11">
        <v>123.16</v>
      </c>
      <c r="H96" s="24"/>
      <c r="I96" s="24"/>
      <c r="J96" s="24"/>
      <c r="K96" s="24"/>
      <c r="L96" s="24"/>
      <c r="M96" s="24"/>
      <c r="N96" s="27"/>
      <c r="O96" s="24"/>
      <c r="P96" s="24"/>
      <c r="Q96" s="24"/>
      <c r="R96" s="24"/>
      <c r="S96" s="24"/>
    </row>
    <row r="97" spans="1:25" x14ac:dyDescent="0.2">
      <c r="A97" s="9"/>
      <c r="B97" s="14" t="s">
        <v>28</v>
      </c>
      <c r="C97" s="13">
        <v>40</v>
      </c>
      <c r="D97" s="15">
        <v>3.04</v>
      </c>
      <c r="E97" s="15">
        <v>0.32</v>
      </c>
      <c r="F97" s="15">
        <v>19.68</v>
      </c>
      <c r="G97" s="15">
        <v>98.34</v>
      </c>
    </row>
    <row r="98" spans="1:25" x14ac:dyDescent="0.2">
      <c r="A98" s="16" t="s">
        <v>29</v>
      </c>
      <c r="B98" s="16"/>
      <c r="C98" s="6">
        <f>SUM(C93:C97)</f>
        <v>705</v>
      </c>
      <c r="D98" s="11"/>
      <c r="E98" s="11"/>
      <c r="F98" s="11"/>
      <c r="G98" s="11"/>
    </row>
    <row r="99" spans="1:25" ht="27.95" customHeight="1" x14ac:dyDescent="0.2">
      <c r="A99" s="7" t="s">
        <v>94</v>
      </c>
      <c r="B99" s="7"/>
      <c r="C99" s="7"/>
      <c r="D99" s="8">
        <f t="shared" ref="D99:E99" si="7">D100+D107</f>
        <v>39.83</v>
      </c>
      <c r="E99" s="8">
        <f t="shared" si="7"/>
        <v>46.419999999999995</v>
      </c>
      <c r="F99" s="8">
        <f>F100+F107</f>
        <v>171.92000000000002</v>
      </c>
      <c r="G99" s="8">
        <f>G100+G107</f>
        <v>1328.424</v>
      </c>
    </row>
    <row r="100" spans="1:25" x14ac:dyDescent="0.2">
      <c r="A100" s="6"/>
      <c r="B100" s="7" t="s">
        <v>18</v>
      </c>
      <c r="C100" s="7"/>
      <c r="D100" s="8">
        <f>D101+D102+D103+D104+D105</f>
        <v>20.170000000000002</v>
      </c>
      <c r="E100" s="8">
        <f>E101+E102+E103+E104+E105</f>
        <v>13.51</v>
      </c>
      <c r="F100" s="8">
        <f>F101+F102+F103+F104+F105</f>
        <v>95.15</v>
      </c>
      <c r="G100" s="8">
        <f>G101+G102+G103+G104+G105</f>
        <v>606.51599999999996</v>
      </c>
    </row>
    <row r="101" spans="1:25" ht="17.25" customHeight="1" x14ac:dyDescent="0.2">
      <c r="A101" s="13" t="s">
        <v>95</v>
      </c>
      <c r="B101" s="10" t="s">
        <v>96</v>
      </c>
      <c r="C101" s="9">
        <v>90</v>
      </c>
      <c r="D101" s="11">
        <v>11.81</v>
      </c>
      <c r="E101" s="11">
        <v>8.11</v>
      </c>
      <c r="F101" s="11">
        <v>4.87</v>
      </c>
      <c r="G101" s="11">
        <v>143.05000000000001</v>
      </c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</row>
    <row r="102" spans="1:25" ht="13.5" customHeight="1" x14ac:dyDescent="0.2">
      <c r="A102" s="13" t="s">
        <v>97</v>
      </c>
      <c r="B102" s="10" t="s">
        <v>98</v>
      </c>
      <c r="C102" s="9">
        <v>150</v>
      </c>
      <c r="D102" s="11">
        <v>3.81</v>
      </c>
      <c r="E102" s="11">
        <v>2.72</v>
      </c>
      <c r="F102" s="11">
        <v>40</v>
      </c>
      <c r="G102" s="11">
        <v>208.48</v>
      </c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</row>
    <row r="103" spans="1:25" ht="14.25" customHeight="1" x14ac:dyDescent="0.2">
      <c r="A103" s="13"/>
      <c r="B103" s="10" t="s">
        <v>99</v>
      </c>
      <c r="C103" s="9">
        <v>20</v>
      </c>
      <c r="D103" s="11">
        <v>1.5</v>
      </c>
      <c r="E103" s="11">
        <v>2.36</v>
      </c>
      <c r="F103" s="11">
        <v>14.98</v>
      </c>
      <c r="G103" s="11">
        <v>91</v>
      </c>
      <c r="H103" s="24"/>
      <c r="I103" s="27"/>
      <c r="J103" s="24"/>
      <c r="K103" s="24"/>
      <c r="L103" s="27"/>
      <c r="M103" s="24"/>
      <c r="N103" s="24"/>
      <c r="O103" s="27"/>
      <c r="P103" s="24"/>
      <c r="Q103" s="24"/>
      <c r="R103" s="24"/>
      <c r="S103" s="24"/>
      <c r="T103" s="24"/>
      <c r="U103" s="24"/>
      <c r="V103" s="24"/>
      <c r="W103" s="24"/>
      <c r="X103" s="24"/>
      <c r="Y103" s="24"/>
    </row>
    <row r="104" spans="1:25" ht="14.25" customHeight="1" x14ac:dyDescent="0.2">
      <c r="A104" s="13">
        <v>323</v>
      </c>
      <c r="B104" s="10" t="s">
        <v>100</v>
      </c>
      <c r="C104" s="9">
        <v>200</v>
      </c>
      <c r="D104" s="11">
        <v>0.01</v>
      </c>
      <c r="E104" s="11"/>
      <c r="F104" s="11">
        <v>15.62</v>
      </c>
      <c r="G104" s="11">
        <v>65.646000000000001</v>
      </c>
      <c r="H104" s="24"/>
      <c r="I104" s="27"/>
      <c r="J104" s="24"/>
      <c r="K104" s="24"/>
      <c r="L104" s="27"/>
      <c r="M104" s="24"/>
      <c r="N104" s="24"/>
      <c r="O104" s="27"/>
      <c r="P104" s="24"/>
      <c r="Q104" s="24"/>
      <c r="R104" s="24"/>
      <c r="S104" s="24"/>
      <c r="T104" s="24"/>
      <c r="U104" s="24"/>
      <c r="V104" s="24"/>
      <c r="W104" s="24"/>
      <c r="X104" s="24"/>
      <c r="Y104" s="24"/>
    </row>
    <row r="105" spans="1:25" ht="14.25" customHeight="1" x14ac:dyDescent="0.2">
      <c r="A105" s="9"/>
      <c r="B105" s="10" t="s">
        <v>28</v>
      </c>
      <c r="C105" s="9">
        <v>40</v>
      </c>
      <c r="D105" s="11">
        <v>3.04</v>
      </c>
      <c r="E105" s="11">
        <v>0.32</v>
      </c>
      <c r="F105" s="11">
        <v>19.68</v>
      </c>
      <c r="G105" s="11">
        <v>98.34</v>
      </c>
      <c r="H105" s="24"/>
      <c r="I105" s="28"/>
      <c r="J105" s="24"/>
      <c r="K105" s="24"/>
      <c r="L105" s="28"/>
      <c r="M105" s="27"/>
      <c r="N105" s="27"/>
      <c r="O105" s="27"/>
      <c r="P105" s="27"/>
      <c r="Q105" s="27"/>
      <c r="R105" s="27"/>
      <c r="S105" s="27"/>
      <c r="T105" s="27"/>
      <c r="U105" s="27"/>
      <c r="V105" s="24"/>
      <c r="W105" s="27"/>
      <c r="X105" s="27"/>
      <c r="Y105" s="28"/>
    </row>
    <row r="106" spans="1:25" ht="15.75" customHeight="1" x14ac:dyDescent="0.2">
      <c r="A106" s="16" t="s">
        <v>29</v>
      </c>
      <c r="B106" s="16"/>
      <c r="C106" s="17">
        <f>SUM(C101:C105)</f>
        <v>500</v>
      </c>
      <c r="D106" s="15"/>
      <c r="E106" s="15"/>
      <c r="F106" s="15"/>
      <c r="G106" s="15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</row>
    <row r="107" spans="1:25" ht="17.25" customHeight="1" x14ac:dyDescent="0.2">
      <c r="A107" s="9"/>
      <c r="B107" s="18" t="s">
        <v>30</v>
      </c>
      <c r="C107" s="18"/>
      <c r="D107" s="19">
        <f>D108+D109+D110+D111+D112+D113</f>
        <v>19.66</v>
      </c>
      <c r="E107" s="19">
        <f>E108+E109+E110+E111+E112+E113</f>
        <v>32.909999999999997</v>
      </c>
      <c r="F107" s="19">
        <f>F108+F109+F110+F111+F112+F113</f>
        <v>76.77</v>
      </c>
      <c r="G107" s="19">
        <f>G108+G109+G110+G111+G112+G113</f>
        <v>721.90800000000002</v>
      </c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</row>
    <row r="108" spans="1:25" ht="15" customHeight="1" x14ac:dyDescent="0.2">
      <c r="A108" s="9" t="s">
        <v>31</v>
      </c>
      <c r="B108" s="10" t="s">
        <v>32</v>
      </c>
      <c r="C108" s="29">
        <v>60</v>
      </c>
      <c r="D108" s="11">
        <v>0.94</v>
      </c>
      <c r="E108" s="11">
        <v>3.06</v>
      </c>
      <c r="F108" s="11">
        <v>5.66</v>
      </c>
      <c r="G108" s="11">
        <v>55.26</v>
      </c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</row>
    <row r="109" spans="1:25" ht="24" customHeight="1" x14ac:dyDescent="0.2">
      <c r="A109" s="13" t="s">
        <v>101</v>
      </c>
      <c r="B109" s="10" t="s">
        <v>102</v>
      </c>
      <c r="C109" s="29">
        <v>210</v>
      </c>
      <c r="D109" s="11">
        <v>4.6500000000000004</v>
      </c>
      <c r="E109" s="11">
        <v>6.92</v>
      </c>
      <c r="F109" s="11">
        <v>12.49</v>
      </c>
      <c r="G109" s="11">
        <v>134.268</v>
      </c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</row>
    <row r="110" spans="1:25" ht="14.25" customHeight="1" x14ac:dyDescent="0.2">
      <c r="A110" s="13" t="s">
        <v>103</v>
      </c>
      <c r="B110" s="10" t="s">
        <v>104</v>
      </c>
      <c r="C110" s="29">
        <v>110</v>
      </c>
      <c r="D110" s="11">
        <v>9.15</v>
      </c>
      <c r="E110" s="11">
        <v>14.97</v>
      </c>
      <c r="F110" s="11">
        <v>10.6</v>
      </c>
      <c r="G110" s="11">
        <v>217.68</v>
      </c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</row>
    <row r="111" spans="1:25" ht="14.25" customHeight="1" x14ac:dyDescent="0.2">
      <c r="A111" s="9" t="s">
        <v>42</v>
      </c>
      <c r="B111" s="10" t="s">
        <v>43</v>
      </c>
      <c r="C111" s="29">
        <v>150</v>
      </c>
      <c r="D111" s="11">
        <v>3.26</v>
      </c>
      <c r="E111" s="11">
        <v>7.8</v>
      </c>
      <c r="F111" s="11">
        <v>21.99</v>
      </c>
      <c r="G111" s="11">
        <v>176.3</v>
      </c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</row>
    <row r="112" spans="1:25" ht="14.25" customHeight="1" x14ac:dyDescent="0.2">
      <c r="A112" s="9" t="s">
        <v>105</v>
      </c>
      <c r="B112" s="10" t="s">
        <v>106</v>
      </c>
      <c r="C112" s="29">
        <v>200</v>
      </c>
      <c r="D112" s="11">
        <v>0.14000000000000001</v>
      </c>
      <c r="E112" s="11"/>
      <c r="F112" s="11">
        <v>16.190000000000001</v>
      </c>
      <c r="G112" s="11">
        <v>89.23</v>
      </c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</row>
    <row r="113" spans="1:25" ht="13.5" customHeight="1" x14ac:dyDescent="0.2">
      <c r="A113" s="12"/>
      <c r="B113" s="10" t="s">
        <v>28</v>
      </c>
      <c r="C113" s="29">
        <v>20</v>
      </c>
      <c r="D113" s="11">
        <v>1.52</v>
      </c>
      <c r="E113" s="11">
        <v>0.16</v>
      </c>
      <c r="F113" s="11">
        <v>9.84</v>
      </c>
      <c r="G113" s="11">
        <v>49.17</v>
      </c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</row>
    <row r="114" spans="1:25" x14ac:dyDescent="0.2">
      <c r="A114" s="16" t="s">
        <v>29</v>
      </c>
      <c r="B114" s="16"/>
      <c r="C114" s="30">
        <f>SUM(C108:C113)</f>
        <v>750</v>
      </c>
      <c r="D114" s="11"/>
      <c r="E114" s="11"/>
      <c r="F114" s="11"/>
      <c r="G114" s="11"/>
      <c r="H114" s="24"/>
      <c r="I114" s="28"/>
      <c r="J114" s="24"/>
      <c r="K114" s="24"/>
      <c r="L114" s="28"/>
      <c r="M114" s="27"/>
      <c r="N114" s="27"/>
      <c r="O114" s="27"/>
      <c r="P114" s="27"/>
      <c r="Q114" s="27"/>
      <c r="R114" s="27"/>
      <c r="S114" s="27"/>
      <c r="T114" s="27"/>
      <c r="U114" s="27"/>
      <c r="V114" s="24"/>
      <c r="W114" s="27"/>
      <c r="X114" s="27"/>
      <c r="Y114" s="28"/>
    </row>
    <row r="115" spans="1:25" ht="27.95" customHeight="1" x14ac:dyDescent="0.2">
      <c r="A115" s="7" t="s">
        <v>107</v>
      </c>
      <c r="B115" s="7"/>
      <c r="C115" s="7"/>
      <c r="D115" s="8">
        <f t="shared" ref="D115:F115" si="8">D116+D122</f>
        <v>43.22</v>
      </c>
      <c r="E115" s="8">
        <f t="shared" si="8"/>
        <v>53.35</v>
      </c>
      <c r="F115" s="8">
        <f t="shared" si="8"/>
        <v>150.54</v>
      </c>
      <c r="G115" s="8">
        <f>G116+G122</f>
        <v>1295.7260000000001</v>
      </c>
    </row>
    <row r="116" spans="1:25" x14ac:dyDescent="0.2">
      <c r="A116" s="6"/>
      <c r="B116" s="7" t="s">
        <v>18</v>
      </c>
      <c r="C116" s="7"/>
      <c r="D116" s="8">
        <f>D117+D118+D119+D120</f>
        <v>17.759999999999998</v>
      </c>
      <c r="E116" s="8">
        <f>E117+E118+E119+E120</f>
        <v>14.36</v>
      </c>
      <c r="F116" s="8">
        <f>F117+F118+F119+F120</f>
        <v>71.47999999999999</v>
      </c>
      <c r="G116" s="8">
        <f>G117+G118+G119+G120</f>
        <v>504.63599999999997</v>
      </c>
    </row>
    <row r="117" spans="1:25" x14ac:dyDescent="0.2">
      <c r="A117" s="9" t="s">
        <v>108</v>
      </c>
      <c r="B117" s="10" t="s">
        <v>109</v>
      </c>
      <c r="C117" s="9">
        <v>110</v>
      </c>
      <c r="D117" s="11">
        <v>9.08</v>
      </c>
      <c r="E117" s="11">
        <v>11.2</v>
      </c>
      <c r="F117" s="11">
        <v>5.8</v>
      </c>
      <c r="G117" s="11">
        <v>163.29599999999999</v>
      </c>
    </row>
    <row r="118" spans="1:25" x14ac:dyDescent="0.2">
      <c r="A118" s="9" t="s">
        <v>50</v>
      </c>
      <c r="B118" s="10" t="s">
        <v>51</v>
      </c>
      <c r="C118" s="9">
        <v>150</v>
      </c>
      <c r="D118" s="11">
        <v>5.64</v>
      </c>
      <c r="E118" s="11">
        <v>2.84</v>
      </c>
      <c r="F118" s="11">
        <v>36</v>
      </c>
      <c r="G118" s="11">
        <v>201</v>
      </c>
    </row>
    <row r="119" spans="1:25" x14ac:dyDescent="0.2">
      <c r="A119" s="9" t="s">
        <v>37</v>
      </c>
      <c r="B119" s="10" t="s">
        <v>38</v>
      </c>
      <c r="C119" s="12">
        <v>200</v>
      </c>
      <c r="D119" s="11">
        <v>0</v>
      </c>
      <c r="E119" s="11">
        <v>0</v>
      </c>
      <c r="F119" s="11">
        <v>10</v>
      </c>
      <c r="G119" s="11">
        <v>42</v>
      </c>
    </row>
    <row r="120" spans="1:25" x14ac:dyDescent="0.2">
      <c r="A120" s="13"/>
      <c r="B120" s="14" t="s">
        <v>28</v>
      </c>
      <c r="C120" s="13">
        <v>40</v>
      </c>
      <c r="D120" s="15">
        <v>3.04</v>
      </c>
      <c r="E120" s="15">
        <v>0.32</v>
      </c>
      <c r="F120" s="15">
        <v>19.68</v>
      </c>
      <c r="G120" s="15">
        <v>98.34</v>
      </c>
    </row>
    <row r="121" spans="1:25" x14ac:dyDescent="0.2">
      <c r="A121" s="16" t="s">
        <v>29</v>
      </c>
      <c r="B121" s="16"/>
      <c r="C121" s="31">
        <f>SUM(C117:C120)</f>
        <v>500</v>
      </c>
      <c r="D121" s="11"/>
      <c r="E121" s="11"/>
      <c r="F121" s="11"/>
      <c r="G121" s="11"/>
    </row>
    <row r="122" spans="1:25" x14ac:dyDescent="0.2">
      <c r="A122" s="12"/>
      <c r="B122" s="18" t="s">
        <v>30</v>
      </c>
      <c r="C122" s="18"/>
      <c r="D122" s="8">
        <f>D123+D124+D125+D126+D127+D128</f>
        <v>25.46</v>
      </c>
      <c r="E122" s="8">
        <f>E123+E124+E125+E126+E127+E128</f>
        <v>38.99</v>
      </c>
      <c r="F122" s="8">
        <f>F123+F124+F125+F126+F127+F128</f>
        <v>79.06</v>
      </c>
      <c r="G122" s="8">
        <f>G123+G124+G125+G126+G127+G128</f>
        <v>791.09</v>
      </c>
    </row>
    <row r="123" spans="1:25" x14ac:dyDescent="0.2">
      <c r="A123" s="9" t="s">
        <v>44</v>
      </c>
      <c r="B123" s="10" t="s">
        <v>45</v>
      </c>
      <c r="C123" s="9">
        <v>60</v>
      </c>
      <c r="D123" s="11">
        <v>0.84</v>
      </c>
      <c r="E123" s="11">
        <v>3.06</v>
      </c>
      <c r="F123" s="11">
        <v>6.83</v>
      </c>
      <c r="G123" s="11">
        <v>59.75</v>
      </c>
    </row>
    <row r="124" spans="1:25" ht="25.5" x14ac:dyDescent="0.2">
      <c r="A124" s="9" t="s">
        <v>110</v>
      </c>
      <c r="B124" s="10" t="s">
        <v>111</v>
      </c>
      <c r="C124" s="9">
        <v>210</v>
      </c>
      <c r="D124" s="11">
        <v>7.49</v>
      </c>
      <c r="E124" s="11">
        <f>10.16+12.36</f>
        <v>22.52</v>
      </c>
      <c r="F124" s="11">
        <f>4.87+8.96</f>
        <v>13.830000000000002</v>
      </c>
      <c r="G124" s="11">
        <v>292.92</v>
      </c>
    </row>
    <row r="125" spans="1:25" x14ac:dyDescent="0.2">
      <c r="A125" s="9" t="s">
        <v>64</v>
      </c>
      <c r="B125" s="10" t="s">
        <v>65</v>
      </c>
      <c r="C125" s="9">
        <v>90</v>
      </c>
      <c r="D125" s="11">
        <v>11.84</v>
      </c>
      <c r="E125" s="11">
        <v>10.06</v>
      </c>
      <c r="F125" s="11">
        <v>16.03</v>
      </c>
      <c r="G125" s="11">
        <v>208</v>
      </c>
    </row>
    <row r="126" spans="1:25" x14ac:dyDescent="0.2">
      <c r="A126" s="9" t="s">
        <v>112</v>
      </c>
      <c r="B126" s="10" t="s">
        <v>113</v>
      </c>
      <c r="C126" s="9">
        <v>150</v>
      </c>
      <c r="D126" s="11">
        <v>3.14</v>
      </c>
      <c r="E126" s="11">
        <v>3.27</v>
      </c>
      <c r="F126" s="11">
        <v>22.34</v>
      </c>
      <c r="G126" s="11">
        <v>136.5</v>
      </c>
    </row>
    <row r="127" spans="1:25" ht="17.25" customHeight="1" x14ac:dyDescent="0.2">
      <c r="A127" s="13" t="s">
        <v>52</v>
      </c>
      <c r="B127" s="10" t="s">
        <v>53</v>
      </c>
      <c r="C127" s="9">
        <v>200</v>
      </c>
      <c r="D127" s="11">
        <v>1.1499999999999999</v>
      </c>
      <c r="E127" s="11"/>
      <c r="F127" s="11">
        <v>12.03</v>
      </c>
      <c r="G127" s="11">
        <v>55.4</v>
      </c>
    </row>
    <row r="128" spans="1:25" x14ac:dyDescent="0.2">
      <c r="A128" s="12"/>
      <c r="B128" s="10" t="s">
        <v>68</v>
      </c>
      <c r="C128" s="9">
        <v>20</v>
      </c>
      <c r="D128" s="11">
        <v>1</v>
      </c>
      <c r="E128" s="11">
        <v>0.08</v>
      </c>
      <c r="F128" s="11">
        <v>8</v>
      </c>
      <c r="G128" s="11">
        <v>38.520000000000003</v>
      </c>
    </row>
    <row r="129" spans="1:7" x14ac:dyDescent="0.2">
      <c r="A129" s="16" t="s">
        <v>29</v>
      </c>
      <c r="B129" s="16"/>
      <c r="C129" s="6">
        <f>SUM(C123:C128)</f>
        <v>730</v>
      </c>
      <c r="D129" s="11"/>
      <c r="E129" s="11"/>
      <c r="F129" s="11"/>
      <c r="G129" s="11"/>
    </row>
    <row r="130" spans="1:7" ht="27.95" customHeight="1" x14ac:dyDescent="0.2">
      <c r="A130" s="7" t="s">
        <v>114</v>
      </c>
      <c r="B130" s="7"/>
      <c r="C130" s="7"/>
      <c r="D130" s="8">
        <f>D131+D138</f>
        <v>49.44</v>
      </c>
      <c r="E130" s="8">
        <f t="shared" ref="E130:F130" si="9">E131+E138</f>
        <v>30.969999999999995</v>
      </c>
      <c r="F130" s="8">
        <f t="shared" si="9"/>
        <v>184.49</v>
      </c>
      <c r="G130" s="8">
        <f>G131+G138</f>
        <v>1261.326</v>
      </c>
    </row>
    <row r="131" spans="1:7" x14ac:dyDescent="0.2">
      <c r="A131" s="6"/>
      <c r="B131" s="7" t="s">
        <v>18</v>
      </c>
      <c r="C131" s="7"/>
      <c r="D131" s="8">
        <f>D132+D133+D134+D135+D136</f>
        <v>28.65</v>
      </c>
      <c r="E131" s="8">
        <f>E132+E133+E134+E135+E136</f>
        <v>11.989999999999998</v>
      </c>
      <c r="F131" s="8">
        <f>F132+F133+F134+F135+F136</f>
        <v>73.56</v>
      </c>
      <c r="G131" s="8">
        <f>G132+G133+G134+G135+G136</f>
        <v>537.27199999999993</v>
      </c>
    </row>
    <row r="132" spans="1:7" ht="13.5" customHeight="1" x14ac:dyDescent="0.2">
      <c r="A132" s="9"/>
      <c r="B132" s="10" t="s">
        <v>115</v>
      </c>
      <c r="C132" s="9">
        <v>40</v>
      </c>
      <c r="D132" s="11">
        <v>5.08</v>
      </c>
      <c r="E132" s="11">
        <v>4.5999999999999996</v>
      </c>
      <c r="F132" s="11">
        <v>0.28000000000000003</v>
      </c>
      <c r="G132" s="11">
        <v>63.911999999999999</v>
      </c>
    </row>
    <row r="133" spans="1:7" ht="25.5" x14ac:dyDescent="0.2">
      <c r="A133" s="32" t="s">
        <v>116</v>
      </c>
      <c r="B133" s="33" t="s">
        <v>117</v>
      </c>
      <c r="C133" s="32">
        <v>120</v>
      </c>
      <c r="D133" s="34">
        <f>18.92+0.06</f>
        <v>18.98</v>
      </c>
      <c r="E133" s="34">
        <f>7.01+0.06</f>
        <v>7.0699999999999994</v>
      </c>
      <c r="F133" s="34">
        <f>15+16.77</f>
        <v>31.77</v>
      </c>
      <c r="G133" s="34">
        <v>276.77999999999997</v>
      </c>
    </row>
    <row r="134" spans="1:7" x14ac:dyDescent="0.2">
      <c r="A134" s="9"/>
      <c r="B134" s="10" t="s">
        <v>70</v>
      </c>
      <c r="C134" s="9">
        <v>100</v>
      </c>
      <c r="D134" s="11">
        <v>0.4</v>
      </c>
      <c r="E134" s="11">
        <v>0</v>
      </c>
      <c r="F134" s="11">
        <v>9.8000000000000007</v>
      </c>
      <c r="G134" s="11">
        <v>42.84</v>
      </c>
    </row>
    <row r="135" spans="1:7" x14ac:dyDescent="0.2">
      <c r="A135" s="9" t="s">
        <v>52</v>
      </c>
      <c r="B135" s="10" t="s">
        <v>53</v>
      </c>
      <c r="C135" s="9">
        <v>200</v>
      </c>
      <c r="D135" s="11">
        <v>1.1499999999999999</v>
      </c>
      <c r="E135" s="11"/>
      <c r="F135" s="11">
        <v>12.03</v>
      </c>
      <c r="G135" s="11">
        <v>55.4</v>
      </c>
    </row>
    <row r="136" spans="1:7" x14ac:dyDescent="0.2">
      <c r="A136" s="13"/>
      <c r="B136" s="14" t="s">
        <v>28</v>
      </c>
      <c r="C136" s="13">
        <v>40</v>
      </c>
      <c r="D136" s="15">
        <v>3.04</v>
      </c>
      <c r="E136" s="15">
        <v>0.32</v>
      </c>
      <c r="F136" s="15">
        <v>19.68</v>
      </c>
      <c r="G136" s="15">
        <v>98.34</v>
      </c>
    </row>
    <row r="137" spans="1:7" x14ac:dyDescent="0.2">
      <c r="A137" s="16" t="s">
        <v>29</v>
      </c>
      <c r="B137" s="16"/>
      <c r="C137" s="6">
        <f>SUM(C132:C136)</f>
        <v>500</v>
      </c>
      <c r="D137" s="11"/>
      <c r="E137" s="11"/>
      <c r="F137" s="11"/>
      <c r="G137" s="11"/>
    </row>
    <row r="138" spans="1:7" ht="18.75" customHeight="1" x14ac:dyDescent="0.2">
      <c r="A138" s="9"/>
      <c r="B138" s="18" t="s">
        <v>30</v>
      </c>
      <c r="C138" s="18"/>
      <c r="D138" s="8">
        <f>D139+D140+D141+D142+D143+D144</f>
        <v>20.79</v>
      </c>
      <c r="E138" s="8">
        <f>E139+E140+E141+E142+E143+E144</f>
        <v>18.979999999999997</v>
      </c>
      <c r="F138" s="8">
        <f>F139+F140+F141+F142+F143+F144</f>
        <v>110.93</v>
      </c>
      <c r="G138" s="8">
        <f>G139+G140+G141+G142+G143+G144</f>
        <v>724.05399999999997</v>
      </c>
    </row>
    <row r="139" spans="1:7" x14ac:dyDescent="0.2">
      <c r="A139" s="12" t="s">
        <v>80</v>
      </c>
      <c r="B139" s="10" t="s">
        <v>81</v>
      </c>
      <c r="C139" s="9">
        <v>60</v>
      </c>
      <c r="D139" s="11">
        <v>0.74</v>
      </c>
      <c r="E139" s="11">
        <v>0.06</v>
      </c>
      <c r="F139" s="11">
        <v>16.920000000000002</v>
      </c>
      <c r="G139" s="11">
        <v>74.709999999999994</v>
      </c>
    </row>
    <row r="140" spans="1:7" ht="25.5" x14ac:dyDescent="0.2">
      <c r="A140" s="9" t="s">
        <v>88</v>
      </c>
      <c r="B140" s="10" t="s">
        <v>89</v>
      </c>
      <c r="C140" s="9">
        <v>205</v>
      </c>
      <c r="D140" s="11">
        <v>3.96</v>
      </c>
      <c r="E140" s="11">
        <v>4.8600000000000003</v>
      </c>
      <c r="F140" s="11">
        <v>17.010000000000002</v>
      </c>
      <c r="G140" s="11">
        <v>131.81399999999999</v>
      </c>
    </row>
    <row r="141" spans="1:7" x14ac:dyDescent="0.2">
      <c r="A141" s="9" t="s">
        <v>118</v>
      </c>
      <c r="B141" s="10" t="s">
        <v>41</v>
      </c>
      <c r="C141" s="9">
        <v>115</v>
      </c>
      <c r="D141" s="11">
        <v>6.32</v>
      </c>
      <c r="E141" s="11">
        <v>8.7899999999999991</v>
      </c>
      <c r="F141" s="11">
        <v>19.37</v>
      </c>
      <c r="G141" s="11">
        <v>187.01</v>
      </c>
    </row>
    <row r="142" spans="1:7" x14ac:dyDescent="0.2">
      <c r="A142" s="13" t="s">
        <v>66</v>
      </c>
      <c r="B142" s="10" t="s">
        <v>67</v>
      </c>
      <c r="C142" s="9">
        <v>150</v>
      </c>
      <c r="D142" s="11">
        <v>8.77</v>
      </c>
      <c r="E142" s="11">
        <v>5.19</v>
      </c>
      <c r="F142" s="11">
        <v>39.630000000000003</v>
      </c>
      <c r="G142" s="11">
        <v>250</v>
      </c>
    </row>
    <row r="143" spans="1:7" x14ac:dyDescent="0.2">
      <c r="A143" s="9" t="s">
        <v>37</v>
      </c>
      <c r="B143" s="10" t="s">
        <v>38</v>
      </c>
      <c r="C143" s="9">
        <v>200</v>
      </c>
      <c r="D143" s="11">
        <v>0</v>
      </c>
      <c r="E143" s="11">
        <v>0</v>
      </c>
      <c r="F143" s="11">
        <v>10</v>
      </c>
      <c r="G143" s="11">
        <v>42</v>
      </c>
    </row>
    <row r="144" spans="1:7" ht="12" customHeight="1" x14ac:dyDescent="0.2">
      <c r="A144" s="12"/>
      <c r="B144" s="10" t="s">
        <v>68</v>
      </c>
      <c r="C144" s="9">
        <v>20</v>
      </c>
      <c r="D144" s="11">
        <v>1</v>
      </c>
      <c r="E144" s="11">
        <v>0.08</v>
      </c>
      <c r="F144" s="11">
        <v>8</v>
      </c>
      <c r="G144" s="11">
        <v>38.520000000000003</v>
      </c>
    </row>
    <row r="145" spans="1:26" x14ac:dyDescent="0.2">
      <c r="A145" s="16" t="s">
        <v>29</v>
      </c>
      <c r="B145" s="16"/>
      <c r="C145" s="6">
        <f>SUM(C139:C144)</f>
        <v>750</v>
      </c>
      <c r="D145" s="11"/>
      <c r="E145" s="11"/>
      <c r="F145" s="11"/>
      <c r="G145" s="11"/>
    </row>
    <row r="146" spans="1:26" ht="27.95" customHeight="1" x14ac:dyDescent="0.2">
      <c r="A146" s="7" t="s">
        <v>119</v>
      </c>
      <c r="B146" s="7"/>
      <c r="C146" s="7"/>
      <c r="D146" s="8">
        <f>D147+D154</f>
        <v>46.149999999999991</v>
      </c>
      <c r="E146" s="8">
        <f t="shared" ref="E146:F146" si="10">E147+E154</f>
        <v>47.069999999999993</v>
      </c>
      <c r="F146" s="8">
        <f t="shared" si="10"/>
        <v>159.06</v>
      </c>
      <c r="G146" s="8">
        <f>G147+G154</f>
        <v>1287.23</v>
      </c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6"/>
    </row>
    <row r="147" spans="1:26" x14ac:dyDescent="0.2">
      <c r="A147" s="6"/>
      <c r="B147" s="7" t="s">
        <v>18</v>
      </c>
      <c r="C147" s="7"/>
      <c r="D147" s="8">
        <f>D148+D149+D150+D151+D152</f>
        <v>24.859999999999996</v>
      </c>
      <c r="E147" s="8">
        <f>E148+E149+E150+E151+E152</f>
        <v>13.040000000000001</v>
      </c>
      <c r="F147" s="8">
        <f>F148+F149+F150+F151+F152</f>
        <v>74.819999999999993</v>
      </c>
      <c r="G147" s="8">
        <f>G148+G149+G150+G151+G152</f>
        <v>536.82000000000005</v>
      </c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6"/>
    </row>
    <row r="148" spans="1:26" x14ac:dyDescent="0.2">
      <c r="A148" s="9" t="s">
        <v>120</v>
      </c>
      <c r="B148" s="10" t="s">
        <v>121</v>
      </c>
      <c r="C148" s="9">
        <v>100</v>
      </c>
      <c r="D148" s="11">
        <v>17.829999999999998</v>
      </c>
      <c r="E148" s="11">
        <v>7.99</v>
      </c>
      <c r="F148" s="11">
        <v>4.25</v>
      </c>
      <c r="G148" s="11">
        <v>165</v>
      </c>
      <c r="H148" s="24"/>
      <c r="I148" s="24"/>
      <c r="J148" s="24"/>
      <c r="K148" s="24"/>
      <c r="L148" s="24"/>
      <c r="M148" s="24"/>
      <c r="N148" s="24"/>
      <c r="O148" s="27"/>
      <c r="P148" s="24"/>
      <c r="Q148" s="24"/>
      <c r="R148" s="24"/>
      <c r="S148" s="24"/>
      <c r="T148" s="24"/>
      <c r="U148" s="24"/>
      <c r="V148" s="24"/>
      <c r="W148" s="24"/>
      <c r="X148" s="24"/>
      <c r="Y148" s="24"/>
    </row>
    <row r="149" spans="1:26" x14ac:dyDescent="0.2">
      <c r="A149" s="13" t="s">
        <v>97</v>
      </c>
      <c r="B149" s="10" t="s">
        <v>98</v>
      </c>
      <c r="C149" s="9">
        <v>150</v>
      </c>
      <c r="D149" s="11">
        <v>3.81</v>
      </c>
      <c r="E149" s="11">
        <v>2.72</v>
      </c>
      <c r="F149" s="11">
        <v>40</v>
      </c>
      <c r="G149" s="11">
        <v>208.48</v>
      </c>
      <c r="H149" s="24"/>
      <c r="I149" s="24"/>
      <c r="J149" s="24"/>
      <c r="K149" s="24"/>
      <c r="L149" s="24"/>
      <c r="M149" s="27"/>
      <c r="N149" s="27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</row>
    <row r="150" spans="1:26" x14ac:dyDescent="0.2">
      <c r="A150" s="12" t="s">
        <v>122</v>
      </c>
      <c r="B150" s="10" t="s">
        <v>123</v>
      </c>
      <c r="C150" s="9">
        <v>20</v>
      </c>
      <c r="D150" s="11">
        <v>0.18</v>
      </c>
      <c r="E150" s="11">
        <v>2.0099999999999998</v>
      </c>
      <c r="F150" s="11">
        <v>0.89</v>
      </c>
      <c r="G150" s="11">
        <v>23</v>
      </c>
      <c r="H150" s="24"/>
      <c r="I150" s="27"/>
      <c r="J150" s="24"/>
      <c r="K150" s="24"/>
      <c r="L150" s="24"/>
      <c r="M150" s="24"/>
      <c r="N150" s="24"/>
      <c r="O150" s="27"/>
      <c r="P150" s="27"/>
      <c r="Q150" s="27"/>
      <c r="R150" s="27"/>
      <c r="S150" s="27"/>
      <c r="T150" s="27"/>
      <c r="U150" s="27"/>
      <c r="V150" s="24"/>
      <c r="W150" s="27"/>
      <c r="X150" s="27"/>
      <c r="Y150" s="24"/>
    </row>
    <row r="151" spans="1:26" x14ac:dyDescent="0.2">
      <c r="A151" s="9" t="s">
        <v>37</v>
      </c>
      <c r="B151" s="10" t="s">
        <v>38</v>
      </c>
      <c r="C151" s="12">
        <v>200</v>
      </c>
      <c r="D151" s="11">
        <v>0</v>
      </c>
      <c r="E151" s="11">
        <v>0</v>
      </c>
      <c r="F151" s="11">
        <v>10</v>
      </c>
      <c r="G151" s="11">
        <v>42</v>
      </c>
      <c r="H151" s="24"/>
      <c r="I151" s="27"/>
      <c r="J151" s="24"/>
      <c r="K151" s="24"/>
      <c r="L151" s="24"/>
      <c r="M151" s="24"/>
      <c r="N151" s="24"/>
      <c r="O151" s="27"/>
      <c r="P151" s="27"/>
      <c r="Q151" s="27"/>
      <c r="R151" s="27"/>
      <c r="S151" s="27"/>
      <c r="T151" s="27"/>
      <c r="U151" s="27"/>
      <c r="V151" s="24"/>
      <c r="W151" s="27"/>
      <c r="X151" s="27"/>
      <c r="Y151" s="24"/>
    </row>
    <row r="152" spans="1:26" x14ac:dyDescent="0.2">
      <c r="A152" s="13"/>
      <c r="B152" s="14" t="s">
        <v>28</v>
      </c>
      <c r="C152" s="13">
        <v>40</v>
      </c>
      <c r="D152" s="15">
        <v>3.04</v>
      </c>
      <c r="E152" s="15">
        <v>0.32</v>
      </c>
      <c r="F152" s="15">
        <v>19.68</v>
      </c>
      <c r="G152" s="15">
        <v>98.34</v>
      </c>
      <c r="H152" s="24"/>
      <c r="I152" s="28"/>
      <c r="J152" s="24"/>
      <c r="K152" s="24"/>
      <c r="L152" s="28"/>
      <c r="M152" s="27"/>
      <c r="N152" s="27"/>
      <c r="O152" s="27"/>
      <c r="P152" s="27"/>
      <c r="Q152" s="27"/>
      <c r="R152" s="27"/>
      <c r="S152" s="27"/>
      <c r="T152" s="27"/>
      <c r="U152" s="27"/>
      <c r="V152" s="24"/>
      <c r="W152" s="27"/>
      <c r="X152" s="27"/>
      <c r="Y152" s="28"/>
    </row>
    <row r="153" spans="1:26" x14ac:dyDescent="0.2">
      <c r="A153" s="16" t="s">
        <v>29</v>
      </c>
      <c r="B153" s="16"/>
      <c r="C153" s="30">
        <f>SUM(C148:C152)</f>
        <v>510</v>
      </c>
      <c r="D153" s="11"/>
      <c r="E153" s="11"/>
      <c r="F153" s="11"/>
      <c r="G153" s="11"/>
      <c r="H153" s="37"/>
      <c r="I153" s="38"/>
      <c r="J153" s="37"/>
      <c r="K153" s="37"/>
      <c r="L153" s="37"/>
      <c r="M153" s="39"/>
      <c r="N153" s="39"/>
      <c r="O153" s="38"/>
      <c r="P153" s="38"/>
      <c r="Q153" s="38"/>
      <c r="R153" s="38"/>
      <c r="S153" s="38"/>
      <c r="T153" s="38"/>
      <c r="U153" s="38"/>
      <c r="V153" s="39"/>
      <c r="W153" s="38"/>
      <c r="X153" s="38"/>
      <c r="Y153" s="39"/>
    </row>
    <row r="154" spans="1:26" x14ac:dyDescent="0.2">
      <c r="A154" s="9"/>
      <c r="B154" s="18" t="s">
        <v>30</v>
      </c>
      <c r="C154" s="18"/>
      <c r="D154" s="8">
        <f t="shared" ref="D154:G154" si="11">D155+D156+D157+D158+D159+D160</f>
        <v>21.289999999999996</v>
      </c>
      <c r="E154" s="8">
        <f t="shared" si="11"/>
        <v>34.029999999999994</v>
      </c>
      <c r="F154" s="8">
        <f t="shared" si="11"/>
        <v>84.240000000000009</v>
      </c>
      <c r="G154" s="8">
        <f t="shared" si="11"/>
        <v>750.41</v>
      </c>
      <c r="H154" s="37"/>
      <c r="I154" s="38"/>
      <c r="J154" s="37"/>
      <c r="K154" s="37"/>
      <c r="L154" s="37"/>
      <c r="M154" s="39"/>
      <c r="N154" s="39"/>
      <c r="O154" s="38"/>
      <c r="P154" s="38"/>
      <c r="Q154" s="38"/>
      <c r="R154" s="38"/>
      <c r="S154" s="38"/>
      <c r="T154" s="38"/>
      <c r="U154" s="38"/>
      <c r="V154" s="39"/>
      <c r="W154" s="38"/>
      <c r="X154" s="38"/>
      <c r="Y154" s="39"/>
    </row>
    <row r="155" spans="1:26" x14ac:dyDescent="0.2">
      <c r="A155" s="9" t="s">
        <v>55</v>
      </c>
      <c r="B155" s="10" t="s">
        <v>56</v>
      </c>
      <c r="C155" s="9">
        <v>60</v>
      </c>
      <c r="D155" s="11">
        <v>0.9</v>
      </c>
      <c r="E155" s="11">
        <v>0.06</v>
      </c>
      <c r="F155" s="11">
        <v>5.28</v>
      </c>
      <c r="G155" s="11">
        <v>27</v>
      </c>
      <c r="H155" s="37"/>
      <c r="I155" s="38"/>
      <c r="J155" s="37"/>
      <c r="K155" s="37"/>
      <c r="L155" s="37"/>
      <c r="M155" s="39"/>
      <c r="N155" s="39"/>
      <c r="O155" s="38"/>
      <c r="P155" s="38"/>
      <c r="Q155" s="38"/>
      <c r="R155" s="38"/>
      <c r="S155" s="38"/>
      <c r="T155" s="38"/>
      <c r="U155" s="38"/>
      <c r="V155" s="39"/>
      <c r="W155" s="38"/>
      <c r="X155" s="38"/>
      <c r="Y155" s="39"/>
    </row>
    <row r="156" spans="1:26" ht="25.5" x14ac:dyDescent="0.2">
      <c r="A156" s="13" t="s">
        <v>124</v>
      </c>
      <c r="B156" s="10" t="s">
        <v>125</v>
      </c>
      <c r="C156" s="9">
        <v>205</v>
      </c>
      <c r="D156" s="11">
        <v>5.81</v>
      </c>
      <c r="E156" s="11">
        <v>11.82</v>
      </c>
      <c r="F156" s="11">
        <v>15.48</v>
      </c>
      <c r="G156" s="11">
        <v>196</v>
      </c>
      <c r="H156" s="37"/>
      <c r="I156" s="38"/>
      <c r="J156" s="37"/>
      <c r="K156" s="37"/>
      <c r="L156" s="37"/>
      <c r="M156" s="39"/>
      <c r="N156" s="39"/>
      <c r="O156" s="38"/>
      <c r="P156" s="38"/>
      <c r="Q156" s="38"/>
      <c r="R156" s="38"/>
      <c r="S156" s="38"/>
      <c r="T156" s="38"/>
      <c r="U156" s="38"/>
      <c r="V156" s="39"/>
      <c r="W156" s="38"/>
      <c r="X156" s="38"/>
      <c r="Y156" s="39"/>
    </row>
    <row r="157" spans="1:26" x14ac:dyDescent="0.2">
      <c r="A157" s="9" t="s">
        <v>78</v>
      </c>
      <c r="B157" s="10" t="s">
        <v>79</v>
      </c>
      <c r="C157" s="9">
        <v>105</v>
      </c>
      <c r="D157" s="11">
        <v>6.14</v>
      </c>
      <c r="E157" s="11">
        <v>11.91</v>
      </c>
      <c r="F157" s="11">
        <v>10.92</v>
      </c>
      <c r="G157" s="11">
        <v>178.84</v>
      </c>
      <c r="H157" s="37"/>
      <c r="I157" s="38"/>
      <c r="J157" s="37"/>
      <c r="K157" s="37"/>
      <c r="L157" s="37"/>
      <c r="M157" s="39"/>
      <c r="N157" s="39"/>
      <c r="O157" s="38"/>
      <c r="P157" s="38"/>
      <c r="Q157" s="38"/>
      <c r="R157" s="38"/>
      <c r="S157" s="38"/>
      <c r="T157" s="38"/>
      <c r="U157" s="38"/>
      <c r="V157" s="39"/>
      <c r="W157" s="38"/>
      <c r="X157" s="38"/>
      <c r="Y157" s="39"/>
    </row>
    <row r="158" spans="1:26" ht="12" customHeight="1" x14ac:dyDescent="0.2">
      <c r="A158" s="9" t="s">
        <v>126</v>
      </c>
      <c r="B158" s="10" t="s">
        <v>127</v>
      </c>
      <c r="C158" s="9">
        <v>150</v>
      </c>
      <c r="D158" s="11">
        <v>5.77</v>
      </c>
      <c r="E158" s="11">
        <v>10.08</v>
      </c>
      <c r="F158" s="11">
        <v>30.69</v>
      </c>
      <c r="G158" s="11">
        <v>244</v>
      </c>
      <c r="H158" s="37"/>
      <c r="I158" s="38"/>
      <c r="J158" s="37"/>
      <c r="K158" s="37"/>
      <c r="L158" s="37"/>
      <c r="M158" s="39"/>
      <c r="N158" s="39"/>
      <c r="O158" s="38"/>
      <c r="P158" s="38"/>
      <c r="Q158" s="38"/>
      <c r="R158" s="38"/>
      <c r="S158" s="38"/>
      <c r="T158" s="38"/>
      <c r="U158" s="38"/>
      <c r="V158" s="39"/>
      <c r="W158" s="38"/>
      <c r="X158" s="38"/>
      <c r="Y158" s="39"/>
    </row>
    <row r="159" spans="1:26" x14ac:dyDescent="0.2">
      <c r="A159" s="13" t="s">
        <v>52</v>
      </c>
      <c r="B159" s="10" t="s">
        <v>53</v>
      </c>
      <c r="C159" s="9">
        <v>200</v>
      </c>
      <c r="D159" s="11">
        <v>1.1499999999999999</v>
      </c>
      <c r="E159" s="11"/>
      <c r="F159" s="11">
        <v>12.03</v>
      </c>
      <c r="G159" s="11">
        <v>55.4</v>
      </c>
      <c r="H159" s="37"/>
      <c r="I159" s="38"/>
      <c r="J159" s="37"/>
      <c r="K159" s="37"/>
      <c r="L159" s="37"/>
      <c r="M159" s="39"/>
      <c r="N159" s="39"/>
      <c r="O159" s="38"/>
      <c r="P159" s="38"/>
      <c r="Q159" s="38"/>
      <c r="R159" s="38"/>
      <c r="S159" s="38"/>
      <c r="T159" s="38"/>
      <c r="U159" s="38"/>
      <c r="V159" s="39"/>
      <c r="W159" s="38"/>
      <c r="X159" s="38"/>
      <c r="Y159" s="39"/>
    </row>
    <row r="160" spans="1:26" x14ac:dyDescent="0.2">
      <c r="A160" s="12"/>
      <c r="B160" s="10" t="s">
        <v>28</v>
      </c>
      <c r="C160" s="9">
        <v>20</v>
      </c>
      <c r="D160" s="11">
        <v>1.52</v>
      </c>
      <c r="E160" s="11">
        <v>0.16</v>
      </c>
      <c r="F160" s="11">
        <v>9.84</v>
      </c>
      <c r="G160" s="11">
        <v>49.17</v>
      </c>
      <c r="H160" s="37"/>
      <c r="I160" s="38"/>
      <c r="J160" s="37"/>
      <c r="K160" s="37"/>
      <c r="L160" s="37"/>
      <c r="M160" s="39"/>
      <c r="N160" s="39"/>
      <c r="O160" s="38"/>
      <c r="P160" s="38"/>
      <c r="Q160" s="38"/>
      <c r="R160" s="38"/>
      <c r="S160" s="38"/>
      <c r="T160" s="38"/>
      <c r="U160" s="38"/>
      <c r="V160" s="39"/>
      <c r="W160" s="38"/>
      <c r="X160" s="38"/>
      <c r="Y160" s="39"/>
    </row>
    <row r="161" spans="1:25" x14ac:dyDescent="0.2">
      <c r="A161" s="16" t="s">
        <v>29</v>
      </c>
      <c r="B161" s="16"/>
      <c r="C161" s="6">
        <f>SUM(C155:C160)</f>
        <v>740</v>
      </c>
      <c r="D161" s="11"/>
      <c r="E161" s="11"/>
      <c r="F161" s="11"/>
      <c r="G161" s="11"/>
      <c r="H161" s="37"/>
      <c r="I161" s="38"/>
      <c r="J161" s="37"/>
      <c r="K161" s="37"/>
      <c r="L161" s="37"/>
      <c r="M161" s="39"/>
      <c r="N161" s="39"/>
      <c r="O161" s="38"/>
      <c r="P161" s="38"/>
      <c r="Q161" s="38"/>
      <c r="R161" s="38"/>
      <c r="S161" s="38"/>
      <c r="T161" s="38"/>
      <c r="U161" s="38"/>
      <c r="V161" s="39"/>
      <c r="W161" s="38"/>
      <c r="X161" s="38"/>
      <c r="Y161" s="39"/>
    </row>
  </sheetData>
  <mergeCells count="57">
    <mergeCell ref="B154:C154"/>
    <mergeCell ref="A161:B161"/>
    <mergeCell ref="A137:B137"/>
    <mergeCell ref="B138:C138"/>
    <mergeCell ref="A145:B145"/>
    <mergeCell ref="A146:C146"/>
    <mergeCell ref="B147:C147"/>
    <mergeCell ref="A153:B153"/>
    <mergeCell ref="B116:C116"/>
    <mergeCell ref="A121:B121"/>
    <mergeCell ref="B122:C122"/>
    <mergeCell ref="A129:B129"/>
    <mergeCell ref="A130:C130"/>
    <mergeCell ref="B131:C131"/>
    <mergeCell ref="A99:C99"/>
    <mergeCell ref="B100:C100"/>
    <mergeCell ref="A106:B106"/>
    <mergeCell ref="B107:C107"/>
    <mergeCell ref="A114:B114"/>
    <mergeCell ref="A115:C115"/>
    <mergeCell ref="A84:B84"/>
    <mergeCell ref="A85:C85"/>
    <mergeCell ref="B86:C86"/>
    <mergeCell ref="A91:B91"/>
    <mergeCell ref="B92:C92"/>
    <mergeCell ref="A98:B98"/>
    <mergeCell ref="B63:C63"/>
    <mergeCell ref="A69:B69"/>
    <mergeCell ref="A70:C70"/>
    <mergeCell ref="B71:C71"/>
    <mergeCell ref="A76:B76"/>
    <mergeCell ref="B77:C77"/>
    <mergeCell ref="A47:B47"/>
    <mergeCell ref="B48:C48"/>
    <mergeCell ref="A55:B55"/>
    <mergeCell ref="A56:C56"/>
    <mergeCell ref="B57:C57"/>
    <mergeCell ref="A62:B62"/>
    <mergeCell ref="B27:C27"/>
    <mergeCell ref="A32:B32"/>
    <mergeCell ref="B33:C33"/>
    <mergeCell ref="A40:B40"/>
    <mergeCell ref="A41:C41"/>
    <mergeCell ref="B42:C42"/>
    <mergeCell ref="A8:C8"/>
    <mergeCell ref="B9:C9"/>
    <mergeCell ref="A18:B18"/>
    <mergeCell ref="B19:C19"/>
    <mergeCell ref="A25:B25"/>
    <mergeCell ref="A26:C26"/>
    <mergeCell ref="A1:G2"/>
    <mergeCell ref="A3:G4"/>
    <mergeCell ref="A5:A6"/>
    <mergeCell ref="B5:B6"/>
    <mergeCell ref="C5:C6"/>
    <mergeCell ref="D5:F5"/>
    <mergeCell ref="G5:G6"/>
  </mergeCells>
  <pageMargins left="0.75" right="0.75" top="1" bottom="1" header="0.5" footer="0.5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147 руб 1-4 кл </vt:lpstr>
      <vt:lpstr>'147 руб 1-4 кл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lamour</dc:creator>
  <cp:lastModifiedBy>lamour</cp:lastModifiedBy>
  <dcterms:created xsi:type="dcterms:W3CDTF">2023-09-28T08:51:07Z</dcterms:created>
  <dcterms:modified xsi:type="dcterms:W3CDTF">2023-09-28T08:51:24Z</dcterms:modified>
</cp:coreProperties>
</file>