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RayhovskayaS\Desktop\"/>
    </mc:Choice>
  </mc:AlternateContent>
  <bookViews>
    <workbookView xWindow="-120" yWindow="-120" windowWidth="24240" windowHeight="13020"/>
  </bookViews>
  <sheets>
    <sheet name="Дошкол." sheetId="3" r:id="rId1"/>
    <sheet name="ОО" sheetId="6" r:id="rId2"/>
    <sheet name="Доп" sheetId="5" r:id="rId3"/>
    <sheet name="СПО" sheetId="7" r:id="rId4"/>
    <sheet name="ЧИРОиПК" sheetId="8" r:id="rId5"/>
    <sheet name="Итоговая таблица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5" l="1"/>
  <c r="K4" i="5"/>
  <c r="O4" i="5" s="1"/>
  <c r="K5" i="5"/>
  <c r="O5" i="5" s="1"/>
  <c r="K6" i="5"/>
  <c r="K7" i="5"/>
  <c r="K8" i="5"/>
  <c r="K11" i="5"/>
  <c r="K12" i="5"/>
  <c r="O12" i="5" s="1"/>
  <c r="K13" i="5"/>
  <c r="K14" i="5"/>
  <c r="K15" i="5"/>
  <c r="O15" i="5" s="1"/>
  <c r="K16" i="5"/>
  <c r="O3" i="5"/>
  <c r="O6" i="5"/>
  <c r="O7" i="5"/>
  <c r="O8" i="5"/>
  <c r="O13" i="5"/>
  <c r="O14" i="5"/>
  <c r="O16" i="5"/>
  <c r="W8" i="4" l="1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3" i="4"/>
  <c r="K74" i="4"/>
  <c r="K75" i="4"/>
  <c r="K76" i="4"/>
  <c r="K77" i="4"/>
  <c r="K78" i="4"/>
  <c r="K79" i="4"/>
  <c r="H8" i="4"/>
  <c r="D8" i="4" s="1"/>
  <c r="H9" i="4"/>
  <c r="D9" i="4" s="1"/>
  <c r="H10" i="4"/>
  <c r="D10" i="4" s="1"/>
  <c r="H11" i="4"/>
  <c r="D11" i="4" s="1"/>
  <c r="H12" i="4"/>
  <c r="H13" i="4"/>
  <c r="D13" i="4" s="1"/>
  <c r="H14" i="4"/>
  <c r="D14" i="4" s="1"/>
  <c r="H15" i="4"/>
  <c r="H16" i="4"/>
  <c r="D16" i="4" s="1"/>
  <c r="H17" i="4"/>
  <c r="D17" i="4" s="1"/>
  <c r="H18" i="4"/>
  <c r="D18" i="4" s="1"/>
  <c r="H19" i="4"/>
  <c r="D19" i="4" s="1"/>
  <c r="H20" i="4"/>
  <c r="D20" i="4" s="1"/>
  <c r="H21" i="4"/>
  <c r="D21" i="4" s="1"/>
  <c r="H22" i="4"/>
  <c r="D22" i="4" s="1"/>
  <c r="H23" i="4"/>
  <c r="H24" i="4"/>
  <c r="D24" i="4" s="1"/>
  <c r="H25" i="4"/>
  <c r="D25" i="4" s="1"/>
  <c r="H26" i="4"/>
  <c r="D26" i="4" s="1"/>
  <c r="H27" i="4"/>
  <c r="D27" i="4" s="1"/>
  <c r="H28" i="4"/>
  <c r="D28" i="4" s="1"/>
  <c r="H29" i="4"/>
  <c r="D29" i="4" s="1"/>
  <c r="H30" i="4"/>
  <c r="D30" i="4" s="1"/>
  <c r="H31" i="4"/>
  <c r="H32" i="4"/>
  <c r="D32" i="4" s="1"/>
  <c r="H33" i="4"/>
  <c r="D33" i="4" s="1"/>
  <c r="H34" i="4"/>
  <c r="D34" i="4" s="1"/>
  <c r="H35" i="4"/>
  <c r="D35" i="4" s="1"/>
  <c r="H36" i="4"/>
  <c r="D36" i="4" s="1"/>
  <c r="H37" i="4"/>
  <c r="D37" i="4" s="1"/>
  <c r="H38" i="4"/>
  <c r="D38" i="4" s="1"/>
  <c r="H39" i="4"/>
  <c r="H40" i="4"/>
  <c r="D40" i="4" s="1"/>
  <c r="H41" i="4"/>
  <c r="D41" i="4" s="1"/>
  <c r="H42" i="4"/>
  <c r="D42" i="4" s="1"/>
  <c r="H43" i="4"/>
  <c r="D43" i="4" s="1"/>
  <c r="H44" i="4"/>
  <c r="D44" i="4" s="1"/>
  <c r="H45" i="4"/>
  <c r="D45" i="4" s="1"/>
  <c r="H46" i="4"/>
  <c r="D46" i="4" s="1"/>
  <c r="H47" i="4"/>
  <c r="H48" i="4"/>
  <c r="D48" i="4" s="1"/>
  <c r="H49" i="4"/>
  <c r="D49" i="4" s="1"/>
  <c r="H50" i="4"/>
  <c r="D50" i="4" s="1"/>
  <c r="H51" i="4"/>
  <c r="D51" i="4" s="1"/>
  <c r="H52" i="4"/>
  <c r="D52" i="4" s="1"/>
  <c r="H53" i="4"/>
  <c r="D53" i="4" s="1"/>
  <c r="H54" i="4"/>
  <c r="D54" i="4" s="1"/>
  <c r="H55" i="4"/>
  <c r="H56" i="4"/>
  <c r="D56" i="4" s="1"/>
  <c r="H57" i="4"/>
  <c r="D57" i="4" s="1"/>
  <c r="H58" i="4"/>
  <c r="D58" i="4" s="1"/>
  <c r="H59" i="4"/>
  <c r="D59" i="4" s="1"/>
  <c r="H60" i="4"/>
  <c r="D60" i="4" s="1"/>
  <c r="H61" i="4"/>
  <c r="D61" i="4" s="1"/>
  <c r="H62" i="4"/>
  <c r="D62" i="4" s="1"/>
  <c r="H63" i="4"/>
  <c r="H64" i="4"/>
  <c r="D64" i="4" s="1"/>
  <c r="H65" i="4"/>
  <c r="D65" i="4" s="1"/>
  <c r="H66" i="4"/>
  <c r="D66" i="4" s="1"/>
  <c r="H67" i="4"/>
  <c r="D67" i="4" s="1"/>
  <c r="H68" i="4"/>
  <c r="D68" i="4" s="1"/>
  <c r="H69" i="4"/>
  <c r="D69" i="4" s="1"/>
  <c r="H70" i="4"/>
  <c r="D70" i="4" s="1"/>
  <c r="H71" i="4"/>
  <c r="H72" i="4"/>
  <c r="D72" i="4" s="1"/>
  <c r="H73" i="4"/>
  <c r="D73" i="4" s="1"/>
  <c r="H74" i="4"/>
  <c r="D74" i="4" s="1"/>
  <c r="H75" i="4"/>
  <c r="D75" i="4" s="1"/>
  <c r="H76" i="4"/>
  <c r="D76" i="4" s="1"/>
  <c r="H77" i="4"/>
  <c r="H78" i="4"/>
  <c r="D78" i="4" s="1"/>
  <c r="H79" i="4"/>
  <c r="D12" i="4" l="1"/>
  <c r="D77" i="4"/>
  <c r="D79" i="4"/>
  <c r="D71" i="4"/>
  <c r="D63" i="4"/>
  <c r="D55" i="4"/>
  <c r="D47" i="4"/>
  <c r="D39" i="4"/>
  <c r="D23" i="4"/>
  <c r="D15" i="4"/>
  <c r="D31" i="4"/>
  <c r="AG3" i="8"/>
  <c r="O3" i="8"/>
  <c r="N3" i="8"/>
  <c r="AG4" i="7"/>
  <c r="AG5" i="7"/>
  <c r="AG6" i="7"/>
  <c r="AG3" i="7"/>
  <c r="K4" i="7"/>
  <c r="K5" i="7"/>
  <c r="K6" i="7"/>
  <c r="N4" i="7"/>
  <c r="N6" i="7"/>
  <c r="N3" i="7"/>
  <c r="K3" i="7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3" i="5"/>
  <c r="K9" i="5"/>
  <c r="K10" i="5"/>
  <c r="N4" i="5"/>
  <c r="N5" i="5"/>
  <c r="N6" i="5"/>
  <c r="N7" i="5"/>
  <c r="N8" i="5"/>
  <c r="N9" i="5"/>
  <c r="N10" i="5"/>
  <c r="O10" i="5" s="1"/>
  <c r="N11" i="5"/>
  <c r="O11" i="5" s="1"/>
  <c r="N12" i="5"/>
  <c r="N13" i="5"/>
  <c r="N14" i="5"/>
  <c r="N15" i="5"/>
  <c r="N16" i="5"/>
  <c r="N3" i="5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O19" i="6" s="1"/>
  <c r="K20" i="6"/>
  <c r="O20" i="6" s="1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O35" i="6" s="1"/>
  <c r="K36" i="6"/>
  <c r="O36" i="6" s="1"/>
  <c r="K37" i="6"/>
  <c r="K38" i="6"/>
  <c r="K39" i="6"/>
  <c r="K40" i="6"/>
  <c r="K41" i="6"/>
  <c r="K42" i="6"/>
  <c r="K43" i="6"/>
  <c r="K44" i="6"/>
  <c r="O44" i="6" s="1"/>
  <c r="N4" i="6"/>
  <c r="O4" i="6" s="1"/>
  <c r="N5" i="6"/>
  <c r="N6" i="6"/>
  <c r="O6" i="6" s="1"/>
  <c r="N7" i="6"/>
  <c r="N8" i="6"/>
  <c r="O8" i="6" s="1"/>
  <c r="N9" i="6"/>
  <c r="O9" i="6" s="1"/>
  <c r="N10" i="6"/>
  <c r="N11" i="6"/>
  <c r="N12" i="6"/>
  <c r="N13" i="6"/>
  <c r="N14" i="6"/>
  <c r="O14" i="6"/>
  <c r="N15" i="6"/>
  <c r="N16" i="6"/>
  <c r="O16" i="6"/>
  <c r="N17" i="6"/>
  <c r="N18" i="6"/>
  <c r="N19" i="6"/>
  <c r="N20" i="6"/>
  <c r="N21" i="6"/>
  <c r="N22" i="6"/>
  <c r="O22" i="6"/>
  <c r="N23" i="6"/>
  <c r="N24" i="6"/>
  <c r="O24" i="6"/>
  <c r="N25" i="6"/>
  <c r="N26" i="6"/>
  <c r="O26" i="6"/>
  <c r="N27" i="6"/>
  <c r="O27" i="6"/>
  <c r="N28" i="6"/>
  <c r="N29" i="6"/>
  <c r="N30" i="6"/>
  <c r="O30" i="6" s="1"/>
  <c r="N31" i="6"/>
  <c r="O31" i="6"/>
  <c r="N32" i="6"/>
  <c r="O32" i="6"/>
  <c r="N33" i="6"/>
  <c r="N34" i="6"/>
  <c r="O34" i="6"/>
  <c r="N35" i="6"/>
  <c r="N36" i="6"/>
  <c r="N37" i="6"/>
  <c r="O37" i="6" s="1"/>
  <c r="N38" i="6"/>
  <c r="O38" i="6"/>
  <c r="N39" i="6"/>
  <c r="N40" i="6"/>
  <c r="O40" i="6"/>
  <c r="N41" i="6"/>
  <c r="O41" i="6" s="1"/>
  <c r="N42" i="6"/>
  <c r="N43" i="6"/>
  <c r="N44" i="6"/>
  <c r="N3" i="6"/>
  <c r="K3" i="6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3" i="5"/>
  <c r="E4" i="7"/>
  <c r="E5" i="7"/>
  <c r="E6" i="7"/>
  <c r="E3" i="7"/>
  <c r="E3" i="8"/>
  <c r="O4" i="3" l="1"/>
  <c r="O7" i="3"/>
  <c r="O6" i="3"/>
  <c r="O12" i="3"/>
  <c r="O14" i="3"/>
  <c r="O10" i="3"/>
  <c r="O16" i="3"/>
  <c r="O8" i="3"/>
  <c r="O13" i="3"/>
  <c r="O11" i="3"/>
  <c r="O15" i="3"/>
  <c r="O3" i="3"/>
  <c r="O3" i="7"/>
  <c r="O43" i="6"/>
  <c r="O11" i="6"/>
  <c r="O42" i="6"/>
  <c r="O18" i="6"/>
  <c r="O10" i="6"/>
  <c r="O28" i="6"/>
  <c r="O12" i="6"/>
  <c r="O39" i="6"/>
  <c r="O23" i="6"/>
  <c r="O7" i="6"/>
  <c r="O3" i="6"/>
  <c r="O15" i="6"/>
  <c r="O9" i="3"/>
  <c r="O5" i="3"/>
  <c r="O6" i="7"/>
  <c r="O5" i="7"/>
  <c r="O4" i="7"/>
  <c r="O9" i="5"/>
  <c r="O13" i="6"/>
  <c r="O17" i="6"/>
  <c r="O21" i="6"/>
  <c r="O25" i="6"/>
  <c r="O29" i="6"/>
  <c r="O33" i="6"/>
  <c r="O5" i="6"/>
  <c r="H7" i="4" l="1"/>
  <c r="K7" i="4"/>
  <c r="O7" i="4"/>
  <c r="W7" i="4"/>
  <c r="D7" i="4" l="1"/>
  <c r="W6" i="4" l="1"/>
  <c r="O6" i="4"/>
  <c r="K6" i="4"/>
  <c r="H6" i="4"/>
  <c r="K5" i="4"/>
  <c r="D6" i="4" l="1"/>
  <c r="W5" i="4" l="1"/>
  <c r="S5" i="4"/>
  <c r="O5" i="4"/>
  <c r="H5" i="4"/>
  <c r="D5" i="4" l="1"/>
</calcChain>
</file>

<file path=xl/sharedStrings.xml><?xml version="1.0" encoding="utf-8"?>
<sst xmlns="http://schemas.openxmlformats.org/spreadsheetml/2006/main" count="3250" uniqueCount="155">
  <si>
    <t>Наименование организации</t>
  </si>
  <si>
    <t>МАХ количество информационных объектов на сайте</t>
  </si>
  <si>
    <t>Информативность сайта</t>
  </si>
  <si>
    <t>МАХ количество информационных объектов на стенде</t>
  </si>
  <si>
    <t>Информативность стенда</t>
  </si>
  <si>
    <t>Итоговый балл</t>
  </si>
  <si>
    <t>Телефон</t>
  </si>
  <si>
    <t>Электронная почта</t>
  </si>
  <si>
    <t>Электронные сервисы*</t>
  </si>
  <si>
    <t>Анкета или ссылка на нее**</t>
  </si>
  <si>
    <t>Количество оценивших стенд</t>
  </si>
  <si>
    <t>Количество удовлетворенных</t>
  </si>
  <si>
    <t>Баллы по стенду</t>
  </si>
  <si>
    <t>Количество оценивших сайт</t>
  </si>
  <si>
    <t>Баллы по сайту</t>
  </si>
  <si>
    <t>Наличие комфортной зоны отдыха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</si>
  <si>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</si>
  <si>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</si>
  <si>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</si>
  <si>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</si>
  <si>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Количество ответивших</t>
  </si>
  <si>
    <t>Оборудование входных групп пандусами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</si>
  <si>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</si>
  <si>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</si>
  <si>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</si>
  <si>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оборудованного санитарно-гигиенического помещения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</si>
  <si>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</si>
  <si>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</si>
  <si>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</si>
  <si>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сайта организации для инвалидов по зрению</t>
  </si>
  <si>
    <t>Помощь, оказываемая работниками организации, прошедшими необходимое обучение по сопровождению инвалидов в организации</t>
  </si>
  <si>
    <t>Наличие возможности предоставления образовательных услуг в дистанционном режиме или на дому</t>
  </si>
  <si>
    <t>Количество готовых рекомендовать</t>
  </si>
  <si>
    <t>Количество информационных объектов на сайте</t>
  </si>
  <si>
    <t>Количество информационных объектов на стенде</t>
  </si>
  <si>
    <t>Доля
респондентов</t>
  </si>
  <si>
    <t>№
п.п.</t>
  </si>
  <si>
    <t>Организация</t>
  </si>
  <si>
    <t>Количество
респондентов</t>
  </si>
  <si>
    <t>Итоговый балл по учреждению</t>
  </si>
  <si>
    <t>Показатели характеризующие открытость и доступность информации об организации</t>
  </si>
  <si>
    <t>Итого по критерию 1</t>
  </si>
  <si>
    <t>Показатели характеризующие комфортность условий оказания услуг</t>
  </si>
  <si>
    <t>Итого по критерию 2</t>
  </si>
  <si>
    <t>Показатели характеризующие доступность услуг для инвалидов</t>
  </si>
  <si>
    <t>Итого по критерию 3</t>
  </si>
  <si>
    <t>Показатели характеризующие доброжелательность и вежливость работников организации</t>
  </si>
  <si>
    <t>Итого по критерию 4</t>
  </si>
  <si>
    <t>Показатели характеризующие удовлетворенность условиями оказания услуг</t>
  </si>
  <si>
    <t>Итого по критерию 5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</si>
  <si>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</si>
  <si>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</si>
  <si>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</si>
  <si>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</si>
  <si>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</si>
  <si>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</si>
  <si>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</si>
  <si>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</si>
  <si>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</si>
  <si>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</si>
  <si>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</si>
  <si>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</si>
  <si>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</si>
  <si>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</si>
  <si>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</si>
  <si>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Генеральная совокупность</t>
  </si>
  <si>
    <t>МБДОУ «Детский сад «Радуга» с. Лаврентия»</t>
  </si>
  <si>
    <t>МБДОУ «ДС «Солнышко» с. Лорино»</t>
  </si>
  <si>
    <t>МБДОУ ДС «Золотой ключик» г.Певек</t>
  </si>
  <si>
    <t>МБДОУ ДС «Ручеек» с.Рыткучи</t>
  </si>
  <si>
    <t>МБДОУ «Детский сад «Кораблик» п. Провидения</t>
  </si>
  <si>
    <t>МБДОУ «Детский сад «Алёнушка» п. Эгвекинота»</t>
  </si>
  <si>
    <t>Чукотский окружной профильный лицей</t>
  </si>
  <si>
    <t>МБОУ «СОШ №1 г. Анадыря»</t>
  </si>
  <si>
    <t>МБОУ «ООШ №1 г. Анадыря»</t>
  </si>
  <si>
    <t>МБОУ «Центр образования п. Угольные Копи»</t>
  </si>
  <si>
    <t>МБОУ «Центр образования с. Алькатваама»</t>
  </si>
  <si>
    <t>МБОУ «Центр образования п. Беринговского»</t>
  </si>
  <si>
    <t>МБОУ «Центр образования с. Ваеги»</t>
  </si>
  <si>
    <t>МБОУ «Центр образования с. Канчалан»</t>
  </si>
  <si>
    <t>МБОУ «Центр образования с. Марково»</t>
  </si>
  <si>
    <t>МБОУ «Центр образования с. Мейныпильгыно»</t>
  </si>
  <si>
    <t>МБОУ «Центр образования с. Усть-Белая»</t>
  </si>
  <si>
    <t>МБОУ «Центр образования с. Хатырка»</t>
  </si>
  <si>
    <t>МАОУ «СОШ г. Билибино ЧАО»</t>
  </si>
  <si>
    <t>МБОУ «Школа-интернат с. Кепервеем»</t>
  </si>
  <si>
    <t>МБОУ «ШИ с. Омолон»</t>
  </si>
  <si>
    <t>МБОУ «ЦО с. Анюйск»</t>
  </si>
  <si>
    <t>МБОУ «НШ-ДС с. Илирней»</t>
  </si>
  <si>
    <t>МБОУ «ООШ с. Островное»</t>
  </si>
  <si>
    <t>МБОУ «СОШ п. Эгвекинот»</t>
  </si>
  <si>
    <t>МБОУ «Ш-И  поселка Эгвекинот»</t>
  </si>
  <si>
    <t>МБОУ «ЦО с. Амгуэмы»</t>
  </si>
  <si>
    <t>МБОУ «Начальная школа – детский сад с. Ванкарем»</t>
  </si>
  <si>
    <t>МБОУ «ЦО с. Конергино»</t>
  </si>
  <si>
    <t>МБОУ «Начальная школа-детский сад с. Нутэпэльмен»</t>
  </si>
  <si>
    <t>МБОУ «ЦО с.Рыркайпий»</t>
  </si>
  <si>
    <t>МБОУ «ЦО с.Уэлькаль»</t>
  </si>
  <si>
    <t>МБОУ «Ш-ИСОО п. Провидения»</t>
  </si>
  <si>
    <t>МБОУ «ООШ с. Новое Чаплино»</t>
  </si>
  <si>
    <t>МБОУ «Ш-ИООО с. Нунлигран»</t>
  </si>
  <si>
    <t>МБОУ «ООШ с. Сиреники»</t>
  </si>
  <si>
    <t>МБОУ «ООШ с. Энмелен»</t>
  </si>
  <si>
    <t>МБОУ «НОШ с. Янракыннот»</t>
  </si>
  <si>
    <t>МБОУ Центр образования г. Певек</t>
  </si>
  <si>
    <t>МБОУ СШ с. Рыткучи</t>
  </si>
  <si>
    <t>МБОУ НШ с. Айон</t>
  </si>
  <si>
    <t>МБОУ НШ с. Биллингс</t>
  </si>
  <si>
    <t>МБОУ «Центр образования с. Лаврентия»</t>
  </si>
  <si>
    <t>МБОУ «ЦО с. Нешкан»</t>
  </si>
  <si>
    <t>МБОУ «Центр образования с. Энурмино»</t>
  </si>
  <si>
    <t>МБОУ «ЦО с. Инчоун»</t>
  </si>
  <si>
    <t>МБОУ «Ш-ИСОО с. Уэлен»</t>
  </si>
  <si>
    <t>МБОУ «СОШ села Лорино»</t>
  </si>
  <si>
    <t>ГАУ ДО ЧАО «ОСШ»</t>
  </si>
  <si>
    <t>МАУ ДО «ДШИ городского округа Анадырь»</t>
  </si>
  <si>
    <t>МАУ ДО «ДДТ городского округа Анадырь»</t>
  </si>
  <si>
    <t xml:space="preserve">МАОУ ДО «ЦДШИ Анадырского района») муниципального района» </t>
  </si>
  <si>
    <t>МАОУ ДО БШИ</t>
  </si>
  <si>
    <t>МАОУ ДО БСШ</t>
  </si>
  <si>
    <t>МАОУ ДО БР ЦДО</t>
  </si>
  <si>
    <t>МБУ ДО «ДШИ с. Лаврентия»</t>
  </si>
  <si>
    <t>Певекская школа искусств</t>
  </si>
  <si>
    <t>МБУ ДО СШ г. Певек</t>
  </si>
  <si>
    <t>МАОУ ДО «СШ п. Провидения»</t>
  </si>
  <si>
    <t>МАОУ ДО «ЦДТ п. Провидения»</t>
  </si>
  <si>
    <t>МАОУ ДО «ДШИ ГО Эгвекинот»</t>
  </si>
  <si>
    <t>МАОУ ДО «ЦДО ГО Эгвекинот»</t>
  </si>
  <si>
    <t>ГАПОУ ЧАО «ЧМК»</t>
  </si>
  <si>
    <t>Чукотский северо-западный техникум города Билибино</t>
  </si>
  <si>
    <t>Чукотский полярный техникум посёлка Эгвекинот</t>
  </si>
  <si>
    <t>Чукотский северо-восточный техникум посёлка Провидения</t>
  </si>
  <si>
    <t xml:space="preserve"> ГАУ ДПО ЧИРОиПК</t>
  </si>
  <si>
    <t>+</t>
  </si>
  <si>
    <t>-</t>
  </si>
  <si>
    <t>МБОУ «ЦО с. Анюйск»*</t>
  </si>
  <si>
    <t>МБОУ «НШ-ДС с. Илирней»*</t>
  </si>
  <si>
    <t>МБОУ НШ с. Айон*</t>
  </si>
  <si>
    <t>МБОУ НШ с. Биллингс*</t>
  </si>
  <si>
    <t>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показатель оценки качества принимает:</t>
  </si>
  <si>
    <t>В случае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данный показатель не используется.</t>
  </si>
  <si>
    <t>- значение 100 баллов при условии обеспечения 3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</si>
  <si>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- значение 60 баллов при условии обеспечения 2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</si>
  <si>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При этом целесообразно использовать следующий алгоритм расчета по критерию «Доступность услуг для инвалидов» (К3): К3= (0,6×Пдосторг+0,4×Пдостуслуг),</t>
  </si>
  <si>
    <t>- значение 30 баллов при условии обеспечения 1 условия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организации.</t>
  </si>
  <si>
    <t>МБДОУ д/с «Золотой ключик» ГО  Анадырь</t>
  </si>
  <si>
    <t>МБДОУ д/с «Ладушки» ГО  Анадырь</t>
  </si>
  <si>
    <t>МБДОУ д/с «Парус» ГО  Анадырь</t>
  </si>
  <si>
    <t>МБДОУ д/с «Сказка» ГО  Анадырь</t>
  </si>
  <si>
    <t>МАУ ДО «ДШИ ГО  Анадырь»</t>
  </si>
  <si>
    <t>МАУ ДО «ДДТ ГО  Анадырь»</t>
  </si>
  <si>
    <t>МБДОУ«Сказка» г. Билибино</t>
  </si>
  <si>
    <t>МБДОУ Детский сад «Алёнушка» г. Билибино</t>
  </si>
  <si>
    <t>МБДОУ «Детский сад   «Радуга» п. Беринговского</t>
  </si>
  <si>
    <t>МБДОУ д/с «Оленёнок» с. Тавайваам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</si>
</sst>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3" fillId="5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6"/>
  <sheetViews>
    <sheetView tabSelected="1" zoomScale="55" zoomScaleNormal="55" workbookViewId="0">
      <selection activeCell="K27" sqref="K27"/>
    </sheetView>
  </sheetViews>
  <sheetFormatPr defaultColWidth="14.5703125" defaultRowHeight="16.5" customHeight="1" x14ac:dyDescent="0.25"/>
  <cols>
    <col min="1" max="2" width="14.5703125" style="5"/>
    <col min="3" max="4" width="14.5703125" style="6"/>
    <col min="5" max="5" width="14.5703125" style="7"/>
    <col min="6" max="6" width="14.5703125" style="8"/>
    <col min="7" max="8" width="14.5703125" style="5"/>
    <col min="9" max="12" width="14.5703125" style="6"/>
    <col min="13" max="14" width="14.5703125" style="5"/>
    <col min="15" max="15" width="14.5703125" style="10"/>
    <col min="16" max="16" width="14.5703125" style="41"/>
    <col min="17" max="22" width="14.5703125" style="5"/>
    <col min="23" max="23" width="14.5703125" style="10"/>
    <col min="24" max="24" width="14.5703125" style="41"/>
    <col min="25" max="26" width="14.5703125" style="5"/>
    <col min="27" max="32" width="14.5703125" style="6"/>
    <col min="33" max="33" width="14.5703125" style="7"/>
    <col min="34" max="34" width="14.5703125" style="40"/>
    <col min="35" max="36" width="14.5703125" style="5"/>
    <col min="37" max="41" width="14.5703125" style="6"/>
    <col min="42" max="42" width="14.5703125" style="7"/>
    <col min="43" max="43" width="14.5703125" style="8"/>
    <col min="44" max="45" width="14.5703125" style="5"/>
    <col min="46" max="47" width="14.5703125" style="6"/>
    <col min="48" max="48" width="14.5703125" style="7"/>
    <col min="49" max="49" width="14.5703125" style="40"/>
    <col min="50" max="51" width="14.5703125" style="5"/>
    <col min="52" max="56" width="14.5703125" style="6"/>
    <col min="57" max="57" width="14.5703125" style="7"/>
    <col min="58" max="58" width="14.5703125" style="40"/>
    <col min="59" max="66" width="14.5703125" style="5"/>
    <col min="67" max="67" width="14.5703125" style="7"/>
    <col min="68" max="68" width="14.5703125" style="40"/>
    <col min="69" max="70" width="14.5703125" style="5"/>
    <col min="71" max="72" width="14.5703125" style="6"/>
    <col min="73" max="73" width="14.5703125" style="7"/>
    <col min="74" max="74" width="14.5703125" style="8"/>
    <col min="75" max="78" width="14.5703125" style="5"/>
    <col min="79" max="79" width="14.5703125" style="10"/>
    <col min="80" max="80" width="14.5703125" style="11"/>
    <col min="81" max="82" width="14.5703125" style="5"/>
    <col min="83" max="84" width="14.5703125" style="6"/>
    <col min="85" max="85" width="14.5703125" style="7"/>
    <col min="86" max="86" width="14.5703125" style="8"/>
    <col min="87" max="88" width="14.5703125" style="5"/>
    <col min="89" max="90" width="14.5703125" style="6"/>
    <col min="91" max="91" width="14.5703125" style="7"/>
    <col min="92" max="92" width="14.5703125" style="8"/>
    <col min="93" max="94" width="14.5703125" style="5"/>
    <col min="95" max="96" width="14.5703125" style="6"/>
    <col min="97" max="97" width="14.5703125" style="7"/>
    <col min="98" max="98" width="14.5703125" style="8"/>
    <col min="99" max="100" width="14.5703125" style="5"/>
    <col min="101" max="102" width="14.5703125" style="6"/>
    <col min="103" max="103" width="14.5703125" style="7"/>
    <col min="104" max="104" width="14.5703125" style="40"/>
    <col min="105" max="106" width="14.5703125" style="5"/>
    <col min="107" max="108" width="14.5703125" style="6"/>
    <col min="109" max="109" width="14.5703125" style="7"/>
    <col min="110" max="110" width="14.5703125" style="40"/>
    <col min="111" max="112" width="14.5703125" style="11"/>
    <col min="113" max="16384" width="14.57031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8">
        <v>1</v>
      </c>
      <c r="B3" s="97" t="s">
        <v>145</v>
      </c>
      <c r="C3" s="51">
        <v>268</v>
      </c>
      <c r="D3" s="24">
        <v>191</v>
      </c>
      <c r="E3" s="25">
        <f>(D3/C3)*100</f>
        <v>71.268656716417908</v>
      </c>
      <c r="F3" s="26"/>
      <c r="G3" s="58">
        <v>1</v>
      </c>
      <c r="H3" s="97" t="s">
        <v>145</v>
      </c>
      <c r="I3" s="22">
        <v>12</v>
      </c>
      <c r="J3" s="22">
        <v>12</v>
      </c>
      <c r="K3" s="22">
        <f>(I3/J3)*100</f>
        <v>100</v>
      </c>
      <c r="L3" s="22">
        <v>40</v>
      </c>
      <c r="M3" s="22">
        <v>40</v>
      </c>
      <c r="N3" s="22">
        <f>(L3/M3)*100</f>
        <v>100</v>
      </c>
      <c r="O3" s="27">
        <f>(N3+K3)/2</f>
        <v>100</v>
      </c>
      <c r="P3" s="28"/>
      <c r="Q3" s="58">
        <v>1</v>
      </c>
      <c r="R3" s="97" t="s">
        <v>145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97" t="s">
        <v>145</v>
      </c>
      <c r="AA3" s="30">
        <v>170</v>
      </c>
      <c r="AB3" s="30">
        <v>162</v>
      </c>
      <c r="AC3" s="30">
        <v>95.3</v>
      </c>
      <c r="AD3" s="30">
        <v>137</v>
      </c>
      <c r="AE3" s="30">
        <v>133</v>
      </c>
      <c r="AF3" s="30">
        <v>97.1</v>
      </c>
      <c r="AG3" s="32">
        <f>(AC3+AF3)/2</f>
        <v>96.199999999999989</v>
      </c>
      <c r="AH3" s="33"/>
      <c r="AI3" s="58">
        <v>1</v>
      </c>
      <c r="AJ3" s="97" t="s">
        <v>145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97" t="s">
        <v>145</v>
      </c>
      <c r="AT3" s="30">
        <v>191</v>
      </c>
      <c r="AU3" s="30">
        <v>180</v>
      </c>
      <c r="AV3" s="36">
        <v>94.2</v>
      </c>
      <c r="AW3" s="37"/>
      <c r="AX3" s="58">
        <v>1</v>
      </c>
      <c r="AY3" s="97" t="s">
        <v>145</v>
      </c>
      <c r="AZ3" s="34" t="s">
        <v>133</v>
      </c>
      <c r="BA3" s="34" t="s">
        <v>133</v>
      </c>
      <c r="BB3" s="34" t="s">
        <v>133</v>
      </c>
      <c r="BC3" s="30" t="s">
        <v>134</v>
      </c>
      <c r="BD3" s="30" t="s">
        <v>133</v>
      </c>
      <c r="BE3" s="36">
        <v>80</v>
      </c>
      <c r="BF3" s="29"/>
      <c r="BG3" s="58">
        <v>1</v>
      </c>
      <c r="BH3" s="97" t="s">
        <v>145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58">
        <v>1</v>
      </c>
      <c r="BR3" s="97" t="s">
        <v>145</v>
      </c>
      <c r="BS3" s="34">
        <v>11</v>
      </c>
      <c r="BT3" s="34">
        <v>9</v>
      </c>
      <c r="BU3" s="35">
        <v>81.8</v>
      </c>
      <c r="BV3" s="37"/>
      <c r="BW3" s="58">
        <v>1</v>
      </c>
      <c r="BX3" s="97" t="s">
        <v>145</v>
      </c>
      <c r="BY3" s="30">
        <v>191</v>
      </c>
      <c r="BZ3" s="30">
        <v>185</v>
      </c>
      <c r="CA3" s="36">
        <v>96.9</v>
      </c>
      <c r="CB3" s="37"/>
      <c r="CC3" s="58">
        <v>1</v>
      </c>
      <c r="CD3" s="97" t="s">
        <v>145</v>
      </c>
      <c r="CE3" s="30">
        <v>191</v>
      </c>
      <c r="CF3" s="30">
        <v>183</v>
      </c>
      <c r="CG3" s="36">
        <v>95.8</v>
      </c>
      <c r="CH3" s="37"/>
      <c r="CI3" s="58">
        <v>1</v>
      </c>
      <c r="CJ3" s="97" t="s">
        <v>145</v>
      </c>
      <c r="CK3" s="30">
        <v>134</v>
      </c>
      <c r="CL3" s="30">
        <v>131</v>
      </c>
      <c r="CM3" s="36">
        <v>97.8</v>
      </c>
      <c r="CN3" s="37"/>
      <c r="CO3" s="58">
        <v>1</v>
      </c>
      <c r="CP3" s="97" t="s">
        <v>145</v>
      </c>
      <c r="CQ3" s="30">
        <v>191</v>
      </c>
      <c r="CR3" s="30">
        <v>178</v>
      </c>
      <c r="CS3" s="36">
        <v>93.2</v>
      </c>
      <c r="CT3" s="37"/>
      <c r="CU3" s="58">
        <v>1</v>
      </c>
      <c r="CV3" s="97" t="s">
        <v>145</v>
      </c>
      <c r="CW3" s="30">
        <v>191</v>
      </c>
      <c r="CX3" s="30">
        <v>183</v>
      </c>
      <c r="CY3" s="36">
        <v>95.8</v>
      </c>
      <c r="CZ3" s="37"/>
      <c r="DA3" s="58">
        <v>1</v>
      </c>
      <c r="DB3" s="97" t="s">
        <v>145</v>
      </c>
      <c r="DC3" s="30">
        <v>191</v>
      </c>
      <c r="DD3" s="30">
        <v>181</v>
      </c>
      <c r="DE3" s="36">
        <v>94.8</v>
      </c>
      <c r="DF3" s="37"/>
    </row>
    <row r="4" spans="1:112" s="8" customFormat="1" ht="16.5" customHeight="1" x14ac:dyDescent="0.25">
      <c r="A4" s="58">
        <v>2</v>
      </c>
      <c r="B4" s="97" t="s">
        <v>146</v>
      </c>
      <c r="C4" s="52">
        <v>158</v>
      </c>
      <c r="D4" s="24">
        <v>98</v>
      </c>
      <c r="E4" s="25">
        <f t="shared" ref="E4:E16" si="0">(D4/C4)*100</f>
        <v>62.025316455696199</v>
      </c>
      <c r="F4" s="26"/>
      <c r="G4" s="58">
        <v>2</v>
      </c>
      <c r="H4" s="97" t="s">
        <v>146</v>
      </c>
      <c r="I4" s="22">
        <v>12</v>
      </c>
      <c r="J4" s="22">
        <v>12</v>
      </c>
      <c r="K4" s="22">
        <f t="shared" ref="K4:K16" si="1">(I4/J4)*100</f>
        <v>100</v>
      </c>
      <c r="L4" s="22">
        <v>40</v>
      </c>
      <c r="M4" s="22">
        <v>40</v>
      </c>
      <c r="N4" s="22">
        <f t="shared" ref="N4:N16" si="2">(L4/M4)*100</f>
        <v>100</v>
      </c>
      <c r="O4" s="27">
        <f t="shared" ref="O4:O16" si="3">(N4+K4)/2</f>
        <v>100</v>
      </c>
      <c r="P4" s="38"/>
      <c r="Q4" s="58">
        <v>2</v>
      </c>
      <c r="R4" s="97" t="s">
        <v>146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58">
        <v>2</v>
      </c>
      <c r="Z4" s="97" t="s">
        <v>146</v>
      </c>
      <c r="AA4" s="30">
        <v>86</v>
      </c>
      <c r="AB4" s="30">
        <v>84</v>
      </c>
      <c r="AC4" s="30">
        <v>97.7</v>
      </c>
      <c r="AD4" s="30">
        <v>69</v>
      </c>
      <c r="AE4" s="30">
        <v>65</v>
      </c>
      <c r="AF4" s="30">
        <v>94.2</v>
      </c>
      <c r="AG4" s="32">
        <f t="shared" ref="AG4:AG16" si="4">(AC4+AF4)/2</f>
        <v>95.95</v>
      </c>
      <c r="AH4" s="38"/>
      <c r="AI4" s="58">
        <v>2</v>
      </c>
      <c r="AJ4" s="97" t="s">
        <v>146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58">
        <v>2</v>
      </c>
      <c r="AS4" s="97" t="s">
        <v>146</v>
      </c>
      <c r="AT4" s="30">
        <v>98</v>
      </c>
      <c r="AU4" s="30">
        <v>91</v>
      </c>
      <c r="AV4" s="36">
        <v>92.9</v>
      </c>
      <c r="AW4" s="37"/>
      <c r="AX4" s="58">
        <v>2</v>
      </c>
      <c r="AY4" s="97" t="s">
        <v>146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133</v>
      </c>
      <c r="BE4" s="36">
        <v>40</v>
      </c>
      <c r="BF4" s="29"/>
      <c r="BG4" s="58">
        <v>2</v>
      </c>
      <c r="BH4" s="97" t="s">
        <v>146</v>
      </c>
      <c r="BI4" s="34" t="s">
        <v>133</v>
      </c>
      <c r="BJ4" s="34" t="s">
        <v>133</v>
      </c>
      <c r="BK4" s="34" t="s">
        <v>134</v>
      </c>
      <c r="BL4" s="34" t="s">
        <v>133</v>
      </c>
      <c r="BM4" s="34" t="s">
        <v>133</v>
      </c>
      <c r="BN4" s="34" t="s">
        <v>133</v>
      </c>
      <c r="BO4" s="35">
        <v>100</v>
      </c>
      <c r="BP4" s="29"/>
      <c r="BQ4" s="58">
        <v>2</v>
      </c>
      <c r="BR4" s="97" t="s">
        <v>146</v>
      </c>
      <c r="BS4" s="34">
        <v>5</v>
      </c>
      <c r="BT4" s="34">
        <v>5</v>
      </c>
      <c r="BU4" s="35">
        <v>100</v>
      </c>
      <c r="BV4" s="37"/>
      <c r="BW4" s="58">
        <v>2</v>
      </c>
      <c r="BX4" s="97" t="s">
        <v>146</v>
      </c>
      <c r="BY4" s="30">
        <v>98</v>
      </c>
      <c r="BZ4" s="30">
        <v>93</v>
      </c>
      <c r="CA4" s="36">
        <v>94.9</v>
      </c>
      <c r="CB4" s="37"/>
      <c r="CC4" s="58">
        <v>2</v>
      </c>
      <c r="CD4" s="97" t="s">
        <v>146</v>
      </c>
      <c r="CE4" s="30">
        <v>98</v>
      </c>
      <c r="CF4" s="30">
        <v>93</v>
      </c>
      <c r="CG4" s="36">
        <v>94.9</v>
      </c>
      <c r="CH4" s="37"/>
      <c r="CI4" s="58">
        <v>2</v>
      </c>
      <c r="CJ4" s="97" t="s">
        <v>146</v>
      </c>
      <c r="CK4" s="30">
        <v>61</v>
      </c>
      <c r="CL4" s="30">
        <v>61</v>
      </c>
      <c r="CM4" s="36">
        <v>100</v>
      </c>
      <c r="CN4" s="37"/>
      <c r="CO4" s="58">
        <v>2</v>
      </c>
      <c r="CP4" s="97" t="s">
        <v>146</v>
      </c>
      <c r="CQ4" s="30">
        <v>98</v>
      </c>
      <c r="CR4" s="30">
        <v>89</v>
      </c>
      <c r="CS4" s="36">
        <v>90.8</v>
      </c>
      <c r="CT4" s="37"/>
      <c r="CU4" s="58">
        <v>2</v>
      </c>
      <c r="CV4" s="97" t="s">
        <v>146</v>
      </c>
      <c r="CW4" s="30">
        <v>98</v>
      </c>
      <c r="CX4" s="30">
        <v>93</v>
      </c>
      <c r="CY4" s="36">
        <v>94.9</v>
      </c>
      <c r="CZ4" s="37"/>
      <c r="DA4" s="58">
        <v>2</v>
      </c>
      <c r="DB4" s="97" t="s">
        <v>146</v>
      </c>
      <c r="DC4" s="30">
        <v>98</v>
      </c>
      <c r="DD4" s="30">
        <v>90</v>
      </c>
      <c r="DE4" s="36">
        <v>91.8</v>
      </c>
      <c r="DF4" s="37"/>
    </row>
    <row r="5" spans="1:112" s="8" customFormat="1" ht="16.5" customHeight="1" x14ac:dyDescent="0.25">
      <c r="A5" s="58">
        <v>3</v>
      </c>
      <c r="B5" s="97" t="s">
        <v>154</v>
      </c>
      <c r="C5" s="52">
        <v>120</v>
      </c>
      <c r="D5" s="24">
        <v>32</v>
      </c>
      <c r="E5" s="25">
        <f t="shared" si="0"/>
        <v>26.666666666666668</v>
      </c>
      <c r="F5" s="26"/>
      <c r="G5" s="58">
        <v>3</v>
      </c>
      <c r="H5" s="97" t="s">
        <v>154</v>
      </c>
      <c r="I5" s="22">
        <v>12</v>
      </c>
      <c r="J5" s="22">
        <v>12</v>
      </c>
      <c r="K5" s="22">
        <f t="shared" si="1"/>
        <v>100</v>
      </c>
      <c r="L5" s="22">
        <v>40</v>
      </c>
      <c r="M5" s="22">
        <v>40</v>
      </c>
      <c r="N5" s="22">
        <f t="shared" si="2"/>
        <v>100</v>
      </c>
      <c r="O5" s="27">
        <f t="shared" si="3"/>
        <v>100</v>
      </c>
      <c r="P5" s="38"/>
      <c r="Q5" s="58">
        <v>3</v>
      </c>
      <c r="R5" s="97" t="s">
        <v>154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58">
        <v>3</v>
      </c>
      <c r="Z5" s="97" t="s">
        <v>154</v>
      </c>
      <c r="AA5" s="30">
        <v>28</v>
      </c>
      <c r="AB5" s="30">
        <v>28</v>
      </c>
      <c r="AC5" s="30">
        <v>100</v>
      </c>
      <c r="AD5" s="30">
        <v>24</v>
      </c>
      <c r="AE5" s="30">
        <v>24</v>
      </c>
      <c r="AF5" s="30">
        <v>100</v>
      </c>
      <c r="AG5" s="32">
        <f t="shared" si="4"/>
        <v>100</v>
      </c>
      <c r="AH5" s="38"/>
      <c r="AI5" s="58">
        <v>3</v>
      </c>
      <c r="AJ5" s="97" t="s">
        <v>154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58">
        <v>3</v>
      </c>
      <c r="AS5" s="97" t="s">
        <v>154</v>
      </c>
      <c r="AT5" s="30">
        <v>32</v>
      </c>
      <c r="AU5" s="30">
        <v>32</v>
      </c>
      <c r="AV5" s="36">
        <v>100</v>
      </c>
      <c r="AW5" s="37"/>
      <c r="AX5" s="58">
        <v>3</v>
      </c>
      <c r="AY5" s="97" t="s">
        <v>154</v>
      </c>
      <c r="AZ5" s="34" t="s">
        <v>134</v>
      </c>
      <c r="BA5" s="34" t="s">
        <v>134</v>
      </c>
      <c r="BB5" s="30" t="s">
        <v>134</v>
      </c>
      <c r="BC5" s="30" t="s">
        <v>134</v>
      </c>
      <c r="BD5" s="30" t="s">
        <v>134</v>
      </c>
      <c r="BE5" s="36">
        <v>0</v>
      </c>
      <c r="BF5" s="29"/>
      <c r="BG5" s="58">
        <v>3</v>
      </c>
      <c r="BH5" s="97" t="s">
        <v>154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58">
        <v>3</v>
      </c>
      <c r="BR5" s="97" t="s">
        <v>154</v>
      </c>
      <c r="BS5" s="34">
        <v>4</v>
      </c>
      <c r="BT5" s="34">
        <v>4</v>
      </c>
      <c r="BU5" s="35">
        <v>100</v>
      </c>
      <c r="BV5" s="37"/>
      <c r="BW5" s="58">
        <v>3</v>
      </c>
      <c r="BX5" s="97" t="s">
        <v>154</v>
      </c>
      <c r="BY5" s="30">
        <v>32</v>
      </c>
      <c r="BZ5" s="30">
        <v>32</v>
      </c>
      <c r="CA5" s="36">
        <v>100</v>
      </c>
      <c r="CB5" s="37"/>
      <c r="CC5" s="58">
        <v>3</v>
      </c>
      <c r="CD5" s="97" t="s">
        <v>154</v>
      </c>
      <c r="CE5" s="30">
        <v>32</v>
      </c>
      <c r="CF5" s="30">
        <v>31</v>
      </c>
      <c r="CG5" s="36">
        <v>96.9</v>
      </c>
      <c r="CH5" s="37"/>
      <c r="CI5" s="58">
        <v>3</v>
      </c>
      <c r="CJ5" s="97" t="s">
        <v>154</v>
      </c>
      <c r="CK5" s="30">
        <v>26</v>
      </c>
      <c r="CL5" s="30">
        <v>25</v>
      </c>
      <c r="CM5" s="36">
        <v>96.2</v>
      </c>
      <c r="CN5" s="37"/>
      <c r="CO5" s="58">
        <v>3</v>
      </c>
      <c r="CP5" s="97" t="s">
        <v>154</v>
      </c>
      <c r="CQ5" s="30">
        <v>32</v>
      </c>
      <c r="CR5" s="30">
        <v>30</v>
      </c>
      <c r="CS5" s="36">
        <v>93.8</v>
      </c>
      <c r="CT5" s="37"/>
      <c r="CU5" s="58">
        <v>3</v>
      </c>
      <c r="CV5" s="97" t="s">
        <v>154</v>
      </c>
      <c r="CW5" s="30">
        <v>32</v>
      </c>
      <c r="CX5" s="30">
        <v>32</v>
      </c>
      <c r="CY5" s="36">
        <v>100</v>
      </c>
      <c r="CZ5" s="37"/>
      <c r="DA5" s="58">
        <v>3</v>
      </c>
      <c r="DB5" s="97" t="s">
        <v>154</v>
      </c>
      <c r="DC5" s="30">
        <v>32</v>
      </c>
      <c r="DD5" s="30">
        <v>32</v>
      </c>
      <c r="DE5" s="36">
        <v>100</v>
      </c>
      <c r="DF5" s="29"/>
      <c r="DG5" s="59"/>
    </row>
    <row r="6" spans="1:112" s="8" customFormat="1" ht="16.5" customHeight="1" x14ac:dyDescent="0.25">
      <c r="A6" s="58">
        <v>4</v>
      </c>
      <c r="B6" s="97" t="s">
        <v>147</v>
      </c>
      <c r="C6" s="51">
        <v>170</v>
      </c>
      <c r="D6" s="24">
        <v>169</v>
      </c>
      <c r="E6" s="25">
        <f t="shared" si="0"/>
        <v>99.411764705882348</v>
      </c>
      <c r="F6" s="26"/>
      <c r="G6" s="58">
        <v>4</v>
      </c>
      <c r="H6" s="97" t="s">
        <v>147</v>
      </c>
      <c r="I6" s="22">
        <v>12</v>
      </c>
      <c r="J6" s="22">
        <v>12</v>
      </c>
      <c r="K6" s="22">
        <f t="shared" si="1"/>
        <v>100</v>
      </c>
      <c r="L6" s="22">
        <v>40</v>
      </c>
      <c r="M6" s="22">
        <v>40</v>
      </c>
      <c r="N6" s="22">
        <f t="shared" si="2"/>
        <v>100</v>
      </c>
      <c r="O6" s="27">
        <f t="shared" si="3"/>
        <v>100</v>
      </c>
      <c r="P6" s="28"/>
      <c r="Q6" s="58">
        <v>4</v>
      </c>
      <c r="R6" s="97" t="s">
        <v>147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58">
        <v>4</v>
      </c>
      <c r="Z6" s="97" t="s">
        <v>147</v>
      </c>
      <c r="AA6" s="30">
        <v>138</v>
      </c>
      <c r="AB6" s="30">
        <v>137</v>
      </c>
      <c r="AC6" s="30">
        <v>99.3</v>
      </c>
      <c r="AD6" s="30">
        <v>118</v>
      </c>
      <c r="AE6" s="30">
        <v>116</v>
      </c>
      <c r="AF6" s="30">
        <v>98.3</v>
      </c>
      <c r="AG6" s="32">
        <f t="shared" si="4"/>
        <v>98.8</v>
      </c>
      <c r="AH6" s="33"/>
      <c r="AI6" s="58">
        <v>4</v>
      </c>
      <c r="AJ6" s="97" t="s">
        <v>147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58">
        <v>4</v>
      </c>
      <c r="AS6" s="97" t="s">
        <v>147</v>
      </c>
      <c r="AT6" s="30">
        <v>169</v>
      </c>
      <c r="AU6" s="30">
        <v>155</v>
      </c>
      <c r="AV6" s="36">
        <v>91.7</v>
      </c>
      <c r="AW6" s="37"/>
      <c r="AX6" s="58">
        <v>4</v>
      </c>
      <c r="AY6" s="97" t="s">
        <v>147</v>
      </c>
      <c r="AZ6" s="34" t="s">
        <v>133</v>
      </c>
      <c r="BA6" s="34" t="s">
        <v>134</v>
      </c>
      <c r="BB6" s="34" t="s">
        <v>134</v>
      </c>
      <c r="BC6" s="30" t="s">
        <v>134</v>
      </c>
      <c r="BD6" s="30" t="s">
        <v>133</v>
      </c>
      <c r="BE6" s="36">
        <v>40</v>
      </c>
      <c r="BF6" s="29"/>
      <c r="BG6" s="58">
        <v>4</v>
      </c>
      <c r="BH6" s="97" t="s">
        <v>147</v>
      </c>
      <c r="BI6" s="34" t="s">
        <v>133</v>
      </c>
      <c r="BJ6" s="34" t="s">
        <v>133</v>
      </c>
      <c r="BK6" s="34" t="s">
        <v>134</v>
      </c>
      <c r="BL6" s="34" t="s">
        <v>133</v>
      </c>
      <c r="BM6" s="34" t="s">
        <v>133</v>
      </c>
      <c r="BN6" s="34" t="s">
        <v>133</v>
      </c>
      <c r="BO6" s="35">
        <v>100</v>
      </c>
      <c r="BP6" s="29"/>
      <c r="BQ6" s="58">
        <v>4</v>
      </c>
      <c r="BR6" s="97" t="s">
        <v>147</v>
      </c>
      <c r="BS6" s="34">
        <v>7</v>
      </c>
      <c r="BT6" s="34">
        <v>5</v>
      </c>
      <c r="BU6" s="35">
        <v>71.400000000000006</v>
      </c>
      <c r="BV6" s="37"/>
      <c r="BW6" s="58">
        <v>4</v>
      </c>
      <c r="BX6" s="97" t="s">
        <v>147</v>
      </c>
      <c r="BY6" s="30">
        <v>169</v>
      </c>
      <c r="BZ6" s="30">
        <v>167</v>
      </c>
      <c r="CA6" s="36">
        <v>98.8</v>
      </c>
      <c r="CB6" s="37"/>
      <c r="CC6" s="58">
        <v>4</v>
      </c>
      <c r="CD6" s="97" t="s">
        <v>147</v>
      </c>
      <c r="CE6" s="30">
        <v>169</v>
      </c>
      <c r="CF6" s="30">
        <v>166</v>
      </c>
      <c r="CG6" s="36">
        <v>98.2</v>
      </c>
      <c r="CH6" s="37"/>
      <c r="CI6" s="58">
        <v>4</v>
      </c>
      <c r="CJ6" s="97" t="s">
        <v>147</v>
      </c>
      <c r="CK6" s="30">
        <v>113</v>
      </c>
      <c r="CL6" s="30">
        <v>113</v>
      </c>
      <c r="CM6" s="36">
        <v>100</v>
      </c>
      <c r="CN6" s="37"/>
      <c r="CO6" s="58">
        <v>4</v>
      </c>
      <c r="CP6" s="97" t="s">
        <v>147</v>
      </c>
      <c r="CQ6" s="30">
        <v>169</v>
      </c>
      <c r="CR6" s="30">
        <v>160</v>
      </c>
      <c r="CS6" s="36">
        <v>94.7</v>
      </c>
      <c r="CT6" s="37"/>
      <c r="CU6" s="58">
        <v>4</v>
      </c>
      <c r="CV6" s="97" t="s">
        <v>147</v>
      </c>
      <c r="CW6" s="30">
        <v>169</v>
      </c>
      <c r="CX6" s="30">
        <v>163</v>
      </c>
      <c r="CY6" s="36">
        <v>96.4</v>
      </c>
      <c r="CZ6" s="37"/>
      <c r="DA6" s="58">
        <v>4</v>
      </c>
      <c r="DB6" s="97" t="s">
        <v>147</v>
      </c>
      <c r="DC6" s="30">
        <v>169</v>
      </c>
      <c r="DD6" s="30">
        <v>161</v>
      </c>
      <c r="DE6" s="36">
        <v>95.3</v>
      </c>
      <c r="DF6" s="37"/>
    </row>
    <row r="7" spans="1:112" s="8" customFormat="1" ht="16.5" customHeight="1" x14ac:dyDescent="0.25">
      <c r="A7" s="58">
        <v>5</v>
      </c>
      <c r="B7" s="97" t="s">
        <v>148</v>
      </c>
      <c r="C7" s="51">
        <v>415</v>
      </c>
      <c r="D7" s="24">
        <v>308</v>
      </c>
      <c r="E7" s="25">
        <f t="shared" si="0"/>
        <v>74.216867469879517</v>
      </c>
      <c r="F7" s="26"/>
      <c r="G7" s="58">
        <v>5</v>
      </c>
      <c r="H7" s="97" t="s">
        <v>148</v>
      </c>
      <c r="I7" s="22">
        <v>12</v>
      </c>
      <c r="J7" s="22">
        <v>12</v>
      </c>
      <c r="K7" s="22">
        <f t="shared" si="1"/>
        <v>100</v>
      </c>
      <c r="L7" s="22">
        <v>40</v>
      </c>
      <c r="M7" s="22">
        <v>40</v>
      </c>
      <c r="N7" s="22">
        <f t="shared" si="2"/>
        <v>100</v>
      </c>
      <c r="O7" s="27">
        <f t="shared" si="3"/>
        <v>100</v>
      </c>
      <c r="P7" s="38"/>
      <c r="Q7" s="58">
        <v>5</v>
      </c>
      <c r="R7" s="97" t="s">
        <v>148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58">
        <v>5</v>
      </c>
      <c r="Z7" s="97" t="s">
        <v>148</v>
      </c>
      <c r="AA7" s="30">
        <v>275</v>
      </c>
      <c r="AB7" s="30">
        <v>272</v>
      </c>
      <c r="AC7" s="30">
        <v>98.9</v>
      </c>
      <c r="AD7" s="30">
        <v>265</v>
      </c>
      <c r="AE7" s="30">
        <v>265</v>
      </c>
      <c r="AF7" s="30">
        <v>100</v>
      </c>
      <c r="AG7" s="32">
        <f t="shared" si="4"/>
        <v>99.45</v>
      </c>
      <c r="AH7" s="38"/>
      <c r="AI7" s="58">
        <v>5</v>
      </c>
      <c r="AJ7" s="97" t="s">
        <v>148</v>
      </c>
      <c r="AK7" s="34" t="s">
        <v>133</v>
      </c>
      <c r="AL7" s="34" t="s">
        <v>133</v>
      </c>
      <c r="AM7" s="34" t="s">
        <v>133</v>
      </c>
      <c r="AN7" s="34" t="s">
        <v>133</v>
      </c>
      <c r="AO7" s="34" t="s">
        <v>133</v>
      </c>
      <c r="AP7" s="35">
        <v>100</v>
      </c>
      <c r="AQ7" s="29"/>
      <c r="AR7" s="58">
        <v>5</v>
      </c>
      <c r="AS7" s="97" t="s">
        <v>148</v>
      </c>
      <c r="AT7" s="30">
        <v>308</v>
      </c>
      <c r="AU7" s="30">
        <v>302</v>
      </c>
      <c r="AV7" s="36">
        <v>98.1</v>
      </c>
      <c r="AW7" s="37"/>
      <c r="AX7" s="58">
        <v>5</v>
      </c>
      <c r="AY7" s="97" t="s">
        <v>148</v>
      </c>
      <c r="AZ7" s="34" t="s">
        <v>133</v>
      </c>
      <c r="BA7" s="34" t="s">
        <v>133</v>
      </c>
      <c r="BB7" s="34" t="s">
        <v>134</v>
      </c>
      <c r="BC7" s="30" t="s">
        <v>133</v>
      </c>
      <c r="BD7" s="30" t="s">
        <v>133</v>
      </c>
      <c r="BE7" s="36">
        <v>80</v>
      </c>
      <c r="BF7" s="29"/>
      <c r="BG7" s="58">
        <v>5</v>
      </c>
      <c r="BH7" s="97" t="s">
        <v>148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58">
        <v>5</v>
      </c>
      <c r="BR7" s="97" t="s">
        <v>148</v>
      </c>
      <c r="BS7" s="34">
        <v>5</v>
      </c>
      <c r="BT7" s="34">
        <v>3</v>
      </c>
      <c r="BU7" s="35">
        <v>60</v>
      </c>
      <c r="BV7" s="37"/>
      <c r="BW7" s="58">
        <v>5</v>
      </c>
      <c r="BX7" s="97" t="s">
        <v>148</v>
      </c>
      <c r="BY7" s="30">
        <v>308</v>
      </c>
      <c r="BZ7" s="30">
        <v>304</v>
      </c>
      <c r="CA7" s="36">
        <v>98.7</v>
      </c>
      <c r="CB7" s="37"/>
      <c r="CC7" s="58">
        <v>5</v>
      </c>
      <c r="CD7" s="97" t="s">
        <v>148</v>
      </c>
      <c r="CE7" s="30">
        <v>308</v>
      </c>
      <c r="CF7" s="30">
        <v>305</v>
      </c>
      <c r="CG7" s="36">
        <v>99</v>
      </c>
      <c r="CH7" s="37"/>
      <c r="CI7" s="58">
        <v>5</v>
      </c>
      <c r="CJ7" s="97" t="s">
        <v>148</v>
      </c>
      <c r="CK7" s="30">
        <v>290</v>
      </c>
      <c r="CL7" s="30">
        <v>286</v>
      </c>
      <c r="CM7" s="36">
        <v>98.6</v>
      </c>
      <c r="CN7" s="37"/>
      <c r="CO7" s="58">
        <v>5</v>
      </c>
      <c r="CP7" s="97" t="s">
        <v>148</v>
      </c>
      <c r="CQ7" s="30">
        <v>308</v>
      </c>
      <c r="CR7" s="30">
        <v>303</v>
      </c>
      <c r="CS7" s="36">
        <v>98.4</v>
      </c>
      <c r="CT7" s="37"/>
      <c r="CU7" s="58">
        <v>5</v>
      </c>
      <c r="CV7" s="97" t="s">
        <v>148</v>
      </c>
      <c r="CW7" s="30">
        <v>308</v>
      </c>
      <c r="CX7" s="30">
        <v>305</v>
      </c>
      <c r="CY7" s="36">
        <v>99</v>
      </c>
      <c r="CZ7" s="37"/>
      <c r="DA7" s="58">
        <v>5</v>
      </c>
      <c r="DB7" s="97" t="s">
        <v>148</v>
      </c>
      <c r="DC7" s="30">
        <v>308</v>
      </c>
      <c r="DD7" s="30">
        <v>305</v>
      </c>
      <c r="DE7" s="36">
        <v>99</v>
      </c>
      <c r="DF7" s="37"/>
    </row>
    <row r="8" spans="1:112" s="8" customFormat="1" ht="16.5" customHeight="1" x14ac:dyDescent="0.25">
      <c r="A8" s="58">
        <v>6</v>
      </c>
      <c r="B8" s="97" t="s">
        <v>153</v>
      </c>
      <c r="C8" s="51">
        <v>70</v>
      </c>
      <c r="D8" s="24">
        <v>35</v>
      </c>
      <c r="E8" s="25">
        <f t="shared" si="0"/>
        <v>50</v>
      </c>
      <c r="F8" s="26"/>
      <c r="G8" s="58">
        <v>6</v>
      </c>
      <c r="H8" s="97" t="s">
        <v>153</v>
      </c>
      <c r="I8" s="22">
        <v>12</v>
      </c>
      <c r="J8" s="22">
        <v>12</v>
      </c>
      <c r="K8" s="22">
        <f t="shared" si="1"/>
        <v>100</v>
      </c>
      <c r="L8" s="22">
        <v>40</v>
      </c>
      <c r="M8" s="22">
        <v>40</v>
      </c>
      <c r="N8" s="22">
        <f t="shared" si="2"/>
        <v>100</v>
      </c>
      <c r="O8" s="27">
        <f t="shared" si="3"/>
        <v>100</v>
      </c>
      <c r="P8" s="38"/>
      <c r="Q8" s="58">
        <v>6</v>
      </c>
      <c r="R8" s="97" t="s">
        <v>153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58">
        <v>6</v>
      </c>
      <c r="Z8" s="97" t="s">
        <v>153</v>
      </c>
      <c r="AA8" s="30">
        <v>33</v>
      </c>
      <c r="AB8" s="30">
        <v>33</v>
      </c>
      <c r="AC8" s="30">
        <v>100</v>
      </c>
      <c r="AD8" s="30">
        <v>30</v>
      </c>
      <c r="AE8" s="30">
        <v>30</v>
      </c>
      <c r="AF8" s="30">
        <v>100</v>
      </c>
      <c r="AG8" s="32">
        <f t="shared" si="4"/>
        <v>100</v>
      </c>
      <c r="AH8" s="38"/>
      <c r="AI8" s="58">
        <v>6</v>
      </c>
      <c r="AJ8" s="97" t="s">
        <v>153</v>
      </c>
      <c r="AK8" s="34" t="s">
        <v>133</v>
      </c>
      <c r="AL8" s="34" t="s">
        <v>133</v>
      </c>
      <c r="AM8" s="34" t="s">
        <v>133</v>
      </c>
      <c r="AN8" s="34" t="s">
        <v>133</v>
      </c>
      <c r="AO8" s="34" t="s">
        <v>133</v>
      </c>
      <c r="AP8" s="35">
        <v>100</v>
      </c>
      <c r="AQ8" s="29"/>
      <c r="AR8" s="58">
        <v>6</v>
      </c>
      <c r="AS8" s="97" t="s">
        <v>153</v>
      </c>
      <c r="AT8" s="30">
        <v>35</v>
      </c>
      <c r="AU8" s="30">
        <v>35</v>
      </c>
      <c r="AV8" s="36">
        <v>100</v>
      </c>
      <c r="AW8" s="37"/>
      <c r="AX8" s="58">
        <v>6</v>
      </c>
      <c r="AY8" s="97" t="s">
        <v>153</v>
      </c>
      <c r="AZ8" s="34" t="s">
        <v>134</v>
      </c>
      <c r="BA8" s="34" t="s">
        <v>133</v>
      </c>
      <c r="BB8" s="30" t="s">
        <v>134</v>
      </c>
      <c r="BC8" s="30" t="s">
        <v>134</v>
      </c>
      <c r="BD8" s="30" t="s">
        <v>134</v>
      </c>
      <c r="BE8" s="36">
        <v>20</v>
      </c>
      <c r="BF8" s="29"/>
      <c r="BG8" s="58">
        <v>6</v>
      </c>
      <c r="BH8" s="97" t="s">
        <v>153</v>
      </c>
      <c r="BI8" s="34" t="s">
        <v>134</v>
      </c>
      <c r="BJ8" s="34" t="s">
        <v>133</v>
      </c>
      <c r="BK8" s="34" t="s">
        <v>134</v>
      </c>
      <c r="BL8" s="34" t="s">
        <v>133</v>
      </c>
      <c r="BM8" s="34" t="s">
        <v>133</v>
      </c>
      <c r="BN8" s="34" t="s">
        <v>133</v>
      </c>
      <c r="BO8" s="35">
        <v>80</v>
      </c>
      <c r="BP8" s="29"/>
      <c r="BQ8" s="58">
        <v>6</v>
      </c>
      <c r="BR8" s="97" t="s">
        <v>153</v>
      </c>
      <c r="BS8" s="34">
        <v>1</v>
      </c>
      <c r="BT8" s="34">
        <v>1</v>
      </c>
      <c r="BU8" s="35">
        <v>100</v>
      </c>
      <c r="BV8" s="37"/>
      <c r="BW8" s="58">
        <v>6</v>
      </c>
      <c r="BX8" s="97" t="s">
        <v>153</v>
      </c>
      <c r="BY8" s="30">
        <v>35</v>
      </c>
      <c r="BZ8" s="30">
        <v>35</v>
      </c>
      <c r="CA8" s="36">
        <v>100</v>
      </c>
      <c r="CB8" s="37"/>
      <c r="CC8" s="58">
        <v>6</v>
      </c>
      <c r="CD8" s="97" t="s">
        <v>153</v>
      </c>
      <c r="CE8" s="30">
        <v>35</v>
      </c>
      <c r="CF8" s="30">
        <v>35</v>
      </c>
      <c r="CG8" s="36">
        <v>100</v>
      </c>
      <c r="CH8" s="37"/>
      <c r="CI8" s="58">
        <v>6</v>
      </c>
      <c r="CJ8" s="97" t="s">
        <v>153</v>
      </c>
      <c r="CK8" s="30">
        <v>25</v>
      </c>
      <c r="CL8" s="30">
        <v>25</v>
      </c>
      <c r="CM8" s="36">
        <v>100</v>
      </c>
      <c r="CN8" s="37"/>
      <c r="CO8" s="58">
        <v>6</v>
      </c>
      <c r="CP8" s="97" t="s">
        <v>153</v>
      </c>
      <c r="CQ8" s="30">
        <v>35</v>
      </c>
      <c r="CR8" s="30">
        <v>35</v>
      </c>
      <c r="CS8" s="36">
        <v>100</v>
      </c>
      <c r="CT8" s="37"/>
      <c r="CU8" s="58">
        <v>6</v>
      </c>
      <c r="CV8" s="97" t="s">
        <v>153</v>
      </c>
      <c r="CW8" s="30">
        <v>35</v>
      </c>
      <c r="CX8" s="30">
        <v>35</v>
      </c>
      <c r="CY8" s="36">
        <v>100</v>
      </c>
      <c r="CZ8" s="37"/>
      <c r="DA8" s="58">
        <v>6</v>
      </c>
      <c r="DB8" s="97" t="s">
        <v>153</v>
      </c>
      <c r="DC8" s="30">
        <v>35</v>
      </c>
      <c r="DD8" s="30">
        <v>34</v>
      </c>
      <c r="DE8" s="36">
        <v>97.1</v>
      </c>
      <c r="DF8" s="29"/>
      <c r="DG8" s="59"/>
    </row>
    <row r="9" spans="1:112" s="8" customFormat="1" ht="16.5" customHeight="1" x14ac:dyDescent="0.25">
      <c r="A9" s="58">
        <v>7</v>
      </c>
      <c r="B9" s="97" t="s">
        <v>152</v>
      </c>
      <c r="C9" s="52">
        <v>160</v>
      </c>
      <c r="D9" s="24">
        <v>75</v>
      </c>
      <c r="E9" s="25">
        <f t="shared" si="0"/>
        <v>46.875</v>
      </c>
      <c r="F9" s="26"/>
      <c r="G9" s="58">
        <v>7</v>
      </c>
      <c r="H9" s="97" t="s">
        <v>152</v>
      </c>
      <c r="I9" s="22">
        <v>12</v>
      </c>
      <c r="J9" s="22">
        <v>12</v>
      </c>
      <c r="K9" s="22">
        <f t="shared" si="1"/>
        <v>100</v>
      </c>
      <c r="L9" s="22">
        <v>40</v>
      </c>
      <c r="M9" s="22">
        <v>40</v>
      </c>
      <c r="N9" s="22">
        <f t="shared" si="2"/>
        <v>100</v>
      </c>
      <c r="O9" s="27">
        <f t="shared" si="3"/>
        <v>100</v>
      </c>
      <c r="P9" s="28"/>
      <c r="Q9" s="58">
        <v>7</v>
      </c>
      <c r="R9" s="97" t="s">
        <v>152</v>
      </c>
      <c r="S9" s="22" t="s">
        <v>133</v>
      </c>
      <c r="T9" s="22" t="s">
        <v>133</v>
      </c>
      <c r="U9" s="22" t="s">
        <v>133</v>
      </c>
      <c r="V9" s="22" t="s">
        <v>133</v>
      </c>
      <c r="W9" s="27">
        <v>100</v>
      </c>
      <c r="X9" s="29"/>
      <c r="Y9" s="58">
        <v>7</v>
      </c>
      <c r="Z9" s="97" t="s">
        <v>152</v>
      </c>
      <c r="AA9" s="30">
        <v>73</v>
      </c>
      <c r="AB9" s="30">
        <v>72</v>
      </c>
      <c r="AC9" s="30">
        <v>98.6</v>
      </c>
      <c r="AD9" s="30">
        <v>60</v>
      </c>
      <c r="AE9" s="30">
        <v>60</v>
      </c>
      <c r="AF9" s="30">
        <v>100</v>
      </c>
      <c r="AG9" s="32">
        <f t="shared" si="4"/>
        <v>99.3</v>
      </c>
      <c r="AH9" s="33"/>
      <c r="AI9" s="58">
        <v>7</v>
      </c>
      <c r="AJ9" s="97" t="s">
        <v>152</v>
      </c>
      <c r="AK9" s="34" t="s">
        <v>133</v>
      </c>
      <c r="AL9" s="34" t="s">
        <v>133</v>
      </c>
      <c r="AM9" s="34" t="s">
        <v>133</v>
      </c>
      <c r="AN9" s="34" t="s">
        <v>133</v>
      </c>
      <c r="AO9" s="34" t="s">
        <v>133</v>
      </c>
      <c r="AP9" s="35">
        <v>100</v>
      </c>
      <c r="AQ9" s="29"/>
      <c r="AR9" s="58">
        <v>7</v>
      </c>
      <c r="AS9" s="97" t="s">
        <v>152</v>
      </c>
      <c r="AT9" s="30">
        <v>75</v>
      </c>
      <c r="AU9" s="30">
        <v>73</v>
      </c>
      <c r="AV9" s="36">
        <v>97.3</v>
      </c>
      <c r="AW9" s="37"/>
      <c r="AX9" s="58">
        <v>7</v>
      </c>
      <c r="AY9" s="97" t="s">
        <v>152</v>
      </c>
      <c r="AZ9" s="34" t="s">
        <v>134</v>
      </c>
      <c r="BA9" s="34" t="s">
        <v>134</v>
      </c>
      <c r="BB9" s="34" t="s">
        <v>134</v>
      </c>
      <c r="BC9" s="30" t="s">
        <v>134</v>
      </c>
      <c r="BD9" s="30" t="s">
        <v>134</v>
      </c>
      <c r="BE9" s="36">
        <v>0</v>
      </c>
      <c r="BF9" s="29"/>
      <c r="BG9" s="58">
        <v>7</v>
      </c>
      <c r="BH9" s="97" t="s">
        <v>152</v>
      </c>
      <c r="BI9" s="34" t="s">
        <v>133</v>
      </c>
      <c r="BJ9" s="34" t="s">
        <v>133</v>
      </c>
      <c r="BK9" s="34" t="s">
        <v>134</v>
      </c>
      <c r="BL9" s="34" t="s">
        <v>133</v>
      </c>
      <c r="BM9" s="34" t="s">
        <v>133</v>
      </c>
      <c r="BN9" s="34" t="s">
        <v>133</v>
      </c>
      <c r="BO9" s="35">
        <v>100</v>
      </c>
      <c r="BP9" s="29"/>
      <c r="BQ9" s="58">
        <v>7</v>
      </c>
      <c r="BR9" s="97" t="s">
        <v>152</v>
      </c>
      <c r="BS9" s="34">
        <v>3</v>
      </c>
      <c r="BT9" s="34">
        <v>3</v>
      </c>
      <c r="BU9" s="35">
        <v>100</v>
      </c>
      <c r="BV9" s="37"/>
      <c r="BW9" s="58">
        <v>7</v>
      </c>
      <c r="BX9" s="97" t="s">
        <v>152</v>
      </c>
      <c r="BY9" s="30">
        <v>75</v>
      </c>
      <c r="BZ9" s="30">
        <v>74</v>
      </c>
      <c r="CA9" s="36">
        <v>98.7</v>
      </c>
      <c r="CB9" s="37"/>
      <c r="CC9" s="58">
        <v>7</v>
      </c>
      <c r="CD9" s="97" t="s">
        <v>152</v>
      </c>
      <c r="CE9" s="30">
        <v>75</v>
      </c>
      <c r="CF9" s="30">
        <v>74</v>
      </c>
      <c r="CG9" s="36">
        <v>98.7</v>
      </c>
      <c r="CH9" s="37"/>
      <c r="CI9" s="58">
        <v>7</v>
      </c>
      <c r="CJ9" s="97" t="s">
        <v>152</v>
      </c>
      <c r="CK9" s="30">
        <v>61</v>
      </c>
      <c r="CL9" s="30">
        <v>60</v>
      </c>
      <c r="CM9" s="36">
        <v>98.4</v>
      </c>
      <c r="CN9" s="37"/>
      <c r="CO9" s="58">
        <v>7</v>
      </c>
      <c r="CP9" s="97" t="s">
        <v>152</v>
      </c>
      <c r="CQ9" s="30">
        <v>75</v>
      </c>
      <c r="CR9" s="30">
        <v>74</v>
      </c>
      <c r="CS9" s="36">
        <v>98.7</v>
      </c>
      <c r="CT9" s="37"/>
      <c r="CU9" s="58">
        <v>7</v>
      </c>
      <c r="CV9" s="97" t="s">
        <v>152</v>
      </c>
      <c r="CW9" s="30">
        <v>75</v>
      </c>
      <c r="CX9" s="30">
        <v>75</v>
      </c>
      <c r="CY9" s="36">
        <v>100</v>
      </c>
      <c r="CZ9" s="37"/>
      <c r="DA9" s="58">
        <v>7</v>
      </c>
      <c r="DB9" s="97" t="s">
        <v>152</v>
      </c>
      <c r="DC9" s="30">
        <v>75</v>
      </c>
      <c r="DD9" s="30">
        <v>74</v>
      </c>
      <c r="DE9" s="36">
        <v>98.7</v>
      </c>
      <c r="DF9" s="37"/>
    </row>
    <row r="10" spans="1:112" s="8" customFormat="1" ht="16.5" customHeight="1" x14ac:dyDescent="0.25">
      <c r="A10" s="58">
        <v>8</v>
      </c>
      <c r="B10" s="97" t="s">
        <v>151</v>
      </c>
      <c r="C10" s="52">
        <v>235</v>
      </c>
      <c r="D10" s="24">
        <v>94</v>
      </c>
      <c r="E10" s="25">
        <f t="shared" si="0"/>
        <v>40</v>
      </c>
      <c r="F10" s="26"/>
      <c r="G10" s="58">
        <v>8</v>
      </c>
      <c r="H10" s="97" t="s">
        <v>151</v>
      </c>
      <c r="I10" s="22">
        <v>12</v>
      </c>
      <c r="J10" s="22">
        <v>12</v>
      </c>
      <c r="K10" s="22">
        <f t="shared" si="1"/>
        <v>100</v>
      </c>
      <c r="L10" s="22">
        <v>40</v>
      </c>
      <c r="M10" s="22">
        <v>40</v>
      </c>
      <c r="N10" s="22">
        <f t="shared" si="2"/>
        <v>100</v>
      </c>
      <c r="O10" s="27">
        <f t="shared" si="3"/>
        <v>100</v>
      </c>
      <c r="P10" s="38"/>
      <c r="Q10" s="58">
        <v>8</v>
      </c>
      <c r="R10" s="97" t="s">
        <v>151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58">
        <v>8</v>
      </c>
      <c r="Z10" s="97" t="s">
        <v>151</v>
      </c>
      <c r="AA10" s="30">
        <v>88</v>
      </c>
      <c r="AB10" s="30">
        <v>82</v>
      </c>
      <c r="AC10" s="30">
        <v>93.2</v>
      </c>
      <c r="AD10" s="30">
        <v>83</v>
      </c>
      <c r="AE10" s="30">
        <v>79</v>
      </c>
      <c r="AF10" s="30">
        <v>95.2</v>
      </c>
      <c r="AG10" s="32">
        <f t="shared" si="4"/>
        <v>94.2</v>
      </c>
      <c r="AH10" s="38"/>
      <c r="AI10" s="58">
        <v>8</v>
      </c>
      <c r="AJ10" s="97" t="s">
        <v>151</v>
      </c>
      <c r="AK10" s="34" t="s">
        <v>133</v>
      </c>
      <c r="AL10" s="34" t="s">
        <v>133</v>
      </c>
      <c r="AM10" s="34" t="s">
        <v>133</v>
      </c>
      <c r="AN10" s="34" t="s">
        <v>133</v>
      </c>
      <c r="AO10" s="34" t="s">
        <v>133</v>
      </c>
      <c r="AP10" s="35">
        <v>100</v>
      </c>
      <c r="AQ10" s="29"/>
      <c r="AR10" s="58">
        <v>8</v>
      </c>
      <c r="AS10" s="97" t="s">
        <v>151</v>
      </c>
      <c r="AT10" s="30">
        <v>94</v>
      </c>
      <c r="AU10" s="30">
        <v>89</v>
      </c>
      <c r="AV10" s="36">
        <v>94.7</v>
      </c>
      <c r="AW10" s="37"/>
      <c r="AX10" s="58">
        <v>8</v>
      </c>
      <c r="AY10" s="97" t="s">
        <v>151</v>
      </c>
      <c r="AZ10" s="34" t="s">
        <v>133</v>
      </c>
      <c r="BA10" s="34" t="s">
        <v>133</v>
      </c>
      <c r="BB10" s="34" t="s">
        <v>134</v>
      </c>
      <c r="BC10" s="30" t="s">
        <v>134</v>
      </c>
      <c r="BD10" s="30" t="s">
        <v>133</v>
      </c>
      <c r="BE10" s="36">
        <v>60</v>
      </c>
      <c r="BF10" s="29"/>
      <c r="BG10" s="58">
        <v>8</v>
      </c>
      <c r="BH10" s="97" t="s">
        <v>151</v>
      </c>
      <c r="BI10" s="34" t="s">
        <v>133</v>
      </c>
      <c r="BJ10" s="34" t="s">
        <v>133</v>
      </c>
      <c r="BK10" s="34" t="s">
        <v>133</v>
      </c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58">
        <v>8</v>
      </c>
      <c r="BR10" s="97" t="s">
        <v>151</v>
      </c>
      <c r="BS10" s="34">
        <v>5</v>
      </c>
      <c r="BT10" s="34">
        <v>4</v>
      </c>
      <c r="BU10" s="35">
        <v>80</v>
      </c>
      <c r="BV10" s="37"/>
      <c r="BW10" s="58">
        <v>8</v>
      </c>
      <c r="BX10" s="97" t="s">
        <v>151</v>
      </c>
      <c r="BY10" s="30">
        <v>94</v>
      </c>
      <c r="BZ10" s="30">
        <v>88</v>
      </c>
      <c r="CA10" s="36">
        <v>93.6</v>
      </c>
      <c r="CB10" s="37"/>
      <c r="CC10" s="58">
        <v>8</v>
      </c>
      <c r="CD10" s="97" t="s">
        <v>151</v>
      </c>
      <c r="CE10" s="30">
        <v>94</v>
      </c>
      <c r="CF10" s="30">
        <v>87</v>
      </c>
      <c r="CG10" s="36">
        <v>92.6</v>
      </c>
      <c r="CH10" s="37"/>
      <c r="CI10" s="58">
        <v>8</v>
      </c>
      <c r="CJ10" s="97" t="s">
        <v>151</v>
      </c>
      <c r="CK10" s="30">
        <v>87</v>
      </c>
      <c r="CL10" s="30">
        <v>84</v>
      </c>
      <c r="CM10" s="36">
        <v>96.6</v>
      </c>
      <c r="CN10" s="37"/>
      <c r="CO10" s="58">
        <v>8</v>
      </c>
      <c r="CP10" s="97" t="s">
        <v>151</v>
      </c>
      <c r="CQ10" s="30">
        <v>94</v>
      </c>
      <c r="CR10" s="30">
        <v>84</v>
      </c>
      <c r="CS10" s="36">
        <v>89.4</v>
      </c>
      <c r="CT10" s="37"/>
      <c r="CU10" s="58">
        <v>8</v>
      </c>
      <c r="CV10" s="97" t="s">
        <v>151</v>
      </c>
      <c r="CW10" s="30">
        <v>94</v>
      </c>
      <c r="CX10" s="30">
        <v>93</v>
      </c>
      <c r="CY10" s="36">
        <v>98.9</v>
      </c>
      <c r="CZ10" s="37"/>
      <c r="DA10" s="58">
        <v>8</v>
      </c>
      <c r="DB10" s="97" t="s">
        <v>151</v>
      </c>
      <c r="DC10" s="30">
        <v>94</v>
      </c>
      <c r="DD10" s="30">
        <v>89</v>
      </c>
      <c r="DE10" s="36">
        <v>94.7</v>
      </c>
      <c r="DF10" s="37"/>
    </row>
    <row r="11" spans="1:112" s="8" customFormat="1" ht="16.5" customHeight="1" x14ac:dyDescent="0.25">
      <c r="A11" s="58">
        <v>9</v>
      </c>
      <c r="B11" s="97" t="s">
        <v>66</v>
      </c>
      <c r="C11" s="51">
        <v>83</v>
      </c>
      <c r="D11" s="24">
        <v>56</v>
      </c>
      <c r="E11" s="25">
        <f t="shared" si="0"/>
        <v>67.46987951807229</v>
      </c>
      <c r="F11" s="26"/>
      <c r="G11" s="58">
        <v>9</v>
      </c>
      <c r="H11" s="97" t="s">
        <v>66</v>
      </c>
      <c r="I11" s="22">
        <v>12</v>
      </c>
      <c r="J11" s="22">
        <v>12</v>
      </c>
      <c r="K11" s="22">
        <f t="shared" si="1"/>
        <v>100</v>
      </c>
      <c r="L11" s="22">
        <v>40</v>
      </c>
      <c r="M11" s="22">
        <v>40</v>
      </c>
      <c r="N11" s="22">
        <f t="shared" si="2"/>
        <v>100</v>
      </c>
      <c r="O11" s="27">
        <f t="shared" si="3"/>
        <v>100</v>
      </c>
      <c r="P11" s="38"/>
      <c r="Q11" s="58">
        <v>9</v>
      </c>
      <c r="R11" s="97" t="s">
        <v>66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58">
        <v>9</v>
      </c>
      <c r="Z11" s="97" t="s">
        <v>66</v>
      </c>
      <c r="AA11" s="30">
        <v>51</v>
      </c>
      <c r="AB11" s="30">
        <v>47</v>
      </c>
      <c r="AC11" s="30">
        <v>92.2</v>
      </c>
      <c r="AD11" s="30">
        <v>38</v>
      </c>
      <c r="AE11" s="30">
        <v>36</v>
      </c>
      <c r="AF11" s="30">
        <v>94.7</v>
      </c>
      <c r="AG11" s="32">
        <f t="shared" si="4"/>
        <v>93.45</v>
      </c>
      <c r="AH11" s="38"/>
      <c r="AI11" s="58">
        <v>9</v>
      </c>
      <c r="AJ11" s="97" t="s">
        <v>66</v>
      </c>
      <c r="AK11" s="34" t="s">
        <v>133</v>
      </c>
      <c r="AL11" s="34" t="s">
        <v>133</v>
      </c>
      <c r="AM11" s="34" t="s">
        <v>133</v>
      </c>
      <c r="AN11" s="34" t="s">
        <v>133</v>
      </c>
      <c r="AO11" s="34" t="s">
        <v>133</v>
      </c>
      <c r="AP11" s="35">
        <v>100</v>
      </c>
      <c r="AQ11" s="29"/>
      <c r="AR11" s="58">
        <v>9</v>
      </c>
      <c r="AS11" s="97" t="s">
        <v>66</v>
      </c>
      <c r="AT11" s="30">
        <v>56</v>
      </c>
      <c r="AU11" s="30">
        <v>52</v>
      </c>
      <c r="AV11" s="36">
        <v>92.9</v>
      </c>
      <c r="AW11" s="37"/>
      <c r="AX11" s="58">
        <v>9</v>
      </c>
      <c r="AY11" s="97" t="s">
        <v>66</v>
      </c>
      <c r="AZ11" s="34" t="s">
        <v>134</v>
      </c>
      <c r="BA11" s="34" t="s">
        <v>134</v>
      </c>
      <c r="BB11" s="30" t="s">
        <v>134</v>
      </c>
      <c r="BC11" s="30" t="s">
        <v>134</v>
      </c>
      <c r="BD11" s="30" t="s">
        <v>134</v>
      </c>
      <c r="BE11" s="36">
        <v>0</v>
      </c>
      <c r="BF11" s="29"/>
      <c r="BG11" s="58">
        <v>9</v>
      </c>
      <c r="BH11" s="97" t="s">
        <v>66</v>
      </c>
      <c r="BI11" s="34"/>
      <c r="BJ11" s="34"/>
      <c r="BK11" s="34"/>
      <c r="BL11" s="34" t="s">
        <v>133</v>
      </c>
      <c r="BM11" s="34" t="s">
        <v>134</v>
      </c>
      <c r="BN11" s="34" t="s">
        <v>133</v>
      </c>
      <c r="BO11" s="35">
        <v>60</v>
      </c>
      <c r="BP11" s="29"/>
      <c r="BQ11" s="58">
        <v>9</v>
      </c>
      <c r="BR11" s="97" t="s">
        <v>66</v>
      </c>
      <c r="BS11" s="34">
        <v>6</v>
      </c>
      <c r="BT11" s="34">
        <v>6</v>
      </c>
      <c r="BU11" s="35">
        <v>100</v>
      </c>
      <c r="BV11" s="37"/>
      <c r="BW11" s="58">
        <v>9</v>
      </c>
      <c r="BX11" s="97" t="s">
        <v>66</v>
      </c>
      <c r="BY11" s="30">
        <v>56</v>
      </c>
      <c r="BZ11" s="30">
        <v>54</v>
      </c>
      <c r="CA11" s="36">
        <v>96.4</v>
      </c>
      <c r="CB11" s="37"/>
      <c r="CC11" s="58">
        <v>9</v>
      </c>
      <c r="CD11" s="97" t="s">
        <v>66</v>
      </c>
      <c r="CE11" s="30">
        <v>56</v>
      </c>
      <c r="CF11" s="30">
        <v>54</v>
      </c>
      <c r="CG11" s="36">
        <v>96.4</v>
      </c>
      <c r="CH11" s="37"/>
      <c r="CI11" s="58">
        <v>9</v>
      </c>
      <c r="CJ11" s="97" t="s">
        <v>66</v>
      </c>
      <c r="CK11" s="30">
        <v>42</v>
      </c>
      <c r="CL11" s="30">
        <v>40</v>
      </c>
      <c r="CM11" s="36">
        <v>95.2</v>
      </c>
      <c r="CN11" s="37"/>
      <c r="CO11" s="58">
        <v>9</v>
      </c>
      <c r="CP11" s="97" t="s">
        <v>66</v>
      </c>
      <c r="CQ11" s="30">
        <v>56</v>
      </c>
      <c r="CR11" s="30">
        <v>50</v>
      </c>
      <c r="CS11" s="36">
        <v>89.3</v>
      </c>
      <c r="CT11" s="37"/>
      <c r="CU11" s="58">
        <v>9</v>
      </c>
      <c r="CV11" s="97" t="s">
        <v>66</v>
      </c>
      <c r="CW11" s="30">
        <v>56</v>
      </c>
      <c r="CX11" s="30">
        <v>51</v>
      </c>
      <c r="CY11" s="36">
        <v>91.1</v>
      </c>
      <c r="CZ11" s="37"/>
      <c r="DA11" s="58">
        <v>9</v>
      </c>
      <c r="DB11" s="97" t="s">
        <v>66</v>
      </c>
      <c r="DC11" s="30">
        <v>56</v>
      </c>
      <c r="DD11" s="30">
        <v>52</v>
      </c>
      <c r="DE11" s="36">
        <v>92.9</v>
      </c>
      <c r="DF11" s="29"/>
      <c r="DG11" s="59"/>
    </row>
    <row r="12" spans="1:112" s="6" customFormat="1" ht="16.5" customHeight="1" x14ac:dyDescent="0.25">
      <c r="A12" s="58">
        <v>10</v>
      </c>
      <c r="B12" s="97" t="s">
        <v>67</v>
      </c>
      <c r="C12" s="52">
        <v>128</v>
      </c>
      <c r="D12" s="49">
        <v>52</v>
      </c>
      <c r="E12" s="25">
        <f t="shared" si="0"/>
        <v>40.625</v>
      </c>
      <c r="F12" s="8"/>
      <c r="G12" s="58">
        <v>10</v>
      </c>
      <c r="H12" s="97" t="s">
        <v>67</v>
      </c>
      <c r="I12" s="22">
        <v>12</v>
      </c>
      <c r="J12" s="22">
        <v>12</v>
      </c>
      <c r="K12" s="22">
        <f t="shared" si="1"/>
        <v>100</v>
      </c>
      <c r="L12" s="22">
        <v>40</v>
      </c>
      <c r="M12" s="22">
        <v>40</v>
      </c>
      <c r="N12" s="22">
        <f t="shared" si="2"/>
        <v>100</v>
      </c>
      <c r="O12" s="27">
        <f t="shared" si="3"/>
        <v>100</v>
      </c>
      <c r="P12" s="40"/>
      <c r="Q12" s="58">
        <v>10</v>
      </c>
      <c r="R12" s="97" t="s">
        <v>67</v>
      </c>
      <c r="S12" s="49" t="s">
        <v>133</v>
      </c>
      <c r="T12" s="49" t="s">
        <v>133</v>
      </c>
      <c r="U12" s="22" t="s">
        <v>133</v>
      </c>
      <c r="V12" s="22" t="s">
        <v>133</v>
      </c>
      <c r="W12" s="27">
        <v>100</v>
      </c>
      <c r="X12" s="40"/>
      <c r="Y12" s="58">
        <v>10</v>
      </c>
      <c r="Z12" s="97" t="s">
        <v>67</v>
      </c>
      <c r="AA12" s="30">
        <v>51</v>
      </c>
      <c r="AB12" s="30">
        <v>50</v>
      </c>
      <c r="AC12" s="30">
        <v>98</v>
      </c>
      <c r="AD12" s="30">
        <v>38</v>
      </c>
      <c r="AE12" s="30">
        <v>37</v>
      </c>
      <c r="AF12" s="30">
        <v>97.4</v>
      </c>
      <c r="AG12" s="32">
        <f t="shared" si="4"/>
        <v>97.7</v>
      </c>
      <c r="AH12" s="40"/>
      <c r="AI12" s="58">
        <v>10</v>
      </c>
      <c r="AJ12" s="97" t="s">
        <v>67</v>
      </c>
      <c r="AK12" s="49" t="s">
        <v>133</v>
      </c>
      <c r="AL12" s="49" t="s">
        <v>133</v>
      </c>
      <c r="AM12" s="49" t="s">
        <v>133</v>
      </c>
      <c r="AN12" s="49" t="s">
        <v>133</v>
      </c>
      <c r="AO12" s="49" t="s">
        <v>133</v>
      </c>
      <c r="AP12" s="57">
        <v>100</v>
      </c>
      <c r="AQ12" s="8"/>
      <c r="AR12" s="58">
        <v>10</v>
      </c>
      <c r="AS12" s="97" t="s">
        <v>67</v>
      </c>
      <c r="AT12" s="49">
        <v>52</v>
      </c>
      <c r="AU12" s="49">
        <v>51</v>
      </c>
      <c r="AV12" s="57">
        <v>98.1</v>
      </c>
      <c r="AW12" s="40"/>
      <c r="AX12" s="58">
        <v>10</v>
      </c>
      <c r="AY12" s="97" t="s">
        <v>67</v>
      </c>
      <c r="AZ12" s="49" t="s">
        <v>133</v>
      </c>
      <c r="BA12" s="49" t="s">
        <v>134</v>
      </c>
      <c r="BB12" s="49" t="s">
        <v>134</v>
      </c>
      <c r="BC12" s="49" t="s">
        <v>134</v>
      </c>
      <c r="BD12" s="49" t="s">
        <v>134</v>
      </c>
      <c r="BE12" s="57">
        <v>20</v>
      </c>
      <c r="BF12" s="40"/>
      <c r="BG12" s="58">
        <v>10</v>
      </c>
      <c r="BH12" s="97" t="s">
        <v>67</v>
      </c>
      <c r="BI12" s="49" t="s">
        <v>133</v>
      </c>
      <c r="BJ12" s="49" t="s">
        <v>133</v>
      </c>
      <c r="BK12" s="49" t="s">
        <v>134</v>
      </c>
      <c r="BL12" s="49" t="s">
        <v>133</v>
      </c>
      <c r="BM12" s="49" t="s">
        <v>133</v>
      </c>
      <c r="BN12" s="49" t="s">
        <v>133</v>
      </c>
      <c r="BO12" s="57">
        <v>100</v>
      </c>
      <c r="BP12" s="40"/>
      <c r="BQ12" s="58">
        <v>10</v>
      </c>
      <c r="BR12" s="97" t="s">
        <v>67</v>
      </c>
      <c r="BS12" s="49">
        <v>2</v>
      </c>
      <c r="BT12" s="49">
        <v>2</v>
      </c>
      <c r="BU12" s="57">
        <v>100</v>
      </c>
      <c r="BV12" s="8"/>
      <c r="BW12" s="58">
        <v>10</v>
      </c>
      <c r="BX12" s="97" t="s">
        <v>67</v>
      </c>
      <c r="BY12" s="49">
        <v>52</v>
      </c>
      <c r="BZ12" s="49">
        <v>51</v>
      </c>
      <c r="CA12" s="57">
        <v>98.1</v>
      </c>
      <c r="CB12" s="8"/>
      <c r="CC12" s="58">
        <v>10</v>
      </c>
      <c r="CD12" s="97" t="s">
        <v>67</v>
      </c>
      <c r="CE12" s="49">
        <v>52</v>
      </c>
      <c r="CF12" s="49">
        <v>49</v>
      </c>
      <c r="CG12" s="57">
        <v>94.2</v>
      </c>
      <c r="CH12" s="8"/>
      <c r="CI12" s="58">
        <v>10</v>
      </c>
      <c r="CJ12" s="97" t="s">
        <v>67</v>
      </c>
      <c r="CK12" s="49">
        <v>43</v>
      </c>
      <c r="CL12" s="49">
        <v>43</v>
      </c>
      <c r="CM12" s="57">
        <v>100</v>
      </c>
      <c r="CN12" s="8"/>
      <c r="CO12" s="58">
        <v>10</v>
      </c>
      <c r="CP12" s="97" t="s">
        <v>67</v>
      </c>
      <c r="CQ12" s="49">
        <v>52</v>
      </c>
      <c r="CR12" s="49">
        <v>50</v>
      </c>
      <c r="CS12" s="57">
        <v>96.2</v>
      </c>
      <c r="CT12" s="8"/>
      <c r="CU12" s="58">
        <v>10</v>
      </c>
      <c r="CV12" s="97" t="s">
        <v>67</v>
      </c>
      <c r="CW12" s="49">
        <v>52</v>
      </c>
      <c r="CX12" s="49">
        <v>50</v>
      </c>
      <c r="CY12" s="57">
        <v>96.2</v>
      </c>
      <c r="CZ12" s="29"/>
      <c r="DA12" s="58">
        <v>10</v>
      </c>
      <c r="DB12" s="97" t="s">
        <v>67</v>
      </c>
      <c r="DC12" s="49">
        <v>52</v>
      </c>
      <c r="DD12" s="49">
        <v>52</v>
      </c>
      <c r="DE12" s="57">
        <v>100</v>
      </c>
      <c r="DF12" s="29"/>
      <c r="DG12" s="59"/>
      <c r="DH12" s="8"/>
    </row>
    <row r="13" spans="1:112" s="6" customFormat="1" ht="16.5" customHeight="1" x14ac:dyDescent="0.25">
      <c r="A13" s="58">
        <v>11</v>
      </c>
      <c r="B13" s="97" t="s">
        <v>68</v>
      </c>
      <c r="C13" s="52">
        <v>245</v>
      </c>
      <c r="D13" s="49">
        <v>110</v>
      </c>
      <c r="E13" s="25">
        <f t="shared" si="0"/>
        <v>44.897959183673471</v>
      </c>
      <c r="F13" s="8"/>
      <c r="G13" s="58">
        <v>11</v>
      </c>
      <c r="H13" s="97" t="s">
        <v>68</v>
      </c>
      <c r="I13" s="22">
        <v>12</v>
      </c>
      <c r="J13" s="22">
        <v>12</v>
      </c>
      <c r="K13" s="22">
        <f t="shared" si="1"/>
        <v>100</v>
      </c>
      <c r="L13" s="22">
        <v>40</v>
      </c>
      <c r="M13" s="22">
        <v>40</v>
      </c>
      <c r="N13" s="22">
        <f t="shared" si="2"/>
        <v>100</v>
      </c>
      <c r="O13" s="27">
        <f t="shared" si="3"/>
        <v>100</v>
      </c>
      <c r="P13" s="40"/>
      <c r="Q13" s="58">
        <v>11</v>
      </c>
      <c r="R13" s="97" t="s">
        <v>68</v>
      </c>
      <c r="S13" s="49" t="s">
        <v>133</v>
      </c>
      <c r="T13" s="49" t="s">
        <v>133</v>
      </c>
      <c r="U13" s="22" t="s">
        <v>133</v>
      </c>
      <c r="V13" s="22" t="s">
        <v>133</v>
      </c>
      <c r="W13" s="27">
        <v>100</v>
      </c>
      <c r="X13" s="40"/>
      <c r="Y13" s="58">
        <v>11</v>
      </c>
      <c r="Z13" s="97" t="s">
        <v>68</v>
      </c>
      <c r="AA13" s="30">
        <v>107</v>
      </c>
      <c r="AB13" s="30">
        <v>107</v>
      </c>
      <c r="AC13" s="30">
        <v>100</v>
      </c>
      <c r="AD13" s="30">
        <v>105</v>
      </c>
      <c r="AE13" s="30">
        <v>105</v>
      </c>
      <c r="AF13" s="30">
        <v>100</v>
      </c>
      <c r="AG13" s="32">
        <f t="shared" si="4"/>
        <v>100</v>
      </c>
      <c r="AH13" s="40"/>
      <c r="AI13" s="58">
        <v>11</v>
      </c>
      <c r="AJ13" s="97" t="s">
        <v>68</v>
      </c>
      <c r="AK13" s="49" t="s">
        <v>133</v>
      </c>
      <c r="AL13" s="49" t="s">
        <v>133</v>
      </c>
      <c r="AM13" s="49" t="s">
        <v>133</v>
      </c>
      <c r="AN13" s="49" t="s">
        <v>133</v>
      </c>
      <c r="AO13" s="49" t="s">
        <v>133</v>
      </c>
      <c r="AP13" s="57">
        <v>100</v>
      </c>
      <c r="AQ13" s="8"/>
      <c r="AR13" s="58">
        <v>11</v>
      </c>
      <c r="AS13" s="97" t="s">
        <v>68</v>
      </c>
      <c r="AT13" s="49">
        <v>110</v>
      </c>
      <c r="AU13" s="49">
        <v>110</v>
      </c>
      <c r="AV13" s="57">
        <v>100</v>
      </c>
      <c r="AW13" s="40"/>
      <c r="AX13" s="58">
        <v>11</v>
      </c>
      <c r="AY13" s="97" t="s">
        <v>68</v>
      </c>
      <c r="AZ13" s="49" t="s">
        <v>133</v>
      </c>
      <c r="BA13" s="49" t="s">
        <v>133</v>
      </c>
      <c r="BB13" s="49" t="s">
        <v>134</v>
      </c>
      <c r="BC13" s="49" t="s">
        <v>134</v>
      </c>
      <c r="BD13" s="49" t="s">
        <v>134</v>
      </c>
      <c r="BE13" s="57">
        <v>40</v>
      </c>
      <c r="BF13" s="40"/>
      <c r="BG13" s="58">
        <v>11</v>
      </c>
      <c r="BH13" s="97" t="s">
        <v>68</v>
      </c>
      <c r="BI13" s="49" t="s">
        <v>133</v>
      </c>
      <c r="BJ13" s="49" t="s">
        <v>133</v>
      </c>
      <c r="BK13" s="49" t="s">
        <v>133</v>
      </c>
      <c r="BL13" s="49" t="s">
        <v>133</v>
      </c>
      <c r="BM13" s="49" t="s">
        <v>133</v>
      </c>
      <c r="BN13" s="49" t="s">
        <v>133</v>
      </c>
      <c r="BO13" s="57">
        <v>100</v>
      </c>
      <c r="BP13" s="40"/>
      <c r="BQ13" s="58">
        <v>11</v>
      </c>
      <c r="BR13" s="97" t="s">
        <v>68</v>
      </c>
      <c r="BS13" s="49">
        <v>11</v>
      </c>
      <c r="BT13" s="49">
        <v>11</v>
      </c>
      <c r="BU13" s="57">
        <v>100</v>
      </c>
      <c r="BV13" s="8"/>
      <c r="BW13" s="58">
        <v>11</v>
      </c>
      <c r="BX13" s="97" t="s">
        <v>68</v>
      </c>
      <c r="BY13" s="49">
        <v>110</v>
      </c>
      <c r="BZ13" s="49">
        <v>110</v>
      </c>
      <c r="CA13" s="57">
        <v>100</v>
      </c>
      <c r="CB13" s="8"/>
      <c r="CC13" s="58">
        <v>11</v>
      </c>
      <c r="CD13" s="97" t="s">
        <v>68</v>
      </c>
      <c r="CE13" s="49">
        <v>110</v>
      </c>
      <c r="CF13" s="49">
        <v>110</v>
      </c>
      <c r="CG13" s="57">
        <v>100</v>
      </c>
      <c r="CH13" s="8"/>
      <c r="CI13" s="58">
        <v>11</v>
      </c>
      <c r="CJ13" s="97" t="s">
        <v>68</v>
      </c>
      <c r="CK13" s="49">
        <v>103</v>
      </c>
      <c r="CL13" s="49">
        <v>103</v>
      </c>
      <c r="CM13" s="57">
        <v>100</v>
      </c>
      <c r="CN13" s="8"/>
      <c r="CO13" s="58">
        <v>11</v>
      </c>
      <c r="CP13" s="97" t="s">
        <v>68</v>
      </c>
      <c r="CQ13" s="49">
        <v>110</v>
      </c>
      <c r="CR13" s="49">
        <v>110</v>
      </c>
      <c r="CS13" s="57">
        <v>100</v>
      </c>
      <c r="CT13" s="8"/>
      <c r="CU13" s="58">
        <v>11</v>
      </c>
      <c r="CV13" s="97" t="s">
        <v>68</v>
      </c>
      <c r="CW13" s="49">
        <v>110</v>
      </c>
      <c r="CX13" s="49">
        <v>110</v>
      </c>
      <c r="CY13" s="57">
        <v>100</v>
      </c>
      <c r="CZ13" s="29"/>
      <c r="DA13" s="58">
        <v>11</v>
      </c>
      <c r="DB13" s="97" t="s">
        <v>68</v>
      </c>
      <c r="DC13" s="49">
        <v>110</v>
      </c>
      <c r="DD13" s="49">
        <v>110</v>
      </c>
      <c r="DE13" s="57">
        <v>100</v>
      </c>
      <c r="DF13" s="29"/>
      <c r="DG13" s="59"/>
      <c r="DH13" s="8"/>
    </row>
    <row r="14" spans="1:112" s="6" customFormat="1" ht="16.5" customHeight="1" x14ac:dyDescent="0.25">
      <c r="A14" s="58">
        <v>12</v>
      </c>
      <c r="B14" s="97" t="s">
        <v>69</v>
      </c>
      <c r="C14" s="52">
        <v>45</v>
      </c>
      <c r="D14" s="49">
        <v>42</v>
      </c>
      <c r="E14" s="25">
        <f t="shared" si="0"/>
        <v>93.333333333333329</v>
      </c>
      <c r="F14" s="8"/>
      <c r="G14" s="58">
        <v>12</v>
      </c>
      <c r="H14" s="97" t="s">
        <v>69</v>
      </c>
      <c r="I14" s="22">
        <v>12</v>
      </c>
      <c r="J14" s="22">
        <v>12</v>
      </c>
      <c r="K14" s="22">
        <f t="shared" si="1"/>
        <v>100</v>
      </c>
      <c r="L14" s="22">
        <v>40</v>
      </c>
      <c r="M14" s="22">
        <v>40</v>
      </c>
      <c r="N14" s="22">
        <f t="shared" si="2"/>
        <v>100</v>
      </c>
      <c r="O14" s="27">
        <f t="shared" si="3"/>
        <v>100</v>
      </c>
      <c r="P14" s="40"/>
      <c r="Q14" s="58">
        <v>12</v>
      </c>
      <c r="R14" s="97" t="s">
        <v>69</v>
      </c>
      <c r="S14" s="49" t="s">
        <v>133</v>
      </c>
      <c r="T14" s="49" t="s">
        <v>133</v>
      </c>
      <c r="U14" s="22" t="s">
        <v>133</v>
      </c>
      <c r="V14" s="22" t="s">
        <v>133</v>
      </c>
      <c r="W14" s="27">
        <v>100</v>
      </c>
      <c r="X14" s="40"/>
      <c r="Y14" s="58">
        <v>12</v>
      </c>
      <c r="Z14" s="97" t="s">
        <v>69</v>
      </c>
      <c r="AA14" s="30">
        <v>41</v>
      </c>
      <c r="AB14" s="30">
        <v>41</v>
      </c>
      <c r="AC14" s="30">
        <v>100</v>
      </c>
      <c r="AD14" s="30">
        <v>37</v>
      </c>
      <c r="AE14" s="30">
        <v>36</v>
      </c>
      <c r="AF14" s="30">
        <v>97.3</v>
      </c>
      <c r="AG14" s="32">
        <f t="shared" si="4"/>
        <v>98.65</v>
      </c>
      <c r="AH14" s="40"/>
      <c r="AI14" s="58">
        <v>12</v>
      </c>
      <c r="AJ14" s="97" t="s">
        <v>69</v>
      </c>
      <c r="AK14" s="49" t="s">
        <v>133</v>
      </c>
      <c r="AL14" s="49" t="s">
        <v>133</v>
      </c>
      <c r="AM14" s="49" t="s">
        <v>133</v>
      </c>
      <c r="AN14" s="49" t="s">
        <v>133</v>
      </c>
      <c r="AO14" s="49" t="s">
        <v>133</v>
      </c>
      <c r="AP14" s="57">
        <v>100</v>
      </c>
      <c r="AQ14" s="8"/>
      <c r="AR14" s="58">
        <v>12</v>
      </c>
      <c r="AS14" s="97" t="s">
        <v>69</v>
      </c>
      <c r="AT14" s="49">
        <v>42</v>
      </c>
      <c r="AU14" s="49">
        <v>42</v>
      </c>
      <c r="AV14" s="57">
        <v>100</v>
      </c>
      <c r="AW14" s="40"/>
      <c r="AX14" s="58">
        <v>12</v>
      </c>
      <c r="AY14" s="97" t="s">
        <v>69</v>
      </c>
      <c r="AZ14" s="49" t="s">
        <v>133</v>
      </c>
      <c r="BA14" s="49" t="s">
        <v>133</v>
      </c>
      <c r="BB14" s="49" t="s">
        <v>134</v>
      </c>
      <c r="BC14" s="49" t="s">
        <v>134</v>
      </c>
      <c r="BD14" s="49" t="s">
        <v>134</v>
      </c>
      <c r="BE14" s="57">
        <v>40</v>
      </c>
      <c r="BF14" s="40"/>
      <c r="BG14" s="58">
        <v>12</v>
      </c>
      <c r="BH14" s="97" t="s">
        <v>69</v>
      </c>
      <c r="BI14" s="49" t="s">
        <v>133</v>
      </c>
      <c r="BJ14" s="49" t="s">
        <v>133</v>
      </c>
      <c r="BK14" s="49" t="s">
        <v>134</v>
      </c>
      <c r="BL14" s="49" t="s">
        <v>133</v>
      </c>
      <c r="BM14" s="49" t="s">
        <v>133</v>
      </c>
      <c r="BN14" s="49" t="s">
        <v>133</v>
      </c>
      <c r="BO14" s="57">
        <v>100</v>
      </c>
      <c r="BP14" s="40"/>
      <c r="BQ14" s="58">
        <v>12</v>
      </c>
      <c r="BR14" s="97" t="s">
        <v>69</v>
      </c>
      <c r="BS14" s="49">
        <v>4</v>
      </c>
      <c r="BT14" s="49">
        <v>4</v>
      </c>
      <c r="BU14" s="57">
        <v>100</v>
      </c>
      <c r="BV14" s="8"/>
      <c r="BW14" s="58">
        <v>12</v>
      </c>
      <c r="BX14" s="97" t="s">
        <v>69</v>
      </c>
      <c r="BY14" s="49">
        <v>42</v>
      </c>
      <c r="BZ14" s="49">
        <v>42</v>
      </c>
      <c r="CA14" s="57">
        <v>100</v>
      </c>
      <c r="CB14" s="8"/>
      <c r="CC14" s="58">
        <v>12</v>
      </c>
      <c r="CD14" s="97" t="s">
        <v>69</v>
      </c>
      <c r="CE14" s="49">
        <v>42</v>
      </c>
      <c r="CF14" s="49">
        <v>42</v>
      </c>
      <c r="CG14" s="57">
        <v>100</v>
      </c>
      <c r="CH14" s="8"/>
      <c r="CI14" s="58">
        <v>12</v>
      </c>
      <c r="CJ14" s="97" t="s">
        <v>69</v>
      </c>
      <c r="CK14" s="49">
        <v>35</v>
      </c>
      <c r="CL14" s="49">
        <v>35</v>
      </c>
      <c r="CM14" s="57">
        <v>100</v>
      </c>
      <c r="CN14" s="8"/>
      <c r="CO14" s="58">
        <v>12</v>
      </c>
      <c r="CP14" s="97" t="s">
        <v>69</v>
      </c>
      <c r="CQ14" s="49">
        <v>42</v>
      </c>
      <c r="CR14" s="49">
        <v>42</v>
      </c>
      <c r="CS14" s="57">
        <v>100</v>
      </c>
      <c r="CT14" s="8"/>
      <c r="CU14" s="58">
        <v>12</v>
      </c>
      <c r="CV14" s="97" t="s">
        <v>69</v>
      </c>
      <c r="CW14" s="49">
        <v>42</v>
      </c>
      <c r="CX14" s="49">
        <v>41</v>
      </c>
      <c r="CY14" s="57">
        <v>97.6</v>
      </c>
      <c r="CZ14" s="29"/>
      <c r="DA14" s="58">
        <v>12</v>
      </c>
      <c r="DB14" s="97" t="s">
        <v>69</v>
      </c>
      <c r="DC14" s="49">
        <v>42</v>
      </c>
      <c r="DD14" s="49">
        <v>42</v>
      </c>
      <c r="DE14" s="57">
        <v>100</v>
      </c>
      <c r="DF14" s="29"/>
      <c r="DG14" s="59"/>
      <c r="DH14" s="8"/>
    </row>
    <row r="15" spans="1:112" s="6" customFormat="1" ht="16.5" customHeight="1" x14ac:dyDescent="0.25">
      <c r="A15" s="58">
        <v>13</v>
      </c>
      <c r="B15" s="97" t="s">
        <v>70</v>
      </c>
      <c r="C15" s="52">
        <v>145</v>
      </c>
      <c r="D15" s="49">
        <v>114</v>
      </c>
      <c r="E15" s="25">
        <f t="shared" si="0"/>
        <v>78.620689655172413</v>
      </c>
      <c r="F15" s="8"/>
      <c r="G15" s="58">
        <v>13</v>
      </c>
      <c r="H15" s="97" t="s">
        <v>70</v>
      </c>
      <c r="I15" s="22">
        <v>12</v>
      </c>
      <c r="J15" s="22">
        <v>12</v>
      </c>
      <c r="K15" s="22">
        <f t="shared" si="1"/>
        <v>100</v>
      </c>
      <c r="L15" s="22">
        <v>40</v>
      </c>
      <c r="M15" s="22">
        <v>40</v>
      </c>
      <c r="N15" s="22">
        <f t="shared" si="2"/>
        <v>100</v>
      </c>
      <c r="O15" s="27">
        <f t="shared" si="3"/>
        <v>100</v>
      </c>
      <c r="P15" s="40"/>
      <c r="Q15" s="58">
        <v>13</v>
      </c>
      <c r="R15" s="97" t="s">
        <v>70</v>
      </c>
      <c r="S15" s="49" t="s">
        <v>133</v>
      </c>
      <c r="T15" s="49" t="s">
        <v>133</v>
      </c>
      <c r="U15" s="22" t="s">
        <v>133</v>
      </c>
      <c r="V15" s="22" t="s">
        <v>133</v>
      </c>
      <c r="W15" s="27">
        <v>100</v>
      </c>
      <c r="X15" s="40"/>
      <c r="Y15" s="58">
        <v>13</v>
      </c>
      <c r="Z15" s="97" t="s">
        <v>70</v>
      </c>
      <c r="AA15" s="30">
        <v>101</v>
      </c>
      <c r="AB15" s="30">
        <v>100</v>
      </c>
      <c r="AC15" s="30">
        <v>99</v>
      </c>
      <c r="AD15" s="30">
        <v>80</v>
      </c>
      <c r="AE15" s="30">
        <v>77</v>
      </c>
      <c r="AF15" s="30">
        <v>96.3</v>
      </c>
      <c r="AG15" s="32">
        <f t="shared" si="4"/>
        <v>97.65</v>
      </c>
      <c r="AH15" s="40"/>
      <c r="AI15" s="58">
        <v>13</v>
      </c>
      <c r="AJ15" s="97" t="s">
        <v>70</v>
      </c>
      <c r="AK15" s="49" t="s">
        <v>133</v>
      </c>
      <c r="AL15" s="49" t="s">
        <v>133</v>
      </c>
      <c r="AM15" s="49" t="s">
        <v>133</v>
      </c>
      <c r="AN15" s="49" t="s">
        <v>133</v>
      </c>
      <c r="AO15" s="49" t="s">
        <v>133</v>
      </c>
      <c r="AP15" s="57">
        <v>100</v>
      </c>
      <c r="AQ15" s="8"/>
      <c r="AR15" s="58">
        <v>13</v>
      </c>
      <c r="AS15" s="97" t="s">
        <v>70</v>
      </c>
      <c r="AT15" s="49">
        <v>114</v>
      </c>
      <c r="AU15" s="49">
        <v>111</v>
      </c>
      <c r="AV15" s="57">
        <v>97.4</v>
      </c>
      <c r="AW15" s="40"/>
      <c r="AX15" s="58">
        <v>13</v>
      </c>
      <c r="AY15" s="97" t="s">
        <v>70</v>
      </c>
      <c r="AZ15" s="49" t="s">
        <v>133</v>
      </c>
      <c r="BA15" s="49" t="s">
        <v>133</v>
      </c>
      <c r="BB15" s="49" t="s">
        <v>134</v>
      </c>
      <c r="BC15" s="49" t="s">
        <v>134</v>
      </c>
      <c r="BD15" s="49" t="s">
        <v>134</v>
      </c>
      <c r="BE15" s="57">
        <v>40</v>
      </c>
      <c r="BF15" s="40"/>
      <c r="BG15" s="58">
        <v>13</v>
      </c>
      <c r="BH15" s="97" t="s">
        <v>70</v>
      </c>
      <c r="BI15" s="49" t="s">
        <v>134</v>
      </c>
      <c r="BJ15" s="49" t="s">
        <v>133</v>
      </c>
      <c r="BK15" s="49" t="s">
        <v>134</v>
      </c>
      <c r="BL15" s="49" t="s">
        <v>133</v>
      </c>
      <c r="BM15" s="49" t="s">
        <v>133</v>
      </c>
      <c r="BN15" s="49" t="s">
        <v>133</v>
      </c>
      <c r="BO15" s="57">
        <v>80</v>
      </c>
      <c r="BP15" s="40"/>
      <c r="BQ15" s="58">
        <v>13</v>
      </c>
      <c r="BR15" s="97" t="s">
        <v>70</v>
      </c>
      <c r="BS15" s="49">
        <v>12</v>
      </c>
      <c r="BT15" s="49">
        <v>11</v>
      </c>
      <c r="BU15" s="57">
        <v>91.7</v>
      </c>
      <c r="BV15" s="8"/>
      <c r="BW15" s="58">
        <v>13</v>
      </c>
      <c r="BX15" s="97" t="s">
        <v>70</v>
      </c>
      <c r="BY15" s="49">
        <v>114</v>
      </c>
      <c r="BZ15" s="49">
        <v>111</v>
      </c>
      <c r="CA15" s="57">
        <v>97.4</v>
      </c>
      <c r="CB15" s="8"/>
      <c r="CC15" s="58">
        <v>13</v>
      </c>
      <c r="CD15" s="97" t="s">
        <v>70</v>
      </c>
      <c r="CE15" s="49">
        <v>114</v>
      </c>
      <c r="CF15" s="49">
        <v>109</v>
      </c>
      <c r="CG15" s="57">
        <v>95.6</v>
      </c>
      <c r="CH15" s="8"/>
      <c r="CI15" s="58">
        <v>13</v>
      </c>
      <c r="CJ15" s="97" t="s">
        <v>70</v>
      </c>
      <c r="CK15" s="49">
        <v>68</v>
      </c>
      <c r="CL15" s="49">
        <v>67</v>
      </c>
      <c r="CM15" s="57">
        <v>98.5</v>
      </c>
      <c r="CN15" s="8"/>
      <c r="CO15" s="58">
        <v>13</v>
      </c>
      <c r="CP15" s="97" t="s">
        <v>70</v>
      </c>
      <c r="CQ15" s="49">
        <v>114</v>
      </c>
      <c r="CR15" s="49">
        <v>111</v>
      </c>
      <c r="CS15" s="57">
        <v>97.4</v>
      </c>
      <c r="CT15" s="8"/>
      <c r="CU15" s="58">
        <v>13</v>
      </c>
      <c r="CV15" s="97" t="s">
        <v>70</v>
      </c>
      <c r="CW15" s="49">
        <v>114</v>
      </c>
      <c r="CX15" s="49">
        <v>111</v>
      </c>
      <c r="CY15" s="57">
        <v>97.4</v>
      </c>
      <c r="CZ15" s="29"/>
      <c r="DA15" s="58">
        <v>13</v>
      </c>
      <c r="DB15" s="97" t="s">
        <v>70</v>
      </c>
      <c r="DC15" s="49">
        <v>114</v>
      </c>
      <c r="DD15" s="49">
        <v>112</v>
      </c>
      <c r="DE15" s="57">
        <v>98.2</v>
      </c>
      <c r="DF15" s="29"/>
      <c r="DG15" s="59"/>
      <c r="DH15" s="8"/>
    </row>
    <row r="16" spans="1:112" s="6" customFormat="1" ht="16.5" customHeight="1" x14ac:dyDescent="0.25">
      <c r="A16" s="58">
        <v>14</v>
      </c>
      <c r="B16" s="97" t="s">
        <v>71</v>
      </c>
      <c r="C16" s="52">
        <v>200</v>
      </c>
      <c r="D16" s="49">
        <v>85</v>
      </c>
      <c r="E16" s="25">
        <f t="shared" si="0"/>
        <v>42.5</v>
      </c>
      <c r="F16" s="8"/>
      <c r="G16" s="58">
        <v>14</v>
      </c>
      <c r="H16" s="97" t="s">
        <v>71</v>
      </c>
      <c r="I16" s="22">
        <v>12</v>
      </c>
      <c r="J16" s="22">
        <v>12</v>
      </c>
      <c r="K16" s="22">
        <f t="shared" si="1"/>
        <v>100</v>
      </c>
      <c r="L16" s="22">
        <v>40</v>
      </c>
      <c r="M16" s="22">
        <v>40</v>
      </c>
      <c r="N16" s="22">
        <f t="shared" si="2"/>
        <v>100</v>
      </c>
      <c r="O16" s="27">
        <f t="shared" si="3"/>
        <v>100</v>
      </c>
      <c r="P16" s="40"/>
      <c r="Q16" s="58">
        <v>14</v>
      </c>
      <c r="R16" s="97" t="s">
        <v>71</v>
      </c>
      <c r="S16" s="49" t="s">
        <v>133</v>
      </c>
      <c r="T16" s="49" t="s">
        <v>133</v>
      </c>
      <c r="U16" s="22" t="s">
        <v>133</v>
      </c>
      <c r="V16" s="22" t="s">
        <v>133</v>
      </c>
      <c r="W16" s="27">
        <v>100</v>
      </c>
      <c r="X16" s="40"/>
      <c r="Y16" s="58">
        <v>14</v>
      </c>
      <c r="Z16" s="97" t="s">
        <v>71</v>
      </c>
      <c r="AA16" s="30">
        <v>75</v>
      </c>
      <c r="AB16" s="30">
        <v>72</v>
      </c>
      <c r="AC16" s="30">
        <v>96</v>
      </c>
      <c r="AD16" s="30">
        <v>44</v>
      </c>
      <c r="AE16" s="30">
        <v>42</v>
      </c>
      <c r="AF16" s="30">
        <v>95.5</v>
      </c>
      <c r="AG16" s="32">
        <f t="shared" si="4"/>
        <v>95.75</v>
      </c>
      <c r="AH16" s="40"/>
      <c r="AI16" s="58">
        <v>14</v>
      </c>
      <c r="AJ16" s="97" t="s">
        <v>71</v>
      </c>
      <c r="AK16" s="49" t="s">
        <v>133</v>
      </c>
      <c r="AL16" s="49" t="s">
        <v>133</v>
      </c>
      <c r="AM16" s="49" t="s">
        <v>133</v>
      </c>
      <c r="AN16" s="49" t="s">
        <v>133</v>
      </c>
      <c r="AO16" s="49" t="s">
        <v>133</v>
      </c>
      <c r="AP16" s="57">
        <v>100</v>
      </c>
      <c r="AQ16" s="8"/>
      <c r="AR16" s="58">
        <v>14</v>
      </c>
      <c r="AS16" s="97" t="s">
        <v>71</v>
      </c>
      <c r="AT16" s="49">
        <v>85</v>
      </c>
      <c r="AU16" s="49">
        <v>79</v>
      </c>
      <c r="AV16" s="57">
        <v>92.9</v>
      </c>
      <c r="AW16" s="40"/>
      <c r="AX16" s="58">
        <v>14</v>
      </c>
      <c r="AY16" s="97" t="s">
        <v>71</v>
      </c>
      <c r="AZ16" s="49" t="s">
        <v>133</v>
      </c>
      <c r="BA16" s="49" t="s">
        <v>134</v>
      </c>
      <c r="BB16" s="49" t="s">
        <v>133</v>
      </c>
      <c r="BC16" s="49" t="s">
        <v>134</v>
      </c>
      <c r="BD16" s="49" t="s">
        <v>134</v>
      </c>
      <c r="BE16" s="57">
        <v>40</v>
      </c>
      <c r="BF16" s="40"/>
      <c r="BG16" s="58">
        <v>14</v>
      </c>
      <c r="BH16" s="97" t="s">
        <v>71</v>
      </c>
      <c r="BI16" s="49" t="s">
        <v>133</v>
      </c>
      <c r="BJ16" s="49" t="s">
        <v>133</v>
      </c>
      <c r="BK16" s="49" t="s">
        <v>134</v>
      </c>
      <c r="BL16" s="49" t="s">
        <v>133</v>
      </c>
      <c r="BM16" s="49" t="s">
        <v>133</v>
      </c>
      <c r="BN16" s="49" t="s">
        <v>133</v>
      </c>
      <c r="BO16" s="57">
        <v>100</v>
      </c>
      <c r="BP16" s="40"/>
      <c r="BQ16" s="58">
        <v>14</v>
      </c>
      <c r="BR16" s="97" t="s">
        <v>71</v>
      </c>
      <c r="BS16" s="49">
        <v>2</v>
      </c>
      <c r="BT16" s="49">
        <v>2</v>
      </c>
      <c r="BU16" s="57">
        <v>100</v>
      </c>
      <c r="BV16" s="8"/>
      <c r="BW16" s="58">
        <v>14</v>
      </c>
      <c r="BX16" s="97" t="s">
        <v>71</v>
      </c>
      <c r="BY16" s="49">
        <v>85</v>
      </c>
      <c r="BZ16" s="49">
        <v>81</v>
      </c>
      <c r="CA16" s="57">
        <v>95.3</v>
      </c>
      <c r="CB16" s="8"/>
      <c r="CC16" s="58">
        <v>14</v>
      </c>
      <c r="CD16" s="97" t="s">
        <v>71</v>
      </c>
      <c r="CE16" s="49">
        <v>85</v>
      </c>
      <c r="CF16" s="49">
        <v>79</v>
      </c>
      <c r="CG16" s="57">
        <v>92.9</v>
      </c>
      <c r="CH16" s="8"/>
      <c r="CI16" s="58">
        <v>14</v>
      </c>
      <c r="CJ16" s="97" t="s">
        <v>71</v>
      </c>
      <c r="CK16" s="49">
        <v>49</v>
      </c>
      <c r="CL16" s="49">
        <v>47</v>
      </c>
      <c r="CM16" s="57">
        <v>95.9</v>
      </c>
      <c r="CN16" s="8"/>
      <c r="CO16" s="58">
        <v>14</v>
      </c>
      <c r="CP16" s="97" t="s">
        <v>71</v>
      </c>
      <c r="CQ16" s="49">
        <v>85</v>
      </c>
      <c r="CR16" s="49">
        <v>77</v>
      </c>
      <c r="CS16" s="57">
        <v>90.6</v>
      </c>
      <c r="CT16" s="8"/>
      <c r="CU16" s="58">
        <v>14</v>
      </c>
      <c r="CV16" s="97" t="s">
        <v>71</v>
      </c>
      <c r="CW16" s="49">
        <v>85</v>
      </c>
      <c r="CX16" s="49">
        <v>75</v>
      </c>
      <c r="CY16" s="57">
        <v>88.2</v>
      </c>
      <c r="CZ16" s="29"/>
      <c r="DA16" s="58">
        <v>14</v>
      </c>
      <c r="DB16" s="97" t="s">
        <v>71</v>
      </c>
      <c r="DC16" s="49">
        <v>85</v>
      </c>
      <c r="DD16" s="49">
        <v>80</v>
      </c>
      <c r="DE16" s="57">
        <v>94.1</v>
      </c>
      <c r="DF16" s="29"/>
      <c r="DG16" s="59"/>
      <c r="DH1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3"/>
  <sheetViews>
    <sheetView topLeftCell="AO11" zoomScale="85" zoomScaleNormal="85" workbookViewId="0">
      <selection activeCell="BU26" sqref="BU26"/>
    </sheetView>
  </sheetViews>
  <sheetFormatPr defaultColWidth="5.140625" defaultRowHeight="15.75" x14ac:dyDescent="0.25"/>
  <cols>
    <col min="1" max="1" width="5.140625" style="5"/>
    <col min="2" max="2" width="14.42578125" style="5" customWidth="1"/>
    <col min="3" max="4" width="14.42578125" style="6" customWidth="1"/>
    <col min="5" max="5" width="14.42578125" style="7" customWidth="1"/>
    <col min="6" max="6" width="12" style="8" customWidth="1"/>
    <col min="7" max="7" width="5.140625" style="5"/>
    <col min="8" max="8" width="24.28515625" style="5" customWidth="1"/>
    <col min="9" max="14" width="5.140625" style="5"/>
    <col min="15" max="15" width="5.7109375" style="10" customWidth="1"/>
    <col min="16" max="16" width="5.140625" style="41"/>
    <col min="17" max="22" width="5.140625" style="5"/>
    <col min="23" max="23" width="5.140625" style="10"/>
    <col min="24" max="24" width="5.140625" style="41"/>
    <col min="25" max="26" width="5.140625" style="5"/>
    <col min="27" max="32" width="5.140625" style="6"/>
    <col min="33" max="33" width="8.85546875" style="7" customWidth="1"/>
    <col min="34" max="34" width="5.140625" style="40"/>
    <col min="35" max="36" width="5.140625" style="5"/>
    <col min="37" max="41" width="5.140625" style="6"/>
    <col min="42" max="42" width="5.140625" style="7"/>
    <col min="43" max="43" width="5.140625" style="8"/>
    <col min="44" max="45" width="5.140625" style="5"/>
    <col min="46" max="47" width="5.140625" style="6"/>
    <col min="48" max="48" width="5.140625" style="7"/>
    <col min="49" max="49" width="5.140625" style="40"/>
    <col min="50" max="51" width="5.140625" style="5"/>
    <col min="52" max="56" width="5.140625" style="6"/>
    <col min="57" max="57" width="5.140625" style="7"/>
    <col min="58" max="58" width="5.140625" style="40"/>
    <col min="59" max="66" width="5.140625" style="5"/>
    <col min="67" max="67" width="5.140625" style="7"/>
    <col min="68" max="68" width="5.140625" style="40"/>
    <col min="69" max="70" width="5.140625" style="5"/>
    <col min="71" max="72" width="5.140625" style="6"/>
    <col min="73" max="73" width="5.140625" style="7"/>
    <col min="74" max="74" width="5.140625" style="8"/>
    <col min="75" max="78" width="5.140625" style="5"/>
    <col min="79" max="79" width="5.140625" style="10"/>
    <col min="80" max="80" width="5.140625" style="11"/>
    <col min="81" max="82" width="5.140625" style="5"/>
    <col min="83" max="84" width="5.140625" style="6"/>
    <col min="85" max="85" width="5.140625" style="7"/>
    <col min="86" max="86" width="5.140625" style="8"/>
    <col min="87" max="88" width="5.140625" style="5"/>
    <col min="89" max="90" width="5.140625" style="6"/>
    <col min="91" max="91" width="5.140625" style="7"/>
    <col min="92" max="92" width="5.140625" style="8"/>
    <col min="93" max="94" width="5.140625" style="5"/>
    <col min="95" max="96" width="5.140625" style="6"/>
    <col min="97" max="97" width="5.140625" style="7"/>
    <col min="98" max="98" width="5.140625" style="8"/>
    <col min="99" max="100" width="5.140625" style="5"/>
    <col min="101" max="102" width="5.140625" style="6"/>
    <col min="103" max="103" width="5.140625" style="7"/>
    <col min="104" max="104" width="5.140625" style="40"/>
    <col min="105" max="106" width="5.140625" style="5"/>
    <col min="107" max="108" width="5.140625" style="6"/>
    <col min="109" max="109" width="5.140625" style="7"/>
    <col min="110" max="110" width="5.140625" style="40"/>
    <col min="111" max="112" width="5.140625" style="11"/>
    <col min="113" max="16384" width="5.1406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92">
        <v>1</v>
      </c>
      <c r="B3" s="93" t="s">
        <v>72</v>
      </c>
      <c r="C3" s="94">
        <v>290</v>
      </c>
      <c r="D3" s="95">
        <v>150</v>
      </c>
      <c r="E3" s="25">
        <f>(D3/C3)*100</f>
        <v>51.724137931034484</v>
      </c>
      <c r="F3" s="26"/>
      <c r="G3" s="92">
        <v>1</v>
      </c>
      <c r="H3" s="93" t="s">
        <v>72</v>
      </c>
      <c r="I3" s="22">
        <v>14</v>
      </c>
      <c r="J3" s="22">
        <v>14</v>
      </c>
      <c r="K3" s="22">
        <f>(I3/J3)*100</f>
        <v>100</v>
      </c>
      <c r="L3" s="22">
        <v>50</v>
      </c>
      <c r="M3" s="22">
        <v>50</v>
      </c>
      <c r="N3" s="22">
        <f>(L3/M3)*100</f>
        <v>100</v>
      </c>
      <c r="O3" s="27">
        <f>(N3+K3)/2</f>
        <v>100</v>
      </c>
      <c r="P3" s="28"/>
      <c r="Q3" s="92">
        <v>1</v>
      </c>
      <c r="R3" s="93" t="s">
        <v>72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92">
        <v>1</v>
      </c>
      <c r="Z3" s="93" t="s">
        <v>72</v>
      </c>
      <c r="AA3" s="34">
        <v>118</v>
      </c>
      <c r="AB3" s="34">
        <v>113</v>
      </c>
      <c r="AC3" s="22">
        <v>95.8</v>
      </c>
      <c r="AD3" s="22">
        <v>119</v>
      </c>
      <c r="AE3" s="22">
        <v>116</v>
      </c>
      <c r="AF3" s="31">
        <v>97.5</v>
      </c>
      <c r="AG3" s="32">
        <f>(AC3+AF3)/2</f>
        <v>96.65</v>
      </c>
      <c r="AH3" s="33"/>
      <c r="AI3" s="92">
        <v>1</v>
      </c>
      <c r="AJ3" s="93" t="s">
        <v>72</v>
      </c>
      <c r="AK3" s="22" t="s">
        <v>133</v>
      </c>
      <c r="AL3" s="22" t="s">
        <v>133</v>
      </c>
      <c r="AM3" s="22" t="s">
        <v>133</v>
      </c>
      <c r="AN3" s="22" t="s">
        <v>133</v>
      </c>
      <c r="AO3" s="22" t="s">
        <v>133</v>
      </c>
      <c r="AP3" s="27">
        <v>100</v>
      </c>
      <c r="AQ3" s="29"/>
      <c r="AR3" s="92">
        <v>1</v>
      </c>
      <c r="AS3" s="93" t="s">
        <v>72</v>
      </c>
      <c r="AT3" s="34">
        <v>150</v>
      </c>
      <c r="AU3" s="34">
        <v>148</v>
      </c>
      <c r="AV3" s="35">
        <v>98.7</v>
      </c>
      <c r="AW3" s="37"/>
      <c r="AX3" s="92">
        <v>1</v>
      </c>
      <c r="AY3" s="93" t="s">
        <v>72</v>
      </c>
      <c r="AZ3" s="34" t="s">
        <v>133</v>
      </c>
      <c r="BA3" s="34" t="s">
        <v>134</v>
      </c>
      <c r="BB3" s="34" t="s">
        <v>134</v>
      </c>
      <c r="BC3" s="34" t="s">
        <v>134</v>
      </c>
      <c r="BD3" s="34" t="s">
        <v>134</v>
      </c>
      <c r="BE3" s="35">
        <v>20</v>
      </c>
      <c r="BF3" s="29"/>
      <c r="BG3" s="92">
        <v>1</v>
      </c>
      <c r="BH3" s="93" t="s">
        <v>72</v>
      </c>
      <c r="BI3" s="34" t="s">
        <v>134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80</v>
      </c>
      <c r="BP3" s="29"/>
      <c r="BQ3" s="92">
        <v>1</v>
      </c>
      <c r="BR3" s="93" t="s">
        <v>72</v>
      </c>
      <c r="BS3" s="34">
        <v>9</v>
      </c>
      <c r="BT3" s="34">
        <v>7</v>
      </c>
      <c r="BU3" s="35">
        <v>77.8</v>
      </c>
      <c r="BW3" s="92">
        <v>1</v>
      </c>
      <c r="BX3" s="93" t="s">
        <v>72</v>
      </c>
      <c r="BY3" s="34">
        <v>150</v>
      </c>
      <c r="BZ3" s="34">
        <v>146</v>
      </c>
      <c r="CA3" s="35">
        <v>97.3</v>
      </c>
      <c r="CB3" s="37"/>
      <c r="CC3" s="92">
        <v>1</v>
      </c>
      <c r="CD3" s="93" t="s">
        <v>72</v>
      </c>
      <c r="CE3" s="34">
        <v>150</v>
      </c>
      <c r="CF3" s="34">
        <v>130</v>
      </c>
      <c r="CG3" s="35">
        <v>86.7</v>
      </c>
      <c r="CH3" s="37"/>
      <c r="CI3" s="92">
        <v>1</v>
      </c>
      <c r="CJ3" s="93" t="s">
        <v>72</v>
      </c>
      <c r="CK3" s="34">
        <v>84</v>
      </c>
      <c r="CL3" s="34">
        <v>82</v>
      </c>
      <c r="CM3" s="35">
        <v>97.6</v>
      </c>
      <c r="CN3" s="37"/>
      <c r="CO3" s="92">
        <v>1</v>
      </c>
      <c r="CP3" s="93" t="s">
        <v>72</v>
      </c>
      <c r="CQ3" s="34">
        <v>150</v>
      </c>
      <c r="CR3" s="34">
        <v>130</v>
      </c>
      <c r="CS3" s="35">
        <v>86.7</v>
      </c>
      <c r="CT3" s="37"/>
      <c r="CU3" s="92">
        <v>1</v>
      </c>
      <c r="CV3" s="93" t="s">
        <v>72</v>
      </c>
      <c r="CW3" s="34">
        <v>150</v>
      </c>
      <c r="CX3" s="34">
        <v>136</v>
      </c>
      <c r="CY3" s="35">
        <v>90.7</v>
      </c>
      <c r="CZ3" s="37"/>
      <c r="DA3" s="92">
        <v>1</v>
      </c>
      <c r="DB3" s="93" t="s">
        <v>72</v>
      </c>
      <c r="DC3" s="34">
        <v>150</v>
      </c>
      <c r="DD3" s="34">
        <v>143</v>
      </c>
      <c r="DE3" s="35">
        <v>95.3</v>
      </c>
      <c r="DF3" s="37"/>
    </row>
    <row r="4" spans="1:112" s="8" customFormat="1" ht="16.5" customHeight="1" x14ac:dyDescent="0.25">
      <c r="A4" s="92">
        <v>2</v>
      </c>
      <c r="B4" s="93" t="s">
        <v>73</v>
      </c>
      <c r="C4" s="94">
        <v>1500</v>
      </c>
      <c r="D4" s="95">
        <v>820</v>
      </c>
      <c r="E4" s="25">
        <f t="shared" ref="E4:E44" si="0">(D4/C4)*100</f>
        <v>54.666666666666664</v>
      </c>
      <c r="F4" s="26"/>
      <c r="G4" s="92">
        <v>2</v>
      </c>
      <c r="H4" s="93" t="s">
        <v>73</v>
      </c>
      <c r="I4" s="22">
        <v>13</v>
      </c>
      <c r="J4" s="22">
        <v>13</v>
      </c>
      <c r="K4" s="22">
        <f t="shared" ref="K4:K44" si="1">(I4/J4)*100</f>
        <v>100</v>
      </c>
      <c r="L4" s="22">
        <v>50</v>
      </c>
      <c r="M4" s="22">
        <v>50</v>
      </c>
      <c r="N4" s="22">
        <f t="shared" ref="N4:N44" si="2">(L4/M4)*100</f>
        <v>100</v>
      </c>
      <c r="O4" s="27">
        <f t="shared" ref="O4:O44" si="3">(N4+K4)/2</f>
        <v>100</v>
      </c>
      <c r="P4" s="38"/>
      <c r="Q4" s="92">
        <v>2</v>
      </c>
      <c r="R4" s="93" t="s">
        <v>73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92">
        <v>2</v>
      </c>
      <c r="Z4" s="93" t="s">
        <v>73</v>
      </c>
      <c r="AA4" s="34">
        <v>495</v>
      </c>
      <c r="AB4" s="34">
        <v>468</v>
      </c>
      <c r="AC4" s="22">
        <v>94.5</v>
      </c>
      <c r="AD4" s="22">
        <v>523</v>
      </c>
      <c r="AE4" s="22">
        <v>470</v>
      </c>
      <c r="AF4" s="31">
        <v>89.9</v>
      </c>
      <c r="AG4" s="32">
        <f t="shared" ref="AG4:AG44" si="4">(AC4+AF4)/2</f>
        <v>92.2</v>
      </c>
      <c r="AH4" s="38"/>
      <c r="AI4" s="92">
        <v>2</v>
      </c>
      <c r="AJ4" s="93" t="s">
        <v>73</v>
      </c>
      <c r="AK4" s="22" t="s">
        <v>133</v>
      </c>
      <c r="AL4" s="22" t="s">
        <v>133</v>
      </c>
      <c r="AM4" s="22" t="s">
        <v>133</v>
      </c>
      <c r="AN4" s="22" t="s">
        <v>133</v>
      </c>
      <c r="AO4" s="22" t="s">
        <v>133</v>
      </c>
      <c r="AP4" s="27">
        <v>100</v>
      </c>
      <c r="AQ4" s="29"/>
      <c r="AR4" s="92">
        <v>2</v>
      </c>
      <c r="AS4" s="93" t="s">
        <v>73</v>
      </c>
      <c r="AT4" s="34">
        <v>820</v>
      </c>
      <c r="AU4" s="34">
        <v>692</v>
      </c>
      <c r="AV4" s="35">
        <v>84.4</v>
      </c>
      <c r="AW4" s="37"/>
      <c r="AX4" s="92">
        <v>2</v>
      </c>
      <c r="AY4" s="93" t="s">
        <v>73</v>
      </c>
      <c r="AZ4" s="34" t="s">
        <v>133</v>
      </c>
      <c r="BA4" s="34" t="s">
        <v>134</v>
      </c>
      <c r="BB4" s="34" t="s">
        <v>134</v>
      </c>
      <c r="BC4" s="34" t="s">
        <v>134</v>
      </c>
      <c r="BD4" s="34" t="s">
        <v>133</v>
      </c>
      <c r="BE4" s="35">
        <v>40</v>
      </c>
      <c r="BF4" s="29"/>
      <c r="BG4" s="92">
        <v>2</v>
      </c>
      <c r="BH4" s="93" t="s">
        <v>73</v>
      </c>
      <c r="BI4" s="34" t="s">
        <v>134</v>
      </c>
      <c r="BJ4" s="34" t="s">
        <v>133</v>
      </c>
      <c r="BK4" s="34" t="s">
        <v>134</v>
      </c>
      <c r="BL4" s="34" t="s">
        <v>133</v>
      </c>
      <c r="BM4" s="34" t="s">
        <v>134</v>
      </c>
      <c r="BN4" s="34" t="s">
        <v>133</v>
      </c>
      <c r="BO4" s="35">
        <v>60</v>
      </c>
      <c r="BP4" s="29"/>
      <c r="BQ4" s="92">
        <v>2</v>
      </c>
      <c r="BR4" s="93" t="s">
        <v>73</v>
      </c>
      <c r="BS4" s="34">
        <v>30</v>
      </c>
      <c r="BT4" s="34">
        <v>23</v>
      </c>
      <c r="BU4" s="35">
        <v>76.7</v>
      </c>
      <c r="BW4" s="92">
        <v>2</v>
      </c>
      <c r="BX4" s="93" t="s">
        <v>73</v>
      </c>
      <c r="BY4" s="34">
        <v>820</v>
      </c>
      <c r="BZ4" s="34">
        <v>757</v>
      </c>
      <c r="CA4" s="35">
        <v>92.3</v>
      </c>
      <c r="CB4" s="37"/>
      <c r="CC4" s="92">
        <v>2</v>
      </c>
      <c r="CD4" s="93" t="s">
        <v>73</v>
      </c>
      <c r="CE4" s="34">
        <v>820</v>
      </c>
      <c r="CF4" s="34">
        <v>722</v>
      </c>
      <c r="CG4" s="35">
        <v>88</v>
      </c>
      <c r="CH4" s="37"/>
      <c r="CI4" s="92">
        <v>2</v>
      </c>
      <c r="CJ4" s="93" t="s">
        <v>73</v>
      </c>
      <c r="CK4" s="34">
        <v>457</v>
      </c>
      <c r="CL4" s="34">
        <v>447</v>
      </c>
      <c r="CM4" s="35">
        <v>97.8</v>
      </c>
      <c r="CN4" s="37"/>
      <c r="CO4" s="92">
        <v>2</v>
      </c>
      <c r="CP4" s="93" t="s">
        <v>73</v>
      </c>
      <c r="CQ4" s="34">
        <v>820</v>
      </c>
      <c r="CR4" s="34">
        <v>701</v>
      </c>
      <c r="CS4" s="35">
        <v>85.5</v>
      </c>
      <c r="CT4" s="37"/>
      <c r="CU4" s="92">
        <v>2</v>
      </c>
      <c r="CV4" s="93" t="s">
        <v>73</v>
      </c>
      <c r="CW4" s="34">
        <v>820</v>
      </c>
      <c r="CX4" s="34">
        <v>737</v>
      </c>
      <c r="CY4" s="35">
        <v>89.9</v>
      </c>
      <c r="CZ4" s="37"/>
      <c r="DA4" s="92">
        <v>2</v>
      </c>
      <c r="DB4" s="93" t="s">
        <v>73</v>
      </c>
      <c r="DC4" s="34">
        <v>820</v>
      </c>
      <c r="DD4" s="34">
        <v>742</v>
      </c>
      <c r="DE4" s="35">
        <v>90.5</v>
      </c>
      <c r="DF4" s="37"/>
    </row>
    <row r="5" spans="1:112" s="8" customFormat="1" ht="16.5" customHeight="1" x14ac:dyDescent="0.25">
      <c r="A5" s="92">
        <v>3</v>
      </c>
      <c r="B5" s="93" t="s">
        <v>74</v>
      </c>
      <c r="C5" s="94">
        <v>1258</v>
      </c>
      <c r="D5" s="95">
        <v>510</v>
      </c>
      <c r="E5" s="25">
        <f t="shared" si="0"/>
        <v>40.54054054054054</v>
      </c>
      <c r="F5" s="26"/>
      <c r="G5" s="92">
        <v>3</v>
      </c>
      <c r="H5" s="93" t="s">
        <v>74</v>
      </c>
      <c r="I5" s="22">
        <v>13</v>
      </c>
      <c r="J5" s="22">
        <v>13</v>
      </c>
      <c r="K5" s="22">
        <f t="shared" si="1"/>
        <v>100</v>
      </c>
      <c r="L5" s="22">
        <v>50</v>
      </c>
      <c r="M5" s="22">
        <v>50</v>
      </c>
      <c r="N5" s="22">
        <f t="shared" si="2"/>
        <v>100</v>
      </c>
      <c r="O5" s="27">
        <f t="shared" si="3"/>
        <v>100</v>
      </c>
      <c r="P5" s="38"/>
      <c r="Q5" s="92">
        <v>3</v>
      </c>
      <c r="R5" s="93" t="s">
        <v>74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92">
        <v>3</v>
      </c>
      <c r="Z5" s="93" t="s">
        <v>74</v>
      </c>
      <c r="AA5" s="34">
        <v>316</v>
      </c>
      <c r="AB5" s="34">
        <v>280</v>
      </c>
      <c r="AC5" s="22">
        <v>88.6</v>
      </c>
      <c r="AD5" s="22">
        <v>374</v>
      </c>
      <c r="AE5" s="22">
        <v>325</v>
      </c>
      <c r="AF5" s="31">
        <v>86.9</v>
      </c>
      <c r="AG5" s="32">
        <f t="shared" si="4"/>
        <v>87.75</v>
      </c>
      <c r="AH5" s="38"/>
      <c r="AI5" s="92">
        <v>3</v>
      </c>
      <c r="AJ5" s="93" t="s">
        <v>74</v>
      </c>
      <c r="AK5" s="22" t="s">
        <v>133</v>
      </c>
      <c r="AL5" s="22" t="s">
        <v>133</v>
      </c>
      <c r="AM5" s="22" t="s">
        <v>133</v>
      </c>
      <c r="AN5" s="22" t="s">
        <v>133</v>
      </c>
      <c r="AO5" s="22" t="s">
        <v>133</v>
      </c>
      <c r="AP5" s="27">
        <v>100</v>
      </c>
      <c r="AQ5" s="29"/>
      <c r="AR5" s="92">
        <v>3</v>
      </c>
      <c r="AS5" s="93" t="s">
        <v>74</v>
      </c>
      <c r="AT5" s="34">
        <v>510</v>
      </c>
      <c r="AU5" s="34">
        <v>432</v>
      </c>
      <c r="AV5" s="35">
        <v>84.7</v>
      </c>
      <c r="AW5" s="37"/>
      <c r="AX5" s="92">
        <v>3</v>
      </c>
      <c r="AY5" s="93" t="s">
        <v>74</v>
      </c>
      <c r="AZ5" s="34" t="s">
        <v>133</v>
      </c>
      <c r="BA5" s="34" t="s">
        <v>134</v>
      </c>
      <c r="BB5" s="34" t="s">
        <v>134</v>
      </c>
      <c r="BC5" s="34" t="s">
        <v>134</v>
      </c>
      <c r="BD5" s="34" t="s">
        <v>134</v>
      </c>
      <c r="BE5" s="35">
        <v>20</v>
      </c>
      <c r="BF5" s="29"/>
      <c r="BG5" s="92">
        <v>3</v>
      </c>
      <c r="BH5" s="93" t="s">
        <v>74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92">
        <v>3</v>
      </c>
      <c r="BR5" s="93" t="s">
        <v>74</v>
      </c>
      <c r="BS5" s="34">
        <v>25</v>
      </c>
      <c r="BT5" s="34">
        <v>19</v>
      </c>
      <c r="BU5" s="35">
        <v>76</v>
      </c>
      <c r="BW5" s="92">
        <v>3</v>
      </c>
      <c r="BX5" s="93" t="s">
        <v>74</v>
      </c>
      <c r="BY5" s="34">
        <v>510</v>
      </c>
      <c r="BZ5" s="34">
        <v>461</v>
      </c>
      <c r="CA5" s="35">
        <v>90.4</v>
      </c>
      <c r="CB5" s="37"/>
      <c r="CC5" s="92">
        <v>3</v>
      </c>
      <c r="CD5" s="93" t="s">
        <v>74</v>
      </c>
      <c r="CE5" s="34">
        <v>510</v>
      </c>
      <c r="CF5" s="34">
        <v>456</v>
      </c>
      <c r="CG5" s="35">
        <v>89.4</v>
      </c>
      <c r="CH5" s="37"/>
      <c r="CI5" s="92">
        <v>3</v>
      </c>
      <c r="CJ5" s="93" t="s">
        <v>74</v>
      </c>
      <c r="CK5" s="34">
        <v>303</v>
      </c>
      <c r="CL5" s="34">
        <v>292</v>
      </c>
      <c r="CM5" s="35">
        <v>96.4</v>
      </c>
      <c r="CN5" s="37"/>
      <c r="CO5" s="92">
        <v>3</v>
      </c>
      <c r="CP5" s="93" t="s">
        <v>74</v>
      </c>
      <c r="CQ5" s="34">
        <v>510</v>
      </c>
      <c r="CR5" s="34">
        <v>449</v>
      </c>
      <c r="CS5" s="35">
        <v>88</v>
      </c>
      <c r="CT5" s="37"/>
      <c r="CU5" s="92">
        <v>3</v>
      </c>
      <c r="CV5" s="93" t="s">
        <v>74</v>
      </c>
      <c r="CW5" s="34">
        <v>510</v>
      </c>
      <c r="CX5" s="34">
        <v>454</v>
      </c>
      <c r="CY5" s="35">
        <v>89</v>
      </c>
      <c r="CZ5" s="37"/>
      <c r="DA5" s="92">
        <v>3</v>
      </c>
      <c r="DB5" s="93" t="s">
        <v>74</v>
      </c>
      <c r="DC5" s="34">
        <v>510</v>
      </c>
      <c r="DD5" s="34">
        <v>453</v>
      </c>
      <c r="DE5" s="35">
        <v>88.8</v>
      </c>
      <c r="DF5" s="29"/>
      <c r="DG5" s="59"/>
    </row>
    <row r="6" spans="1:112" s="8" customFormat="1" ht="16.5" customHeight="1" x14ac:dyDescent="0.25">
      <c r="A6" s="92">
        <v>4</v>
      </c>
      <c r="B6" s="93" t="s">
        <v>75</v>
      </c>
      <c r="C6" s="94">
        <v>760</v>
      </c>
      <c r="D6" s="95">
        <v>307</v>
      </c>
      <c r="E6" s="25">
        <f t="shared" si="0"/>
        <v>40.39473684210526</v>
      </c>
      <c r="F6" s="26"/>
      <c r="G6" s="92">
        <v>4</v>
      </c>
      <c r="H6" s="93" t="s">
        <v>75</v>
      </c>
      <c r="I6" s="22">
        <v>14</v>
      </c>
      <c r="J6" s="22">
        <v>14</v>
      </c>
      <c r="K6" s="22">
        <f t="shared" si="1"/>
        <v>100</v>
      </c>
      <c r="L6" s="22">
        <v>50</v>
      </c>
      <c r="M6" s="22">
        <v>50</v>
      </c>
      <c r="N6" s="22">
        <f t="shared" si="2"/>
        <v>100</v>
      </c>
      <c r="O6" s="27">
        <f t="shared" si="3"/>
        <v>100</v>
      </c>
      <c r="P6" s="28"/>
      <c r="Q6" s="92">
        <v>4</v>
      </c>
      <c r="R6" s="93" t="s">
        <v>75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92">
        <v>4</v>
      </c>
      <c r="Z6" s="93" t="s">
        <v>75</v>
      </c>
      <c r="AA6" s="34">
        <v>248</v>
      </c>
      <c r="AB6" s="34">
        <v>246</v>
      </c>
      <c r="AC6" s="22">
        <v>99.2</v>
      </c>
      <c r="AD6" s="22">
        <v>254</v>
      </c>
      <c r="AE6" s="22">
        <v>254</v>
      </c>
      <c r="AF6" s="31">
        <v>100</v>
      </c>
      <c r="AG6" s="32">
        <f t="shared" si="4"/>
        <v>99.6</v>
      </c>
      <c r="AH6" s="33"/>
      <c r="AI6" s="92">
        <v>4</v>
      </c>
      <c r="AJ6" s="93" t="s">
        <v>75</v>
      </c>
      <c r="AK6" s="22" t="s">
        <v>133</v>
      </c>
      <c r="AL6" s="22" t="s">
        <v>133</v>
      </c>
      <c r="AM6" s="22" t="s">
        <v>133</v>
      </c>
      <c r="AN6" s="22" t="s">
        <v>133</v>
      </c>
      <c r="AO6" s="22" t="s">
        <v>133</v>
      </c>
      <c r="AP6" s="27">
        <v>100</v>
      </c>
      <c r="AQ6" s="29"/>
      <c r="AR6" s="92">
        <v>4</v>
      </c>
      <c r="AS6" s="93" t="s">
        <v>75</v>
      </c>
      <c r="AT6" s="34">
        <v>307</v>
      </c>
      <c r="AU6" s="34">
        <v>305</v>
      </c>
      <c r="AV6" s="35">
        <v>99.3</v>
      </c>
      <c r="AW6" s="37"/>
      <c r="AX6" s="92">
        <v>4</v>
      </c>
      <c r="AY6" s="93" t="s">
        <v>75</v>
      </c>
      <c r="AZ6" s="34" t="s">
        <v>134</v>
      </c>
      <c r="BA6" s="34" t="s">
        <v>134</v>
      </c>
      <c r="BB6" s="34" t="s">
        <v>134</v>
      </c>
      <c r="BC6" s="34" t="s">
        <v>134</v>
      </c>
      <c r="BD6" s="34" t="s">
        <v>134</v>
      </c>
      <c r="BE6" s="35">
        <v>0</v>
      </c>
      <c r="BF6" s="29"/>
      <c r="BG6" s="92">
        <v>4</v>
      </c>
      <c r="BH6" s="93" t="s">
        <v>75</v>
      </c>
      <c r="BI6" s="34" t="s">
        <v>134</v>
      </c>
      <c r="BJ6" s="34" t="s">
        <v>133</v>
      </c>
      <c r="BK6" s="34" t="s">
        <v>134</v>
      </c>
      <c r="BL6" s="34" t="s">
        <v>133</v>
      </c>
      <c r="BM6" s="34" t="s">
        <v>134</v>
      </c>
      <c r="BN6" s="34" t="s">
        <v>133</v>
      </c>
      <c r="BO6" s="35">
        <v>60</v>
      </c>
      <c r="BP6" s="29"/>
      <c r="BQ6" s="92">
        <v>4</v>
      </c>
      <c r="BR6" s="93" t="s">
        <v>75</v>
      </c>
      <c r="BS6" s="34">
        <v>8</v>
      </c>
      <c r="BT6" s="34">
        <v>8</v>
      </c>
      <c r="BU6" s="35">
        <v>100</v>
      </c>
      <c r="BW6" s="92">
        <v>4</v>
      </c>
      <c r="BX6" s="93" t="s">
        <v>75</v>
      </c>
      <c r="BY6" s="34">
        <v>307</v>
      </c>
      <c r="BZ6" s="34">
        <v>307</v>
      </c>
      <c r="CA6" s="35">
        <v>100</v>
      </c>
      <c r="CB6" s="37"/>
      <c r="CC6" s="92">
        <v>4</v>
      </c>
      <c r="CD6" s="93" t="s">
        <v>75</v>
      </c>
      <c r="CE6" s="34">
        <v>307</v>
      </c>
      <c r="CF6" s="34">
        <v>307</v>
      </c>
      <c r="CG6" s="35">
        <v>100</v>
      </c>
      <c r="CH6" s="37"/>
      <c r="CI6" s="92">
        <v>4</v>
      </c>
      <c r="CJ6" s="93" t="s">
        <v>75</v>
      </c>
      <c r="CK6" s="34">
        <v>165</v>
      </c>
      <c r="CL6" s="34">
        <v>165</v>
      </c>
      <c r="CM6" s="35">
        <v>100</v>
      </c>
      <c r="CN6" s="37"/>
      <c r="CO6" s="92">
        <v>4</v>
      </c>
      <c r="CP6" s="93" t="s">
        <v>75</v>
      </c>
      <c r="CQ6" s="34">
        <v>307</v>
      </c>
      <c r="CR6" s="34">
        <v>301</v>
      </c>
      <c r="CS6" s="35">
        <v>98</v>
      </c>
      <c r="CT6" s="37"/>
      <c r="CU6" s="92">
        <v>4</v>
      </c>
      <c r="CV6" s="93" t="s">
        <v>75</v>
      </c>
      <c r="CW6" s="34">
        <v>307</v>
      </c>
      <c r="CX6" s="34">
        <v>305</v>
      </c>
      <c r="CY6" s="35">
        <v>99.3</v>
      </c>
      <c r="CZ6" s="37"/>
      <c r="DA6" s="92">
        <v>4</v>
      </c>
      <c r="DB6" s="93" t="s">
        <v>75</v>
      </c>
      <c r="DC6" s="34">
        <v>307</v>
      </c>
      <c r="DD6" s="34">
        <v>305</v>
      </c>
      <c r="DE6" s="35">
        <v>99.3</v>
      </c>
      <c r="DF6" s="37"/>
    </row>
    <row r="7" spans="1:112" s="8" customFormat="1" ht="16.5" customHeight="1" x14ac:dyDescent="0.25">
      <c r="A7" s="92">
        <v>5</v>
      </c>
      <c r="B7" s="93" t="s">
        <v>76</v>
      </c>
      <c r="C7" s="94">
        <v>40</v>
      </c>
      <c r="D7" s="95">
        <v>39</v>
      </c>
      <c r="E7" s="25">
        <f t="shared" si="0"/>
        <v>97.5</v>
      </c>
      <c r="F7" s="26"/>
      <c r="G7" s="92">
        <v>5</v>
      </c>
      <c r="H7" s="93" t="s">
        <v>76</v>
      </c>
      <c r="I7" s="22">
        <v>13</v>
      </c>
      <c r="J7" s="22">
        <v>13</v>
      </c>
      <c r="K7" s="22">
        <f t="shared" si="1"/>
        <v>100</v>
      </c>
      <c r="L7" s="22">
        <v>50</v>
      </c>
      <c r="M7" s="22">
        <v>50</v>
      </c>
      <c r="N7" s="22">
        <f t="shared" si="2"/>
        <v>100</v>
      </c>
      <c r="O7" s="27">
        <f t="shared" si="3"/>
        <v>100</v>
      </c>
      <c r="P7" s="38"/>
      <c r="Q7" s="92">
        <v>5</v>
      </c>
      <c r="R7" s="93" t="s">
        <v>76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92">
        <v>5</v>
      </c>
      <c r="Z7" s="93" t="s">
        <v>76</v>
      </c>
      <c r="AA7" s="34">
        <v>30</v>
      </c>
      <c r="AB7" s="34">
        <v>30</v>
      </c>
      <c r="AC7" s="22">
        <v>100</v>
      </c>
      <c r="AD7" s="22">
        <v>14</v>
      </c>
      <c r="AE7" s="22">
        <v>14</v>
      </c>
      <c r="AF7" s="31">
        <v>100</v>
      </c>
      <c r="AG7" s="32">
        <f t="shared" si="4"/>
        <v>100</v>
      </c>
      <c r="AH7" s="38"/>
      <c r="AI7" s="92">
        <v>5</v>
      </c>
      <c r="AJ7" s="93" t="s">
        <v>76</v>
      </c>
      <c r="AK7" s="22" t="s">
        <v>133</v>
      </c>
      <c r="AL7" s="22" t="s">
        <v>133</v>
      </c>
      <c r="AM7" s="22" t="s">
        <v>133</v>
      </c>
      <c r="AN7" s="22" t="s">
        <v>133</v>
      </c>
      <c r="AO7" s="22" t="s">
        <v>133</v>
      </c>
      <c r="AP7" s="27">
        <v>100</v>
      </c>
      <c r="AQ7" s="29"/>
      <c r="AR7" s="92">
        <v>5</v>
      </c>
      <c r="AS7" s="93" t="s">
        <v>76</v>
      </c>
      <c r="AT7" s="34">
        <v>39</v>
      </c>
      <c r="AU7" s="34">
        <v>39</v>
      </c>
      <c r="AV7" s="35">
        <v>100</v>
      </c>
      <c r="AW7" s="37"/>
      <c r="AX7" s="92">
        <v>5</v>
      </c>
      <c r="AY7" s="93" t="s">
        <v>76</v>
      </c>
      <c r="AZ7" s="34" t="s">
        <v>133</v>
      </c>
      <c r="BA7" s="34" t="s">
        <v>134</v>
      </c>
      <c r="BB7" s="34" t="s">
        <v>133</v>
      </c>
      <c r="BC7" s="34" t="s">
        <v>134</v>
      </c>
      <c r="BD7" s="34" t="s">
        <v>134</v>
      </c>
      <c r="BE7" s="35">
        <v>40</v>
      </c>
      <c r="BF7" s="29"/>
      <c r="BG7" s="92">
        <v>5</v>
      </c>
      <c r="BH7" s="93" t="s">
        <v>76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92">
        <v>5</v>
      </c>
      <c r="BR7" s="93" t="s">
        <v>76</v>
      </c>
      <c r="BS7" s="34">
        <v>4</v>
      </c>
      <c r="BT7" s="34">
        <v>4</v>
      </c>
      <c r="BU7" s="35">
        <v>100</v>
      </c>
      <c r="BW7" s="92">
        <v>5</v>
      </c>
      <c r="BX7" s="93" t="s">
        <v>76</v>
      </c>
      <c r="BY7" s="34">
        <v>39</v>
      </c>
      <c r="BZ7" s="34">
        <v>39</v>
      </c>
      <c r="CA7" s="35">
        <v>100</v>
      </c>
      <c r="CB7" s="37"/>
      <c r="CC7" s="92">
        <v>5</v>
      </c>
      <c r="CD7" s="93" t="s">
        <v>76</v>
      </c>
      <c r="CE7" s="34">
        <v>39</v>
      </c>
      <c r="CF7" s="34">
        <v>39</v>
      </c>
      <c r="CG7" s="35">
        <v>100</v>
      </c>
      <c r="CH7" s="37"/>
      <c r="CI7" s="92">
        <v>5</v>
      </c>
      <c r="CJ7" s="93" t="s">
        <v>76</v>
      </c>
      <c r="CK7" s="34">
        <v>36</v>
      </c>
      <c r="CL7" s="34">
        <v>36</v>
      </c>
      <c r="CM7" s="35">
        <v>100</v>
      </c>
      <c r="CN7" s="37"/>
      <c r="CO7" s="92">
        <v>5</v>
      </c>
      <c r="CP7" s="93" t="s">
        <v>76</v>
      </c>
      <c r="CQ7" s="34">
        <v>39</v>
      </c>
      <c r="CR7" s="34">
        <v>39</v>
      </c>
      <c r="CS7" s="35">
        <v>100</v>
      </c>
      <c r="CT7" s="37"/>
      <c r="CU7" s="92">
        <v>5</v>
      </c>
      <c r="CV7" s="93" t="s">
        <v>76</v>
      </c>
      <c r="CW7" s="34">
        <v>39</v>
      </c>
      <c r="CX7" s="34">
        <v>39</v>
      </c>
      <c r="CY7" s="35">
        <v>100</v>
      </c>
      <c r="CZ7" s="37"/>
      <c r="DA7" s="92">
        <v>5</v>
      </c>
      <c r="DB7" s="93" t="s">
        <v>76</v>
      </c>
      <c r="DC7" s="34">
        <v>39</v>
      </c>
      <c r="DD7" s="34">
        <v>39</v>
      </c>
      <c r="DE7" s="35">
        <v>100</v>
      </c>
      <c r="DF7" s="37"/>
    </row>
    <row r="8" spans="1:112" s="8" customFormat="1" ht="16.5" customHeight="1" x14ac:dyDescent="0.25">
      <c r="A8" s="92">
        <v>6</v>
      </c>
      <c r="B8" s="93" t="s">
        <v>77</v>
      </c>
      <c r="C8" s="94">
        <v>210</v>
      </c>
      <c r="D8" s="95">
        <v>97</v>
      </c>
      <c r="E8" s="25">
        <f t="shared" si="0"/>
        <v>46.19047619047619</v>
      </c>
      <c r="F8" s="26"/>
      <c r="G8" s="92">
        <v>6</v>
      </c>
      <c r="H8" s="93" t="s">
        <v>77</v>
      </c>
      <c r="I8" s="22">
        <v>13</v>
      </c>
      <c r="J8" s="22">
        <v>13</v>
      </c>
      <c r="K8" s="22">
        <f t="shared" si="1"/>
        <v>100</v>
      </c>
      <c r="L8" s="22">
        <v>50</v>
      </c>
      <c r="M8" s="22">
        <v>50</v>
      </c>
      <c r="N8" s="22">
        <f t="shared" si="2"/>
        <v>100</v>
      </c>
      <c r="O8" s="27">
        <f t="shared" si="3"/>
        <v>100</v>
      </c>
      <c r="P8" s="38"/>
      <c r="Q8" s="92">
        <v>6</v>
      </c>
      <c r="R8" s="93" t="s">
        <v>77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92">
        <v>6</v>
      </c>
      <c r="Z8" s="93" t="s">
        <v>77</v>
      </c>
      <c r="AA8" s="34">
        <v>89</v>
      </c>
      <c r="AB8" s="34">
        <v>87</v>
      </c>
      <c r="AC8" s="22">
        <v>97.8</v>
      </c>
      <c r="AD8" s="22">
        <v>68</v>
      </c>
      <c r="AE8" s="22">
        <v>65</v>
      </c>
      <c r="AF8" s="31">
        <v>95.6</v>
      </c>
      <c r="AG8" s="32">
        <f t="shared" si="4"/>
        <v>96.699999999999989</v>
      </c>
      <c r="AH8" s="38"/>
      <c r="AI8" s="92">
        <v>6</v>
      </c>
      <c r="AJ8" s="93" t="s">
        <v>77</v>
      </c>
      <c r="AK8" s="22" t="s">
        <v>133</v>
      </c>
      <c r="AL8" s="22" t="s">
        <v>133</v>
      </c>
      <c r="AM8" s="22" t="s">
        <v>133</v>
      </c>
      <c r="AN8" s="22" t="s">
        <v>133</v>
      </c>
      <c r="AO8" s="22" t="s">
        <v>133</v>
      </c>
      <c r="AP8" s="27">
        <v>100</v>
      </c>
      <c r="AQ8" s="29"/>
      <c r="AR8" s="92">
        <v>6</v>
      </c>
      <c r="AS8" s="93" t="s">
        <v>77</v>
      </c>
      <c r="AT8" s="34">
        <v>97</v>
      </c>
      <c r="AU8" s="34">
        <v>95</v>
      </c>
      <c r="AV8" s="35">
        <v>97.9</v>
      </c>
      <c r="AW8" s="37"/>
      <c r="AX8" s="92">
        <v>6</v>
      </c>
      <c r="AY8" s="93" t="s">
        <v>77</v>
      </c>
      <c r="AZ8" s="34" t="s">
        <v>134</v>
      </c>
      <c r="BA8" s="34" t="s">
        <v>134</v>
      </c>
      <c r="BB8" s="34" t="s">
        <v>134</v>
      </c>
      <c r="BC8" s="34" t="s">
        <v>134</v>
      </c>
      <c r="BD8" s="34" t="s">
        <v>134</v>
      </c>
      <c r="BE8" s="35">
        <v>0</v>
      </c>
      <c r="BF8" s="29"/>
      <c r="BG8" s="92">
        <v>6</v>
      </c>
      <c r="BH8" s="93" t="s">
        <v>77</v>
      </c>
      <c r="BI8" s="34" t="s">
        <v>134</v>
      </c>
      <c r="BJ8" s="34" t="s">
        <v>134</v>
      </c>
      <c r="BK8" s="34" t="s">
        <v>134</v>
      </c>
      <c r="BL8" s="34" t="s">
        <v>133</v>
      </c>
      <c r="BM8" s="34" t="s">
        <v>133</v>
      </c>
      <c r="BN8" s="34" t="s">
        <v>133</v>
      </c>
      <c r="BO8" s="35">
        <v>60</v>
      </c>
      <c r="BP8" s="29"/>
      <c r="BQ8" s="92">
        <v>6</v>
      </c>
      <c r="BR8" s="93" t="s">
        <v>77</v>
      </c>
      <c r="BS8" s="34">
        <v>10</v>
      </c>
      <c r="BT8" s="34">
        <v>9</v>
      </c>
      <c r="BU8" s="35">
        <v>90</v>
      </c>
      <c r="BW8" s="92">
        <v>6</v>
      </c>
      <c r="BX8" s="93" t="s">
        <v>77</v>
      </c>
      <c r="BY8" s="34">
        <v>97</v>
      </c>
      <c r="BZ8" s="34">
        <v>95</v>
      </c>
      <c r="CA8" s="35">
        <v>97.9</v>
      </c>
      <c r="CB8" s="37"/>
      <c r="CC8" s="92">
        <v>6</v>
      </c>
      <c r="CD8" s="93" t="s">
        <v>77</v>
      </c>
      <c r="CE8" s="34">
        <v>97</v>
      </c>
      <c r="CF8" s="34">
        <v>92</v>
      </c>
      <c r="CG8" s="35">
        <v>94.8</v>
      </c>
      <c r="CH8" s="37"/>
      <c r="CI8" s="92">
        <v>6</v>
      </c>
      <c r="CJ8" s="93" t="s">
        <v>77</v>
      </c>
      <c r="CK8" s="34">
        <v>80</v>
      </c>
      <c r="CL8" s="34">
        <v>80</v>
      </c>
      <c r="CM8" s="35">
        <v>100</v>
      </c>
      <c r="CN8" s="37"/>
      <c r="CO8" s="92">
        <v>6</v>
      </c>
      <c r="CP8" s="93" t="s">
        <v>77</v>
      </c>
      <c r="CQ8" s="34">
        <v>97</v>
      </c>
      <c r="CR8" s="34">
        <v>89</v>
      </c>
      <c r="CS8" s="35">
        <v>91.8</v>
      </c>
      <c r="CT8" s="37"/>
      <c r="CU8" s="92">
        <v>6</v>
      </c>
      <c r="CV8" s="93" t="s">
        <v>77</v>
      </c>
      <c r="CW8" s="34">
        <v>97</v>
      </c>
      <c r="CX8" s="34">
        <v>94</v>
      </c>
      <c r="CY8" s="35">
        <v>96.9</v>
      </c>
      <c r="CZ8" s="37"/>
      <c r="DA8" s="92">
        <v>6</v>
      </c>
      <c r="DB8" s="93" t="s">
        <v>77</v>
      </c>
      <c r="DC8" s="34">
        <v>97</v>
      </c>
      <c r="DD8" s="34">
        <v>91</v>
      </c>
      <c r="DE8" s="35">
        <v>93.8</v>
      </c>
      <c r="DF8" s="29"/>
      <c r="DG8" s="59"/>
    </row>
    <row r="9" spans="1:112" s="8" customFormat="1" ht="16.5" customHeight="1" x14ac:dyDescent="0.25">
      <c r="A9" s="92">
        <v>7</v>
      </c>
      <c r="B9" s="93" t="s">
        <v>78</v>
      </c>
      <c r="C9" s="94">
        <v>45</v>
      </c>
      <c r="D9" s="95">
        <v>20</v>
      </c>
      <c r="E9" s="25">
        <f t="shared" si="0"/>
        <v>44.444444444444443</v>
      </c>
      <c r="F9" s="26"/>
      <c r="G9" s="92">
        <v>7</v>
      </c>
      <c r="H9" s="93" t="s">
        <v>78</v>
      </c>
      <c r="I9" s="22">
        <v>13</v>
      </c>
      <c r="J9" s="22">
        <v>13</v>
      </c>
      <c r="K9" s="22">
        <f t="shared" si="1"/>
        <v>100</v>
      </c>
      <c r="L9" s="22">
        <v>50</v>
      </c>
      <c r="M9" s="22">
        <v>50</v>
      </c>
      <c r="N9" s="22">
        <f t="shared" si="2"/>
        <v>100</v>
      </c>
      <c r="O9" s="27">
        <f t="shared" si="3"/>
        <v>100</v>
      </c>
      <c r="P9" s="28"/>
      <c r="Q9" s="92">
        <v>7</v>
      </c>
      <c r="R9" s="93" t="s">
        <v>78</v>
      </c>
      <c r="S9" s="22" t="s">
        <v>133</v>
      </c>
      <c r="T9" s="22" t="s">
        <v>133</v>
      </c>
      <c r="U9" s="22" t="s">
        <v>133</v>
      </c>
      <c r="V9" s="22" t="s">
        <v>133</v>
      </c>
      <c r="W9" s="27">
        <v>100</v>
      </c>
      <c r="X9" s="29"/>
      <c r="Y9" s="92">
        <v>7</v>
      </c>
      <c r="Z9" s="93" t="s">
        <v>78</v>
      </c>
      <c r="AA9" s="34">
        <v>19</v>
      </c>
      <c r="AB9" s="34">
        <v>19</v>
      </c>
      <c r="AC9" s="22">
        <v>100</v>
      </c>
      <c r="AD9" s="22">
        <v>15</v>
      </c>
      <c r="AE9" s="22">
        <v>14</v>
      </c>
      <c r="AF9" s="31">
        <v>93.3</v>
      </c>
      <c r="AG9" s="32">
        <f t="shared" si="4"/>
        <v>96.65</v>
      </c>
      <c r="AH9" s="33"/>
      <c r="AI9" s="92">
        <v>7</v>
      </c>
      <c r="AJ9" s="93" t="s">
        <v>78</v>
      </c>
      <c r="AK9" s="22" t="s">
        <v>133</v>
      </c>
      <c r="AL9" s="22" t="s">
        <v>133</v>
      </c>
      <c r="AM9" s="22" t="s">
        <v>133</v>
      </c>
      <c r="AN9" s="22" t="s">
        <v>133</v>
      </c>
      <c r="AO9" s="22" t="s">
        <v>133</v>
      </c>
      <c r="AP9" s="27">
        <v>100</v>
      </c>
      <c r="AQ9" s="29"/>
      <c r="AR9" s="92">
        <v>7</v>
      </c>
      <c r="AS9" s="93" t="s">
        <v>78</v>
      </c>
      <c r="AT9" s="34">
        <v>20</v>
      </c>
      <c r="AU9" s="34">
        <v>18</v>
      </c>
      <c r="AV9" s="35">
        <v>90</v>
      </c>
      <c r="AW9" s="37"/>
      <c r="AX9" s="92">
        <v>7</v>
      </c>
      <c r="AY9" s="93" t="s">
        <v>78</v>
      </c>
      <c r="AZ9" s="34" t="s">
        <v>133</v>
      </c>
      <c r="BA9" s="34" t="s">
        <v>133</v>
      </c>
      <c r="BB9" s="34" t="s">
        <v>133</v>
      </c>
      <c r="BC9" s="34" t="s">
        <v>133</v>
      </c>
      <c r="BD9" s="34" t="s">
        <v>133</v>
      </c>
      <c r="BE9" s="35">
        <v>100</v>
      </c>
      <c r="BF9" s="29"/>
      <c r="BG9" s="92">
        <v>7</v>
      </c>
      <c r="BH9" s="93" t="s">
        <v>78</v>
      </c>
      <c r="BI9" s="34" t="s">
        <v>133</v>
      </c>
      <c r="BJ9" s="34" t="s">
        <v>133</v>
      </c>
      <c r="BK9" s="34" t="s">
        <v>134</v>
      </c>
      <c r="BL9" s="34" t="s">
        <v>133</v>
      </c>
      <c r="BM9" s="34" t="s">
        <v>133</v>
      </c>
      <c r="BN9" s="34" t="s">
        <v>133</v>
      </c>
      <c r="BO9" s="35">
        <v>100</v>
      </c>
      <c r="BP9" s="29"/>
      <c r="BQ9" s="92">
        <v>7</v>
      </c>
      <c r="BR9" s="93" t="s">
        <v>78</v>
      </c>
      <c r="BS9" s="34">
        <v>2</v>
      </c>
      <c r="BT9" s="34">
        <v>2</v>
      </c>
      <c r="BU9" s="35">
        <v>100</v>
      </c>
      <c r="BW9" s="92">
        <v>7</v>
      </c>
      <c r="BX9" s="93" t="s">
        <v>78</v>
      </c>
      <c r="BY9" s="34">
        <v>20</v>
      </c>
      <c r="BZ9" s="34">
        <v>19</v>
      </c>
      <c r="CA9" s="35">
        <v>95</v>
      </c>
      <c r="CB9" s="37"/>
      <c r="CC9" s="92">
        <v>7</v>
      </c>
      <c r="CD9" s="93" t="s">
        <v>78</v>
      </c>
      <c r="CE9" s="34">
        <v>20</v>
      </c>
      <c r="CF9" s="34">
        <v>19</v>
      </c>
      <c r="CG9" s="35">
        <v>95</v>
      </c>
      <c r="CH9" s="37"/>
      <c r="CI9" s="92">
        <v>7</v>
      </c>
      <c r="CJ9" s="93" t="s">
        <v>78</v>
      </c>
      <c r="CK9" s="34">
        <v>11</v>
      </c>
      <c r="CL9" s="34">
        <v>11</v>
      </c>
      <c r="CM9" s="35">
        <v>100</v>
      </c>
      <c r="CN9" s="37"/>
      <c r="CO9" s="92">
        <v>7</v>
      </c>
      <c r="CP9" s="93" t="s">
        <v>78</v>
      </c>
      <c r="CQ9" s="34">
        <v>20</v>
      </c>
      <c r="CR9" s="34">
        <v>19</v>
      </c>
      <c r="CS9" s="35">
        <v>95</v>
      </c>
      <c r="CT9" s="37"/>
      <c r="CU9" s="92">
        <v>7</v>
      </c>
      <c r="CV9" s="93" t="s">
        <v>78</v>
      </c>
      <c r="CW9" s="34">
        <v>20</v>
      </c>
      <c r="CX9" s="34">
        <v>19</v>
      </c>
      <c r="CY9" s="35">
        <v>95</v>
      </c>
      <c r="CZ9" s="37"/>
      <c r="DA9" s="92">
        <v>7</v>
      </c>
      <c r="DB9" s="93" t="s">
        <v>78</v>
      </c>
      <c r="DC9" s="34">
        <v>20</v>
      </c>
      <c r="DD9" s="34">
        <v>19</v>
      </c>
      <c r="DE9" s="35">
        <v>95</v>
      </c>
      <c r="DF9" s="37"/>
    </row>
    <row r="10" spans="1:112" s="8" customFormat="1" ht="16.5" customHeight="1" x14ac:dyDescent="0.25">
      <c r="A10" s="92">
        <v>8</v>
      </c>
      <c r="B10" s="93" t="s">
        <v>79</v>
      </c>
      <c r="C10" s="94">
        <v>150</v>
      </c>
      <c r="D10" s="95">
        <v>64</v>
      </c>
      <c r="E10" s="25">
        <f t="shared" si="0"/>
        <v>42.666666666666671</v>
      </c>
      <c r="F10" s="26"/>
      <c r="G10" s="92">
        <v>8</v>
      </c>
      <c r="H10" s="93" t="s">
        <v>79</v>
      </c>
      <c r="I10" s="22">
        <v>13</v>
      </c>
      <c r="J10" s="22">
        <v>13</v>
      </c>
      <c r="K10" s="22">
        <f t="shared" si="1"/>
        <v>100</v>
      </c>
      <c r="L10" s="22">
        <v>50</v>
      </c>
      <c r="M10" s="22">
        <v>50</v>
      </c>
      <c r="N10" s="22">
        <f t="shared" si="2"/>
        <v>100</v>
      </c>
      <c r="O10" s="27">
        <f t="shared" si="3"/>
        <v>100</v>
      </c>
      <c r="P10" s="38"/>
      <c r="Q10" s="92">
        <v>8</v>
      </c>
      <c r="R10" s="93" t="s">
        <v>79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92">
        <v>8</v>
      </c>
      <c r="Z10" s="93" t="s">
        <v>79</v>
      </c>
      <c r="AA10" s="34">
        <v>59</v>
      </c>
      <c r="AB10" s="34">
        <v>59</v>
      </c>
      <c r="AC10" s="22">
        <v>100</v>
      </c>
      <c r="AD10" s="22">
        <v>46</v>
      </c>
      <c r="AE10" s="22">
        <v>46</v>
      </c>
      <c r="AF10" s="31">
        <v>100</v>
      </c>
      <c r="AG10" s="32">
        <f t="shared" si="4"/>
        <v>100</v>
      </c>
      <c r="AH10" s="38"/>
      <c r="AI10" s="92">
        <v>8</v>
      </c>
      <c r="AJ10" s="93" t="s">
        <v>79</v>
      </c>
      <c r="AK10" s="22" t="s">
        <v>133</v>
      </c>
      <c r="AL10" s="22" t="s">
        <v>133</v>
      </c>
      <c r="AM10" s="22" t="s">
        <v>133</v>
      </c>
      <c r="AN10" s="22" t="s">
        <v>133</v>
      </c>
      <c r="AO10" s="22" t="s">
        <v>133</v>
      </c>
      <c r="AP10" s="27">
        <v>100</v>
      </c>
      <c r="AQ10" s="29"/>
      <c r="AR10" s="92">
        <v>8</v>
      </c>
      <c r="AS10" s="93" t="s">
        <v>79</v>
      </c>
      <c r="AT10" s="34">
        <v>64</v>
      </c>
      <c r="AU10" s="34">
        <v>63</v>
      </c>
      <c r="AV10" s="35">
        <v>98.4</v>
      </c>
      <c r="AW10" s="37"/>
      <c r="AX10" s="92">
        <v>8</v>
      </c>
      <c r="AY10" s="93" t="s">
        <v>79</v>
      </c>
      <c r="AZ10" s="34" t="s">
        <v>133</v>
      </c>
      <c r="BA10" s="34" t="s">
        <v>134</v>
      </c>
      <c r="BB10" s="34" t="s">
        <v>134</v>
      </c>
      <c r="BC10" s="34" t="s">
        <v>134</v>
      </c>
      <c r="BD10" s="34" t="s">
        <v>134</v>
      </c>
      <c r="BE10" s="35">
        <v>20</v>
      </c>
      <c r="BF10" s="29"/>
      <c r="BG10" s="92">
        <v>8</v>
      </c>
      <c r="BH10" s="93" t="s">
        <v>79</v>
      </c>
      <c r="BI10" s="34" t="s">
        <v>133</v>
      </c>
      <c r="BJ10" s="34" t="s">
        <v>133</v>
      </c>
      <c r="BK10" s="34" t="s">
        <v>134</v>
      </c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92">
        <v>8</v>
      </c>
      <c r="BR10" s="93" t="s">
        <v>79</v>
      </c>
      <c r="BS10" s="34">
        <v>9</v>
      </c>
      <c r="BT10" s="34">
        <v>9</v>
      </c>
      <c r="BU10" s="35">
        <v>100</v>
      </c>
      <c r="BW10" s="92">
        <v>8</v>
      </c>
      <c r="BX10" s="93" t="s">
        <v>79</v>
      </c>
      <c r="BY10" s="34">
        <v>64</v>
      </c>
      <c r="BZ10" s="34">
        <v>64</v>
      </c>
      <c r="CA10" s="35">
        <v>100</v>
      </c>
      <c r="CB10" s="37"/>
      <c r="CC10" s="92">
        <v>8</v>
      </c>
      <c r="CD10" s="93" t="s">
        <v>79</v>
      </c>
      <c r="CE10" s="34">
        <v>64</v>
      </c>
      <c r="CF10" s="34">
        <v>63</v>
      </c>
      <c r="CG10" s="35">
        <v>98.4</v>
      </c>
      <c r="CH10" s="37"/>
      <c r="CI10" s="92">
        <v>8</v>
      </c>
      <c r="CJ10" s="93" t="s">
        <v>79</v>
      </c>
      <c r="CK10" s="34">
        <v>42</v>
      </c>
      <c r="CL10" s="34">
        <v>42</v>
      </c>
      <c r="CM10" s="35">
        <v>100</v>
      </c>
      <c r="CN10" s="37"/>
      <c r="CO10" s="92">
        <v>8</v>
      </c>
      <c r="CP10" s="93" t="s">
        <v>79</v>
      </c>
      <c r="CQ10" s="34">
        <v>64</v>
      </c>
      <c r="CR10" s="34">
        <v>64</v>
      </c>
      <c r="CS10" s="35">
        <v>100</v>
      </c>
      <c r="CT10" s="37"/>
      <c r="CU10" s="92">
        <v>8</v>
      </c>
      <c r="CV10" s="93" t="s">
        <v>79</v>
      </c>
      <c r="CW10" s="34">
        <v>64</v>
      </c>
      <c r="CX10" s="34">
        <v>62</v>
      </c>
      <c r="CY10" s="35">
        <v>96.9</v>
      </c>
      <c r="CZ10" s="37"/>
      <c r="DA10" s="92">
        <v>8</v>
      </c>
      <c r="DB10" s="93" t="s">
        <v>79</v>
      </c>
      <c r="DC10" s="34">
        <v>64</v>
      </c>
      <c r="DD10" s="34">
        <v>64</v>
      </c>
      <c r="DE10" s="35">
        <v>100</v>
      </c>
      <c r="DF10" s="37"/>
    </row>
    <row r="11" spans="1:112" s="8" customFormat="1" ht="16.5" customHeight="1" x14ac:dyDescent="0.25">
      <c r="A11" s="92">
        <v>9</v>
      </c>
      <c r="B11" s="93" t="s">
        <v>80</v>
      </c>
      <c r="C11" s="94">
        <v>198</v>
      </c>
      <c r="D11" s="95">
        <v>79</v>
      </c>
      <c r="E11" s="25">
        <f t="shared" si="0"/>
        <v>39.898989898989903</v>
      </c>
      <c r="F11" s="26"/>
      <c r="G11" s="92">
        <v>9</v>
      </c>
      <c r="H11" s="93" t="s">
        <v>80</v>
      </c>
      <c r="I11" s="22">
        <v>14</v>
      </c>
      <c r="J11" s="22">
        <v>14</v>
      </c>
      <c r="K11" s="22">
        <f t="shared" si="1"/>
        <v>100</v>
      </c>
      <c r="L11" s="22">
        <v>50</v>
      </c>
      <c r="M11" s="22">
        <v>50</v>
      </c>
      <c r="N11" s="22">
        <f t="shared" si="2"/>
        <v>100</v>
      </c>
      <c r="O11" s="27">
        <f t="shared" si="3"/>
        <v>100</v>
      </c>
      <c r="P11" s="38"/>
      <c r="Q11" s="92">
        <v>9</v>
      </c>
      <c r="R11" s="93" t="s">
        <v>80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92">
        <v>9</v>
      </c>
      <c r="Z11" s="93" t="s">
        <v>80</v>
      </c>
      <c r="AA11" s="34">
        <v>74</v>
      </c>
      <c r="AB11" s="34">
        <v>74</v>
      </c>
      <c r="AC11" s="22">
        <v>100</v>
      </c>
      <c r="AD11" s="22">
        <v>75</v>
      </c>
      <c r="AE11" s="22">
        <v>74</v>
      </c>
      <c r="AF11" s="31">
        <v>98.7</v>
      </c>
      <c r="AG11" s="32">
        <f t="shared" si="4"/>
        <v>99.35</v>
      </c>
      <c r="AH11" s="38"/>
      <c r="AI11" s="92">
        <v>9</v>
      </c>
      <c r="AJ11" s="93" t="s">
        <v>80</v>
      </c>
      <c r="AK11" s="22" t="s">
        <v>133</v>
      </c>
      <c r="AL11" s="22" t="s">
        <v>133</v>
      </c>
      <c r="AM11" s="22" t="s">
        <v>133</v>
      </c>
      <c r="AN11" s="22" t="s">
        <v>133</v>
      </c>
      <c r="AO11" s="22" t="s">
        <v>133</v>
      </c>
      <c r="AP11" s="27">
        <v>100</v>
      </c>
      <c r="AQ11" s="29"/>
      <c r="AR11" s="92">
        <v>9</v>
      </c>
      <c r="AS11" s="93" t="s">
        <v>80</v>
      </c>
      <c r="AT11" s="34">
        <v>79</v>
      </c>
      <c r="AU11" s="34">
        <v>78</v>
      </c>
      <c r="AV11" s="35">
        <v>98.7</v>
      </c>
      <c r="AW11" s="37"/>
      <c r="AX11" s="92">
        <v>9</v>
      </c>
      <c r="AY11" s="93" t="s">
        <v>80</v>
      </c>
      <c r="AZ11" s="34" t="s">
        <v>134</v>
      </c>
      <c r="BA11" s="34" t="s">
        <v>134</v>
      </c>
      <c r="BB11" s="34" t="s">
        <v>134</v>
      </c>
      <c r="BC11" s="34" t="s">
        <v>134</v>
      </c>
      <c r="BD11" s="34" t="s">
        <v>134</v>
      </c>
      <c r="BE11" s="35">
        <v>0</v>
      </c>
      <c r="BF11" s="29"/>
      <c r="BG11" s="92">
        <v>9</v>
      </c>
      <c r="BH11" s="93" t="s">
        <v>80</v>
      </c>
      <c r="BI11" s="34" t="s">
        <v>134</v>
      </c>
      <c r="BJ11" s="34" t="s">
        <v>133</v>
      </c>
      <c r="BK11" s="34" t="s">
        <v>134</v>
      </c>
      <c r="BL11" s="34" t="s">
        <v>133</v>
      </c>
      <c r="BM11" s="34" t="s">
        <v>133</v>
      </c>
      <c r="BN11" s="34" t="s">
        <v>133</v>
      </c>
      <c r="BO11" s="35">
        <v>80</v>
      </c>
      <c r="BP11" s="29"/>
      <c r="BQ11" s="92">
        <v>9</v>
      </c>
      <c r="BR11" s="93" t="s">
        <v>80</v>
      </c>
      <c r="BS11" s="34">
        <v>2</v>
      </c>
      <c r="BT11" s="34">
        <v>2</v>
      </c>
      <c r="BU11" s="35">
        <v>100</v>
      </c>
      <c r="BW11" s="92">
        <v>9</v>
      </c>
      <c r="BX11" s="93" t="s">
        <v>80</v>
      </c>
      <c r="BY11" s="34">
        <v>79</v>
      </c>
      <c r="BZ11" s="34">
        <v>78</v>
      </c>
      <c r="CA11" s="35">
        <v>98.7</v>
      </c>
      <c r="CB11" s="37"/>
      <c r="CC11" s="92">
        <v>9</v>
      </c>
      <c r="CD11" s="93" t="s">
        <v>80</v>
      </c>
      <c r="CE11" s="34">
        <v>79</v>
      </c>
      <c r="CF11" s="34">
        <v>79</v>
      </c>
      <c r="CG11" s="35">
        <v>100</v>
      </c>
      <c r="CH11" s="37"/>
      <c r="CI11" s="92">
        <v>9</v>
      </c>
      <c r="CJ11" s="93" t="s">
        <v>80</v>
      </c>
      <c r="CK11" s="34">
        <v>76</v>
      </c>
      <c r="CL11" s="34">
        <v>76</v>
      </c>
      <c r="CM11" s="35">
        <v>100</v>
      </c>
      <c r="CN11" s="37"/>
      <c r="CO11" s="92">
        <v>9</v>
      </c>
      <c r="CP11" s="93" t="s">
        <v>80</v>
      </c>
      <c r="CQ11" s="34">
        <v>79</v>
      </c>
      <c r="CR11" s="34">
        <v>76</v>
      </c>
      <c r="CS11" s="35">
        <v>96.2</v>
      </c>
      <c r="CT11" s="37"/>
      <c r="CU11" s="92">
        <v>9</v>
      </c>
      <c r="CV11" s="93" t="s">
        <v>80</v>
      </c>
      <c r="CW11" s="34">
        <v>79</v>
      </c>
      <c r="CX11" s="34">
        <v>78</v>
      </c>
      <c r="CY11" s="35">
        <v>98.7</v>
      </c>
      <c r="CZ11" s="37"/>
      <c r="DA11" s="92">
        <v>9</v>
      </c>
      <c r="DB11" s="93" t="s">
        <v>80</v>
      </c>
      <c r="DC11" s="34">
        <v>79</v>
      </c>
      <c r="DD11" s="34">
        <v>78</v>
      </c>
      <c r="DE11" s="35">
        <v>98.7</v>
      </c>
      <c r="DF11" s="29"/>
      <c r="DG11" s="59"/>
    </row>
    <row r="12" spans="1:112" s="8" customFormat="1" ht="16.5" customHeight="1" x14ac:dyDescent="0.25">
      <c r="A12" s="92">
        <v>10</v>
      </c>
      <c r="B12" s="93" t="s">
        <v>81</v>
      </c>
      <c r="C12" s="22">
        <v>45</v>
      </c>
      <c r="D12" s="22">
        <v>32</v>
      </c>
      <c r="E12" s="25">
        <f t="shared" si="0"/>
        <v>71.111111111111114</v>
      </c>
      <c r="G12" s="92">
        <v>10</v>
      </c>
      <c r="H12" s="93" t="s">
        <v>81</v>
      </c>
      <c r="I12" s="22">
        <v>13</v>
      </c>
      <c r="J12" s="22">
        <v>13</v>
      </c>
      <c r="K12" s="22">
        <f t="shared" si="1"/>
        <v>100</v>
      </c>
      <c r="L12" s="22">
        <v>50</v>
      </c>
      <c r="M12" s="22">
        <v>50</v>
      </c>
      <c r="N12" s="22">
        <f t="shared" si="2"/>
        <v>100</v>
      </c>
      <c r="O12" s="27">
        <f t="shared" si="3"/>
        <v>100</v>
      </c>
      <c r="P12" s="40"/>
      <c r="Q12" s="92">
        <v>10</v>
      </c>
      <c r="R12" s="93" t="s">
        <v>81</v>
      </c>
      <c r="S12" s="22" t="s">
        <v>133</v>
      </c>
      <c r="T12" s="22" t="s">
        <v>133</v>
      </c>
      <c r="U12" s="22" t="s">
        <v>133</v>
      </c>
      <c r="V12" s="22" t="s">
        <v>133</v>
      </c>
      <c r="W12" s="27">
        <v>100</v>
      </c>
      <c r="X12" s="40"/>
      <c r="Y12" s="92">
        <v>10</v>
      </c>
      <c r="Z12" s="93" t="s">
        <v>81</v>
      </c>
      <c r="AA12" s="22">
        <v>32</v>
      </c>
      <c r="AB12" s="22">
        <v>32</v>
      </c>
      <c r="AC12" s="22">
        <v>100</v>
      </c>
      <c r="AD12" s="22">
        <v>32</v>
      </c>
      <c r="AE12" s="22">
        <v>32</v>
      </c>
      <c r="AF12" s="22">
        <v>100</v>
      </c>
      <c r="AG12" s="32">
        <f t="shared" si="4"/>
        <v>100</v>
      </c>
      <c r="AH12" s="40"/>
      <c r="AI12" s="92">
        <v>10</v>
      </c>
      <c r="AJ12" s="93" t="s">
        <v>81</v>
      </c>
      <c r="AK12" s="22" t="s">
        <v>133</v>
      </c>
      <c r="AL12" s="22" t="s">
        <v>133</v>
      </c>
      <c r="AM12" s="22" t="s">
        <v>133</v>
      </c>
      <c r="AN12" s="22" t="s">
        <v>133</v>
      </c>
      <c r="AO12" s="22" t="s">
        <v>133</v>
      </c>
      <c r="AP12" s="27">
        <v>100</v>
      </c>
      <c r="AR12" s="92">
        <v>10</v>
      </c>
      <c r="AS12" s="93" t="s">
        <v>81</v>
      </c>
      <c r="AT12" s="22">
        <v>32</v>
      </c>
      <c r="AU12" s="22">
        <v>32</v>
      </c>
      <c r="AV12" s="27">
        <v>100</v>
      </c>
      <c r="AW12" s="40"/>
      <c r="AX12" s="92">
        <v>10</v>
      </c>
      <c r="AY12" s="93" t="s">
        <v>81</v>
      </c>
      <c r="AZ12" s="22" t="s">
        <v>133</v>
      </c>
      <c r="BA12" s="22" t="s">
        <v>134</v>
      </c>
      <c r="BB12" s="22" t="s">
        <v>133</v>
      </c>
      <c r="BC12" s="22" t="s">
        <v>133</v>
      </c>
      <c r="BD12" s="22" t="s">
        <v>133</v>
      </c>
      <c r="BE12" s="27">
        <v>80</v>
      </c>
      <c r="BF12" s="40"/>
      <c r="BG12" s="92">
        <v>10</v>
      </c>
      <c r="BH12" s="93" t="s">
        <v>81</v>
      </c>
      <c r="BI12" s="22" t="s">
        <v>133</v>
      </c>
      <c r="BJ12" s="22" t="s">
        <v>133</v>
      </c>
      <c r="BK12" s="22" t="s">
        <v>134</v>
      </c>
      <c r="BL12" s="22" t="s">
        <v>133</v>
      </c>
      <c r="BM12" s="22" t="s">
        <v>133</v>
      </c>
      <c r="BN12" s="22" t="s">
        <v>133</v>
      </c>
      <c r="BO12" s="27">
        <v>100</v>
      </c>
      <c r="BP12" s="40"/>
      <c r="BQ12" s="92">
        <v>10</v>
      </c>
      <c r="BR12" s="93" t="s">
        <v>81</v>
      </c>
      <c r="BS12" s="22"/>
      <c r="BT12" s="22"/>
      <c r="BU12" s="27">
        <v>88</v>
      </c>
      <c r="BW12" s="92">
        <v>10</v>
      </c>
      <c r="BX12" s="93" t="s">
        <v>81</v>
      </c>
      <c r="BY12" s="22">
        <v>32</v>
      </c>
      <c r="BZ12" s="22">
        <v>32</v>
      </c>
      <c r="CA12" s="27">
        <v>100</v>
      </c>
      <c r="CC12" s="92">
        <v>10</v>
      </c>
      <c r="CD12" s="93" t="s">
        <v>81</v>
      </c>
      <c r="CE12" s="22">
        <v>32</v>
      </c>
      <c r="CF12" s="22">
        <v>32</v>
      </c>
      <c r="CG12" s="27">
        <v>100</v>
      </c>
      <c r="CI12" s="92">
        <v>10</v>
      </c>
      <c r="CJ12" s="93" t="s">
        <v>81</v>
      </c>
      <c r="CK12" s="22">
        <v>32</v>
      </c>
      <c r="CL12" s="22">
        <v>32</v>
      </c>
      <c r="CM12" s="27">
        <v>100</v>
      </c>
      <c r="CO12" s="92">
        <v>10</v>
      </c>
      <c r="CP12" s="93" t="s">
        <v>81</v>
      </c>
      <c r="CQ12" s="22">
        <v>32</v>
      </c>
      <c r="CR12" s="22">
        <v>32</v>
      </c>
      <c r="CS12" s="27">
        <v>100</v>
      </c>
      <c r="CU12" s="92">
        <v>10</v>
      </c>
      <c r="CV12" s="93" t="s">
        <v>81</v>
      </c>
      <c r="CW12" s="22">
        <v>32</v>
      </c>
      <c r="CX12" s="22">
        <v>32</v>
      </c>
      <c r="CY12" s="27">
        <v>100</v>
      </c>
      <c r="CZ12" s="29"/>
      <c r="DA12" s="92">
        <v>10</v>
      </c>
      <c r="DB12" s="93" t="s">
        <v>81</v>
      </c>
      <c r="DC12" s="22">
        <v>32</v>
      </c>
      <c r="DD12" s="22">
        <v>32</v>
      </c>
      <c r="DE12" s="27">
        <v>100</v>
      </c>
      <c r="DF12" s="29"/>
      <c r="DG12" s="59"/>
    </row>
    <row r="13" spans="1:112" s="8" customFormat="1" ht="16.5" customHeight="1" x14ac:dyDescent="0.25">
      <c r="A13" s="92">
        <v>11</v>
      </c>
      <c r="B13" s="93" t="s">
        <v>82</v>
      </c>
      <c r="C13" s="22">
        <v>213</v>
      </c>
      <c r="D13" s="22">
        <v>108</v>
      </c>
      <c r="E13" s="25">
        <f t="shared" si="0"/>
        <v>50.704225352112672</v>
      </c>
      <c r="G13" s="92">
        <v>11</v>
      </c>
      <c r="H13" s="93" t="s">
        <v>82</v>
      </c>
      <c r="I13" s="22">
        <v>13</v>
      </c>
      <c r="J13" s="22">
        <v>13</v>
      </c>
      <c r="K13" s="22">
        <f t="shared" si="1"/>
        <v>100</v>
      </c>
      <c r="L13" s="22">
        <v>50</v>
      </c>
      <c r="M13" s="22">
        <v>50</v>
      </c>
      <c r="N13" s="22">
        <f t="shared" si="2"/>
        <v>100</v>
      </c>
      <c r="O13" s="27">
        <f t="shared" si="3"/>
        <v>100</v>
      </c>
      <c r="P13" s="40"/>
      <c r="Q13" s="92">
        <v>11</v>
      </c>
      <c r="R13" s="93" t="s">
        <v>82</v>
      </c>
      <c r="S13" s="22" t="s">
        <v>133</v>
      </c>
      <c r="T13" s="22" t="s">
        <v>133</v>
      </c>
      <c r="U13" s="22" t="s">
        <v>133</v>
      </c>
      <c r="V13" s="22" t="s">
        <v>133</v>
      </c>
      <c r="W13" s="27">
        <v>100</v>
      </c>
      <c r="X13" s="40"/>
      <c r="Y13" s="92">
        <v>11</v>
      </c>
      <c r="Z13" s="93" t="s">
        <v>82</v>
      </c>
      <c r="AA13" s="22">
        <v>93</v>
      </c>
      <c r="AB13" s="22">
        <v>92</v>
      </c>
      <c r="AC13" s="22">
        <v>98.9</v>
      </c>
      <c r="AD13" s="22">
        <v>71</v>
      </c>
      <c r="AE13" s="22">
        <v>71</v>
      </c>
      <c r="AF13" s="22">
        <v>100</v>
      </c>
      <c r="AG13" s="32">
        <f t="shared" si="4"/>
        <v>99.45</v>
      </c>
      <c r="AH13" s="40"/>
      <c r="AI13" s="92">
        <v>11</v>
      </c>
      <c r="AJ13" s="93" t="s">
        <v>82</v>
      </c>
      <c r="AK13" s="22" t="s">
        <v>133</v>
      </c>
      <c r="AL13" s="22" t="s">
        <v>133</v>
      </c>
      <c r="AM13" s="22" t="s">
        <v>133</v>
      </c>
      <c r="AN13" s="22" t="s">
        <v>133</v>
      </c>
      <c r="AO13" s="22" t="s">
        <v>133</v>
      </c>
      <c r="AP13" s="27">
        <v>100</v>
      </c>
      <c r="AR13" s="92">
        <v>11</v>
      </c>
      <c r="AS13" s="93" t="s">
        <v>82</v>
      </c>
      <c r="AT13" s="22">
        <v>108</v>
      </c>
      <c r="AU13" s="22">
        <v>104</v>
      </c>
      <c r="AV13" s="27">
        <v>96.3</v>
      </c>
      <c r="AW13" s="40"/>
      <c r="AX13" s="92">
        <v>11</v>
      </c>
      <c r="AY13" s="93" t="s">
        <v>82</v>
      </c>
      <c r="AZ13" s="22" t="s">
        <v>134</v>
      </c>
      <c r="BA13" s="22" t="s">
        <v>134</v>
      </c>
      <c r="BB13" s="22" t="s">
        <v>134</v>
      </c>
      <c r="BC13" s="22" t="s">
        <v>134</v>
      </c>
      <c r="BD13" s="22" t="s">
        <v>134</v>
      </c>
      <c r="BE13" s="27">
        <v>0</v>
      </c>
      <c r="BF13" s="40"/>
      <c r="BG13" s="92">
        <v>11</v>
      </c>
      <c r="BH13" s="93" t="s">
        <v>82</v>
      </c>
      <c r="BI13" s="22" t="s">
        <v>134</v>
      </c>
      <c r="BJ13" s="22" t="s">
        <v>134</v>
      </c>
      <c r="BK13" s="22" t="s">
        <v>134</v>
      </c>
      <c r="BL13" s="22" t="s">
        <v>133</v>
      </c>
      <c r="BM13" s="22" t="s">
        <v>134</v>
      </c>
      <c r="BN13" s="22" t="s">
        <v>133</v>
      </c>
      <c r="BO13" s="27">
        <v>40</v>
      </c>
      <c r="BP13" s="40"/>
      <c r="BQ13" s="92">
        <v>11</v>
      </c>
      <c r="BR13" s="93" t="s">
        <v>82</v>
      </c>
      <c r="BS13" s="22">
        <v>10</v>
      </c>
      <c r="BT13" s="22">
        <v>8</v>
      </c>
      <c r="BU13" s="27">
        <v>80</v>
      </c>
      <c r="BW13" s="92">
        <v>11</v>
      </c>
      <c r="BX13" s="93" t="s">
        <v>82</v>
      </c>
      <c r="BY13" s="22">
        <v>108</v>
      </c>
      <c r="BZ13" s="22">
        <v>104</v>
      </c>
      <c r="CA13" s="27">
        <v>96.3</v>
      </c>
      <c r="CC13" s="92">
        <v>11</v>
      </c>
      <c r="CD13" s="93" t="s">
        <v>82</v>
      </c>
      <c r="CE13" s="22">
        <v>108</v>
      </c>
      <c r="CF13" s="22">
        <v>106</v>
      </c>
      <c r="CG13" s="27">
        <v>98.1</v>
      </c>
      <c r="CI13" s="92">
        <v>11</v>
      </c>
      <c r="CJ13" s="93" t="s">
        <v>82</v>
      </c>
      <c r="CK13" s="22">
        <v>72</v>
      </c>
      <c r="CL13" s="22">
        <v>72</v>
      </c>
      <c r="CM13" s="27">
        <v>100</v>
      </c>
      <c r="CO13" s="92">
        <v>11</v>
      </c>
      <c r="CP13" s="93" t="s">
        <v>82</v>
      </c>
      <c r="CQ13" s="22">
        <v>108</v>
      </c>
      <c r="CR13" s="22">
        <v>106</v>
      </c>
      <c r="CS13" s="27">
        <v>98.1</v>
      </c>
      <c r="CU13" s="92">
        <v>11</v>
      </c>
      <c r="CV13" s="93" t="s">
        <v>82</v>
      </c>
      <c r="CW13" s="22">
        <v>108</v>
      </c>
      <c r="CX13" s="22">
        <v>108</v>
      </c>
      <c r="CY13" s="27">
        <v>100</v>
      </c>
      <c r="CZ13" s="29"/>
      <c r="DA13" s="92">
        <v>11</v>
      </c>
      <c r="DB13" s="93" t="s">
        <v>82</v>
      </c>
      <c r="DC13" s="22">
        <v>108</v>
      </c>
      <c r="DD13" s="22">
        <v>107</v>
      </c>
      <c r="DE13" s="27">
        <v>99.1</v>
      </c>
      <c r="DF13" s="29"/>
      <c r="DG13" s="59"/>
    </row>
    <row r="14" spans="1:112" s="8" customFormat="1" ht="16.5" customHeight="1" x14ac:dyDescent="0.25">
      <c r="A14" s="92">
        <v>12</v>
      </c>
      <c r="B14" s="93" t="s">
        <v>83</v>
      </c>
      <c r="C14" s="22">
        <v>50</v>
      </c>
      <c r="D14" s="22">
        <v>48</v>
      </c>
      <c r="E14" s="25">
        <f t="shared" si="0"/>
        <v>96</v>
      </c>
      <c r="G14" s="92">
        <v>12</v>
      </c>
      <c r="H14" s="93" t="s">
        <v>83</v>
      </c>
      <c r="I14" s="22">
        <v>14</v>
      </c>
      <c r="J14" s="22">
        <v>14</v>
      </c>
      <c r="K14" s="22">
        <f t="shared" si="1"/>
        <v>100</v>
      </c>
      <c r="L14" s="22">
        <v>50</v>
      </c>
      <c r="M14" s="22">
        <v>50</v>
      </c>
      <c r="N14" s="22">
        <f t="shared" si="2"/>
        <v>100</v>
      </c>
      <c r="O14" s="27">
        <f t="shared" si="3"/>
        <v>100</v>
      </c>
      <c r="P14" s="40"/>
      <c r="Q14" s="92">
        <v>12</v>
      </c>
      <c r="R14" s="93" t="s">
        <v>83</v>
      </c>
      <c r="S14" s="22" t="s">
        <v>133</v>
      </c>
      <c r="T14" s="22" t="s">
        <v>133</v>
      </c>
      <c r="U14" s="22" t="s">
        <v>133</v>
      </c>
      <c r="V14" s="22" t="s">
        <v>133</v>
      </c>
      <c r="W14" s="27">
        <v>100</v>
      </c>
      <c r="X14" s="40"/>
      <c r="Y14" s="92">
        <v>12</v>
      </c>
      <c r="Z14" s="93" t="s">
        <v>83</v>
      </c>
      <c r="AA14" s="22">
        <v>48</v>
      </c>
      <c r="AB14" s="22">
        <v>48</v>
      </c>
      <c r="AC14" s="22">
        <v>100</v>
      </c>
      <c r="AD14" s="22">
        <v>48</v>
      </c>
      <c r="AE14" s="22">
        <v>48</v>
      </c>
      <c r="AF14" s="22">
        <v>100</v>
      </c>
      <c r="AG14" s="32">
        <f t="shared" si="4"/>
        <v>100</v>
      </c>
      <c r="AH14" s="40"/>
      <c r="AI14" s="92">
        <v>12</v>
      </c>
      <c r="AJ14" s="93" t="s">
        <v>83</v>
      </c>
      <c r="AK14" s="22" t="s">
        <v>133</v>
      </c>
      <c r="AL14" s="22" t="s">
        <v>133</v>
      </c>
      <c r="AM14" s="22" t="s">
        <v>133</v>
      </c>
      <c r="AN14" s="22" t="s">
        <v>133</v>
      </c>
      <c r="AO14" s="22" t="s">
        <v>133</v>
      </c>
      <c r="AP14" s="27">
        <v>100</v>
      </c>
      <c r="AR14" s="92">
        <v>12</v>
      </c>
      <c r="AS14" s="93" t="s">
        <v>83</v>
      </c>
      <c r="AT14" s="22">
        <v>48</v>
      </c>
      <c r="AU14" s="22">
        <v>48</v>
      </c>
      <c r="AV14" s="27">
        <v>100</v>
      </c>
      <c r="AW14" s="40"/>
      <c r="AX14" s="92">
        <v>12</v>
      </c>
      <c r="AY14" s="93" t="s">
        <v>83</v>
      </c>
      <c r="AZ14" s="22" t="s">
        <v>133</v>
      </c>
      <c r="BA14" s="22" t="s">
        <v>134</v>
      </c>
      <c r="BB14" s="22" t="s">
        <v>134</v>
      </c>
      <c r="BC14" s="22" t="s">
        <v>134</v>
      </c>
      <c r="BD14" s="22" t="s">
        <v>133</v>
      </c>
      <c r="BE14" s="27">
        <v>40</v>
      </c>
      <c r="BF14" s="40"/>
      <c r="BG14" s="92">
        <v>12</v>
      </c>
      <c r="BH14" s="93" t="s">
        <v>83</v>
      </c>
      <c r="BI14" s="22" t="s">
        <v>134</v>
      </c>
      <c r="BJ14" s="22" t="s">
        <v>133</v>
      </c>
      <c r="BK14" s="22" t="s">
        <v>134</v>
      </c>
      <c r="BL14" s="22" t="s">
        <v>133</v>
      </c>
      <c r="BM14" s="22" t="s">
        <v>133</v>
      </c>
      <c r="BN14" s="22" t="s">
        <v>133</v>
      </c>
      <c r="BO14" s="27">
        <v>80</v>
      </c>
      <c r="BP14" s="40"/>
      <c r="BQ14" s="92">
        <v>12</v>
      </c>
      <c r="BR14" s="93" t="s">
        <v>83</v>
      </c>
      <c r="BS14" s="22">
        <v>1</v>
      </c>
      <c r="BT14" s="22">
        <v>1</v>
      </c>
      <c r="BU14" s="27">
        <v>100</v>
      </c>
      <c r="BW14" s="92">
        <v>12</v>
      </c>
      <c r="BX14" s="93" t="s">
        <v>83</v>
      </c>
      <c r="BY14" s="22">
        <v>48</v>
      </c>
      <c r="BZ14" s="22">
        <v>48</v>
      </c>
      <c r="CA14" s="27">
        <v>100</v>
      </c>
      <c r="CC14" s="92">
        <v>12</v>
      </c>
      <c r="CD14" s="93" t="s">
        <v>83</v>
      </c>
      <c r="CE14" s="22">
        <v>48</v>
      </c>
      <c r="CF14" s="22">
        <v>48</v>
      </c>
      <c r="CG14" s="27">
        <v>100</v>
      </c>
      <c r="CI14" s="92">
        <v>12</v>
      </c>
      <c r="CJ14" s="93" t="s">
        <v>83</v>
      </c>
      <c r="CK14" s="22">
        <v>48</v>
      </c>
      <c r="CL14" s="22">
        <v>48</v>
      </c>
      <c r="CM14" s="27">
        <v>100</v>
      </c>
      <c r="CO14" s="92">
        <v>12</v>
      </c>
      <c r="CP14" s="93" t="s">
        <v>83</v>
      </c>
      <c r="CQ14" s="22">
        <v>48</v>
      </c>
      <c r="CR14" s="22">
        <v>48</v>
      </c>
      <c r="CS14" s="27">
        <v>100</v>
      </c>
      <c r="CU14" s="92">
        <v>12</v>
      </c>
      <c r="CV14" s="93" t="s">
        <v>83</v>
      </c>
      <c r="CW14" s="22">
        <v>48</v>
      </c>
      <c r="CX14" s="22">
        <v>48</v>
      </c>
      <c r="CY14" s="27">
        <v>100</v>
      </c>
      <c r="CZ14" s="29"/>
      <c r="DA14" s="92">
        <v>12</v>
      </c>
      <c r="DB14" s="93" t="s">
        <v>83</v>
      </c>
      <c r="DC14" s="22">
        <v>48</v>
      </c>
      <c r="DD14" s="22">
        <v>48</v>
      </c>
      <c r="DE14" s="27">
        <v>100</v>
      </c>
      <c r="DF14" s="29"/>
      <c r="DG14" s="59"/>
    </row>
    <row r="15" spans="1:112" s="8" customFormat="1" ht="16.5" customHeight="1" x14ac:dyDescent="0.25">
      <c r="A15" s="92">
        <v>13</v>
      </c>
      <c r="B15" s="93" t="s">
        <v>84</v>
      </c>
      <c r="C15" s="22">
        <v>1018</v>
      </c>
      <c r="D15" s="22">
        <v>567</v>
      </c>
      <c r="E15" s="25">
        <f t="shared" si="0"/>
        <v>55.697445972495089</v>
      </c>
      <c r="G15" s="92">
        <v>13</v>
      </c>
      <c r="H15" s="93" t="s">
        <v>84</v>
      </c>
      <c r="I15" s="22">
        <v>14</v>
      </c>
      <c r="J15" s="22">
        <v>14</v>
      </c>
      <c r="K15" s="22">
        <f t="shared" si="1"/>
        <v>100</v>
      </c>
      <c r="L15" s="22">
        <v>50</v>
      </c>
      <c r="M15" s="22">
        <v>50</v>
      </c>
      <c r="N15" s="22">
        <f t="shared" si="2"/>
        <v>100</v>
      </c>
      <c r="O15" s="27">
        <f t="shared" si="3"/>
        <v>100</v>
      </c>
      <c r="P15" s="40"/>
      <c r="Q15" s="92">
        <v>13</v>
      </c>
      <c r="R15" s="93" t="s">
        <v>84</v>
      </c>
      <c r="S15" s="22" t="s">
        <v>133</v>
      </c>
      <c r="T15" s="22" t="s">
        <v>133</v>
      </c>
      <c r="U15" s="22" t="s">
        <v>133</v>
      </c>
      <c r="V15" s="22" t="s">
        <v>133</v>
      </c>
      <c r="W15" s="27">
        <v>100</v>
      </c>
      <c r="X15" s="40"/>
      <c r="Y15" s="92">
        <v>13</v>
      </c>
      <c r="Z15" s="93" t="s">
        <v>84</v>
      </c>
      <c r="AA15" s="22">
        <v>532</v>
      </c>
      <c r="AB15" s="22">
        <v>530</v>
      </c>
      <c r="AC15" s="22">
        <v>99.6</v>
      </c>
      <c r="AD15" s="22">
        <v>519</v>
      </c>
      <c r="AE15" s="22">
        <v>516</v>
      </c>
      <c r="AF15" s="22">
        <v>99.4</v>
      </c>
      <c r="AG15" s="32">
        <f t="shared" si="4"/>
        <v>99.5</v>
      </c>
      <c r="AH15" s="40"/>
      <c r="AI15" s="92">
        <v>13</v>
      </c>
      <c r="AJ15" s="93" t="s">
        <v>84</v>
      </c>
      <c r="AK15" s="22" t="s">
        <v>133</v>
      </c>
      <c r="AL15" s="22" t="s">
        <v>133</v>
      </c>
      <c r="AM15" s="22" t="s">
        <v>133</v>
      </c>
      <c r="AN15" s="22" t="s">
        <v>133</v>
      </c>
      <c r="AO15" s="22" t="s">
        <v>133</v>
      </c>
      <c r="AP15" s="27">
        <v>100</v>
      </c>
      <c r="AR15" s="92">
        <v>13</v>
      </c>
      <c r="AS15" s="93" t="s">
        <v>84</v>
      </c>
      <c r="AT15" s="22">
        <v>567</v>
      </c>
      <c r="AU15" s="22">
        <v>563</v>
      </c>
      <c r="AV15" s="27">
        <v>99.3</v>
      </c>
      <c r="AW15" s="40"/>
      <c r="AX15" s="92">
        <v>13</v>
      </c>
      <c r="AY15" s="93" t="s">
        <v>84</v>
      </c>
      <c r="AZ15" s="22" t="s">
        <v>133</v>
      </c>
      <c r="BA15" s="22" t="s">
        <v>133</v>
      </c>
      <c r="BB15" s="22" t="s">
        <v>133</v>
      </c>
      <c r="BC15" s="22" t="s">
        <v>134</v>
      </c>
      <c r="BD15" s="22" t="s">
        <v>133</v>
      </c>
      <c r="BE15" s="27">
        <v>80</v>
      </c>
      <c r="BF15" s="40"/>
      <c r="BG15" s="92">
        <v>13</v>
      </c>
      <c r="BH15" s="93" t="s">
        <v>84</v>
      </c>
      <c r="BI15" s="22" t="s">
        <v>133</v>
      </c>
      <c r="BJ15" s="22" t="s">
        <v>133</v>
      </c>
      <c r="BK15" s="22" t="s">
        <v>134</v>
      </c>
      <c r="BL15" s="22" t="s">
        <v>133</v>
      </c>
      <c r="BM15" s="22" t="s">
        <v>133</v>
      </c>
      <c r="BN15" s="22" t="s">
        <v>133</v>
      </c>
      <c r="BO15" s="27">
        <v>100</v>
      </c>
      <c r="BP15" s="40"/>
      <c r="BQ15" s="92">
        <v>13</v>
      </c>
      <c r="BR15" s="93" t="s">
        <v>84</v>
      </c>
      <c r="BS15" s="22">
        <v>40</v>
      </c>
      <c r="BT15" s="22">
        <v>40</v>
      </c>
      <c r="BU15" s="27">
        <v>100</v>
      </c>
      <c r="BW15" s="92">
        <v>13</v>
      </c>
      <c r="BX15" s="93" t="s">
        <v>84</v>
      </c>
      <c r="BY15" s="22">
        <v>567</v>
      </c>
      <c r="BZ15" s="22">
        <v>562</v>
      </c>
      <c r="CA15" s="27">
        <v>99.1</v>
      </c>
      <c r="CC15" s="92">
        <v>13</v>
      </c>
      <c r="CD15" s="93" t="s">
        <v>84</v>
      </c>
      <c r="CE15" s="22">
        <v>567</v>
      </c>
      <c r="CF15" s="22">
        <v>557</v>
      </c>
      <c r="CG15" s="27">
        <v>98.2</v>
      </c>
      <c r="CI15" s="92">
        <v>13</v>
      </c>
      <c r="CJ15" s="93" t="s">
        <v>84</v>
      </c>
      <c r="CK15" s="22">
        <v>381</v>
      </c>
      <c r="CL15" s="22">
        <v>380</v>
      </c>
      <c r="CM15" s="27">
        <v>99.7</v>
      </c>
      <c r="CO15" s="92">
        <v>13</v>
      </c>
      <c r="CP15" s="93" t="s">
        <v>84</v>
      </c>
      <c r="CQ15" s="22">
        <v>567</v>
      </c>
      <c r="CR15" s="22">
        <v>562</v>
      </c>
      <c r="CS15" s="27">
        <v>99.1</v>
      </c>
      <c r="CU15" s="92">
        <v>13</v>
      </c>
      <c r="CV15" s="93" t="s">
        <v>84</v>
      </c>
      <c r="CW15" s="22">
        <v>567</v>
      </c>
      <c r="CX15" s="22">
        <v>561</v>
      </c>
      <c r="CY15" s="27">
        <v>98.9</v>
      </c>
      <c r="CZ15" s="29"/>
      <c r="DA15" s="92">
        <v>13</v>
      </c>
      <c r="DB15" s="93" t="s">
        <v>84</v>
      </c>
      <c r="DC15" s="22">
        <v>567</v>
      </c>
      <c r="DD15" s="22">
        <v>564</v>
      </c>
      <c r="DE15" s="27">
        <v>99.5</v>
      </c>
      <c r="DF15" s="29"/>
      <c r="DG15" s="59"/>
    </row>
    <row r="16" spans="1:112" s="8" customFormat="1" ht="16.5" customHeight="1" x14ac:dyDescent="0.25">
      <c r="A16" s="92">
        <v>14</v>
      </c>
      <c r="B16" s="93" t="s">
        <v>85</v>
      </c>
      <c r="C16" s="22">
        <v>85</v>
      </c>
      <c r="D16" s="22">
        <v>34</v>
      </c>
      <c r="E16" s="25">
        <f t="shared" si="0"/>
        <v>40</v>
      </c>
      <c r="G16" s="92">
        <v>14</v>
      </c>
      <c r="H16" s="93" t="s">
        <v>85</v>
      </c>
      <c r="I16" s="22">
        <v>14</v>
      </c>
      <c r="J16" s="22">
        <v>14</v>
      </c>
      <c r="K16" s="22">
        <f t="shared" si="1"/>
        <v>100</v>
      </c>
      <c r="L16" s="22">
        <v>50</v>
      </c>
      <c r="M16" s="22">
        <v>50</v>
      </c>
      <c r="N16" s="22">
        <f t="shared" si="2"/>
        <v>100</v>
      </c>
      <c r="O16" s="27">
        <f t="shared" si="3"/>
        <v>100</v>
      </c>
      <c r="P16" s="40"/>
      <c r="Q16" s="92">
        <v>14</v>
      </c>
      <c r="R16" s="93" t="s">
        <v>85</v>
      </c>
      <c r="S16" s="22" t="s">
        <v>133</v>
      </c>
      <c r="T16" s="22" t="s">
        <v>133</v>
      </c>
      <c r="U16" s="22" t="s">
        <v>133</v>
      </c>
      <c r="V16" s="22" t="s">
        <v>133</v>
      </c>
      <c r="W16" s="27">
        <v>100</v>
      </c>
      <c r="X16" s="40"/>
      <c r="Y16" s="92">
        <v>14</v>
      </c>
      <c r="Z16" s="93" t="s">
        <v>85</v>
      </c>
      <c r="AA16" s="22">
        <v>30</v>
      </c>
      <c r="AB16" s="22">
        <v>29</v>
      </c>
      <c r="AC16" s="22">
        <v>96.7</v>
      </c>
      <c r="AD16" s="22">
        <v>23</v>
      </c>
      <c r="AE16" s="22">
        <v>22</v>
      </c>
      <c r="AF16" s="22">
        <v>95.7</v>
      </c>
      <c r="AG16" s="32">
        <f t="shared" si="4"/>
        <v>96.2</v>
      </c>
      <c r="AH16" s="40"/>
      <c r="AI16" s="92">
        <v>14</v>
      </c>
      <c r="AJ16" s="93" t="s">
        <v>85</v>
      </c>
      <c r="AK16" s="22" t="s">
        <v>133</v>
      </c>
      <c r="AL16" s="22" t="s">
        <v>133</v>
      </c>
      <c r="AM16" s="22" t="s">
        <v>133</v>
      </c>
      <c r="AN16" s="22" t="s">
        <v>133</v>
      </c>
      <c r="AO16" s="22" t="s">
        <v>133</v>
      </c>
      <c r="AP16" s="27">
        <v>100</v>
      </c>
      <c r="AR16" s="92">
        <v>14</v>
      </c>
      <c r="AS16" s="93" t="s">
        <v>85</v>
      </c>
      <c r="AT16" s="22">
        <v>34</v>
      </c>
      <c r="AU16" s="22">
        <v>27</v>
      </c>
      <c r="AV16" s="27">
        <v>79.400000000000006</v>
      </c>
      <c r="AW16" s="40"/>
      <c r="AX16" s="92">
        <v>14</v>
      </c>
      <c r="AY16" s="93" t="s">
        <v>85</v>
      </c>
      <c r="AZ16" s="22" t="s">
        <v>134</v>
      </c>
      <c r="BA16" s="22" t="s">
        <v>133</v>
      </c>
      <c r="BB16" s="22" t="s">
        <v>134</v>
      </c>
      <c r="BC16" s="22" t="s">
        <v>134</v>
      </c>
      <c r="BD16" s="22" t="s">
        <v>134</v>
      </c>
      <c r="BE16" s="27">
        <v>20</v>
      </c>
      <c r="BF16" s="40"/>
      <c r="BG16" s="92">
        <v>14</v>
      </c>
      <c r="BH16" s="93" t="s">
        <v>85</v>
      </c>
      <c r="BI16" s="22" t="s">
        <v>133</v>
      </c>
      <c r="BJ16" s="22" t="s">
        <v>133</v>
      </c>
      <c r="BK16" s="22" t="s">
        <v>133</v>
      </c>
      <c r="BL16" s="22" t="s">
        <v>133</v>
      </c>
      <c r="BM16" s="22" t="s">
        <v>133</v>
      </c>
      <c r="BN16" s="22" t="s">
        <v>133</v>
      </c>
      <c r="BO16" s="27">
        <v>100</v>
      </c>
      <c r="BP16" s="40"/>
      <c r="BQ16" s="92">
        <v>14</v>
      </c>
      <c r="BR16" s="93" t="s">
        <v>85</v>
      </c>
      <c r="BS16" s="22">
        <v>3</v>
      </c>
      <c r="BT16" s="22">
        <v>3</v>
      </c>
      <c r="BU16" s="27">
        <v>100</v>
      </c>
      <c r="BW16" s="92">
        <v>14</v>
      </c>
      <c r="BX16" s="93" t="s">
        <v>85</v>
      </c>
      <c r="BY16" s="22">
        <v>34</v>
      </c>
      <c r="BZ16" s="22">
        <v>31</v>
      </c>
      <c r="CA16" s="27">
        <v>91.2</v>
      </c>
      <c r="CC16" s="92">
        <v>14</v>
      </c>
      <c r="CD16" s="93" t="s">
        <v>85</v>
      </c>
      <c r="CE16" s="22">
        <v>34</v>
      </c>
      <c r="CF16" s="22">
        <v>32</v>
      </c>
      <c r="CG16" s="27">
        <v>94.1</v>
      </c>
      <c r="CI16" s="92">
        <v>14</v>
      </c>
      <c r="CJ16" s="93" t="s">
        <v>85</v>
      </c>
      <c r="CK16" s="22">
        <v>31</v>
      </c>
      <c r="CL16" s="22">
        <v>31</v>
      </c>
      <c r="CM16" s="27">
        <v>100</v>
      </c>
      <c r="CO16" s="92">
        <v>14</v>
      </c>
      <c r="CP16" s="93" t="s">
        <v>85</v>
      </c>
      <c r="CQ16" s="22">
        <v>34</v>
      </c>
      <c r="CR16" s="22">
        <v>30</v>
      </c>
      <c r="CS16" s="27">
        <v>88.2</v>
      </c>
      <c r="CU16" s="92">
        <v>14</v>
      </c>
      <c r="CV16" s="93" t="s">
        <v>85</v>
      </c>
      <c r="CW16" s="22">
        <v>34</v>
      </c>
      <c r="CX16" s="22">
        <v>33</v>
      </c>
      <c r="CY16" s="27">
        <v>97.1</v>
      </c>
      <c r="CZ16" s="29"/>
      <c r="DA16" s="92">
        <v>14</v>
      </c>
      <c r="DB16" s="93" t="s">
        <v>85</v>
      </c>
      <c r="DC16" s="22">
        <v>34</v>
      </c>
      <c r="DD16" s="22">
        <v>32</v>
      </c>
      <c r="DE16" s="27">
        <v>94.1</v>
      </c>
      <c r="DF16" s="29"/>
      <c r="DG16" s="59"/>
    </row>
    <row r="17" spans="1:111" s="8" customFormat="1" ht="16.5" customHeight="1" x14ac:dyDescent="0.25">
      <c r="A17" s="22">
        <v>15</v>
      </c>
      <c r="B17" s="96" t="s">
        <v>86</v>
      </c>
      <c r="C17" s="22">
        <v>110</v>
      </c>
      <c r="D17" s="22">
        <v>56</v>
      </c>
      <c r="E17" s="25">
        <f t="shared" si="0"/>
        <v>50.909090909090907</v>
      </c>
      <c r="G17" s="22">
        <v>15</v>
      </c>
      <c r="H17" s="96" t="s">
        <v>86</v>
      </c>
      <c r="I17" s="22">
        <v>13</v>
      </c>
      <c r="J17" s="22">
        <v>13</v>
      </c>
      <c r="K17" s="22">
        <f t="shared" si="1"/>
        <v>100</v>
      </c>
      <c r="L17" s="22">
        <v>50</v>
      </c>
      <c r="M17" s="22">
        <v>50</v>
      </c>
      <c r="N17" s="22">
        <f t="shared" si="2"/>
        <v>100</v>
      </c>
      <c r="O17" s="27">
        <f t="shared" si="3"/>
        <v>100</v>
      </c>
      <c r="P17" s="40"/>
      <c r="Q17" s="22">
        <v>15</v>
      </c>
      <c r="R17" s="96" t="s">
        <v>86</v>
      </c>
      <c r="S17" s="22" t="s">
        <v>133</v>
      </c>
      <c r="T17" s="22" t="s">
        <v>133</v>
      </c>
      <c r="U17" s="22" t="s">
        <v>133</v>
      </c>
      <c r="V17" s="22" t="s">
        <v>133</v>
      </c>
      <c r="W17" s="27">
        <v>100</v>
      </c>
      <c r="X17" s="40"/>
      <c r="Y17" s="22">
        <v>15</v>
      </c>
      <c r="Z17" s="96" t="s">
        <v>86</v>
      </c>
      <c r="AA17" s="22">
        <v>54</v>
      </c>
      <c r="AB17" s="22">
        <v>52</v>
      </c>
      <c r="AC17" s="22">
        <v>96.3</v>
      </c>
      <c r="AD17" s="22">
        <v>51</v>
      </c>
      <c r="AE17" s="22">
        <v>48</v>
      </c>
      <c r="AF17" s="22">
        <v>94.1</v>
      </c>
      <c r="AG17" s="32">
        <f t="shared" si="4"/>
        <v>95.199999999999989</v>
      </c>
      <c r="AH17" s="40"/>
      <c r="AI17" s="22">
        <v>15</v>
      </c>
      <c r="AJ17" s="96" t="s">
        <v>86</v>
      </c>
      <c r="AK17" s="22" t="s">
        <v>133</v>
      </c>
      <c r="AL17" s="22" t="s">
        <v>133</v>
      </c>
      <c r="AM17" s="22" t="s">
        <v>133</v>
      </c>
      <c r="AN17" s="22" t="s">
        <v>133</v>
      </c>
      <c r="AO17" s="22" t="s">
        <v>133</v>
      </c>
      <c r="AP17" s="27">
        <v>100</v>
      </c>
      <c r="AR17" s="22">
        <v>15</v>
      </c>
      <c r="AS17" s="96" t="s">
        <v>86</v>
      </c>
      <c r="AT17" s="22">
        <v>56</v>
      </c>
      <c r="AU17" s="22">
        <v>55</v>
      </c>
      <c r="AV17" s="27">
        <v>98.2</v>
      </c>
      <c r="AW17" s="40"/>
      <c r="AX17" s="22">
        <v>15</v>
      </c>
      <c r="AY17" s="96" t="s">
        <v>86</v>
      </c>
      <c r="AZ17" s="22" t="s">
        <v>134</v>
      </c>
      <c r="BA17" s="22" t="s">
        <v>134</v>
      </c>
      <c r="BB17" s="22" t="s">
        <v>134</v>
      </c>
      <c r="BC17" s="22" t="s">
        <v>134</v>
      </c>
      <c r="BD17" s="22" t="s">
        <v>134</v>
      </c>
      <c r="BE17" s="27">
        <v>0</v>
      </c>
      <c r="BF17" s="40"/>
      <c r="BG17" s="22">
        <v>15</v>
      </c>
      <c r="BH17" s="96" t="s">
        <v>86</v>
      </c>
      <c r="BI17" s="22" t="s">
        <v>133</v>
      </c>
      <c r="BJ17" s="22" t="s">
        <v>133</v>
      </c>
      <c r="BK17" s="22" t="s">
        <v>134</v>
      </c>
      <c r="BL17" s="22" t="s">
        <v>133</v>
      </c>
      <c r="BM17" s="22" t="s">
        <v>133</v>
      </c>
      <c r="BN17" s="22" t="s">
        <v>133</v>
      </c>
      <c r="BO17" s="27">
        <v>100</v>
      </c>
      <c r="BP17" s="40"/>
      <c r="BQ17" s="22">
        <v>15</v>
      </c>
      <c r="BR17" s="96" t="s">
        <v>86</v>
      </c>
      <c r="BS17" s="22">
        <v>5</v>
      </c>
      <c r="BT17" s="22">
        <v>3</v>
      </c>
      <c r="BU17" s="27">
        <v>60</v>
      </c>
      <c r="BW17" s="22">
        <v>15</v>
      </c>
      <c r="BX17" s="96" t="s">
        <v>86</v>
      </c>
      <c r="BY17" s="22">
        <v>56</v>
      </c>
      <c r="BZ17" s="22">
        <v>52</v>
      </c>
      <c r="CA17" s="27">
        <v>92.9</v>
      </c>
      <c r="CC17" s="22">
        <v>15</v>
      </c>
      <c r="CD17" s="96" t="s">
        <v>86</v>
      </c>
      <c r="CE17" s="22">
        <v>56</v>
      </c>
      <c r="CF17" s="22">
        <v>54</v>
      </c>
      <c r="CG17" s="27">
        <v>96.4</v>
      </c>
      <c r="CI17" s="22">
        <v>15</v>
      </c>
      <c r="CJ17" s="96" t="s">
        <v>86</v>
      </c>
      <c r="CK17" s="22">
        <v>42</v>
      </c>
      <c r="CL17" s="22">
        <v>42</v>
      </c>
      <c r="CM17" s="27">
        <v>100</v>
      </c>
      <c r="CO17" s="22">
        <v>15</v>
      </c>
      <c r="CP17" s="96" t="s">
        <v>86</v>
      </c>
      <c r="CQ17" s="22">
        <v>56</v>
      </c>
      <c r="CR17" s="22">
        <v>50</v>
      </c>
      <c r="CS17" s="27">
        <v>89.3</v>
      </c>
      <c r="CU17" s="22">
        <v>15</v>
      </c>
      <c r="CV17" s="96" t="s">
        <v>86</v>
      </c>
      <c r="CW17" s="22">
        <v>56</v>
      </c>
      <c r="CX17" s="22">
        <v>54</v>
      </c>
      <c r="CY17" s="27">
        <v>96.4</v>
      </c>
      <c r="CZ17" s="29"/>
      <c r="DA17" s="22">
        <v>15</v>
      </c>
      <c r="DB17" s="96" t="s">
        <v>86</v>
      </c>
      <c r="DC17" s="22">
        <v>56</v>
      </c>
      <c r="DD17" s="22">
        <v>53</v>
      </c>
      <c r="DE17" s="27">
        <v>94.6</v>
      </c>
      <c r="DF17" s="29"/>
      <c r="DG17" s="59"/>
    </row>
    <row r="18" spans="1:111" s="8" customFormat="1" ht="16.5" customHeight="1" x14ac:dyDescent="0.25">
      <c r="A18" s="22">
        <v>16</v>
      </c>
      <c r="B18" s="96" t="s">
        <v>87</v>
      </c>
      <c r="C18" s="22">
        <v>65</v>
      </c>
      <c r="D18" s="22">
        <v>46</v>
      </c>
      <c r="E18" s="25">
        <f t="shared" si="0"/>
        <v>70.769230769230774</v>
      </c>
      <c r="G18" s="22">
        <v>16</v>
      </c>
      <c r="H18" s="96" t="s">
        <v>87</v>
      </c>
      <c r="I18" s="22">
        <v>14</v>
      </c>
      <c r="J18" s="22">
        <v>14</v>
      </c>
      <c r="K18" s="22">
        <f t="shared" si="1"/>
        <v>100</v>
      </c>
      <c r="L18" s="22">
        <v>50</v>
      </c>
      <c r="M18" s="22">
        <v>50</v>
      </c>
      <c r="N18" s="22">
        <f t="shared" si="2"/>
        <v>100</v>
      </c>
      <c r="O18" s="27">
        <f t="shared" si="3"/>
        <v>100</v>
      </c>
      <c r="P18" s="40"/>
      <c r="Q18" s="22">
        <v>16</v>
      </c>
      <c r="R18" s="96" t="s">
        <v>87</v>
      </c>
      <c r="S18" s="22" t="s">
        <v>133</v>
      </c>
      <c r="T18" s="22" t="s">
        <v>133</v>
      </c>
      <c r="U18" s="22" t="s">
        <v>133</v>
      </c>
      <c r="V18" s="22" t="s">
        <v>133</v>
      </c>
      <c r="W18" s="27">
        <v>100</v>
      </c>
      <c r="X18" s="40"/>
      <c r="Y18" s="22">
        <v>16</v>
      </c>
      <c r="Z18" s="96" t="s">
        <v>87</v>
      </c>
      <c r="AA18" s="22">
        <v>45</v>
      </c>
      <c r="AB18" s="22">
        <v>45</v>
      </c>
      <c r="AC18" s="22">
        <v>100</v>
      </c>
      <c r="AD18" s="22">
        <v>44</v>
      </c>
      <c r="AE18" s="22">
        <v>44</v>
      </c>
      <c r="AF18" s="22">
        <v>100</v>
      </c>
      <c r="AG18" s="32">
        <f t="shared" si="4"/>
        <v>100</v>
      </c>
      <c r="AH18" s="40"/>
      <c r="AI18" s="22">
        <v>16</v>
      </c>
      <c r="AJ18" s="96" t="s">
        <v>87</v>
      </c>
      <c r="AK18" s="22" t="s">
        <v>133</v>
      </c>
      <c r="AL18" s="22" t="s">
        <v>133</v>
      </c>
      <c r="AM18" s="22" t="s">
        <v>133</v>
      </c>
      <c r="AN18" s="22" t="s">
        <v>133</v>
      </c>
      <c r="AO18" s="22" t="s">
        <v>133</v>
      </c>
      <c r="AP18" s="27">
        <v>100</v>
      </c>
      <c r="AR18" s="22">
        <v>16</v>
      </c>
      <c r="AS18" s="96" t="s">
        <v>87</v>
      </c>
      <c r="AT18" s="22">
        <v>46</v>
      </c>
      <c r="AU18" s="22">
        <v>45</v>
      </c>
      <c r="AV18" s="27">
        <v>97.8</v>
      </c>
      <c r="AW18" s="40"/>
      <c r="AX18" s="22">
        <v>16</v>
      </c>
      <c r="AY18" s="96" t="s">
        <v>87</v>
      </c>
      <c r="AZ18" s="22" t="s">
        <v>134</v>
      </c>
      <c r="BA18" s="22" t="s">
        <v>134</v>
      </c>
      <c r="BB18" s="22" t="s">
        <v>134</v>
      </c>
      <c r="BC18" s="22" t="s">
        <v>134</v>
      </c>
      <c r="BD18" s="22" t="s">
        <v>134</v>
      </c>
      <c r="BE18" s="27">
        <v>0</v>
      </c>
      <c r="BF18" s="40"/>
      <c r="BG18" s="22">
        <v>16</v>
      </c>
      <c r="BH18" s="96" t="s">
        <v>135</v>
      </c>
      <c r="BI18" s="22"/>
      <c r="BJ18" s="22"/>
      <c r="BK18" s="22"/>
      <c r="BL18" s="22" t="s">
        <v>133</v>
      </c>
      <c r="BM18" s="22" t="s">
        <v>133</v>
      </c>
      <c r="BN18" s="22" t="s">
        <v>133</v>
      </c>
      <c r="BO18" s="27">
        <v>100</v>
      </c>
      <c r="BP18" s="40"/>
      <c r="BQ18" s="22">
        <v>16</v>
      </c>
      <c r="BR18" s="96" t="s">
        <v>87</v>
      </c>
      <c r="BS18" s="22">
        <v>3</v>
      </c>
      <c r="BT18" s="22">
        <v>2</v>
      </c>
      <c r="BU18" s="27">
        <v>66.7</v>
      </c>
      <c r="BW18" s="22">
        <v>16</v>
      </c>
      <c r="BX18" s="96" t="s">
        <v>87</v>
      </c>
      <c r="BY18" s="22">
        <v>46</v>
      </c>
      <c r="BZ18" s="22">
        <v>45</v>
      </c>
      <c r="CA18" s="27">
        <v>97.8</v>
      </c>
      <c r="CC18" s="22">
        <v>16</v>
      </c>
      <c r="CD18" s="96" t="s">
        <v>87</v>
      </c>
      <c r="CE18" s="22">
        <v>46</v>
      </c>
      <c r="CF18" s="22">
        <v>45</v>
      </c>
      <c r="CG18" s="27">
        <v>97.8</v>
      </c>
      <c r="CI18" s="22">
        <v>16</v>
      </c>
      <c r="CJ18" s="96" t="s">
        <v>87</v>
      </c>
      <c r="CK18" s="22">
        <v>45</v>
      </c>
      <c r="CL18" s="22">
        <v>45</v>
      </c>
      <c r="CM18" s="27">
        <v>100</v>
      </c>
      <c r="CO18" s="22">
        <v>16</v>
      </c>
      <c r="CP18" s="96" t="s">
        <v>87</v>
      </c>
      <c r="CQ18" s="22">
        <v>46</v>
      </c>
      <c r="CR18" s="22">
        <v>45</v>
      </c>
      <c r="CS18" s="27">
        <v>97.8</v>
      </c>
      <c r="CU18" s="22">
        <v>16</v>
      </c>
      <c r="CV18" s="96" t="s">
        <v>87</v>
      </c>
      <c r="CW18" s="22">
        <v>46</v>
      </c>
      <c r="CX18" s="22">
        <v>45</v>
      </c>
      <c r="CY18" s="27">
        <v>97.8</v>
      </c>
      <c r="CZ18" s="29"/>
      <c r="DA18" s="22">
        <v>16</v>
      </c>
      <c r="DB18" s="96" t="s">
        <v>87</v>
      </c>
      <c r="DC18" s="22">
        <v>46</v>
      </c>
      <c r="DD18" s="22">
        <v>45</v>
      </c>
      <c r="DE18" s="27">
        <v>97.8</v>
      </c>
      <c r="DF18" s="29"/>
      <c r="DG18" s="59"/>
    </row>
    <row r="19" spans="1:111" s="8" customFormat="1" x14ac:dyDescent="0.25">
      <c r="A19" s="22">
        <v>17</v>
      </c>
      <c r="B19" s="96" t="s">
        <v>88</v>
      </c>
      <c r="C19" s="22">
        <v>15</v>
      </c>
      <c r="D19" s="22">
        <v>6</v>
      </c>
      <c r="E19" s="25">
        <f t="shared" si="0"/>
        <v>40</v>
      </c>
      <c r="G19" s="22">
        <v>17</v>
      </c>
      <c r="H19" s="96" t="s">
        <v>88</v>
      </c>
      <c r="I19" s="22">
        <v>14</v>
      </c>
      <c r="J19" s="22">
        <v>14</v>
      </c>
      <c r="K19" s="22">
        <f t="shared" si="1"/>
        <v>100</v>
      </c>
      <c r="L19" s="22">
        <v>50</v>
      </c>
      <c r="M19" s="22">
        <v>50</v>
      </c>
      <c r="N19" s="22">
        <f t="shared" si="2"/>
        <v>100</v>
      </c>
      <c r="O19" s="27">
        <f t="shared" si="3"/>
        <v>100</v>
      </c>
      <c r="P19" s="40"/>
      <c r="Q19" s="22">
        <v>17</v>
      </c>
      <c r="R19" s="96" t="s">
        <v>88</v>
      </c>
      <c r="S19" s="22" t="s">
        <v>133</v>
      </c>
      <c r="T19" s="22" t="s">
        <v>133</v>
      </c>
      <c r="U19" s="22" t="s">
        <v>133</v>
      </c>
      <c r="V19" s="22" t="s">
        <v>133</v>
      </c>
      <c r="W19" s="27">
        <v>100</v>
      </c>
      <c r="X19" s="40"/>
      <c r="Y19" s="22">
        <v>17</v>
      </c>
      <c r="Z19" s="96" t="s">
        <v>88</v>
      </c>
      <c r="AA19" s="22">
        <v>6</v>
      </c>
      <c r="AB19" s="22">
        <v>6</v>
      </c>
      <c r="AC19" s="22">
        <v>100</v>
      </c>
      <c r="AD19" s="22">
        <v>6</v>
      </c>
      <c r="AE19" s="22">
        <v>6</v>
      </c>
      <c r="AF19" s="22">
        <v>100</v>
      </c>
      <c r="AG19" s="32">
        <f t="shared" si="4"/>
        <v>100</v>
      </c>
      <c r="AH19" s="40"/>
      <c r="AI19" s="22">
        <v>17</v>
      </c>
      <c r="AJ19" s="96" t="s">
        <v>88</v>
      </c>
      <c r="AK19" s="22" t="s">
        <v>133</v>
      </c>
      <c r="AL19" s="22" t="s">
        <v>133</v>
      </c>
      <c r="AM19" s="22" t="s">
        <v>133</v>
      </c>
      <c r="AN19" s="22" t="s">
        <v>133</v>
      </c>
      <c r="AO19" s="22" t="s">
        <v>133</v>
      </c>
      <c r="AP19" s="27">
        <v>100</v>
      </c>
      <c r="AR19" s="22">
        <v>17</v>
      </c>
      <c r="AS19" s="96" t="s">
        <v>88</v>
      </c>
      <c r="AT19" s="22">
        <v>6</v>
      </c>
      <c r="AU19" s="22">
        <v>6</v>
      </c>
      <c r="AV19" s="27">
        <v>100</v>
      </c>
      <c r="AW19" s="40"/>
      <c r="AX19" s="22">
        <v>17</v>
      </c>
      <c r="AY19" s="96" t="s">
        <v>88</v>
      </c>
      <c r="AZ19" s="22" t="s">
        <v>134</v>
      </c>
      <c r="BA19" s="22" t="s">
        <v>134</v>
      </c>
      <c r="BB19" s="22" t="s">
        <v>134</v>
      </c>
      <c r="BC19" s="22" t="s">
        <v>134</v>
      </c>
      <c r="BD19" s="22" t="s">
        <v>134</v>
      </c>
      <c r="BE19" s="27">
        <v>0</v>
      </c>
      <c r="BF19" s="40"/>
      <c r="BG19" s="22">
        <v>17</v>
      </c>
      <c r="BH19" s="96" t="s">
        <v>136</v>
      </c>
      <c r="BI19" s="22"/>
      <c r="BJ19" s="22"/>
      <c r="BK19" s="22"/>
      <c r="BL19" s="22" t="s">
        <v>133</v>
      </c>
      <c r="BM19" s="22" t="s">
        <v>133</v>
      </c>
      <c r="BN19" s="22" t="s">
        <v>133</v>
      </c>
      <c r="BO19" s="27">
        <v>100</v>
      </c>
      <c r="BP19" s="40"/>
      <c r="BQ19" s="22">
        <v>17</v>
      </c>
      <c r="BR19" s="96" t="s">
        <v>88</v>
      </c>
      <c r="BS19" s="22">
        <v>1</v>
      </c>
      <c r="BT19" s="22">
        <v>1</v>
      </c>
      <c r="BU19" s="27">
        <v>100</v>
      </c>
      <c r="BW19" s="22">
        <v>17</v>
      </c>
      <c r="BX19" s="96" t="s">
        <v>88</v>
      </c>
      <c r="BY19" s="22">
        <v>6</v>
      </c>
      <c r="BZ19" s="22">
        <v>6</v>
      </c>
      <c r="CA19" s="27">
        <v>100</v>
      </c>
      <c r="CC19" s="22">
        <v>17</v>
      </c>
      <c r="CD19" s="96" t="s">
        <v>88</v>
      </c>
      <c r="CE19" s="22">
        <v>6</v>
      </c>
      <c r="CF19" s="22">
        <v>6</v>
      </c>
      <c r="CG19" s="27">
        <v>100</v>
      </c>
      <c r="CI19" s="22">
        <v>17</v>
      </c>
      <c r="CJ19" s="96" t="s">
        <v>88</v>
      </c>
      <c r="CK19" s="22">
        <v>6</v>
      </c>
      <c r="CL19" s="22">
        <v>6</v>
      </c>
      <c r="CM19" s="27">
        <v>100</v>
      </c>
      <c r="CO19" s="22">
        <v>17</v>
      </c>
      <c r="CP19" s="96" t="s">
        <v>88</v>
      </c>
      <c r="CQ19" s="22">
        <v>6</v>
      </c>
      <c r="CR19" s="22">
        <v>6</v>
      </c>
      <c r="CS19" s="27">
        <v>100</v>
      </c>
      <c r="CU19" s="22">
        <v>17</v>
      </c>
      <c r="CV19" s="96" t="s">
        <v>88</v>
      </c>
      <c r="CW19" s="22">
        <v>6</v>
      </c>
      <c r="CX19" s="22">
        <v>6</v>
      </c>
      <c r="CY19" s="27">
        <v>100</v>
      </c>
      <c r="CZ19" s="40"/>
      <c r="DA19" s="22">
        <v>17</v>
      </c>
      <c r="DB19" s="96" t="s">
        <v>88</v>
      </c>
      <c r="DC19" s="22">
        <v>6</v>
      </c>
      <c r="DD19" s="22">
        <v>6</v>
      </c>
      <c r="DE19" s="27">
        <v>100</v>
      </c>
      <c r="DF19" s="40"/>
    </row>
    <row r="20" spans="1:111" s="8" customFormat="1" x14ac:dyDescent="0.25">
      <c r="A20" s="22">
        <v>18</v>
      </c>
      <c r="B20" s="96" t="s">
        <v>89</v>
      </c>
      <c r="C20" s="22">
        <v>53</v>
      </c>
      <c r="D20" s="22">
        <v>35</v>
      </c>
      <c r="E20" s="25">
        <f t="shared" si="0"/>
        <v>66.037735849056602</v>
      </c>
      <c r="G20" s="22">
        <v>18</v>
      </c>
      <c r="H20" s="96" t="s">
        <v>89</v>
      </c>
      <c r="I20" s="22">
        <v>13</v>
      </c>
      <c r="J20" s="22">
        <v>13</v>
      </c>
      <c r="K20" s="22">
        <f t="shared" si="1"/>
        <v>100</v>
      </c>
      <c r="L20" s="22">
        <v>50</v>
      </c>
      <c r="M20" s="22">
        <v>50</v>
      </c>
      <c r="N20" s="22">
        <f t="shared" si="2"/>
        <v>100</v>
      </c>
      <c r="O20" s="27">
        <f t="shared" si="3"/>
        <v>100</v>
      </c>
      <c r="P20" s="40"/>
      <c r="Q20" s="22">
        <v>18</v>
      </c>
      <c r="R20" s="96" t="s">
        <v>89</v>
      </c>
      <c r="S20" s="22" t="s">
        <v>133</v>
      </c>
      <c r="T20" s="22" t="s">
        <v>133</v>
      </c>
      <c r="U20" s="22" t="s">
        <v>133</v>
      </c>
      <c r="V20" s="22" t="s">
        <v>133</v>
      </c>
      <c r="W20" s="27">
        <v>100</v>
      </c>
      <c r="X20" s="40"/>
      <c r="Y20" s="22">
        <v>18</v>
      </c>
      <c r="Z20" s="96" t="s">
        <v>89</v>
      </c>
      <c r="AA20" s="22">
        <v>30</v>
      </c>
      <c r="AB20" s="22">
        <v>30</v>
      </c>
      <c r="AC20" s="22">
        <v>100</v>
      </c>
      <c r="AD20" s="22">
        <v>28</v>
      </c>
      <c r="AE20" s="22">
        <v>27</v>
      </c>
      <c r="AF20" s="22">
        <v>96.4</v>
      </c>
      <c r="AG20" s="32">
        <f t="shared" si="4"/>
        <v>98.2</v>
      </c>
      <c r="AH20" s="40"/>
      <c r="AI20" s="22">
        <v>18</v>
      </c>
      <c r="AJ20" s="96" t="s">
        <v>89</v>
      </c>
      <c r="AK20" s="22" t="s">
        <v>133</v>
      </c>
      <c r="AL20" s="22" t="s">
        <v>133</v>
      </c>
      <c r="AM20" s="22" t="s">
        <v>133</v>
      </c>
      <c r="AN20" s="22" t="s">
        <v>133</v>
      </c>
      <c r="AO20" s="22" t="s">
        <v>133</v>
      </c>
      <c r="AP20" s="27">
        <v>100</v>
      </c>
      <c r="AR20" s="22">
        <v>18</v>
      </c>
      <c r="AS20" s="96" t="s">
        <v>89</v>
      </c>
      <c r="AT20" s="22">
        <v>35</v>
      </c>
      <c r="AU20" s="22">
        <v>29</v>
      </c>
      <c r="AV20" s="27">
        <v>82.9</v>
      </c>
      <c r="AW20" s="40"/>
      <c r="AX20" s="22">
        <v>18</v>
      </c>
      <c r="AY20" s="96" t="s">
        <v>89</v>
      </c>
      <c r="AZ20" s="22" t="s">
        <v>134</v>
      </c>
      <c r="BA20" s="22" t="s">
        <v>134</v>
      </c>
      <c r="BB20" s="22" t="s">
        <v>134</v>
      </c>
      <c r="BC20" s="22" t="s">
        <v>134</v>
      </c>
      <c r="BD20" s="22" t="s">
        <v>134</v>
      </c>
      <c r="BE20" s="27">
        <v>0</v>
      </c>
      <c r="BF20" s="40"/>
      <c r="BG20" s="22">
        <v>18</v>
      </c>
      <c r="BH20" s="96" t="s">
        <v>89</v>
      </c>
      <c r="BI20" s="22" t="s">
        <v>134</v>
      </c>
      <c r="BJ20" s="22" t="s">
        <v>134</v>
      </c>
      <c r="BK20" s="22" t="s">
        <v>134</v>
      </c>
      <c r="BL20" s="22" t="s">
        <v>133</v>
      </c>
      <c r="BM20" s="22" t="s">
        <v>133</v>
      </c>
      <c r="BN20" s="22" t="s">
        <v>133</v>
      </c>
      <c r="BO20" s="27">
        <v>60</v>
      </c>
      <c r="BP20" s="40"/>
      <c r="BQ20" s="22">
        <v>18</v>
      </c>
      <c r="BR20" s="96" t="s">
        <v>89</v>
      </c>
      <c r="BS20" s="22">
        <v>8</v>
      </c>
      <c r="BT20" s="22">
        <v>8</v>
      </c>
      <c r="BU20" s="27">
        <v>100</v>
      </c>
      <c r="BW20" s="22">
        <v>18</v>
      </c>
      <c r="BX20" s="96" t="s">
        <v>89</v>
      </c>
      <c r="BY20" s="22">
        <v>35</v>
      </c>
      <c r="BZ20" s="22">
        <v>29</v>
      </c>
      <c r="CA20" s="27">
        <v>82.9</v>
      </c>
      <c r="CC20" s="22">
        <v>18</v>
      </c>
      <c r="CD20" s="96" t="s">
        <v>89</v>
      </c>
      <c r="CE20" s="22">
        <v>35</v>
      </c>
      <c r="CF20" s="22">
        <v>32</v>
      </c>
      <c r="CG20" s="27">
        <v>91.4</v>
      </c>
      <c r="CI20" s="22">
        <v>18</v>
      </c>
      <c r="CJ20" s="96" t="s">
        <v>89</v>
      </c>
      <c r="CK20" s="22">
        <v>30</v>
      </c>
      <c r="CL20" s="22">
        <v>28</v>
      </c>
      <c r="CM20" s="27">
        <v>93.3</v>
      </c>
      <c r="CO20" s="22">
        <v>18</v>
      </c>
      <c r="CP20" s="96" t="s">
        <v>89</v>
      </c>
      <c r="CQ20" s="22">
        <v>35</v>
      </c>
      <c r="CR20" s="22">
        <v>31</v>
      </c>
      <c r="CS20" s="27">
        <v>88.6</v>
      </c>
      <c r="CU20" s="22">
        <v>18</v>
      </c>
      <c r="CV20" s="96" t="s">
        <v>89</v>
      </c>
      <c r="CW20" s="22">
        <v>35</v>
      </c>
      <c r="CX20" s="22">
        <v>27</v>
      </c>
      <c r="CY20" s="27">
        <v>77.099999999999994</v>
      </c>
      <c r="CZ20" s="40"/>
      <c r="DA20" s="22">
        <v>18</v>
      </c>
      <c r="DB20" s="96" t="s">
        <v>89</v>
      </c>
      <c r="DC20" s="22">
        <v>35</v>
      </c>
      <c r="DD20" s="22">
        <v>33</v>
      </c>
      <c r="DE20" s="27">
        <v>94.3</v>
      </c>
      <c r="DF20" s="40"/>
    </row>
    <row r="21" spans="1:111" s="8" customFormat="1" x14ac:dyDescent="0.25">
      <c r="A21" s="22">
        <v>19</v>
      </c>
      <c r="B21" s="96" t="s">
        <v>90</v>
      </c>
      <c r="C21" s="22">
        <v>535</v>
      </c>
      <c r="D21" s="22">
        <v>249</v>
      </c>
      <c r="E21" s="25">
        <f t="shared" si="0"/>
        <v>46.54205607476635</v>
      </c>
      <c r="G21" s="22">
        <v>19</v>
      </c>
      <c r="H21" s="96" t="s">
        <v>90</v>
      </c>
      <c r="I21" s="22">
        <v>14</v>
      </c>
      <c r="J21" s="22">
        <v>14</v>
      </c>
      <c r="K21" s="22">
        <f t="shared" si="1"/>
        <v>100</v>
      </c>
      <c r="L21" s="22">
        <v>50</v>
      </c>
      <c r="M21" s="22">
        <v>50</v>
      </c>
      <c r="N21" s="22">
        <f t="shared" si="2"/>
        <v>100</v>
      </c>
      <c r="O21" s="27">
        <f t="shared" si="3"/>
        <v>100</v>
      </c>
      <c r="P21" s="40"/>
      <c r="Q21" s="22">
        <v>19</v>
      </c>
      <c r="R21" s="96" t="s">
        <v>90</v>
      </c>
      <c r="S21" s="22" t="s">
        <v>133</v>
      </c>
      <c r="T21" s="22" t="s">
        <v>133</v>
      </c>
      <c r="U21" s="22" t="s">
        <v>133</v>
      </c>
      <c r="V21" s="22" t="s">
        <v>133</v>
      </c>
      <c r="W21" s="27">
        <v>100</v>
      </c>
      <c r="X21" s="40"/>
      <c r="Y21" s="22">
        <v>19</v>
      </c>
      <c r="Z21" s="96" t="s">
        <v>90</v>
      </c>
      <c r="AA21" s="22">
        <v>171</v>
      </c>
      <c r="AB21" s="22">
        <v>160</v>
      </c>
      <c r="AC21" s="22">
        <v>93.6</v>
      </c>
      <c r="AD21" s="22">
        <v>145</v>
      </c>
      <c r="AE21" s="22">
        <v>129</v>
      </c>
      <c r="AF21" s="22">
        <v>89</v>
      </c>
      <c r="AG21" s="32">
        <f t="shared" si="4"/>
        <v>91.3</v>
      </c>
      <c r="AH21" s="40"/>
      <c r="AI21" s="22">
        <v>19</v>
      </c>
      <c r="AJ21" s="96" t="s">
        <v>90</v>
      </c>
      <c r="AK21" s="22" t="s">
        <v>133</v>
      </c>
      <c r="AL21" s="22" t="s">
        <v>133</v>
      </c>
      <c r="AM21" s="22" t="s">
        <v>133</v>
      </c>
      <c r="AN21" s="22" t="s">
        <v>133</v>
      </c>
      <c r="AO21" s="22" t="s">
        <v>133</v>
      </c>
      <c r="AP21" s="27">
        <v>100</v>
      </c>
      <c r="AR21" s="22">
        <v>19</v>
      </c>
      <c r="AS21" s="96" t="s">
        <v>90</v>
      </c>
      <c r="AT21" s="22">
        <v>249</v>
      </c>
      <c r="AU21" s="22">
        <v>221</v>
      </c>
      <c r="AV21" s="27">
        <v>88.8</v>
      </c>
      <c r="AW21" s="40"/>
      <c r="AX21" s="22">
        <v>19</v>
      </c>
      <c r="AY21" s="96" t="s">
        <v>90</v>
      </c>
      <c r="AZ21" s="22" t="s">
        <v>133</v>
      </c>
      <c r="BA21" s="22" t="s">
        <v>133</v>
      </c>
      <c r="BB21" s="22" t="s">
        <v>133</v>
      </c>
      <c r="BC21" s="22" t="s">
        <v>133</v>
      </c>
      <c r="BD21" s="22" t="s">
        <v>133</v>
      </c>
      <c r="BE21" s="27">
        <v>100</v>
      </c>
      <c r="BF21" s="40"/>
      <c r="BG21" s="22">
        <v>19</v>
      </c>
      <c r="BH21" s="96" t="s">
        <v>90</v>
      </c>
      <c r="BI21" s="22" t="s">
        <v>133</v>
      </c>
      <c r="BJ21" s="22" t="s">
        <v>133</v>
      </c>
      <c r="BK21" s="22" t="s">
        <v>133</v>
      </c>
      <c r="BL21" s="22" t="s">
        <v>133</v>
      </c>
      <c r="BM21" s="22" t="s">
        <v>133</v>
      </c>
      <c r="BN21" s="22" t="s">
        <v>133</v>
      </c>
      <c r="BO21" s="27">
        <v>100</v>
      </c>
      <c r="BP21" s="40"/>
      <c r="BQ21" s="22">
        <v>19</v>
      </c>
      <c r="BR21" s="96" t="s">
        <v>90</v>
      </c>
      <c r="BS21" s="22">
        <v>12</v>
      </c>
      <c r="BT21" s="22">
        <v>9</v>
      </c>
      <c r="BU21" s="27">
        <v>75</v>
      </c>
      <c r="BW21" s="22">
        <v>19</v>
      </c>
      <c r="BX21" s="96" t="s">
        <v>90</v>
      </c>
      <c r="BY21" s="22">
        <v>249</v>
      </c>
      <c r="BZ21" s="22">
        <v>207</v>
      </c>
      <c r="CA21" s="27">
        <v>83.1</v>
      </c>
      <c r="CC21" s="22">
        <v>19</v>
      </c>
      <c r="CD21" s="96" t="s">
        <v>90</v>
      </c>
      <c r="CE21" s="22">
        <v>249</v>
      </c>
      <c r="CF21" s="22">
        <v>202</v>
      </c>
      <c r="CG21" s="27">
        <v>81.099999999999994</v>
      </c>
      <c r="CI21" s="22">
        <v>19</v>
      </c>
      <c r="CJ21" s="96" t="s">
        <v>90</v>
      </c>
      <c r="CK21" s="22">
        <v>133</v>
      </c>
      <c r="CL21" s="22">
        <v>132</v>
      </c>
      <c r="CM21" s="27">
        <v>99.2</v>
      </c>
      <c r="CO21" s="22">
        <v>19</v>
      </c>
      <c r="CP21" s="96" t="s">
        <v>90</v>
      </c>
      <c r="CQ21" s="22">
        <v>249</v>
      </c>
      <c r="CR21" s="22">
        <v>196</v>
      </c>
      <c r="CS21" s="27">
        <v>78.7</v>
      </c>
      <c r="CU21" s="22">
        <v>19</v>
      </c>
      <c r="CV21" s="96" t="s">
        <v>90</v>
      </c>
      <c r="CW21" s="22">
        <v>249</v>
      </c>
      <c r="CX21" s="22">
        <v>229</v>
      </c>
      <c r="CY21" s="27">
        <v>92</v>
      </c>
      <c r="CZ21" s="40"/>
      <c r="DA21" s="22">
        <v>19</v>
      </c>
      <c r="DB21" s="96" t="s">
        <v>90</v>
      </c>
      <c r="DC21" s="22">
        <v>249</v>
      </c>
      <c r="DD21" s="22">
        <v>211</v>
      </c>
      <c r="DE21" s="27">
        <v>84.7</v>
      </c>
      <c r="DF21" s="40"/>
    </row>
    <row r="22" spans="1:111" s="8" customFormat="1" x14ac:dyDescent="0.25">
      <c r="A22" s="22">
        <v>20</v>
      </c>
      <c r="B22" s="96" t="s">
        <v>91</v>
      </c>
      <c r="C22" s="22">
        <v>50</v>
      </c>
      <c r="D22" s="22">
        <v>39</v>
      </c>
      <c r="E22" s="25">
        <f t="shared" si="0"/>
        <v>78</v>
      </c>
      <c r="G22" s="22">
        <v>20</v>
      </c>
      <c r="H22" s="96" t="s">
        <v>91</v>
      </c>
      <c r="I22" s="22">
        <v>13</v>
      </c>
      <c r="J22" s="22">
        <v>13</v>
      </c>
      <c r="K22" s="22">
        <f t="shared" si="1"/>
        <v>100</v>
      </c>
      <c r="L22" s="22">
        <v>50</v>
      </c>
      <c r="M22" s="22">
        <v>50</v>
      </c>
      <c r="N22" s="22">
        <f t="shared" si="2"/>
        <v>100</v>
      </c>
      <c r="O22" s="27">
        <f t="shared" si="3"/>
        <v>100</v>
      </c>
      <c r="P22" s="40"/>
      <c r="Q22" s="22">
        <v>20</v>
      </c>
      <c r="R22" s="96" t="s">
        <v>91</v>
      </c>
      <c r="S22" s="22" t="s">
        <v>133</v>
      </c>
      <c r="T22" s="22" t="s">
        <v>133</v>
      </c>
      <c r="U22" s="22" t="s">
        <v>133</v>
      </c>
      <c r="V22" s="22" t="s">
        <v>133</v>
      </c>
      <c r="W22" s="27">
        <v>100</v>
      </c>
      <c r="X22" s="40"/>
      <c r="Y22" s="22">
        <v>20</v>
      </c>
      <c r="Z22" s="96" t="s">
        <v>91</v>
      </c>
      <c r="AA22" s="22">
        <v>29</v>
      </c>
      <c r="AB22" s="22">
        <v>27</v>
      </c>
      <c r="AC22" s="22">
        <v>93.1</v>
      </c>
      <c r="AD22" s="22">
        <v>26</v>
      </c>
      <c r="AE22" s="22">
        <v>25</v>
      </c>
      <c r="AF22" s="22">
        <v>96.2</v>
      </c>
      <c r="AG22" s="32">
        <f t="shared" si="4"/>
        <v>94.65</v>
      </c>
      <c r="AH22" s="40"/>
      <c r="AI22" s="22">
        <v>20</v>
      </c>
      <c r="AJ22" s="96" t="s">
        <v>91</v>
      </c>
      <c r="AK22" s="22" t="s">
        <v>133</v>
      </c>
      <c r="AL22" s="22" t="s">
        <v>133</v>
      </c>
      <c r="AM22" s="22" t="s">
        <v>133</v>
      </c>
      <c r="AN22" s="22" t="s">
        <v>133</v>
      </c>
      <c r="AO22" s="22" t="s">
        <v>133</v>
      </c>
      <c r="AP22" s="27">
        <v>100</v>
      </c>
      <c r="AR22" s="22">
        <v>20</v>
      </c>
      <c r="AS22" s="96" t="s">
        <v>91</v>
      </c>
      <c r="AT22" s="22">
        <v>39</v>
      </c>
      <c r="AU22" s="22">
        <v>36</v>
      </c>
      <c r="AV22" s="27">
        <v>92.3</v>
      </c>
      <c r="AW22" s="40"/>
      <c r="AX22" s="22">
        <v>20</v>
      </c>
      <c r="AY22" s="96" t="s">
        <v>91</v>
      </c>
      <c r="AZ22" s="22" t="s">
        <v>133</v>
      </c>
      <c r="BA22" s="22" t="s">
        <v>134</v>
      </c>
      <c r="BB22" s="22" t="s">
        <v>134</v>
      </c>
      <c r="BC22" s="22" t="s">
        <v>134</v>
      </c>
      <c r="BD22" s="22" t="s">
        <v>134</v>
      </c>
      <c r="BE22" s="27">
        <v>20</v>
      </c>
      <c r="BF22" s="40"/>
      <c r="BG22" s="22">
        <v>20</v>
      </c>
      <c r="BH22" s="96" t="s">
        <v>91</v>
      </c>
      <c r="BI22" s="22" t="s">
        <v>134</v>
      </c>
      <c r="BJ22" s="22" t="s">
        <v>133</v>
      </c>
      <c r="BK22" s="22" t="s">
        <v>134</v>
      </c>
      <c r="BL22" s="22" t="s">
        <v>133</v>
      </c>
      <c r="BM22" s="22" t="s">
        <v>133</v>
      </c>
      <c r="BN22" s="22" t="s">
        <v>133</v>
      </c>
      <c r="BO22" s="27">
        <v>80</v>
      </c>
      <c r="BP22" s="40"/>
      <c r="BQ22" s="22">
        <v>20</v>
      </c>
      <c r="BR22" s="96" t="s">
        <v>91</v>
      </c>
      <c r="BS22" s="22">
        <v>5</v>
      </c>
      <c r="BT22" s="22">
        <v>5</v>
      </c>
      <c r="BU22" s="27">
        <v>100</v>
      </c>
      <c r="BW22" s="22">
        <v>20</v>
      </c>
      <c r="BX22" s="96" t="s">
        <v>91</v>
      </c>
      <c r="BY22" s="22">
        <v>39</v>
      </c>
      <c r="BZ22" s="22">
        <v>37</v>
      </c>
      <c r="CA22" s="27">
        <v>94.9</v>
      </c>
      <c r="CC22" s="22">
        <v>20</v>
      </c>
      <c r="CD22" s="96" t="s">
        <v>91</v>
      </c>
      <c r="CE22" s="22">
        <v>39</v>
      </c>
      <c r="CF22" s="22">
        <v>35</v>
      </c>
      <c r="CG22" s="27">
        <v>89.7</v>
      </c>
      <c r="CI22" s="22">
        <v>20</v>
      </c>
      <c r="CJ22" s="96" t="s">
        <v>91</v>
      </c>
      <c r="CK22" s="22">
        <v>25</v>
      </c>
      <c r="CL22" s="22">
        <v>25</v>
      </c>
      <c r="CM22" s="27">
        <v>100</v>
      </c>
      <c r="CO22" s="22">
        <v>20</v>
      </c>
      <c r="CP22" s="96" t="s">
        <v>91</v>
      </c>
      <c r="CQ22" s="22">
        <v>39</v>
      </c>
      <c r="CR22" s="22">
        <v>30</v>
      </c>
      <c r="CS22" s="27">
        <v>76.900000000000006</v>
      </c>
      <c r="CU22" s="22">
        <v>20</v>
      </c>
      <c r="CV22" s="96" t="s">
        <v>91</v>
      </c>
      <c r="CW22" s="22">
        <v>39</v>
      </c>
      <c r="CX22" s="22">
        <v>34</v>
      </c>
      <c r="CY22" s="27">
        <v>87.2</v>
      </c>
      <c r="CZ22" s="40"/>
      <c r="DA22" s="22">
        <v>20</v>
      </c>
      <c r="DB22" s="96" t="s">
        <v>91</v>
      </c>
      <c r="DC22" s="22">
        <v>39</v>
      </c>
      <c r="DD22" s="22">
        <v>36</v>
      </c>
      <c r="DE22" s="27">
        <v>92.3</v>
      </c>
      <c r="DF22" s="40"/>
    </row>
    <row r="23" spans="1:111" s="8" customFormat="1" x14ac:dyDescent="0.25">
      <c r="A23" s="22">
        <v>21</v>
      </c>
      <c r="B23" s="96" t="s">
        <v>92</v>
      </c>
      <c r="C23" s="22">
        <v>163</v>
      </c>
      <c r="D23" s="22">
        <v>65</v>
      </c>
      <c r="E23" s="25">
        <f t="shared" si="0"/>
        <v>39.877300613496928</v>
      </c>
      <c r="G23" s="22">
        <v>21</v>
      </c>
      <c r="H23" s="96" t="s">
        <v>92</v>
      </c>
      <c r="I23" s="22">
        <v>14</v>
      </c>
      <c r="J23" s="22">
        <v>14</v>
      </c>
      <c r="K23" s="22">
        <f t="shared" si="1"/>
        <v>100</v>
      </c>
      <c r="L23" s="22">
        <v>50</v>
      </c>
      <c r="M23" s="22">
        <v>50</v>
      </c>
      <c r="N23" s="22">
        <f t="shared" si="2"/>
        <v>100</v>
      </c>
      <c r="O23" s="27">
        <f t="shared" si="3"/>
        <v>100</v>
      </c>
      <c r="P23" s="40"/>
      <c r="Q23" s="22">
        <v>21</v>
      </c>
      <c r="R23" s="96" t="s">
        <v>92</v>
      </c>
      <c r="S23" s="22" t="s">
        <v>133</v>
      </c>
      <c r="T23" s="22" t="s">
        <v>133</v>
      </c>
      <c r="U23" s="22" t="s">
        <v>133</v>
      </c>
      <c r="V23" s="22" t="s">
        <v>133</v>
      </c>
      <c r="W23" s="27">
        <v>100</v>
      </c>
      <c r="X23" s="40"/>
      <c r="Y23" s="22">
        <v>21</v>
      </c>
      <c r="Z23" s="96" t="s">
        <v>92</v>
      </c>
      <c r="AA23" s="22">
        <v>65</v>
      </c>
      <c r="AB23" s="22">
        <v>65</v>
      </c>
      <c r="AC23" s="22">
        <v>100</v>
      </c>
      <c r="AD23" s="22">
        <v>63</v>
      </c>
      <c r="AE23" s="22">
        <v>63</v>
      </c>
      <c r="AF23" s="22">
        <v>100</v>
      </c>
      <c r="AG23" s="32">
        <f t="shared" si="4"/>
        <v>100</v>
      </c>
      <c r="AH23" s="40"/>
      <c r="AI23" s="22">
        <v>21</v>
      </c>
      <c r="AJ23" s="96" t="s">
        <v>92</v>
      </c>
      <c r="AK23" s="22" t="s">
        <v>133</v>
      </c>
      <c r="AL23" s="22" t="s">
        <v>133</v>
      </c>
      <c r="AM23" s="22" t="s">
        <v>133</v>
      </c>
      <c r="AN23" s="22" t="s">
        <v>133</v>
      </c>
      <c r="AO23" s="22" t="s">
        <v>133</v>
      </c>
      <c r="AP23" s="27">
        <v>100</v>
      </c>
      <c r="AR23" s="22">
        <v>21</v>
      </c>
      <c r="AS23" s="96" t="s">
        <v>92</v>
      </c>
      <c r="AT23" s="22">
        <v>65</v>
      </c>
      <c r="AU23" s="22">
        <v>65</v>
      </c>
      <c r="AV23" s="27">
        <v>100</v>
      </c>
      <c r="AW23" s="40"/>
      <c r="AX23" s="22">
        <v>21</v>
      </c>
      <c r="AY23" s="96" t="s">
        <v>92</v>
      </c>
      <c r="AZ23" s="22" t="s">
        <v>133</v>
      </c>
      <c r="BA23" s="22" t="s">
        <v>134</v>
      </c>
      <c r="BB23" s="22" t="s">
        <v>134</v>
      </c>
      <c r="BC23" s="22" t="s">
        <v>134</v>
      </c>
      <c r="BD23" s="22" t="s">
        <v>134</v>
      </c>
      <c r="BE23" s="27">
        <v>20</v>
      </c>
      <c r="BF23" s="40"/>
      <c r="BG23" s="22">
        <v>21</v>
      </c>
      <c r="BH23" s="96" t="s">
        <v>92</v>
      </c>
      <c r="BI23" s="22" t="s">
        <v>133</v>
      </c>
      <c r="BJ23" s="22" t="s">
        <v>133</v>
      </c>
      <c r="BK23" s="22" t="s">
        <v>134</v>
      </c>
      <c r="BL23" s="22" t="s">
        <v>133</v>
      </c>
      <c r="BM23" s="22" t="s">
        <v>133</v>
      </c>
      <c r="BN23" s="22" t="s">
        <v>133</v>
      </c>
      <c r="BO23" s="27">
        <v>100</v>
      </c>
      <c r="BP23" s="40"/>
      <c r="BQ23" s="22">
        <v>21</v>
      </c>
      <c r="BR23" s="96" t="s">
        <v>92</v>
      </c>
      <c r="BS23" s="22">
        <v>9</v>
      </c>
      <c r="BT23" s="22">
        <v>6</v>
      </c>
      <c r="BU23" s="27">
        <v>66.7</v>
      </c>
      <c r="BW23" s="22">
        <v>21</v>
      </c>
      <c r="BX23" s="96" t="s">
        <v>92</v>
      </c>
      <c r="BY23" s="22">
        <v>65</v>
      </c>
      <c r="BZ23" s="22">
        <v>65</v>
      </c>
      <c r="CA23" s="27">
        <v>100</v>
      </c>
      <c r="CC23" s="22">
        <v>21</v>
      </c>
      <c r="CD23" s="96" t="s">
        <v>92</v>
      </c>
      <c r="CE23" s="22">
        <v>65</v>
      </c>
      <c r="CF23" s="22">
        <v>65</v>
      </c>
      <c r="CG23" s="27">
        <v>100</v>
      </c>
      <c r="CI23" s="22">
        <v>21</v>
      </c>
      <c r="CJ23" s="96" t="s">
        <v>92</v>
      </c>
      <c r="CK23" s="22">
        <v>56</v>
      </c>
      <c r="CL23" s="22">
        <v>56</v>
      </c>
      <c r="CM23" s="27">
        <v>100</v>
      </c>
      <c r="CO23" s="22">
        <v>21</v>
      </c>
      <c r="CP23" s="96" t="s">
        <v>92</v>
      </c>
      <c r="CQ23" s="22">
        <v>65</v>
      </c>
      <c r="CR23" s="22">
        <v>65</v>
      </c>
      <c r="CS23" s="27">
        <v>100</v>
      </c>
      <c r="CU23" s="22">
        <v>21</v>
      </c>
      <c r="CV23" s="96" t="s">
        <v>92</v>
      </c>
      <c r="CW23" s="22">
        <v>65</v>
      </c>
      <c r="CX23" s="22">
        <v>65</v>
      </c>
      <c r="CY23" s="27">
        <v>100</v>
      </c>
      <c r="CZ23" s="40"/>
      <c r="DA23" s="22">
        <v>21</v>
      </c>
      <c r="DB23" s="96" t="s">
        <v>92</v>
      </c>
      <c r="DC23" s="22">
        <v>65</v>
      </c>
      <c r="DD23" s="22">
        <v>64</v>
      </c>
      <c r="DE23" s="27">
        <v>98.5</v>
      </c>
      <c r="DF23" s="40"/>
    </row>
    <row r="24" spans="1:111" s="8" customFormat="1" x14ac:dyDescent="0.25">
      <c r="A24" s="22">
        <v>22</v>
      </c>
      <c r="B24" s="96" t="s">
        <v>93</v>
      </c>
      <c r="C24" s="22">
        <v>18</v>
      </c>
      <c r="D24" s="22">
        <v>16</v>
      </c>
      <c r="E24" s="25">
        <f t="shared" si="0"/>
        <v>88.888888888888886</v>
      </c>
      <c r="G24" s="22">
        <v>22</v>
      </c>
      <c r="H24" s="96" t="s">
        <v>93</v>
      </c>
      <c r="I24" s="22">
        <v>14</v>
      </c>
      <c r="J24" s="22">
        <v>14</v>
      </c>
      <c r="K24" s="22">
        <f t="shared" si="1"/>
        <v>100</v>
      </c>
      <c r="L24" s="22">
        <v>50</v>
      </c>
      <c r="M24" s="22">
        <v>50</v>
      </c>
      <c r="N24" s="22">
        <f t="shared" si="2"/>
        <v>100</v>
      </c>
      <c r="O24" s="27">
        <f t="shared" si="3"/>
        <v>100</v>
      </c>
      <c r="P24" s="40"/>
      <c r="Q24" s="22">
        <v>22</v>
      </c>
      <c r="R24" s="96" t="s">
        <v>93</v>
      </c>
      <c r="S24" s="22" t="s">
        <v>133</v>
      </c>
      <c r="T24" s="22" t="s">
        <v>133</v>
      </c>
      <c r="U24" s="22" t="s">
        <v>133</v>
      </c>
      <c r="V24" s="22" t="s">
        <v>133</v>
      </c>
      <c r="W24" s="27">
        <v>100</v>
      </c>
      <c r="X24" s="40"/>
      <c r="Y24" s="22">
        <v>22</v>
      </c>
      <c r="Z24" s="96" t="s">
        <v>93</v>
      </c>
      <c r="AA24" s="22">
        <v>15</v>
      </c>
      <c r="AB24" s="22">
        <v>15</v>
      </c>
      <c r="AC24" s="22">
        <v>100</v>
      </c>
      <c r="AD24" s="22">
        <v>15</v>
      </c>
      <c r="AE24" s="22">
        <v>15</v>
      </c>
      <c r="AF24" s="22">
        <v>100</v>
      </c>
      <c r="AG24" s="32">
        <f t="shared" si="4"/>
        <v>100</v>
      </c>
      <c r="AH24" s="40"/>
      <c r="AI24" s="22">
        <v>22</v>
      </c>
      <c r="AJ24" s="96" t="s">
        <v>93</v>
      </c>
      <c r="AK24" s="22" t="s">
        <v>133</v>
      </c>
      <c r="AL24" s="22" t="s">
        <v>133</v>
      </c>
      <c r="AM24" s="22" t="s">
        <v>133</v>
      </c>
      <c r="AN24" s="22" t="s">
        <v>133</v>
      </c>
      <c r="AO24" s="22" t="s">
        <v>133</v>
      </c>
      <c r="AP24" s="27">
        <v>100</v>
      </c>
      <c r="AR24" s="22">
        <v>22</v>
      </c>
      <c r="AS24" s="96" t="s">
        <v>93</v>
      </c>
      <c r="AT24" s="22">
        <v>16</v>
      </c>
      <c r="AU24" s="22">
        <v>16</v>
      </c>
      <c r="AV24" s="27">
        <v>100</v>
      </c>
      <c r="AW24" s="40"/>
      <c r="AX24" s="22">
        <v>22</v>
      </c>
      <c r="AY24" s="96" t="s">
        <v>93</v>
      </c>
      <c r="AZ24" s="22" t="s">
        <v>133</v>
      </c>
      <c r="BA24" s="22" t="s">
        <v>134</v>
      </c>
      <c r="BB24" s="22" t="s">
        <v>134</v>
      </c>
      <c r="BC24" s="22" t="s">
        <v>134</v>
      </c>
      <c r="BD24" s="22" t="s">
        <v>134</v>
      </c>
      <c r="BE24" s="27">
        <v>20</v>
      </c>
      <c r="BF24" s="40"/>
      <c r="BG24" s="22">
        <v>22</v>
      </c>
      <c r="BH24" s="96" t="s">
        <v>93</v>
      </c>
      <c r="BI24" s="22" t="s">
        <v>133</v>
      </c>
      <c r="BJ24" s="22" t="s">
        <v>133</v>
      </c>
      <c r="BK24" s="22" t="s">
        <v>134</v>
      </c>
      <c r="BL24" s="22" t="s">
        <v>133</v>
      </c>
      <c r="BM24" s="22" t="s">
        <v>134</v>
      </c>
      <c r="BN24" s="22" t="s">
        <v>133</v>
      </c>
      <c r="BO24" s="27">
        <v>80</v>
      </c>
      <c r="BP24" s="40"/>
      <c r="BQ24" s="22">
        <v>22</v>
      </c>
      <c r="BR24" s="96" t="s">
        <v>93</v>
      </c>
      <c r="BS24" s="22"/>
      <c r="BT24" s="22"/>
      <c r="BU24" s="27">
        <v>44</v>
      </c>
      <c r="BW24" s="22">
        <v>22</v>
      </c>
      <c r="BX24" s="96" t="s">
        <v>93</v>
      </c>
      <c r="BY24" s="22">
        <v>16</v>
      </c>
      <c r="BZ24" s="22">
        <v>16</v>
      </c>
      <c r="CA24" s="27">
        <v>100</v>
      </c>
      <c r="CC24" s="22">
        <v>22</v>
      </c>
      <c r="CD24" s="96" t="s">
        <v>93</v>
      </c>
      <c r="CE24" s="22">
        <v>16</v>
      </c>
      <c r="CF24" s="22">
        <v>15</v>
      </c>
      <c r="CG24" s="27">
        <v>93.8</v>
      </c>
      <c r="CI24" s="22">
        <v>22</v>
      </c>
      <c r="CJ24" s="96" t="s">
        <v>93</v>
      </c>
      <c r="CK24" s="22">
        <v>15</v>
      </c>
      <c r="CL24" s="22">
        <v>15</v>
      </c>
      <c r="CM24" s="27">
        <v>100</v>
      </c>
      <c r="CO24" s="22">
        <v>22</v>
      </c>
      <c r="CP24" s="96" t="s">
        <v>93</v>
      </c>
      <c r="CQ24" s="22">
        <v>16</v>
      </c>
      <c r="CR24" s="22">
        <v>16</v>
      </c>
      <c r="CS24" s="27">
        <v>100</v>
      </c>
      <c r="CU24" s="22">
        <v>22</v>
      </c>
      <c r="CV24" s="96" t="s">
        <v>93</v>
      </c>
      <c r="CW24" s="22">
        <v>16</v>
      </c>
      <c r="CX24" s="22">
        <v>16</v>
      </c>
      <c r="CY24" s="27">
        <v>100</v>
      </c>
      <c r="CZ24" s="40"/>
      <c r="DA24" s="22">
        <v>22</v>
      </c>
      <c r="DB24" s="96" t="s">
        <v>93</v>
      </c>
      <c r="DC24" s="22">
        <v>16</v>
      </c>
      <c r="DD24" s="22">
        <v>16</v>
      </c>
      <c r="DE24" s="27">
        <v>100</v>
      </c>
      <c r="DF24" s="40"/>
    </row>
    <row r="25" spans="1:111" s="8" customFormat="1" x14ac:dyDescent="0.25">
      <c r="A25" s="22">
        <v>23</v>
      </c>
      <c r="B25" s="96" t="s">
        <v>94</v>
      </c>
      <c r="C25" s="22">
        <v>38</v>
      </c>
      <c r="D25" s="22">
        <v>30</v>
      </c>
      <c r="E25" s="25">
        <f t="shared" si="0"/>
        <v>78.94736842105263</v>
      </c>
      <c r="G25" s="22">
        <v>23</v>
      </c>
      <c r="H25" s="96" t="s">
        <v>94</v>
      </c>
      <c r="I25" s="22">
        <v>14</v>
      </c>
      <c r="J25" s="22">
        <v>14</v>
      </c>
      <c r="K25" s="22">
        <f t="shared" si="1"/>
        <v>100</v>
      </c>
      <c r="L25" s="22">
        <v>50</v>
      </c>
      <c r="M25" s="22">
        <v>50</v>
      </c>
      <c r="N25" s="22">
        <f t="shared" si="2"/>
        <v>100</v>
      </c>
      <c r="O25" s="27">
        <f t="shared" si="3"/>
        <v>100</v>
      </c>
      <c r="P25" s="40"/>
      <c r="Q25" s="22">
        <v>23</v>
      </c>
      <c r="R25" s="96" t="s">
        <v>94</v>
      </c>
      <c r="S25" s="22" t="s">
        <v>133</v>
      </c>
      <c r="T25" s="22" t="s">
        <v>133</v>
      </c>
      <c r="U25" s="22" t="s">
        <v>133</v>
      </c>
      <c r="V25" s="22" t="s">
        <v>133</v>
      </c>
      <c r="W25" s="27">
        <v>100</v>
      </c>
      <c r="X25" s="40"/>
      <c r="Y25" s="22">
        <v>23</v>
      </c>
      <c r="Z25" s="96" t="s">
        <v>94</v>
      </c>
      <c r="AA25" s="22">
        <v>28</v>
      </c>
      <c r="AB25" s="22">
        <v>28</v>
      </c>
      <c r="AC25" s="22">
        <v>100</v>
      </c>
      <c r="AD25" s="22">
        <v>26</v>
      </c>
      <c r="AE25" s="22">
        <v>26</v>
      </c>
      <c r="AF25" s="22">
        <v>100</v>
      </c>
      <c r="AG25" s="32">
        <f t="shared" si="4"/>
        <v>100</v>
      </c>
      <c r="AH25" s="40"/>
      <c r="AI25" s="22">
        <v>23</v>
      </c>
      <c r="AJ25" s="96" t="s">
        <v>94</v>
      </c>
      <c r="AK25" s="22" t="s">
        <v>133</v>
      </c>
      <c r="AL25" s="22" t="s">
        <v>133</v>
      </c>
      <c r="AM25" s="22" t="s">
        <v>133</v>
      </c>
      <c r="AN25" s="22" t="s">
        <v>133</v>
      </c>
      <c r="AO25" s="22" t="s">
        <v>133</v>
      </c>
      <c r="AP25" s="27">
        <v>100</v>
      </c>
      <c r="AR25" s="22">
        <v>23</v>
      </c>
      <c r="AS25" s="96" t="s">
        <v>94</v>
      </c>
      <c r="AT25" s="22">
        <v>30</v>
      </c>
      <c r="AU25" s="22">
        <v>30</v>
      </c>
      <c r="AV25" s="27">
        <v>100</v>
      </c>
      <c r="AW25" s="40"/>
      <c r="AX25" s="22">
        <v>23</v>
      </c>
      <c r="AY25" s="96" t="s">
        <v>94</v>
      </c>
      <c r="AZ25" s="22" t="s">
        <v>133</v>
      </c>
      <c r="BA25" s="22" t="s">
        <v>134</v>
      </c>
      <c r="BB25" s="22" t="s">
        <v>133</v>
      </c>
      <c r="BC25" s="22" t="s">
        <v>134</v>
      </c>
      <c r="BD25" s="22" t="s">
        <v>134</v>
      </c>
      <c r="BE25" s="27">
        <v>40</v>
      </c>
      <c r="BF25" s="40"/>
      <c r="BG25" s="22">
        <v>23</v>
      </c>
      <c r="BH25" s="96" t="s">
        <v>94</v>
      </c>
      <c r="BI25" s="22" t="s">
        <v>134</v>
      </c>
      <c r="BJ25" s="22" t="s">
        <v>133</v>
      </c>
      <c r="BK25" s="22" t="s">
        <v>134</v>
      </c>
      <c r="BL25" s="22" t="s">
        <v>133</v>
      </c>
      <c r="BM25" s="22" t="s">
        <v>133</v>
      </c>
      <c r="BN25" s="22" t="s">
        <v>133</v>
      </c>
      <c r="BO25" s="27">
        <v>80</v>
      </c>
      <c r="BP25" s="40"/>
      <c r="BQ25" s="22">
        <v>23</v>
      </c>
      <c r="BR25" s="96" t="s">
        <v>94</v>
      </c>
      <c r="BS25" s="22"/>
      <c r="BT25" s="22"/>
      <c r="BU25" s="27">
        <v>56</v>
      </c>
      <c r="BW25" s="22">
        <v>23</v>
      </c>
      <c r="BX25" s="96" t="s">
        <v>94</v>
      </c>
      <c r="BY25" s="22">
        <v>30</v>
      </c>
      <c r="BZ25" s="22">
        <v>30</v>
      </c>
      <c r="CA25" s="27">
        <v>100</v>
      </c>
      <c r="CC25" s="22">
        <v>23</v>
      </c>
      <c r="CD25" s="96" t="s">
        <v>94</v>
      </c>
      <c r="CE25" s="22">
        <v>30</v>
      </c>
      <c r="CF25" s="22">
        <v>30</v>
      </c>
      <c r="CG25" s="27">
        <v>100</v>
      </c>
      <c r="CI25" s="22">
        <v>23</v>
      </c>
      <c r="CJ25" s="96" t="s">
        <v>94</v>
      </c>
      <c r="CK25" s="22">
        <v>27</v>
      </c>
      <c r="CL25" s="22">
        <v>27</v>
      </c>
      <c r="CM25" s="27">
        <v>100</v>
      </c>
      <c r="CO25" s="22">
        <v>23</v>
      </c>
      <c r="CP25" s="96" t="s">
        <v>94</v>
      </c>
      <c r="CQ25" s="22">
        <v>30</v>
      </c>
      <c r="CR25" s="22">
        <v>30</v>
      </c>
      <c r="CS25" s="27">
        <v>100</v>
      </c>
      <c r="CU25" s="22">
        <v>23</v>
      </c>
      <c r="CV25" s="96" t="s">
        <v>94</v>
      </c>
      <c r="CW25" s="22">
        <v>30</v>
      </c>
      <c r="CX25" s="22">
        <v>30</v>
      </c>
      <c r="CY25" s="27">
        <v>100</v>
      </c>
      <c r="CZ25" s="40"/>
      <c r="DA25" s="22">
        <v>23</v>
      </c>
      <c r="DB25" s="96" t="s">
        <v>94</v>
      </c>
      <c r="DC25" s="22">
        <v>30</v>
      </c>
      <c r="DD25" s="22">
        <v>30</v>
      </c>
      <c r="DE25" s="27">
        <v>100</v>
      </c>
      <c r="DF25" s="40"/>
    </row>
    <row r="26" spans="1:111" s="8" customFormat="1" x14ac:dyDescent="0.25">
      <c r="A26" s="22">
        <v>24</v>
      </c>
      <c r="B26" s="96" t="s">
        <v>95</v>
      </c>
      <c r="C26" s="22">
        <v>20</v>
      </c>
      <c r="D26" s="22">
        <v>10</v>
      </c>
      <c r="E26" s="25">
        <f t="shared" si="0"/>
        <v>50</v>
      </c>
      <c r="G26" s="22">
        <v>24</v>
      </c>
      <c r="H26" s="96" t="s">
        <v>95</v>
      </c>
      <c r="I26" s="22">
        <v>13</v>
      </c>
      <c r="J26" s="22">
        <v>13</v>
      </c>
      <c r="K26" s="22">
        <f t="shared" si="1"/>
        <v>100</v>
      </c>
      <c r="L26" s="22">
        <v>50</v>
      </c>
      <c r="M26" s="22">
        <v>50</v>
      </c>
      <c r="N26" s="22">
        <f t="shared" si="2"/>
        <v>100</v>
      </c>
      <c r="O26" s="27">
        <f t="shared" si="3"/>
        <v>100</v>
      </c>
      <c r="P26" s="40"/>
      <c r="Q26" s="22">
        <v>24</v>
      </c>
      <c r="R26" s="96" t="s">
        <v>95</v>
      </c>
      <c r="S26" s="22" t="s">
        <v>133</v>
      </c>
      <c r="T26" s="22" t="s">
        <v>133</v>
      </c>
      <c r="U26" s="22" t="s">
        <v>133</v>
      </c>
      <c r="V26" s="22" t="s">
        <v>133</v>
      </c>
      <c r="W26" s="27">
        <v>100</v>
      </c>
      <c r="X26" s="40"/>
      <c r="Y26" s="22">
        <v>24</v>
      </c>
      <c r="Z26" s="96" t="s">
        <v>95</v>
      </c>
      <c r="AA26" s="22">
        <v>10</v>
      </c>
      <c r="AB26" s="22">
        <v>10</v>
      </c>
      <c r="AC26" s="22">
        <v>100</v>
      </c>
      <c r="AD26" s="22">
        <v>8</v>
      </c>
      <c r="AE26" s="22">
        <v>8</v>
      </c>
      <c r="AF26" s="22">
        <v>100</v>
      </c>
      <c r="AG26" s="32">
        <f t="shared" si="4"/>
        <v>100</v>
      </c>
      <c r="AH26" s="40"/>
      <c r="AI26" s="22">
        <v>24</v>
      </c>
      <c r="AJ26" s="96" t="s">
        <v>95</v>
      </c>
      <c r="AK26" s="22" t="s">
        <v>133</v>
      </c>
      <c r="AL26" s="22" t="s">
        <v>133</v>
      </c>
      <c r="AM26" s="22" t="s">
        <v>133</v>
      </c>
      <c r="AN26" s="22" t="s">
        <v>133</v>
      </c>
      <c r="AO26" s="22" t="s">
        <v>133</v>
      </c>
      <c r="AP26" s="27">
        <v>100</v>
      </c>
      <c r="AR26" s="22">
        <v>24</v>
      </c>
      <c r="AS26" s="96" t="s">
        <v>95</v>
      </c>
      <c r="AT26" s="22">
        <v>10</v>
      </c>
      <c r="AU26" s="22">
        <v>10</v>
      </c>
      <c r="AV26" s="27">
        <v>100</v>
      </c>
      <c r="AW26" s="40"/>
      <c r="AX26" s="22">
        <v>24</v>
      </c>
      <c r="AY26" s="96" t="s">
        <v>95</v>
      </c>
      <c r="AZ26" s="22" t="s">
        <v>134</v>
      </c>
      <c r="BA26" s="22" t="s">
        <v>134</v>
      </c>
      <c r="BB26" s="22" t="s">
        <v>134</v>
      </c>
      <c r="BC26" s="22" t="s">
        <v>134</v>
      </c>
      <c r="BD26" s="22" t="s">
        <v>134</v>
      </c>
      <c r="BE26" s="27">
        <v>0</v>
      </c>
      <c r="BF26" s="40"/>
      <c r="BG26" s="22">
        <v>24</v>
      </c>
      <c r="BH26" s="96" t="s">
        <v>95</v>
      </c>
      <c r="BI26" s="22" t="s">
        <v>134</v>
      </c>
      <c r="BJ26" s="22" t="s">
        <v>133</v>
      </c>
      <c r="BK26" s="22" t="s">
        <v>134</v>
      </c>
      <c r="BL26" s="22" t="s">
        <v>133</v>
      </c>
      <c r="BM26" s="22" t="s">
        <v>134</v>
      </c>
      <c r="BN26" s="22" t="s">
        <v>133</v>
      </c>
      <c r="BO26" s="27">
        <v>60</v>
      </c>
      <c r="BP26" s="40"/>
      <c r="BQ26" s="22">
        <v>24</v>
      </c>
      <c r="BR26" s="96" t="s">
        <v>95</v>
      </c>
      <c r="BS26" s="22"/>
      <c r="BT26" s="22"/>
      <c r="BU26" s="27">
        <v>24</v>
      </c>
      <c r="BW26" s="22">
        <v>24</v>
      </c>
      <c r="BX26" s="96" t="s">
        <v>95</v>
      </c>
      <c r="BY26" s="22">
        <v>10</v>
      </c>
      <c r="BZ26" s="22">
        <v>10</v>
      </c>
      <c r="CA26" s="27">
        <v>100</v>
      </c>
      <c r="CC26" s="22">
        <v>24</v>
      </c>
      <c r="CD26" s="96" t="s">
        <v>95</v>
      </c>
      <c r="CE26" s="22">
        <v>10</v>
      </c>
      <c r="CF26" s="22">
        <v>10</v>
      </c>
      <c r="CG26" s="27">
        <v>100</v>
      </c>
      <c r="CI26" s="22">
        <v>24</v>
      </c>
      <c r="CJ26" s="96" t="s">
        <v>95</v>
      </c>
      <c r="CK26" s="22">
        <v>10</v>
      </c>
      <c r="CL26" s="22">
        <v>10</v>
      </c>
      <c r="CM26" s="27">
        <v>100</v>
      </c>
      <c r="CO26" s="22">
        <v>24</v>
      </c>
      <c r="CP26" s="96" t="s">
        <v>95</v>
      </c>
      <c r="CQ26" s="22">
        <v>10</v>
      </c>
      <c r="CR26" s="22">
        <v>10</v>
      </c>
      <c r="CS26" s="27">
        <v>100</v>
      </c>
      <c r="CU26" s="22">
        <v>24</v>
      </c>
      <c r="CV26" s="96" t="s">
        <v>95</v>
      </c>
      <c r="CW26" s="22">
        <v>10</v>
      </c>
      <c r="CX26" s="22">
        <v>10</v>
      </c>
      <c r="CY26" s="27">
        <v>100</v>
      </c>
      <c r="CZ26" s="40"/>
      <c r="DA26" s="22">
        <v>24</v>
      </c>
      <c r="DB26" s="96" t="s">
        <v>95</v>
      </c>
      <c r="DC26" s="22">
        <v>10</v>
      </c>
      <c r="DD26" s="22">
        <v>10</v>
      </c>
      <c r="DE26" s="27">
        <v>100</v>
      </c>
      <c r="DF26" s="40"/>
    </row>
    <row r="27" spans="1:111" s="8" customFormat="1" x14ac:dyDescent="0.25">
      <c r="A27" s="22">
        <v>25</v>
      </c>
      <c r="B27" s="96" t="s">
        <v>96</v>
      </c>
      <c r="C27" s="22">
        <v>95</v>
      </c>
      <c r="D27" s="22">
        <v>42</v>
      </c>
      <c r="E27" s="25">
        <f t="shared" si="0"/>
        <v>44.210526315789473</v>
      </c>
      <c r="G27" s="22">
        <v>25</v>
      </c>
      <c r="H27" s="96" t="s">
        <v>96</v>
      </c>
      <c r="I27" s="22">
        <v>13</v>
      </c>
      <c r="J27" s="22">
        <v>13</v>
      </c>
      <c r="K27" s="22">
        <f t="shared" si="1"/>
        <v>100</v>
      </c>
      <c r="L27" s="22">
        <v>50</v>
      </c>
      <c r="M27" s="22">
        <v>50</v>
      </c>
      <c r="N27" s="22">
        <f t="shared" si="2"/>
        <v>100</v>
      </c>
      <c r="O27" s="27">
        <f t="shared" si="3"/>
        <v>100</v>
      </c>
      <c r="P27" s="40"/>
      <c r="Q27" s="22">
        <v>25</v>
      </c>
      <c r="R27" s="96" t="s">
        <v>96</v>
      </c>
      <c r="S27" s="22" t="s">
        <v>133</v>
      </c>
      <c r="T27" s="22" t="s">
        <v>133</v>
      </c>
      <c r="U27" s="22" t="s">
        <v>133</v>
      </c>
      <c r="V27" s="22" t="s">
        <v>133</v>
      </c>
      <c r="W27" s="27">
        <v>100</v>
      </c>
      <c r="X27" s="40"/>
      <c r="Y27" s="22">
        <v>25</v>
      </c>
      <c r="Z27" s="96" t="s">
        <v>96</v>
      </c>
      <c r="AA27" s="22">
        <v>34</v>
      </c>
      <c r="AB27" s="22">
        <v>33</v>
      </c>
      <c r="AC27" s="22">
        <v>97.1</v>
      </c>
      <c r="AD27" s="22">
        <v>31</v>
      </c>
      <c r="AE27" s="22">
        <v>30</v>
      </c>
      <c r="AF27" s="22">
        <v>96.8</v>
      </c>
      <c r="AG27" s="32">
        <f t="shared" si="4"/>
        <v>96.949999999999989</v>
      </c>
      <c r="AH27" s="40"/>
      <c r="AI27" s="22">
        <v>25</v>
      </c>
      <c r="AJ27" s="96" t="s">
        <v>96</v>
      </c>
      <c r="AK27" s="22" t="s">
        <v>133</v>
      </c>
      <c r="AL27" s="22" t="s">
        <v>133</v>
      </c>
      <c r="AM27" s="22" t="s">
        <v>133</v>
      </c>
      <c r="AN27" s="22" t="s">
        <v>133</v>
      </c>
      <c r="AO27" s="22" t="s">
        <v>133</v>
      </c>
      <c r="AP27" s="27">
        <v>100</v>
      </c>
      <c r="AR27" s="22">
        <v>25</v>
      </c>
      <c r="AS27" s="96" t="s">
        <v>96</v>
      </c>
      <c r="AT27" s="22">
        <v>42</v>
      </c>
      <c r="AU27" s="22">
        <v>39</v>
      </c>
      <c r="AV27" s="27">
        <v>92.9</v>
      </c>
      <c r="AW27" s="40"/>
      <c r="AX27" s="22">
        <v>25</v>
      </c>
      <c r="AY27" s="96" t="s">
        <v>96</v>
      </c>
      <c r="AZ27" s="22" t="s">
        <v>133</v>
      </c>
      <c r="BA27" s="22" t="s">
        <v>134</v>
      </c>
      <c r="BB27" s="22" t="s">
        <v>133</v>
      </c>
      <c r="BC27" s="22" t="s">
        <v>134</v>
      </c>
      <c r="BD27" s="22" t="s">
        <v>134</v>
      </c>
      <c r="BE27" s="27">
        <v>40</v>
      </c>
      <c r="BF27" s="40"/>
      <c r="BG27" s="22">
        <v>25</v>
      </c>
      <c r="BH27" s="96" t="s">
        <v>96</v>
      </c>
      <c r="BI27" s="22" t="s">
        <v>134</v>
      </c>
      <c r="BJ27" s="22" t="s">
        <v>133</v>
      </c>
      <c r="BK27" s="22" t="s">
        <v>134</v>
      </c>
      <c r="BL27" s="22" t="s">
        <v>133</v>
      </c>
      <c r="BM27" s="22" t="s">
        <v>133</v>
      </c>
      <c r="BN27" s="22" t="s">
        <v>133</v>
      </c>
      <c r="BO27" s="27">
        <v>80</v>
      </c>
      <c r="BP27" s="40"/>
      <c r="BQ27" s="22">
        <v>25</v>
      </c>
      <c r="BR27" s="96" t="s">
        <v>96</v>
      </c>
      <c r="BS27" s="22">
        <v>2</v>
      </c>
      <c r="BT27" s="22">
        <v>1</v>
      </c>
      <c r="BU27" s="27">
        <v>50</v>
      </c>
      <c r="BW27" s="22">
        <v>25</v>
      </c>
      <c r="BX27" s="96" t="s">
        <v>96</v>
      </c>
      <c r="BY27" s="22">
        <v>42</v>
      </c>
      <c r="BZ27" s="22">
        <v>39</v>
      </c>
      <c r="CA27" s="27">
        <v>92.9</v>
      </c>
      <c r="CC27" s="22">
        <v>25</v>
      </c>
      <c r="CD27" s="96" t="s">
        <v>96</v>
      </c>
      <c r="CE27" s="22">
        <v>42</v>
      </c>
      <c r="CF27" s="22">
        <v>36</v>
      </c>
      <c r="CG27" s="27">
        <v>85.7</v>
      </c>
      <c r="CI27" s="22">
        <v>25</v>
      </c>
      <c r="CJ27" s="96" t="s">
        <v>96</v>
      </c>
      <c r="CK27" s="22">
        <v>30</v>
      </c>
      <c r="CL27" s="22">
        <v>30</v>
      </c>
      <c r="CM27" s="27">
        <v>100</v>
      </c>
      <c r="CO27" s="22">
        <v>25</v>
      </c>
      <c r="CP27" s="96" t="s">
        <v>96</v>
      </c>
      <c r="CQ27" s="22">
        <v>42</v>
      </c>
      <c r="CR27" s="22">
        <v>36</v>
      </c>
      <c r="CS27" s="27">
        <v>85.7</v>
      </c>
      <c r="CU27" s="22">
        <v>25</v>
      </c>
      <c r="CV27" s="96" t="s">
        <v>96</v>
      </c>
      <c r="CW27" s="22">
        <v>42</v>
      </c>
      <c r="CX27" s="22">
        <v>40</v>
      </c>
      <c r="CY27" s="27">
        <v>95.2</v>
      </c>
      <c r="CZ27" s="40"/>
      <c r="DA27" s="22">
        <v>25</v>
      </c>
      <c r="DB27" s="96" t="s">
        <v>96</v>
      </c>
      <c r="DC27" s="22">
        <v>42</v>
      </c>
      <c r="DD27" s="22">
        <v>39</v>
      </c>
      <c r="DE27" s="27">
        <v>92.9</v>
      </c>
      <c r="DF27" s="40"/>
    </row>
    <row r="28" spans="1:111" s="8" customFormat="1" x14ac:dyDescent="0.25">
      <c r="A28" s="22">
        <v>26</v>
      </c>
      <c r="B28" s="96" t="s">
        <v>97</v>
      </c>
      <c r="C28" s="22">
        <v>35</v>
      </c>
      <c r="D28" s="22">
        <v>18</v>
      </c>
      <c r="E28" s="25">
        <f t="shared" si="0"/>
        <v>51.428571428571423</v>
      </c>
      <c r="G28" s="22">
        <v>26</v>
      </c>
      <c r="H28" s="96" t="s">
        <v>97</v>
      </c>
      <c r="I28" s="22">
        <v>13</v>
      </c>
      <c r="J28" s="22">
        <v>13</v>
      </c>
      <c r="K28" s="22">
        <f t="shared" si="1"/>
        <v>100</v>
      </c>
      <c r="L28" s="22">
        <v>50</v>
      </c>
      <c r="M28" s="22">
        <v>50</v>
      </c>
      <c r="N28" s="22">
        <f t="shared" si="2"/>
        <v>100</v>
      </c>
      <c r="O28" s="27">
        <f t="shared" si="3"/>
        <v>100</v>
      </c>
      <c r="P28" s="40"/>
      <c r="Q28" s="22">
        <v>26</v>
      </c>
      <c r="R28" s="96" t="s">
        <v>97</v>
      </c>
      <c r="S28" s="22" t="s">
        <v>133</v>
      </c>
      <c r="T28" s="22" t="s">
        <v>133</v>
      </c>
      <c r="U28" s="22" t="s">
        <v>133</v>
      </c>
      <c r="V28" s="22" t="s">
        <v>133</v>
      </c>
      <c r="W28" s="27">
        <v>100</v>
      </c>
      <c r="X28" s="40"/>
      <c r="Y28" s="22">
        <v>26</v>
      </c>
      <c r="Z28" s="96" t="s">
        <v>97</v>
      </c>
      <c r="AA28" s="22">
        <v>18</v>
      </c>
      <c r="AB28" s="22">
        <v>18</v>
      </c>
      <c r="AC28" s="22">
        <v>100</v>
      </c>
      <c r="AD28" s="22">
        <v>18</v>
      </c>
      <c r="AE28" s="22">
        <v>18</v>
      </c>
      <c r="AF28" s="22">
        <v>100</v>
      </c>
      <c r="AG28" s="32">
        <f t="shared" si="4"/>
        <v>100</v>
      </c>
      <c r="AH28" s="40"/>
      <c r="AI28" s="22">
        <v>26</v>
      </c>
      <c r="AJ28" s="96" t="s">
        <v>97</v>
      </c>
      <c r="AK28" s="22" t="s">
        <v>133</v>
      </c>
      <c r="AL28" s="22" t="s">
        <v>133</v>
      </c>
      <c r="AM28" s="22" t="s">
        <v>133</v>
      </c>
      <c r="AN28" s="22" t="s">
        <v>133</v>
      </c>
      <c r="AO28" s="22" t="s">
        <v>133</v>
      </c>
      <c r="AP28" s="27">
        <v>100</v>
      </c>
      <c r="AR28" s="22">
        <v>26</v>
      </c>
      <c r="AS28" s="96" t="s">
        <v>97</v>
      </c>
      <c r="AT28" s="22">
        <v>18</v>
      </c>
      <c r="AU28" s="22">
        <v>18</v>
      </c>
      <c r="AV28" s="27">
        <v>100</v>
      </c>
      <c r="AW28" s="40"/>
      <c r="AX28" s="22">
        <v>26</v>
      </c>
      <c r="AY28" s="96" t="s">
        <v>97</v>
      </c>
      <c r="AZ28" s="22" t="s">
        <v>133</v>
      </c>
      <c r="BA28" s="22" t="s">
        <v>133</v>
      </c>
      <c r="BB28" s="22" t="s">
        <v>134</v>
      </c>
      <c r="BC28" s="22" t="s">
        <v>134</v>
      </c>
      <c r="BD28" s="22" t="s">
        <v>133</v>
      </c>
      <c r="BE28" s="27">
        <v>60</v>
      </c>
      <c r="BF28" s="40"/>
      <c r="BG28" s="22">
        <v>26</v>
      </c>
      <c r="BH28" s="96" t="s">
        <v>97</v>
      </c>
      <c r="BI28" s="22" t="s">
        <v>134</v>
      </c>
      <c r="BJ28" s="22" t="s">
        <v>133</v>
      </c>
      <c r="BK28" s="22" t="s">
        <v>134</v>
      </c>
      <c r="BL28" s="22" t="s">
        <v>133</v>
      </c>
      <c r="BM28" s="22" t="s">
        <v>133</v>
      </c>
      <c r="BN28" s="22" t="s">
        <v>133</v>
      </c>
      <c r="BO28" s="27">
        <v>80</v>
      </c>
      <c r="BP28" s="40"/>
      <c r="BQ28" s="22">
        <v>26</v>
      </c>
      <c r="BR28" s="96" t="s">
        <v>97</v>
      </c>
      <c r="BS28" s="22"/>
      <c r="BT28" s="22"/>
      <c r="BU28" s="27">
        <v>68</v>
      </c>
      <c r="BW28" s="22">
        <v>26</v>
      </c>
      <c r="BX28" s="96" t="s">
        <v>97</v>
      </c>
      <c r="BY28" s="22">
        <v>18</v>
      </c>
      <c r="BZ28" s="22">
        <v>18</v>
      </c>
      <c r="CA28" s="27">
        <v>100</v>
      </c>
      <c r="CC28" s="22">
        <v>26</v>
      </c>
      <c r="CD28" s="96" t="s">
        <v>97</v>
      </c>
      <c r="CE28" s="22">
        <v>18</v>
      </c>
      <c r="CF28" s="22">
        <v>18</v>
      </c>
      <c r="CG28" s="27">
        <v>100</v>
      </c>
      <c r="CI28" s="22">
        <v>26</v>
      </c>
      <c r="CJ28" s="96" t="s">
        <v>97</v>
      </c>
      <c r="CK28" s="22">
        <v>18</v>
      </c>
      <c r="CL28" s="22">
        <v>18</v>
      </c>
      <c r="CM28" s="27">
        <v>100</v>
      </c>
      <c r="CO28" s="22">
        <v>26</v>
      </c>
      <c r="CP28" s="96" t="s">
        <v>97</v>
      </c>
      <c r="CQ28" s="22">
        <v>18</v>
      </c>
      <c r="CR28" s="22">
        <v>18</v>
      </c>
      <c r="CS28" s="27">
        <v>100</v>
      </c>
      <c r="CU28" s="22">
        <v>26</v>
      </c>
      <c r="CV28" s="96" t="s">
        <v>97</v>
      </c>
      <c r="CW28" s="22">
        <v>18</v>
      </c>
      <c r="CX28" s="22">
        <v>18</v>
      </c>
      <c r="CY28" s="27">
        <v>100</v>
      </c>
      <c r="CZ28" s="40"/>
      <c r="DA28" s="22">
        <v>26</v>
      </c>
      <c r="DB28" s="96" t="s">
        <v>97</v>
      </c>
      <c r="DC28" s="22">
        <v>18</v>
      </c>
      <c r="DD28" s="22">
        <v>18</v>
      </c>
      <c r="DE28" s="27">
        <v>100</v>
      </c>
      <c r="DF28" s="40"/>
    </row>
    <row r="29" spans="1:111" s="8" customFormat="1" x14ac:dyDescent="0.25">
      <c r="A29" s="22">
        <v>27</v>
      </c>
      <c r="B29" s="96" t="s">
        <v>98</v>
      </c>
      <c r="C29" s="22">
        <v>443</v>
      </c>
      <c r="D29" s="22">
        <v>241</v>
      </c>
      <c r="E29" s="25">
        <f t="shared" si="0"/>
        <v>54.401805869074494</v>
      </c>
      <c r="G29" s="22">
        <v>27</v>
      </c>
      <c r="H29" s="96" t="s">
        <v>98</v>
      </c>
      <c r="I29" s="22">
        <v>13</v>
      </c>
      <c r="J29" s="22">
        <v>13</v>
      </c>
      <c r="K29" s="22">
        <f t="shared" si="1"/>
        <v>100</v>
      </c>
      <c r="L29" s="22">
        <v>50</v>
      </c>
      <c r="M29" s="22">
        <v>50</v>
      </c>
      <c r="N29" s="22">
        <f t="shared" si="2"/>
        <v>100</v>
      </c>
      <c r="O29" s="27">
        <f t="shared" si="3"/>
        <v>100</v>
      </c>
      <c r="P29" s="40"/>
      <c r="Q29" s="22">
        <v>27</v>
      </c>
      <c r="R29" s="96" t="s">
        <v>98</v>
      </c>
      <c r="S29" s="22" t="s">
        <v>133</v>
      </c>
      <c r="T29" s="22" t="s">
        <v>133</v>
      </c>
      <c r="U29" s="22" t="s">
        <v>133</v>
      </c>
      <c r="V29" s="22" t="s">
        <v>133</v>
      </c>
      <c r="W29" s="27">
        <v>100</v>
      </c>
      <c r="X29" s="40"/>
      <c r="Y29" s="22">
        <v>27</v>
      </c>
      <c r="Z29" s="96" t="s">
        <v>98</v>
      </c>
      <c r="AA29" s="22">
        <v>228</v>
      </c>
      <c r="AB29" s="22">
        <v>221</v>
      </c>
      <c r="AC29" s="22">
        <v>96.9</v>
      </c>
      <c r="AD29" s="22">
        <v>212</v>
      </c>
      <c r="AE29" s="22">
        <v>208</v>
      </c>
      <c r="AF29" s="22">
        <v>98.1</v>
      </c>
      <c r="AG29" s="32">
        <f t="shared" si="4"/>
        <v>97.5</v>
      </c>
      <c r="AH29" s="40"/>
      <c r="AI29" s="22">
        <v>27</v>
      </c>
      <c r="AJ29" s="96" t="s">
        <v>98</v>
      </c>
      <c r="AK29" s="22" t="s">
        <v>133</v>
      </c>
      <c r="AL29" s="22" t="s">
        <v>133</v>
      </c>
      <c r="AM29" s="22" t="s">
        <v>133</v>
      </c>
      <c r="AN29" s="22" t="s">
        <v>133</v>
      </c>
      <c r="AO29" s="22" t="s">
        <v>133</v>
      </c>
      <c r="AP29" s="27">
        <v>100</v>
      </c>
      <c r="AR29" s="22">
        <v>27</v>
      </c>
      <c r="AS29" s="96" t="s">
        <v>98</v>
      </c>
      <c r="AT29" s="22">
        <v>242</v>
      </c>
      <c r="AU29" s="22">
        <v>236</v>
      </c>
      <c r="AV29" s="27">
        <v>97.5</v>
      </c>
      <c r="AW29" s="40"/>
      <c r="AX29" s="22">
        <v>27</v>
      </c>
      <c r="AY29" s="96" t="s">
        <v>98</v>
      </c>
      <c r="AZ29" s="22" t="s">
        <v>133</v>
      </c>
      <c r="BA29" s="22" t="s">
        <v>134</v>
      </c>
      <c r="BB29" s="22" t="s">
        <v>134</v>
      </c>
      <c r="BC29" s="22" t="s">
        <v>134</v>
      </c>
      <c r="BD29" s="22" t="s">
        <v>134</v>
      </c>
      <c r="BE29" s="27">
        <v>20</v>
      </c>
      <c r="BF29" s="40"/>
      <c r="BG29" s="22">
        <v>27</v>
      </c>
      <c r="BH29" s="96" t="s">
        <v>98</v>
      </c>
      <c r="BI29" s="22" t="s">
        <v>134</v>
      </c>
      <c r="BJ29" s="22" t="s">
        <v>134</v>
      </c>
      <c r="BK29" s="22" t="s">
        <v>134</v>
      </c>
      <c r="BL29" s="22" t="s">
        <v>133</v>
      </c>
      <c r="BM29" s="22" t="s">
        <v>133</v>
      </c>
      <c r="BN29" s="22" t="s">
        <v>133</v>
      </c>
      <c r="BO29" s="27">
        <v>60</v>
      </c>
      <c r="BP29" s="40"/>
      <c r="BQ29" s="22">
        <v>27</v>
      </c>
      <c r="BR29" s="96" t="s">
        <v>98</v>
      </c>
      <c r="BS29" s="22">
        <v>8</v>
      </c>
      <c r="BT29" s="22">
        <v>5</v>
      </c>
      <c r="BU29" s="27">
        <v>62.5</v>
      </c>
      <c r="BW29" s="22">
        <v>27</v>
      </c>
      <c r="BX29" s="96" t="s">
        <v>98</v>
      </c>
      <c r="BY29" s="22">
        <v>242</v>
      </c>
      <c r="BZ29" s="22">
        <v>240</v>
      </c>
      <c r="CA29" s="27">
        <v>99.2</v>
      </c>
      <c r="CC29" s="22">
        <v>27</v>
      </c>
      <c r="CD29" s="96" t="s">
        <v>98</v>
      </c>
      <c r="CE29" s="22">
        <v>242</v>
      </c>
      <c r="CF29" s="22">
        <v>237</v>
      </c>
      <c r="CG29" s="27">
        <v>97.9</v>
      </c>
      <c r="CI29" s="22">
        <v>27</v>
      </c>
      <c r="CJ29" s="96" t="s">
        <v>98</v>
      </c>
      <c r="CK29" s="22">
        <v>212</v>
      </c>
      <c r="CL29" s="22">
        <v>211</v>
      </c>
      <c r="CM29" s="27">
        <v>99.5</v>
      </c>
      <c r="CO29" s="22">
        <v>27</v>
      </c>
      <c r="CP29" s="96" t="s">
        <v>98</v>
      </c>
      <c r="CQ29" s="22">
        <v>242</v>
      </c>
      <c r="CR29" s="22">
        <v>233</v>
      </c>
      <c r="CS29" s="27">
        <v>96.3</v>
      </c>
      <c r="CU29" s="22">
        <v>27</v>
      </c>
      <c r="CV29" s="96" t="s">
        <v>98</v>
      </c>
      <c r="CW29" s="22">
        <v>242</v>
      </c>
      <c r="CX29" s="22">
        <v>236</v>
      </c>
      <c r="CY29" s="27">
        <v>97.5</v>
      </c>
      <c r="CZ29" s="40"/>
      <c r="DA29" s="22">
        <v>27</v>
      </c>
      <c r="DB29" s="96" t="s">
        <v>98</v>
      </c>
      <c r="DC29" s="22">
        <v>241</v>
      </c>
      <c r="DD29" s="22">
        <v>236</v>
      </c>
      <c r="DE29" s="27">
        <v>97.9</v>
      </c>
      <c r="DF29" s="40"/>
    </row>
    <row r="30" spans="1:111" s="8" customFormat="1" x14ac:dyDescent="0.25">
      <c r="A30" s="22">
        <v>28</v>
      </c>
      <c r="B30" s="96" t="s">
        <v>99</v>
      </c>
      <c r="C30" s="22">
        <v>55</v>
      </c>
      <c r="D30" s="22">
        <v>29</v>
      </c>
      <c r="E30" s="25">
        <f t="shared" si="0"/>
        <v>52.72727272727272</v>
      </c>
      <c r="G30" s="22">
        <v>28</v>
      </c>
      <c r="H30" s="96" t="s">
        <v>99</v>
      </c>
      <c r="I30" s="22">
        <v>14</v>
      </c>
      <c r="J30" s="22">
        <v>14</v>
      </c>
      <c r="K30" s="22">
        <f t="shared" si="1"/>
        <v>100</v>
      </c>
      <c r="L30" s="22">
        <v>50</v>
      </c>
      <c r="M30" s="22">
        <v>50</v>
      </c>
      <c r="N30" s="22">
        <f t="shared" si="2"/>
        <v>100</v>
      </c>
      <c r="O30" s="27">
        <f t="shared" si="3"/>
        <v>100</v>
      </c>
      <c r="P30" s="40"/>
      <c r="Q30" s="22">
        <v>28</v>
      </c>
      <c r="R30" s="96" t="s">
        <v>99</v>
      </c>
      <c r="S30" s="22" t="s">
        <v>133</v>
      </c>
      <c r="T30" s="22" t="s">
        <v>133</v>
      </c>
      <c r="U30" s="22" t="s">
        <v>133</v>
      </c>
      <c r="V30" s="22" t="s">
        <v>133</v>
      </c>
      <c r="W30" s="27">
        <v>100</v>
      </c>
      <c r="X30" s="40"/>
      <c r="Y30" s="22">
        <v>28</v>
      </c>
      <c r="Z30" s="96" t="s">
        <v>99</v>
      </c>
      <c r="AA30" s="22">
        <v>27</v>
      </c>
      <c r="AB30" s="22">
        <v>27</v>
      </c>
      <c r="AC30" s="22">
        <v>100</v>
      </c>
      <c r="AD30" s="22">
        <v>21</v>
      </c>
      <c r="AE30" s="22">
        <v>21</v>
      </c>
      <c r="AF30" s="22">
        <v>100</v>
      </c>
      <c r="AG30" s="32">
        <f t="shared" si="4"/>
        <v>100</v>
      </c>
      <c r="AH30" s="40"/>
      <c r="AI30" s="22">
        <v>28</v>
      </c>
      <c r="AJ30" s="96" t="s">
        <v>99</v>
      </c>
      <c r="AK30" s="22" t="s">
        <v>133</v>
      </c>
      <c r="AL30" s="22" t="s">
        <v>133</v>
      </c>
      <c r="AM30" s="22" t="s">
        <v>133</v>
      </c>
      <c r="AN30" s="22" t="s">
        <v>133</v>
      </c>
      <c r="AO30" s="22" t="s">
        <v>133</v>
      </c>
      <c r="AP30" s="27">
        <v>100</v>
      </c>
      <c r="AR30" s="22">
        <v>28</v>
      </c>
      <c r="AS30" s="96" t="s">
        <v>99</v>
      </c>
      <c r="AT30" s="22">
        <v>29</v>
      </c>
      <c r="AU30" s="22">
        <v>29</v>
      </c>
      <c r="AV30" s="27">
        <v>100</v>
      </c>
      <c r="AW30" s="40"/>
      <c r="AX30" s="22">
        <v>28</v>
      </c>
      <c r="AY30" s="96" t="s">
        <v>99</v>
      </c>
      <c r="AZ30" s="22" t="s">
        <v>133</v>
      </c>
      <c r="BA30" s="22" t="s">
        <v>134</v>
      </c>
      <c r="BB30" s="22" t="s">
        <v>133</v>
      </c>
      <c r="BC30" s="22" t="s">
        <v>133</v>
      </c>
      <c r="BD30" s="22" t="s">
        <v>133</v>
      </c>
      <c r="BE30" s="27">
        <v>80</v>
      </c>
      <c r="BF30" s="40"/>
      <c r="BG30" s="22">
        <v>28</v>
      </c>
      <c r="BH30" s="96" t="s">
        <v>99</v>
      </c>
      <c r="BI30" s="22" t="s">
        <v>133</v>
      </c>
      <c r="BJ30" s="22" t="s">
        <v>133</v>
      </c>
      <c r="BK30" s="22" t="s">
        <v>134</v>
      </c>
      <c r="BL30" s="22" t="s">
        <v>133</v>
      </c>
      <c r="BM30" s="22" t="s">
        <v>133</v>
      </c>
      <c r="BN30" s="22" t="s">
        <v>133</v>
      </c>
      <c r="BO30" s="27">
        <v>100</v>
      </c>
      <c r="BP30" s="40"/>
      <c r="BQ30" s="22">
        <v>28</v>
      </c>
      <c r="BR30" s="96" t="s">
        <v>99</v>
      </c>
      <c r="BS30" s="22">
        <v>3</v>
      </c>
      <c r="BT30" s="22">
        <v>2</v>
      </c>
      <c r="BU30" s="27">
        <v>66.7</v>
      </c>
      <c r="BW30" s="22">
        <v>28</v>
      </c>
      <c r="BX30" s="96" t="s">
        <v>99</v>
      </c>
      <c r="BY30" s="22">
        <v>29</v>
      </c>
      <c r="BZ30" s="22">
        <v>29</v>
      </c>
      <c r="CA30" s="27">
        <v>100</v>
      </c>
      <c r="CC30" s="22">
        <v>28</v>
      </c>
      <c r="CD30" s="96" t="s">
        <v>99</v>
      </c>
      <c r="CE30" s="22">
        <v>29</v>
      </c>
      <c r="CF30" s="22">
        <v>29</v>
      </c>
      <c r="CG30" s="27">
        <v>100</v>
      </c>
      <c r="CI30" s="22">
        <v>28</v>
      </c>
      <c r="CJ30" s="96" t="s">
        <v>99</v>
      </c>
      <c r="CK30" s="22">
        <v>25</v>
      </c>
      <c r="CL30" s="22">
        <v>25</v>
      </c>
      <c r="CM30" s="27">
        <v>100</v>
      </c>
      <c r="CO30" s="22">
        <v>28</v>
      </c>
      <c r="CP30" s="96" t="s">
        <v>99</v>
      </c>
      <c r="CQ30" s="22">
        <v>29</v>
      </c>
      <c r="CR30" s="22">
        <v>28</v>
      </c>
      <c r="CS30" s="27">
        <v>96.6</v>
      </c>
      <c r="CU30" s="22">
        <v>28</v>
      </c>
      <c r="CV30" s="96" t="s">
        <v>99</v>
      </c>
      <c r="CW30" s="22">
        <v>29</v>
      </c>
      <c r="CX30" s="22">
        <v>29</v>
      </c>
      <c r="CY30" s="27">
        <v>100</v>
      </c>
      <c r="CZ30" s="40"/>
      <c r="DA30" s="22">
        <v>28</v>
      </c>
      <c r="DB30" s="96" t="s">
        <v>99</v>
      </c>
      <c r="DC30" s="22">
        <v>29</v>
      </c>
      <c r="DD30" s="22">
        <v>29</v>
      </c>
      <c r="DE30" s="27">
        <v>100</v>
      </c>
      <c r="DF30" s="40"/>
    </row>
    <row r="31" spans="1:111" s="8" customFormat="1" x14ac:dyDescent="0.25">
      <c r="A31" s="22">
        <v>29</v>
      </c>
      <c r="B31" s="96" t="s">
        <v>100</v>
      </c>
      <c r="C31" s="22">
        <v>60</v>
      </c>
      <c r="D31" s="22">
        <v>32</v>
      </c>
      <c r="E31" s="25">
        <f t="shared" si="0"/>
        <v>53.333333333333336</v>
      </c>
      <c r="G31" s="22">
        <v>29</v>
      </c>
      <c r="H31" s="96" t="s">
        <v>100</v>
      </c>
      <c r="I31" s="22">
        <v>14</v>
      </c>
      <c r="J31" s="22">
        <v>14</v>
      </c>
      <c r="K31" s="22">
        <f t="shared" si="1"/>
        <v>100</v>
      </c>
      <c r="L31" s="22">
        <v>50</v>
      </c>
      <c r="M31" s="22">
        <v>50</v>
      </c>
      <c r="N31" s="22">
        <f t="shared" si="2"/>
        <v>100</v>
      </c>
      <c r="O31" s="27">
        <f t="shared" si="3"/>
        <v>100</v>
      </c>
      <c r="P31" s="40"/>
      <c r="Q31" s="22">
        <v>29</v>
      </c>
      <c r="R31" s="96" t="s">
        <v>100</v>
      </c>
      <c r="S31" s="22" t="s">
        <v>133</v>
      </c>
      <c r="T31" s="22" t="s">
        <v>133</v>
      </c>
      <c r="U31" s="22" t="s">
        <v>133</v>
      </c>
      <c r="V31" s="22" t="s">
        <v>133</v>
      </c>
      <c r="W31" s="27">
        <v>100</v>
      </c>
      <c r="X31" s="40"/>
      <c r="Y31" s="22">
        <v>29</v>
      </c>
      <c r="Z31" s="96" t="s">
        <v>100</v>
      </c>
      <c r="AA31" s="22">
        <v>27</v>
      </c>
      <c r="AB31" s="22">
        <v>27</v>
      </c>
      <c r="AC31" s="22">
        <v>100</v>
      </c>
      <c r="AD31" s="22">
        <v>22</v>
      </c>
      <c r="AE31" s="22">
        <v>22</v>
      </c>
      <c r="AF31" s="22">
        <v>100</v>
      </c>
      <c r="AG31" s="32">
        <f t="shared" si="4"/>
        <v>100</v>
      </c>
      <c r="AH31" s="40"/>
      <c r="AI31" s="22">
        <v>29</v>
      </c>
      <c r="AJ31" s="96" t="s">
        <v>100</v>
      </c>
      <c r="AK31" s="22" t="s">
        <v>133</v>
      </c>
      <c r="AL31" s="22" t="s">
        <v>133</v>
      </c>
      <c r="AM31" s="22" t="s">
        <v>133</v>
      </c>
      <c r="AN31" s="22" t="s">
        <v>133</v>
      </c>
      <c r="AO31" s="22" t="s">
        <v>133</v>
      </c>
      <c r="AP31" s="27">
        <v>100</v>
      </c>
      <c r="AR31" s="22">
        <v>29</v>
      </c>
      <c r="AS31" s="96" t="s">
        <v>100</v>
      </c>
      <c r="AT31" s="22">
        <v>32</v>
      </c>
      <c r="AU31" s="22">
        <v>28</v>
      </c>
      <c r="AV31" s="27">
        <v>87.5</v>
      </c>
      <c r="AW31" s="40"/>
      <c r="AX31" s="22">
        <v>29</v>
      </c>
      <c r="AY31" s="96" t="s">
        <v>100</v>
      </c>
      <c r="AZ31" s="22" t="s">
        <v>134</v>
      </c>
      <c r="BA31" s="22" t="s">
        <v>134</v>
      </c>
      <c r="BB31" s="22" t="s">
        <v>134</v>
      </c>
      <c r="BC31" s="22" t="s">
        <v>134</v>
      </c>
      <c r="BD31" s="22" t="s">
        <v>134</v>
      </c>
      <c r="BE31" s="27">
        <v>0</v>
      </c>
      <c r="BF31" s="40"/>
      <c r="BG31" s="22">
        <v>29</v>
      </c>
      <c r="BH31" s="96" t="s">
        <v>100</v>
      </c>
      <c r="BI31" s="22" t="s">
        <v>134</v>
      </c>
      <c r="BJ31" s="22" t="s">
        <v>134</v>
      </c>
      <c r="BK31" s="22" t="s">
        <v>134</v>
      </c>
      <c r="BL31" s="22" t="s">
        <v>133</v>
      </c>
      <c r="BM31" s="22" t="s">
        <v>133</v>
      </c>
      <c r="BN31" s="22" t="s">
        <v>133</v>
      </c>
      <c r="BO31" s="27">
        <v>60</v>
      </c>
      <c r="BP31" s="40"/>
      <c r="BQ31" s="22">
        <v>29</v>
      </c>
      <c r="BR31" s="96" t="s">
        <v>100</v>
      </c>
      <c r="BS31" s="22">
        <v>1</v>
      </c>
      <c r="BT31" s="22">
        <v>1</v>
      </c>
      <c r="BU31" s="27">
        <v>100</v>
      </c>
      <c r="BW31" s="22">
        <v>29</v>
      </c>
      <c r="BX31" s="96" t="s">
        <v>100</v>
      </c>
      <c r="BY31" s="22">
        <v>32</v>
      </c>
      <c r="BZ31" s="22">
        <v>29</v>
      </c>
      <c r="CA31" s="27">
        <v>90.6</v>
      </c>
      <c r="CC31" s="22">
        <v>29</v>
      </c>
      <c r="CD31" s="96" t="s">
        <v>100</v>
      </c>
      <c r="CE31" s="22">
        <v>32</v>
      </c>
      <c r="CF31" s="22">
        <v>30</v>
      </c>
      <c r="CG31" s="27">
        <v>93.8</v>
      </c>
      <c r="CI31" s="22">
        <v>29</v>
      </c>
      <c r="CJ31" s="96" t="s">
        <v>100</v>
      </c>
      <c r="CK31" s="22">
        <v>24</v>
      </c>
      <c r="CL31" s="22">
        <v>24</v>
      </c>
      <c r="CM31" s="27">
        <v>100</v>
      </c>
      <c r="CO31" s="22">
        <v>29</v>
      </c>
      <c r="CP31" s="96" t="s">
        <v>100</v>
      </c>
      <c r="CQ31" s="22">
        <v>32</v>
      </c>
      <c r="CR31" s="22">
        <v>26</v>
      </c>
      <c r="CS31" s="27">
        <v>81.3</v>
      </c>
      <c r="CU31" s="22">
        <v>29</v>
      </c>
      <c r="CV31" s="96" t="s">
        <v>100</v>
      </c>
      <c r="CW31" s="22">
        <v>32</v>
      </c>
      <c r="CX31" s="22">
        <v>30</v>
      </c>
      <c r="CY31" s="27">
        <v>93.8</v>
      </c>
      <c r="CZ31" s="40"/>
      <c r="DA31" s="22">
        <v>29</v>
      </c>
      <c r="DB31" s="96" t="s">
        <v>100</v>
      </c>
      <c r="DC31" s="22">
        <v>32</v>
      </c>
      <c r="DD31" s="22">
        <v>29</v>
      </c>
      <c r="DE31" s="27">
        <v>90.6</v>
      </c>
      <c r="DF31" s="40"/>
    </row>
    <row r="32" spans="1:111" s="8" customFormat="1" x14ac:dyDescent="0.25">
      <c r="A32" s="22">
        <v>30</v>
      </c>
      <c r="B32" s="96" t="s">
        <v>101</v>
      </c>
      <c r="C32" s="22">
        <v>60</v>
      </c>
      <c r="D32" s="22">
        <v>25</v>
      </c>
      <c r="E32" s="25">
        <f t="shared" si="0"/>
        <v>41.666666666666671</v>
      </c>
      <c r="G32" s="22">
        <v>30</v>
      </c>
      <c r="H32" s="96" t="s">
        <v>101</v>
      </c>
      <c r="I32" s="22">
        <v>14</v>
      </c>
      <c r="J32" s="22">
        <v>14</v>
      </c>
      <c r="K32" s="22">
        <f t="shared" si="1"/>
        <v>100</v>
      </c>
      <c r="L32" s="22">
        <v>50</v>
      </c>
      <c r="M32" s="22">
        <v>50</v>
      </c>
      <c r="N32" s="22">
        <f t="shared" si="2"/>
        <v>100</v>
      </c>
      <c r="O32" s="27">
        <f t="shared" si="3"/>
        <v>100</v>
      </c>
      <c r="P32" s="40"/>
      <c r="Q32" s="22">
        <v>30</v>
      </c>
      <c r="R32" s="96" t="s">
        <v>101</v>
      </c>
      <c r="S32" s="22" t="s">
        <v>133</v>
      </c>
      <c r="T32" s="22" t="s">
        <v>133</v>
      </c>
      <c r="U32" s="22" t="s">
        <v>133</v>
      </c>
      <c r="V32" s="22" t="s">
        <v>133</v>
      </c>
      <c r="W32" s="27">
        <v>100</v>
      </c>
      <c r="X32" s="40"/>
      <c r="Y32" s="22">
        <v>30</v>
      </c>
      <c r="Z32" s="96" t="s">
        <v>101</v>
      </c>
      <c r="AA32" s="22">
        <v>25</v>
      </c>
      <c r="AB32" s="22">
        <v>25</v>
      </c>
      <c r="AC32" s="22">
        <v>100</v>
      </c>
      <c r="AD32" s="22">
        <v>25</v>
      </c>
      <c r="AE32" s="22">
        <v>25</v>
      </c>
      <c r="AF32" s="22">
        <v>100</v>
      </c>
      <c r="AG32" s="32">
        <f t="shared" si="4"/>
        <v>100</v>
      </c>
      <c r="AH32" s="40"/>
      <c r="AI32" s="22">
        <v>30</v>
      </c>
      <c r="AJ32" s="96" t="s">
        <v>101</v>
      </c>
      <c r="AK32" s="22" t="s">
        <v>133</v>
      </c>
      <c r="AL32" s="22" t="s">
        <v>133</v>
      </c>
      <c r="AM32" s="22" t="s">
        <v>133</v>
      </c>
      <c r="AN32" s="22" t="s">
        <v>133</v>
      </c>
      <c r="AO32" s="22" t="s">
        <v>133</v>
      </c>
      <c r="AP32" s="27">
        <v>100</v>
      </c>
      <c r="AR32" s="22">
        <v>30</v>
      </c>
      <c r="AS32" s="96" t="s">
        <v>101</v>
      </c>
      <c r="AT32" s="22">
        <v>25</v>
      </c>
      <c r="AU32" s="22">
        <v>25</v>
      </c>
      <c r="AV32" s="27">
        <v>100</v>
      </c>
      <c r="AW32" s="40"/>
      <c r="AX32" s="22">
        <v>30</v>
      </c>
      <c r="AY32" s="96" t="s">
        <v>101</v>
      </c>
      <c r="AZ32" s="22" t="s">
        <v>134</v>
      </c>
      <c r="BA32" s="22" t="s">
        <v>134</v>
      </c>
      <c r="BB32" s="22" t="s">
        <v>134</v>
      </c>
      <c r="BC32" s="22" t="s">
        <v>134</v>
      </c>
      <c r="BD32" s="22" t="s">
        <v>134</v>
      </c>
      <c r="BE32" s="27">
        <v>0</v>
      </c>
      <c r="BF32" s="40"/>
      <c r="BG32" s="22">
        <v>30</v>
      </c>
      <c r="BH32" s="96" t="s">
        <v>101</v>
      </c>
      <c r="BI32" s="22" t="s">
        <v>134</v>
      </c>
      <c r="BJ32" s="22" t="s">
        <v>133</v>
      </c>
      <c r="BK32" s="22" t="s">
        <v>134</v>
      </c>
      <c r="BL32" s="22" t="s">
        <v>133</v>
      </c>
      <c r="BM32" s="22" t="s">
        <v>133</v>
      </c>
      <c r="BN32" s="22" t="s">
        <v>133</v>
      </c>
      <c r="BO32" s="27">
        <v>80</v>
      </c>
      <c r="BP32" s="40"/>
      <c r="BQ32" s="22">
        <v>30</v>
      </c>
      <c r="BR32" s="96" t="s">
        <v>101</v>
      </c>
      <c r="BS32" s="22">
        <v>2</v>
      </c>
      <c r="BT32" s="22">
        <v>2</v>
      </c>
      <c r="BU32" s="27">
        <v>100</v>
      </c>
      <c r="BW32" s="22">
        <v>30</v>
      </c>
      <c r="BX32" s="96" t="s">
        <v>101</v>
      </c>
      <c r="BY32" s="22">
        <v>25</v>
      </c>
      <c r="BZ32" s="22">
        <v>25</v>
      </c>
      <c r="CA32" s="27">
        <v>100</v>
      </c>
      <c r="CC32" s="22">
        <v>30</v>
      </c>
      <c r="CD32" s="96" t="s">
        <v>101</v>
      </c>
      <c r="CE32" s="22">
        <v>25</v>
      </c>
      <c r="CF32" s="22">
        <v>25</v>
      </c>
      <c r="CG32" s="27">
        <v>100</v>
      </c>
      <c r="CI32" s="22">
        <v>30</v>
      </c>
      <c r="CJ32" s="96" t="s">
        <v>101</v>
      </c>
      <c r="CK32" s="22">
        <v>25</v>
      </c>
      <c r="CL32" s="22">
        <v>25</v>
      </c>
      <c r="CM32" s="27">
        <v>100</v>
      </c>
      <c r="CO32" s="22">
        <v>30</v>
      </c>
      <c r="CP32" s="96" t="s">
        <v>101</v>
      </c>
      <c r="CQ32" s="22">
        <v>25</v>
      </c>
      <c r="CR32" s="22">
        <v>25</v>
      </c>
      <c r="CS32" s="27">
        <v>100</v>
      </c>
      <c r="CU32" s="22">
        <v>30</v>
      </c>
      <c r="CV32" s="96" t="s">
        <v>101</v>
      </c>
      <c r="CW32" s="22">
        <v>25</v>
      </c>
      <c r="CX32" s="22">
        <v>25</v>
      </c>
      <c r="CY32" s="27">
        <v>100</v>
      </c>
      <c r="CZ32" s="40"/>
      <c r="DA32" s="22">
        <v>30</v>
      </c>
      <c r="DB32" s="96" t="s">
        <v>101</v>
      </c>
      <c r="DC32" s="22">
        <v>25</v>
      </c>
      <c r="DD32" s="22">
        <v>25</v>
      </c>
      <c r="DE32" s="27">
        <v>100</v>
      </c>
      <c r="DF32" s="40"/>
    </row>
    <row r="33" spans="1:110" s="8" customFormat="1" x14ac:dyDescent="0.25">
      <c r="A33" s="22">
        <v>31</v>
      </c>
      <c r="B33" s="96" t="s">
        <v>102</v>
      </c>
      <c r="C33" s="22">
        <v>80</v>
      </c>
      <c r="D33" s="22">
        <v>34</v>
      </c>
      <c r="E33" s="25">
        <f t="shared" si="0"/>
        <v>42.5</v>
      </c>
      <c r="G33" s="22">
        <v>31</v>
      </c>
      <c r="H33" s="96" t="s">
        <v>102</v>
      </c>
      <c r="I33" s="22">
        <v>14</v>
      </c>
      <c r="J33" s="22">
        <v>14</v>
      </c>
      <c r="K33" s="22">
        <f t="shared" si="1"/>
        <v>100</v>
      </c>
      <c r="L33" s="22">
        <v>50</v>
      </c>
      <c r="M33" s="22">
        <v>50</v>
      </c>
      <c r="N33" s="22">
        <f t="shared" si="2"/>
        <v>100</v>
      </c>
      <c r="O33" s="27">
        <f t="shared" si="3"/>
        <v>100</v>
      </c>
      <c r="P33" s="40"/>
      <c r="Q33" s="22">
        <v>31</v>
      </c>
      <c r="R33" s="96" t="s">
        <v>102</v>
      </c>
      <c r="S33" s="22" t="s">
        <v>133</v>
      </c>
      <c r="T33" s="22" t="s">
        <v>133</v>
      </c>
      <c r="U33" s="22" t="s">
        <v>133</v>
      </c>
      <c r="V33" s="22" t="s">
        <v>133</v>
      </c>
      <c r="W33" s="27">
        <v>100</v>
      </c>
      <c r="X33" s="40"/>
      <c r="Y33" s="22">
        <v>31</v>
      </c>
      <c r="Z33" s="96" t="s">
        <v>102</v>
      </c>
      <c r="AA33" s="22">
        <v>26</v>
      </c>
      <c r="AB33" s="22">
        <v>26</v>
      </c>
      <c r="AC33" s="22">
        <v>100</v>
      </c>
      <c r="AD33" s="22">
        <v>26</v>
      </c>
      <c r="AE33" s="22">
        <v>25</v>
      </c>
      <c r="AF33" s="22">
        <v>96.2</v>
      </c>
      <c r="AG33" s="32">
        <f t="shared" si="4"/>
        <v>98.1</v>
      </c>
      <c r="AH33" s="40"/>
      <c r="AI33" s="22">
        <v>31</v>
      </c>
      <c r="AJ33" s="96" t="s">
        <v>102</v>
      </c>
      <c r="AK33" s="22" t="s">
        <v>133</v>
      </c>
      <c r="AL33" s="22" t="s">
        <v>133</v>
      </c>
      <c r="AM33" s="22" t="s">
        <v>133</v>
      </c>
      <c r="AN33" s="22" t="s">
        <v>133</v>
      </c>
      <c r="AO33" s="22" t="s">
        <v>133</v>
      </c>
      <c r="AP33" s="27">
        <v>100</v>
      </c>
      <c r="AR33" s="22">
        <v>31</v>
      </c>
      <c r="AS33" s="96" t="s">
        <v>102</v>
      </c>
      <c r="AT33" s="22">
        <v>34</v>
      </c>
      <c r="AU33" s="22">
        <v>34</v>
      </c>
      <c r="AV33" s="27">
        <v>100</v>
      </c>
      <c r="AW33" s="40"/>
      <c r="AX33" s="22">
        <v>31</v>
      </c>
      <c r="AY33" s="96" t="s">
        <v>102</v>
      </c>
      <c r="AZ33" s="22" t="s">
        <v>133</v>
      </c>
      <c r="BA33" s="22" t="s">
        <v>134</v>
      </c>
      <c r="BB33" s="22" t="s">
        <v>133</v>
      </c>
      <c r="BC33" s="22" t="s">
        <v>133</v>
      </c>
      <c r="BD33" s="22" t="s">
        <v>133</v>
      </c>
      <c r="BE33" s="27">
        <v>80</v>
      </c>
      <c r="BF33" s="40"/>
      <c r="BG33" s="22">
        <v>31</v>
      </c>
      <c r="BH33" s="96" t="s">
        <v>102</v>
      </c>
      <c r="BI33" s="22" t="s">
        <v>134</v>
      </c>
      <c r="BJ33" s="22" t="s">
        <v>134</v>
      </c>
      <c r="BK33" s="22" t="s">
        <v>134</v>
      </c>
      <c r="BL33" s="22" t="s">
        <v>134</v>
      </c>
      <c r="BM33" s="22" t="s">
        <v>133</v>
      </c>
      <c r="BN33" s="22" t="s">
        <v>133</v>
      </c>
      <c r="BO33" s="27">
        <v>40</v>
      </c>
      <c r="BP33" s="40"/>
      <c r="BQ33" s="22">
        <v>31</v>
      </c>
      <c r="BR33" s="96" t="s">
        <v>102</v>
      </c>
      <c r="BS33" s="22">
        <v>1</v>
      </c>
      <c r="BT33" s="22">
        <v>1</v>
      </c>
      <c r="BU33" s="27">
        <v>100</v>
      </c>
      <c r="BW33" s="22">
        <v>31</v>
      </c>
      <c r="BX33" s="96" t="s">
        <v>102</v>
      </c>
      <c r="BY33" s="22">
        <v>34</v>
      </c>
      <c r="BZ33" s="22">
        <v>34</v>
      </c>
      <c r="CA33" s="27">
        <v>100</v>
      </c>
      <c r="CC33" s="22">
        <v>31</v>
      </c>
      <c r="CD33" s="96" t="s">
        <v>102</v>
      </c>
      <c r="CE33" s="22">
        <v>34</v>
      </c>
      <c r="CF33" s="22">
        <v>34</v>
      </c>
      <c r="CG33" s="27">
        <v>100</v>
      </c>
      <c r="CI33" s="22">
        <v>31</v>
      </c>
      <c r="CJ33" s="96" t="s">
        <v>102</v>
      </c>
      <c r="CK33" s="22">
        <v>30</v>
      </c>
      <c r="CL33" s="22">
        <v>30</v>
      </c>
      <c r="CM33" s="27">
        <v>100</v>
      </c>
      <c r="CO33" s="22">
        <v>31</v>
      </c>
      <c r="CP33" s="96" t="s">
        <v>102</v>
      </c>
      <c r="CQ33" s="22">
        <v>34</v>
      </c>
      <c r="CR33" s="22">
        <v>33</v>
      </c>
      <c r="CS33" s="27">
        <v>97.1</v>
      </c>
      <c r="CU33" s="22">
        <v>31</v>
      </c>
      <c r="CV33" s="96" t="s">
        <v>102</v>
      </c>
      <c r="CW33" s="22">
        <v>34</v>
      </c>
      <c r="CX33" s="22">
        <v>34</v>
      </c>
      <c r="CY33" s="27">
        <v>100</v>
      </c>
      <c r="CZ33" s="40"/>
      <c r="DA33" s="22">
        <v>31</v>
      </c>
      <c r="DB33" s="96" t="s">
        <v>102</v>
      </c>
      <c r="DC33" s="22">
        <v>34</v>
      </c>
      <c r="DD33" s="22">
        <v>34</v>
      </c>
      <c r="DE33" s="27">
        <v>100</v>
      </c>
      <c r="DF33" s="40"/>
    </row>
    <row r="34" spans="1:110" s="8" customFormat="1" x14ac:dyDescent="0.25">
      <c r="A34" s="22">
        <v>32</v>
      </c>
      <c r="B34" s="96" t="s">
        <v>103</v>
      </c>
      <c r="C34" s="22">
        <v>22</v>
      </c>
      <c r="D34" s="22">
        <v>21</v>
      </c>
      <c r="E34" s="25">
        <f t="shared" si="0"/>
        <v>95.454545454545453</v>
      </c>
      <c r="G34" s="22">
        <v>32</v>
      </c>
      <c r="H34" s="96" t="s">
        <v>103</v>
      </c>
      <c r="I34" s="22">
        <v>14</v>
      </c>
      <c r="J34" s="22">
        <v>14</v>
      </c>
      <c r="K34" s="22">
        <f t="shared" si="1"/>
        <v>100</v>
      </c>
      <c r="L34" s="22">
        <v>50</v>
      </c>
      <c r="M34" s="22">
        <v>50</v>
      </c>
      <c r="N34" s="22">
        <f t="shared" si="2"/>
        <v>100</v>
      </c>
      <c r="O34" s="27">
        <f t="shared" si="3"/>
        <v>100</v>
      </c>
      <c r="P34" s="40"/>
      <c r="Q34" s="22">
        <v>32</v>
      </c>
      <c r="R34" s="96" t="s">
        <v>103</v>
      </c>
      <c r="S34" s="22" t="s">
        <v>133</v>
      </c>
      <c r="T34" s="22" t="s">
        <v>133</v>
      </c>
      <c r="U34" s="22" t="s">
        <v>133</v>
      </c>
      <c r="V34" s="22" t="s">
        <v>133</v>
      </c>
      <c r="W34" s="27">
        <v>100</v>
      </c>
      <c r="X34" s="40"/>
      <c r="Y34" s="22">
        <v>32</v>
      </c>
      <c r="Z34" s="96" t="s">
        <v>103</v>
      </c>
      <c r="AA34" s="22">
        <v>17</v>
      </c>
      <c r="AB34" s="22">
        <v>17</v>
      </c>
      <c r="AC34" s="22">
        <v>100</v>
      </c>
      <c r="AD34" s="22">
        <v>16</v>
      </c>
      <c r="AE34" s="22">
        <v>16</v>
      </c>
      <c r="AF34" s="22">
        <v>100</v>
      </c>
      <c r="AG34" s="32">
        <f t="shared" si="4"/>
        <v>100</v>
      </c>
      <c r="AH34" s="40"/>
      <c r="AI34" s="22">
        <v>32</v>
      </c>
      <c r="AJ34" s="96" t="s">
        <v>103</v>
      </c>
      <c r="AK34" s="22" t="s">
        <v>133</v>
      </c>
      <c r="AL34" s="22" t="s">
        <v>133</v>
      </c>
      <c r="AM34" s="22" t="s">
        <v>133</v>
      </c>
      <c r="AN34" s="22" t="s">
        <v>133</v>
      </c>
      <c r="AO34" s="22" t="s">
        <v>133</v>
      </c>
      <c r="AP34" s="27">
        <v>100</v>
      </c>
      <c r="AR34" s="22">
        <v>32</v>
      </c>
      <c r="AS34" s="96" t="s">
        <v>103</v>
      </c>
      <c r="AT34" s="22">
        <v>21</v>
      </c>
      <c r="AU34" s="22">
        <v>21</v>
      </c>
      <c r="AV34" s="27">
        <v>100</v>
      </c>
      <c r="AW34" s="40"/>
      <c r="AX34" s="22">
        <v>32</v>
      </c>
      <c r="AY34" s="96" t="s">
        <v>103</v>
      </c>
      <c r="AZ34" s="22" t="s">
        <v>134</v>
      </c>
      <c r="BA34" s="22" t="s">
        <v>134</v>
      </c>
      <c r="BB34" s="22" t="s">
        <v>134</v>
      </c>
      <c r="BC34" s="22" t="s">
        <v>134</v>
      </c>
      <c r="BD34" s="22" t="s">
        <v>134</v>
      </c>
      <c r="BE34" s="27">
        <v>0</v>
      </c>
      <c r="BF34" s="40"/>
      <c r="BG34" s="22">
        <v>32</v>
      </c>
      <c r="BH34" s="96" t="s">
        <v>103</v>
      </c>
      <c r="BI34" s="22" t="s">
        <v>134</v>
      </c>
      <c r="BJ34" s="22" t="s">
        <v>134</v>
      </c>
      <c r="BK34" s="22" t="s">
        <v>134</v>
      </c>
      <c r="BL34" s="22" t="s">
        <v>133</v>
      </c>
      <c r="BM34" s="22" t="s">
        <v>134</v>
      </c>
      <c r="BN34" s="22" t="s">
        <v>133</v>
      </c>
      <c r="BO34" s="27">
        <v>40</v>
      </c>
      <c r="BP34" s="40"/>
      <c r="BQ34" s="22">
        <v>32</v>
      </c>
      <c r="BR34" s="96" t="s">
        <v>103</v>
      </c>
      <c r="BS34" s="22">
        <v>1</v>
      </c>
      <c r="BT34" s="22">
        <v>1</v>
      </c>
      <c r="BU34" s="27">
        <v>100</v>
      </c>
      <c r="BW34" s="22">
        <v>32</v>
      </c>
      <c r="BX34" s="96" t="s">
        <v>103</v>
      </c>
      <c r="BY34" s="22">
        <v>21</v>
      </c>
      <c r="BZ34" s="22">
        <v>21</v>
      </c>
      <c r="CA34" s="27">
        <v>100</v>
      </c>
      <c r="CC34" s="22">
        <v>32</v>
      </c>
      <c r="CD34" s="96" t="s">
        <v>103</v>
      </c>
      <c r="CE34" s="22">
        <v>21</v>
      </c>
      <c r="CF34" s="22">
        <v>21</v>
      </c>
      <c r="CG34" s="27">
        <v>100</v>
      </c>
      <c r="CI34" s="22">
        <v>32</v>
      </c>
      <c r="CJ34" s="96" t="s">
        <v>103</v>
      </c>
      <c r="CK34" s="22">
        <v>14</v>
      </c>
      <c r="CL34" s="22">
        <v>14</v>
      </c>
      <c r="CM34" s="27">
        <v>100</v>
      </c>
      <c r="CO34" s="22">
        <v>32</v>
      </c>
      <c r="CP34" s="96" t="s">
        <v>103</v>
      </c>
      <c r="CQ34" s="22">
        <v>21</v>
      </c>
      <c r="CR34" s="22">
        <v>21</v>
      </c>
      <c r="CS34" s="27">
        <v>100</v>
      </c>
      <c r="CU34" s="22">
        <v>32</v>
      </c>
      <c r="CV34" s="96" t="s">
        <v>103</v>
      </c>
      <c r="CW34" s="22">
        <v>21</v>
      </c>
      <c r="CX34" s="22">
        <v>21</v>
      </c>
      <c r="CY34" s="27">
        <v>100</v>
      </c>
      <c r="CZ34" s="40"/>
      <c r="DA34" s="22">
        <v>32</v>
      </c>
      <c r="DB34" s="96" t="s">
        <v>103</v>
      </c>
      <c r="DC34" s="22">
        <v>21</v>
      </c>
      <c r="DD34" s="22">
        <v>18</v>
      </c>
      <c r="DE34" s="27">
        <v>85.7</v>
      </c>
      <c r="DF34" s="40"/>
    </row>
    <row r="35" spans="1:110" s="8" customFormat="1" x14ac:dyDescent="0.25">
      <c r="A35" s="22">
        <v>33</v>
      </c>
      <c r="B35" s="96" t="s">
        <v>104</v>
      </c>
      <c r="C35" s="22">
        <v>850</v>
      </c>
      <c r="D35" s="22">
        <v>826</v>
      </c>
      <c r="E35" s="25">
        <f t="shared" si="0"/>
        <v>97.176470588235304</v>
      </c>
      <c r="G35" s="22">
        <v>33</v>
      </c>
      <c r="H35" s="96" t="s">
        <v>104</v>
      </c>
      <c r="I35" s="22">
        <v>14</v>
      </c>
      <c r="J35" s="22">
        <v>14</v>
      </c>
      <c r="K35" s="22">
        <f t="shared" si="1"/>
        <v>100</v>
      </c>
      <c r="L35" s="22">
        <v>50</v>
      </c>
      <c r="M35" s="22">
        <v>50</v>
      </c>
      <c r="N35" s="22">
        <f t="shared" si="2"/>
        <v>100</v>
      </c>
      <c r="O35" s="27">
        <f t="shared" si="3"/>
        <v>100</v>
      </c>
      <c r="P35" s="40"/>
      <c r="Q35" s="22">
        <v>33</v>
      </c>
      <c r="R35" s="96" t="s">
        <v>104</v>
      </c>
      <c r="S35" s="22" t="s">
        <v>133</v>
      </c>
      <c r="T35" s="22" t="s">
        <v>133</v>
      </c>
      <c r="U35" s="22" t="s">
        <v>133</v>
      </c>
      <c r="V35" s="22" t="s">
        <v>133</v>
      </c>
      <c r="W35" s="27">
        <v>100</v>
      </c>
      <c r="X35" s="40"/>
      <c r="Y35" s="22">
        <v>33</v>
      </c>
      <c r="Z35" s="96" t="s">
        <v>104</v>
      </c>
      <c r="AA35" s="22">
        <v>703</v>
      </c>
      <c r="AB35" s="22">
        <v>691</v>
      </c>
      <c r="AC35" s="22">
        <v>98.3</v>
      </c>
      <c r="AD35" s="22">
        <v>659</v>
      </c>
      <c r="AE35" s="22">
        <v>639</v>
      </c>
      <c r="AF35" s="22">
        <v>97</v>
      </c>
      <c r="AG35" s="32">
        <f t="shared" si="4"/>
        <v>97.65</v>
      </c>
      <c r="AH35" s="40"/>
      <c r="AI35" s="22">
        <v>33</v>
      </c>
      <c r="AJ35" s="96" t="s">
        <v>104</v>
      </c>
      <c r="AK35" s="22" t="s">
        <v>133</v>
      </c>
      <c r="AL35" s="22" t="s">
        <v>133</v>
      </c>
      <c r="AM35" s="22" t="s">
        <v>133</v>
      </c>
      <c r="AN35" s="22" t="s">
        <v>133</v>
      </c>
      <c r="AO35" s="22" t="s">
        <v>133</v>
      </c>
      <c r="AP35" s="27">
        <v>100</v>
      </c>
      <c r="AR35" s="22">
        <v>33</v>
      </c>
      <c r="AS35" s="96" t="s">
        <v>104</v>
      </c>
      <c r="AT35" s="22">
        <v>826</v>
      </c>
      <c r="AU35" s="22">
        <v>797</v>
      </c>
      <c r="AV35" s="27">
        <v>96.5</v>
      </c>
      <c r="AW35" s="40"/>
      <c r="AX35" s="22">
        <v>33</v>
      </c>
      <c r="AY35" s="96" t="s">
        <v>104</v>
      </c>
      <c r="AZ35" s="22" t="s">
        <v>133</v>
      </c>
      <c r="BA35" s="22" t="s">
        <v>134</v>
      </c>
      <c r="BB35" s="22" t="s">
        <v>134</v>
      </c>
      <c r="BC35" s="22" t="s">
        <v>134</v>
      </c>
      <c r="BD35" s="22" t="s">
        <v>134</v>
      </c>
      <c r="BE35" s="27">
        <v>20</v>
      </c>
      <c r="BF35" s="40"/>
      <c r="BG35" s="22">
        <v>33</v>
      </c>
      <c r="BH35" s="96" t="s">
        <v>104</v>
      </c>
      <c r="BI35" s="22" t="s">
        <v>134</v>
      </c>
      <c r="BJ35" s="22" t="s">
        <v>133</v>
      </c>
      <c r="BK35" s="22" t="s">
        <v>134</v>
      </c>
      <c r="BL35" s="22" t="s">
        <v>133</v>
      </c>
      <c r="BM35" s="22" t="s">
        <v>133</v>
      </c>
      <c r="BN35" s="22" t="s">
        <v>133</v>
      </c>
      <c r="BO35" s="27">
        <v>80</v>
      </c>
      <c r="BP35" s="40"/>
      <c r="BQ35" s="22">
        <v>33</v>
      </c>
      <c r="BR35" s="96" t="s">
        <v>104</v>
      </c>
      <c r="BS35" s="22">
        <v>91</v>
      </c>
      <c r="BT35" s="22">
        <v>82</v>
      </c>
      <c r="BU35" s="27">
        <v>90.1</v>
      </c>
      <c r="BW35" s="22">
        <v>33</v>
      </c>
      <c r="BX35" s="96" t="s">
        <v>104</v>
      </c>
      <c r="BY35" s="22">
        <v>826</v>
      </c>
      <c r="BZ35" s="22">
        <v>797</v>
      </c>
      <c r="CA35" s="27">
        <v>96.5</v>
      </c>
      <c r="CC35" s="22">
        <v>33</v>
      </c>
      <c r="CD35" s="96" t="s">
        <v>104</v>
      </c>
      <c r="CE35" s="22">
        <v>826</v>
      </c>
      <c r="CF35" s="22">
        <v>780</v>
      </c>
      <c r="CG35" s="27">
        <v>94.4</v>
      </c>
      <c r="CI35" s="22">
        <v>33</v>
      </c>
      <c r="CJ35" s="96" t="s">
        <v>104</v>
      </c>
      <c r="CK35" s="22">
        <v>625</v>
      </c>
      <c r="CL35" s="22">
        <v>615</v>
      </c>
      <c r="CM35" s="27">
        <v>98.4</v>
      </c>
      <c r="CO35" s="22">
        <v>33</v>
      </c>
      <c r="CP35" s="96" t="s">
        <v>104</v>
      </c>
      <c r="CQ35" s="22">
        <v>826</v>
      </c>
      <c r="CR35" s="22">
        <v>781</v>
      </c>
      <c r="CS35" s="27">
        <v>94.6</v>
      </c>
      <c r="CU35" s="22">
        <v>33</v>
      </c>
      <c r="CV35" s="96" t="s">
        <v>104</v>
      </c>
      <c r="CW35" s="22">
        <v>826</v>
      </c>
      <c r="CX35" s="22">
        <v>803</v>
      </c>
      <c r="CY35" s="27">
        <v>97.2</v>
      </c>
      <c r="CZ35" s="40"/>
      <c r="DA35" s="22">
        <v>33</v>
      </c>
      <c r="DB35" s="96" t="s">
        <v>104</v>
      </c>
      <c r="DC35" s="22">
        <v>826</v>
      </c>
      <c r="DD35" s="22">
        <v>802</v>
      </c>
      <c r="DE35" s="27">
        <v>97.1</v>
      </c>
      <c r="DF35" s="40"/>
    </row>
    <row r="36" spans="1:110" s="8" customFormat="1" x14ac:dyDescent="0.25">
      <c r="A36" s="22">
        <v>34</v>
      </c>
      <c r="B36" s="96" t="s">
        <v>105</v>
      </c>
      <c r="C36" s="22">
        <v>150</v>
      </c>
      <c r="D36" s="22">
        <v>60</v>
      </c>
      <c r="E36" s="25">
        <f t="shared" si="0"/>
        <v>40</v>
      </c>
      <c r="G36" s="22">
        <v>34</v>
      </c>
      <c r="H36" s="96" t="s">
        <v>105</v>
      </c>
      <c r="I36" s="22">
        <v>14</v>
      </c>
      <c r="J36" s="22">
        <v>14</v>
      </c>
      <c r="K36" s="22">
        <f t="shared" si="1"/>
        <v>100</v>
      </c>
      <c r="L36" s="22">
        <v>50</v>
      </c>
      <c r="M36" s="22">
        <v>50</v>
      </c>
      <c r="N36" s="22">
        <f t="shared" si="2"/>
        <v>100</v>
      </c>
      <c r="O36" s="27">
        <f t="shared" si="3"/>
        <v>100</v>
      </c>
      <c r="P36" s="40"/>
      <c r="Q36" s="22">
        <v>34</v>
      </c>
      <c r="R36" s="96" t="s">
        <v>105</v>
      </c>
      <c r="S36" s="22" t="s">
        <v>133</v>
      </c>
      <c r="T36" s="22" t="s">
        <v>133</v>
      </c>
      <c r="U36" s="22" t="s">
        <v>133</v>
      </c>
      <c r="V36" s="22" t="s">
        <v>133</v>
      </c>
      <c r="W36" s="27">
        <v>100</v>
      </c>
      <c r="X36" s="40"/>
      <c r="Y36" s="22">
        <v>34</v>
      </c>
      <c r="Z36" s="96" t="s">
        <v>105</v>
      </c>
      <c r="AA36" s="22">
        <v>60</v>
      </c>
      <c r="AB36" s="22">
        <v>60</v>
      </c>
      <c r="AC36" s="22">
        <v>100</v>
      </c>
      <c r="AD36" s="22">
        <v>59</v>
      </c>
      <c r="AE36" s="22">
        <v>59</v>
      </c>
      <c r="AF36" s="22">
        <v>100</v>
      </c>
      <c r="AG36" s="32">
        <f t="shared" si="4"/>
        <v>100</v>
      </c>
      <c r="AH36" s="40"/>
      <c r="AI36" s="22">
        <v>34</v>
      </c>
      <c r="AJ36" s="96" t="s">
        <v>105</v>
      </c>
      <c r="AK36" s="22" t="s">
        <v>133</v>
      </c>
      <c r="AL36" s="22" t="s">
        <v>133</v>
      </c>
      <c r="AM36" s="22" t="s">
        <v>133</v>
      </c>
      <c r="AN36" s="22" t="s">
        <v>133</v>
      </c>
      <c r="AO36" s="22" t="s">
        <v>133</v>
      </c>
      <c r="AP36" s="27">
        <v>100</v>
      </c>
      <c r="AR36" s="22">
        <v>34</v>
      </c>
      <c r="AS36" s="96" t="s">
        <v>105</v>
      </c>
      <c r="AT36" s="22">
        <v>60</v>
      </c>
      <c r="AU36" s="22">
        <v>60</v>
      </c>
      <c r="AV36" s="27">
        <v>100</v>
      </c>
      <c r="AW36" s="40"/>
      <c r="AX36" s="22">
        <v>34</v>
      </c>
      <c r="AY36" s="96" t="s">
        <v>105</v>
      </c>
      <c r="AZ36" s="22" t="s">
        <v>134</v>
      </c>
      <c r="BA36" s="22" t="s">
        <v>134</v>
      </c>
      <c r="BB36" s="22" t="s">
        <v>134</v>
      </c>
      <c r="BC36" s="22" t="s">
        <v>134</v>
      </c>
      <c r="BD36" s="22" t="s">
        <v>134</v>
      </c>
      <c r="BE36" s="27">
        <v>0</v>
      </c>
      <c r="BF36" s="40"/>
      <c r="BG36" s="22">
        <v>34</v>
      </c>
      <c r="BH36" s="96" t="s">
        <v>105</v>
      </c>
      <c r="BI36" s="22" t="s">
        <v>134</v>
      </c>
      <c r="BJ36" s="22" t="s">
        <v>134</v>
      </c>
      <c r="BK36" s="22" t="s">
        <v>134</v>
      </c>
      <c r="BL36" s="22" t="s">
        <v>133</v>
      </c>
      <c r="BM36" s="22" t="s">
        <v>133</v>
      </c>
      <c r="BN36" s="22" t="s">
        <v>133</v>
      </c>
      <c r="BO36" s="27">
        <v>60</v>
      </c>
      <c r="BP36" s="40"/>
      <c r="BQ36" s="22">
        <v>34</v>
      </c>
      <c r="BR36" s="96" t="s">
        <v>105</v>
      </c>
      <c r="BS36" s="22">
        <v>2</v>
      </c>
      <c r="BT36" s="22">
        <v>2</v>
      </c>
      <c r="BU36" s="27">
        <v>100</v>
      </c>
      <c r="BW36" s="22">
        <v>34</v>
      </c>
      <c r="BX36" s="96" t="s">
        <v>105</v>
      </c>
      <c r="BY36" s="22">
        <v>60</v>
      </c>
      <c r="BZ36" s="22">
        <v>60</v>
      </c>
      <c r="CA36" s="27">
        <v>100</v>
      </c>
      <c r="CC36" s="22">
        <v>34</v>
      </c>
      <c r="CD36" s="96" t="s">
        <v>105</v>
      </c>
      <c r="CE36" s="22">
        <v>60</v>
      </c>
      <c r="CF36" s="22">
        <v>60</v>
      </c>
      <c r="CG36" s="27">
        <v>100</v>
      </c>
      <c r="CI36" s="22">
        <v>34</v>
      </c>
      <c r="CJ36" s="96" t="s">
        <v>105</v>
      </c>
      <c r="CK36" s="22">
        <v>57</v>
      </c>
      <c r="CL36" s="22">
        <v>57</v>
      </c>
      <c r="CM36" s="27">
        <v>100</v>
      </c>
      <c r="CO36" s="22">
        <v>34</v>
      </c>
      <c r="CP36" s="96" t="s">
        <v>105</v>
      </c>
      <c r="CQ36" s="22">
        <v>60</v>
      </c>
      <c r="CR36" s="22">
        <v>60</v>
      </c>
      <c r="CS36" s="27">
        <v>100</v>
      </c>
      <c r="CU36" s="22">
        <v>34</v>
      </c>
      <c r="CV36" s="96" t="s">
        <v>105</v>
      </c>
      <c r="CW36" s="22">
        <v>60</v>
      </c>
      <c r="CX36" s="22">
        <v>60</v>
      </c>
      <c r="CY36" s="27">
        <v>100</v>
      </c>
      <c r="CZ36" s="40"/>
      <c r="DA36" s="22">
        <v>34</v>
      </c>
      <c r="DB36" s="96" t="s">
        <v>105</v>
      </c>
      <c r="DC36" s="22">
        <v>60</v>
      </c>
      <c r="DD36" s="22">
        <v>60</v>
      </c>
      <c r="DE36" s="27">
        <v>100</v>
      </c>
      <c r="DF36" s="40"/>
    </row>
    <row r="37" spans="1:110" s="8" customFormat="1" x14ac:dyDescent="0.25">
      <c r="A37" s="22">
        <v>35</v>
      </c>
      <c r="B37" s="96" t="s">
        <v>106</v>
      </c>
      <c r="C37" s="22">
        <v>13</v>
      </c>
      <c r="D37" s="22">
        <v>12</v>
      </c>
      <c r="E37" s="25">
        <f t="shared" si="0"/>
        <v>92.307692307692307</v>
      </c>
      <c r="G37" s="22">
        <v>35</v>
      </c>
      <c r="H37" s="96" t="s">
        <v>106</v>
      </c>
      <c r="I37" s="22">
        <v>14</v>
      </c>
      <c r="J37" s="22">
        <v>14</v>
      </c>
      <c r="K37" s="22">
        <f t="shared" si="1"/>
        <v>100</v>
      </c>
      <c r="L37" s="22">
        <v>50</v>
      </c>
      <c r="M37" s="22">
        <v>50</v>
      </c>
      <c r="N37" s="22">
        <f t="shared" si="2"/>
        <v>100</v>
      </c>
      <c r="O37" s="27">
        <f t="shared" si="3"/>
        <v>100</v>
      </c>
      <c r="P37" s="40"/>
      <c r="Q37" s="22">
        <v>35</v>
      </c>
      <c r="R37" s="96" t="s">
        <v>106</v>
      </c>
      <c r="S37" s="22" t="s">
        <v>133</v>
      </c>
      <c r="T37" s="22" t="s">
        <v>133</v>
      </c>
      <c r="U37" s="22" t="s">
        <v>133</v>
      </c>
      <c r="V37" s="22" t="s">
        <v>133</v>
      </c>
      <c r="W37" s="27">
        <v>100</v>
      </c>
      <c r="X37" s="40"/>
      <c r="Y37" s="22">
        <v>35</v>
      </c>
      <c r="Z37" s="96" t="s">
        <v>106</v>
      </c>
      <c r="AA37" s="22">
        <v>12</v>
      </c>
      <c r="AB37" s="22">
        <v>12</v>
      </c>
      <c r="AC37" s="22">
        <v>100</v>
      </c>
      <c r="AD37" s="22">
        <v>8</v>
      </c>
      <c r="AE37" s="22">
        <v>8</v>
      </c>
      <c r="AF37" s="22">
        <v>100</v>
      </c>
      <c r="AG37" s="32">
        <f t="shared" si="4"/>
        <v>100</v>
      </c>
      <c r="AH37" s="40"/>
      <c r="AI37" s="22">
        <v>35</v>
      </c>
      <c r="AJ37" s="96" t="s">
        <v>106</v>
      </c>
      <c r="AK37" s="22" t="s">
        <v>133</v>
      </c>
      <c r="AL37" s="22" t="s">
        <v>133</v>
      </c>
      <c r="AM37" s="22" t="s">
        <v>133</v>
      </c>
      <c r="AN37" s="22" t="s">
        <v>133</v>
      </c>
      <c r="AO37" s="22" t="s">
        <v>133</v>
      </c>
      <c r="AP37" s="27">
        <v>100</v>
      </c>
      <c r="AR37" s="22">
        <v>35</v>
      </c>
      <c r="AS37" s="96" t="s">
        <v>106</v>
      </c>
      <c r="AT37" s="22">
        <v>12</v>
      </c>
      <c r="AU37" s="22">
        <v>12</v>
      </c>
      <c r="AV37" s="27">
        <v>100</v>
      </c>
      <c r="AW37" s="40"/>
      <c r="AX37" s="22">
        <v>35</v>
      </c>
      <c r="AY37" s="96" t="s">
        <v>106</v>
      </c>
      <c r="AZ37" s="22" t="s">
        <v>133</v>
      </c>
      <c r="BA37" s="22" t="s">
        <v>134</v>
      </c>
      <c r="BB37" s="22" t="s">
        <v>134</v>
      </c>
      <c r="BC37" s="22" t="s">
        <v>134</v>
      </c>
      <c r="BD37" s="22" t="s">
        <v>134</v>
      </c>
      <c r="BE37" s="27">
        <v>20</v>
      </c>
      <c r="BF37" s="40"/>
      <c r="BG37" s="22">
        <v>35</v>
      </c>
      <c r="BH37" s="96" t="s">
        <v>137</v>
      </c>
      <c r="BI37" s="22"/>
      <c r="BJ37" s="22"/>
      <c r="BK37" s="22"/>
      <c r="BL37" s="22" t="s">
        <v>133</v>
      </c>
      <c r="BM37" s="22" t="s">
        <v>133</v>
      </c>
      <c r="BN37" s="22" t="s">
        <v>133</v>
      </c>
      <c r="BO37" s="27">
        <v>100</v>
      </c>
      <c r="BP37" s="40"/>
      <c r="BQ37" s="22">
        <v>35</v>
      </c>
      <c r="BR37" s="96" t="s">
        <v>106</v>
      </c>
      <c r="BS37" s="22"/>
      <c r="BT37" s="22"/>
      <c r="BU37" s="27">
        <v>52</v>
      </c>
      <c r="BW37" s="22">
        <v>35</v>
      </c>
      <c r="BX37" s="96" t="s">
        <v>106</v>
      </c>
      <c r="BY37" s="22">
        <v>12</v>
      </c>
      <c r="BZ37" s="22">
        <v>12</v>
      </c>
      <c r="CA37" s="27">
        <v>100</v>
      </c>
      <c r="CC37" s="22">
        <v>35</v>
      </c>
      <c r="CD37" s="96" t="s">
        <v>106</v>
      </c>
      <c r="CE37" s="22">
        <v>12</v>
      </c>
      <c r="CF37" s="22">
        <v>12</v>
      </c>
      <c r="CG37" s="27">
        <v>100</v>
      </c>
      <c r="CI37" s="22">
        <v>35</v>
      </c>
      <c r="CJ37" s="96" t="s">
        <v>106</v>
      </c>
      <c r="CK37" s="22">
        <v>11</v>
      </c>
      <c r="CL37" s="22">
        <v>11</v>
      </c>
      <c r="CM37" s="27">
        <v>100</v>
      </c>
      <c r="CO37" s="22">
        <v>35</v>
      </c>
      <c r="CP37" s="96" t="s">
        <v>106</v>
      </c>
      <c r="CQ37" s="22">
        <v>12</v>
      </c>
      <c r="CR37" s="22">
        <v>11</v>
      </c>
      <c r="CS37" s="27">
        <v>91.7</v>
      </c>
      <c r="CU37" s="22">
        <v>35</v>
      </c>
      <c r="CV37" s="96" t="s">
        <v>106</v>
      </c>
      <c r="CW37" s="22">
        <v>12</v>
      </c>
      <c r="CX37" s="22">
        <v>12</v>
      </c>
      <c r="CY37" s="27">
        <v>100</v>
      </c>
      <c r="CZ37" s="40"/>
      <c r="DA37" s="22">
        <v>35</v>
      </c>
      <c r="DB37" s="96" t="s">
        <v>106</v>
      </c>
      <c r="DC37" s="22">
        <v>12</v>
      </c>
      <c r="DD37" s="22">
        <v>12</v>
      </c>
      <c r="DE37" s="27">
        <v>100</v>
      </c>
      <c r="DF37" s="40"/>
    </row>
    <row r="38" spans="1:110" s="8" customFormat="1" x14ac:dyDescent="0.25">
      <c r="A38" s="22">
        <v>36</v>
      </c>
      <c r="B38" s="96" t="s">
        <v>107</v>
      </c>
      <c r="C38" s="22">
        <v>10</v>
      </c>
      <c r="D38" s="22">
        <v>9</v>
      </c>
      <c r="E38" s="25">
        <f t="shared" si="0"/>
        <v>90</v>
      </c>
      <c r="G38" s="22">
        <v>36</v>
      </c>
      <c r="H38" s="96" t="s">
        <v>107</v>
      </c>
      <c r="I38" s="22">
        <v>13</v>
      </c>
      <c r="J38" s="22">
        <v>13</v>
      </c>
      <c r="K38" s="22">
        <f t="shared" si="1"/>
        <v>100</v>
      </c>
      <c r="L38" s="22">
        <v>50</v>
      </c>
      <c r="M38" s="22">
        <v>50</v>
      </c>
      <c r="N38" s="22">
        <f t="shared" si="2"/>
        <v>100</v>
      </c>
      <c r="O38" s="27">
        <f t="shared" si="3"/>
        <v>100</v>
      </c>
      <c r="P38" s="40"/>
      <c r="Q38" s="22">
        <v>36</v>
      </c>
      <c r="R38" s="96" t="s">
        <v>107</v>
      </c>
      <c r="S38" s="22" t="s">
        <v>133</v>
      </c>
      <c r="T38" s="22" t="s">
        <v>133</v>
      </c>
      <c r="U38" s="22" t="s">
        <v>133</v>
      </c>
      <c r="V38" s="22" t="s">
        <v>133</v>
      </c>
      <c r="W38" s="27">
        <v>100</v>
      </c>
      <c r="X38" s="40"/>
      <c r="Y38" s="22">
        <v>36</v>
      </c>
      <c r="Z38" s="96" t="s">
        <v>107</v>
      </c>
      <c r="AA38" s="22">
        <v>9</v>
      </c>
      <c r="AB38" s="22">
        <v>9</v>
      </c>
      <c r="AC38" s="22">
        <v>100</v>
      </c>
      <c r="AD38" s="22">
        <v>8</v>
      </c>
      <c r="AE38" s="22">
        <v>8</v>
      </c>
      <c r="AF38" s="22">
        <v>100</v>
      </c>
      <c r="AG38" s="32">
        <f t="shared" si="4"/>
        <v>100</v>
      </c>
      <c r="AH38" s="40"/>
      <c r="AI38" s="22">
        <v>36</v>
      </c>
      <c r="AJ38" s="96" t="s">
        <v>107</v>
      </c>
      <c r="AK38" s="22" t="s">
        <v>133</v>
      </c>
      <c r="AL38" s="22" t="s">
        <v>133</v>
      </c>
      <c r="AM38" s="22" t="s">
        <v>133</v>
      </c>
      <c r="AN38" s="22" t="s">
        <v>133</v>
      </c>
      <c r="AO38" s="22" t="s">
        <v>133</v>
      </c>
      <c r="AP38" s="27">
        <v>100</v>
      </c>
      <c r="AR38" s="22">
        <v>36</v>
      </c>
      <c r="AS38" s="96" t="s">
        <v>107</v>
      </c>
      <c r="AT38" s="22">
        <v>9</v>
      </c>
      <c r="AU38" s="22">
        <v>9</v>
      </c>
      <c r="AV38" s="27">
        <v>100</v>
      </c>
      <c r="AW38" s="40"/>
      <c r="AX38" s="22">
        <v>36</v>
      </c>
      <c r="AY38" s="96" t="s">
        <v>107</v>
      </c>
      <c r="AZ38" s="22" t="s">
        <v>133</v>
      </c>
      <c r="BA38" s="22" t="s">
        <v>134</v>
      </c>
      <c r="BB38" s="22" t="s">
        <v>134</v>
      </c>
      <c r="BC38" s="22" t="s">
        <v>134</v>
      </c>
      <c r="BD38" s="22" t="s">
        <v>134</v>
      </c>
      <c r="BE38" s="27">
        <v>20</v>
      </c>
      <c r="BF38" s="40"/>
      <c r="BG38" s="22">
        <v>36</v>
      </c>
      <c r="BH38" s="96" t="s">
        <v>138</v>
      </c>
      <c r="BI38" s="22"/>
      <c r="BJ38" s="22"/>
      <c r="BK38" s="22"/>
      <c r="BL38" s="22" t="s">
        <v>133</v>
      </c>
      <c r="BM38" s="22" t="s">
        <v>133</v>
      </c>
      <c r="BN38" s="22" t="s">
        <v>133</v>
      </c>
      <c r="BO38" s="27">
        <v>100</v>
      </c>
      <c r="BP38" s="40"/>
      <c r="BQ38" s="22">
        <v>36</v>
      </c>
      <c r="BR38" s="96" t="s">
        <v>107</v>
      </c>
      <c r="BS38" s="22"/>
      <c r="BT38" s="22"/>
      <c r="BU38" s="27">
        <v>52</v>
      </c>
      <c r="BW38" s="22">
        <v>36</v>
      </c>
      <c r="BX38" s="96" t="s">
        <v>107</v>
      </c>
      <c r="BY38" s="22">
        <v>9</v>
      </c>
      <c r="BZ38" s="22">
        <v>9</v>
      </c>
      <c r="CA38" s="27">
        <v>100</v>
      </c>
      <c r="CC38" s="22">
        <v>36</v>
      </c>
      <c r="CD38" s="96" t="s">
        <v>107</v>
      </c>
      <c r="CE38" s="22">
        <v>9</v>
      </c>
      <c r="CF38" s="22">
        <v>9</v>
      </c>
      <c r="CG38" s="27">
        <v>100</v>
      </c>
      <c r="CI38" s="22">
        <v>36</v>
      </c>
      <c r="CJ38" s="96" t="s">
        <v>107</v>
      </c>
      <c r="CK38" s="22">
        <v>9</v>
      </c>
      <c r="CL38" s="22">
        <v>9</v>
      </c>
      <c r="CM38" s="27">
        <v>100</v>
      </c>
      <c r="CO38" s="22">
        <v>36</v>
      </c>
      <c r="CP38" s="96" t="s">
        <v>107</v>
      </c>
      <c r="CQ38" s="22">
        <v>9</v>
      </c>
      <c r="CR38" s="22">
        <v>9</v>
      </c>
      <c r="CS38" s="27">
        <v>100</v>
      </c>
      <c r="CU38" s="22">
        <v>36</v>
      </c>
      <c r="CV38" s="96" t="s">
        <v>107</v>
      </c>
      <c r="CW38" s="22">
        <v>9</v>
      </c>
      <c r="CX38" s="22">
        <v>9</v>
      </c>
      <c r="CY38" s="27">
        <v>100</v>
      </c>
      <c r="CZ38" s="40"/>
      <c r="DA38" s="22">
        <v>36</v>
      </c>
      <c r="DB38" s="96" t="s">
        <v>107</v>
      </c>
      <c r="DC38" s="22">
        <v>9</v>
      </c>
      <c r="DD38" s="22">
        <v>9</v>
      </c>
      <c r="DE38" s="27">
        <v>100</v>
      </c>
      <c r="DF38" s="40"/>
    </row>
    <row r="39" spans="1:110" s="8" customFormat="1" x14ac:dyDescent="0.25">
      <c r="A39" s="22">
        <v>37</v>
      </c>
      <c r="B39" s="96" t="s">
        <v>108</v>
      </c>
      <c r="C39" s="22">
        <v>348</v>
      </c>
      <c r="D39" s="22">
        <v>152</v>
      </c>
      <c r="E39" s="25">
        <f t="shared" si="0"/>
        <v>43.678160919540232</v>
      </c>
      <c r="G39" s="22">
        <v>37</v>
      </c>
      <c r="H39" s="96" t="s">
        <v>108</v>
      </c>
      <c r="I39" s="22">
        <v>13</v>
      </c>
      <c r="J39" s="22">
        <v>13</v>
      </c>
      <c r="K39" s="22">
        <f t="shared" si="1"/>
        <v>100</v>
      </c>
      <c r="L39" s="22">
        <v>50</v>
      </c>
      <c r="M39" s="22">
        <v>50</v>
      </c>
      <c r="N39" s="22">
        <f t="shared" si="2"/>
        <v>100</v>
      </c>
      <c r="O39" s="27">
        <f t="shared" si="3"/>
        <v>100</v>
      </c>
      <c r="P39" s="40"/>
      <c r="Q39" s="22">
        <v>37</v>
      </c>
      <c r="R39" s="96" t="s">
        <v>108</v>
      </c>
      <c r="S39" s="22" t="s">
        <v>133</v>
      </c>
      <c r="T39" s="22" t="s">
        <v>133</v>
      </c>
      <c r="U39" s="22" t="s">
        <v>133</v>
      </c>
      <c r="V39" s="22" t="s">
        <v>133</v>
      </c>
      <c r="W39" s="27">
        <v>100</v>
      </c>
      <c r="X39" s="40"/>
      <c r="Y39" s="22">
        <v>37</v>
      </c>
      <c r="Z39" s="96" t="s">
        <v>108</v>
      </c>
      <c r="AA39" s="22">
        <v>144</v>
      </c>
      <c r="AB39" s="22">
        <v>143</v>
      </c>
      <c r="AC39" s="22">
        <v>99.3</v>
      </c>
      <c r="AD39" s="22">
        <v>129</v>
      </c>
      <c r="AE39" s="22">
        <v>128</v>
      </c>
      <c r="AF39" s="22">
        <v>99.2</v>
      </c>
      <c r="AG39" s="32">
        <f t="shared" si="4"/>
        <v>99.25</v>
      </c>
      <c r="AH39" s="40"/>
      <c r="AI39" s="22">
        <v>37</v>
      </c>
      <c r="AJ39" s="96" t="s">
        <v>108</v>
      </c>
      <c r="AK39" s="22" t="s">
        <v>133</v>
      </c>
      <c r="AL39" s="22" t="s">
        <v>133</v>
      </c>
      <c r="AM39" s="22" t="s">
        <v>133</v>
      </c>
      <c r="AN39" s="22" t="s">
        <v>133</v>
      </c>
      <c r="AO39" s="22" t="s">
        <v>133</v>
      </c>
      <c r="AP39" s="27">
        <v>100</v>
      </c>
      <c r="AR39" s="22">
        <v>37</v>
      </c>
      <c r="AS39" s="96" t="s">
        <v>108</v>
      </c>
      <c r="AT39" s="22">
        <v>152</v>
      </c>
      <c r="AU39" s="22">
        <v>146</v>
      </c>
      <c r="AV39" s="27">
        <v>96.1</v>
      </c>
      <c r="AW39" s="40"/>
      <c r="AX39" s="22">
        <v>37</v>
      </c>
      <c r="AY39" s="96" t="s">
        <v>108</v>
      </c>
      <c r="AZ39" s="22" t="s">
        <v>133</v>
      </c>
      <c r="BA39" s="22" t="s">
        <v>134</v>
      </c>
      <c r="BB39" s="22" t="s">
        <v>134</v>
      </c>
      <c r="BC39" s="22" t="s">
        <v>134</v>
      </c>
      <c r="BD39" s="22" t="s">
        <v>134</v>
      </c>
      <c r="BE39" s="27">
        <v>20</v>
      </c>
      <c r="BF39" s="40"/>
      <c r="BG39" s="22">
        <v>37</v>
      </c>
      <c r="BH39" s="96" t="s">
        <v>108</v>
      </c>
      <c r="BI39" s="22" t="s">
        <v>134</v>
      </c>
      <c r="BJ39" s="22" t="s">
        <v>133</v>
      </c>
      <c r="BK39" s="22" t="s">
        <v>134</v>
      </c>
      <c r="BL39" s="22" t="s">
        <v>133</v>
      </c>
      <c r="BM39" s="22" t="s">
        <v>134</v>
      </c>
      <c r="BN39" s="22" t="s">
        <v>133</v>
      </c>
      <c r="BO39" s="27">
        <v>60</v>
      </c>
      <c r="BP39" s="40"/>
      <c r="BQ39" s="22">
        <v>37</v>
      </c>
      <c r="BR39" s="96" t="s">
        <v>108</v>
      </c>
      <c r="BS39" s="22">
        <v>56</v>
      </c>
      <c r="BT39" s="22">
        <v>56</v>
      </c>
      <c r="BU39" s="27">
        <v>100</v>
      </c>
      <c r="BW39" s="22">
        <v>37</v>
      </c>
      <c r="BX39" s="96" t="s">
        <v>108</v>
      </c>
      <c r="BY39" s="22">
        <v>152</v>
      </c>
      <c r="BZ39" s="22">
        <v>149</v>
      </c>
      <c r="CA39" s="27">
        <v>98</v>
      </c>
      <c r="CC39" s="22">
        <v>37</v>
      </c>
      <c r="CD39" s="96" t="s">
        <v>108</v>
      </c>
      <c r="CE39" s="22">
        <v>152</v>
      </c>
      <c r="CF39" s="22">
        <v>147</v>
      </c>
      <c r="CG39" s="27">
        <v>96.7</v>
      </c>
      <c r="CI39" s="22">
        <v>37</v>
      </c>
      <c r="CJ39" s="96" t="s">
        <v>108</v>
      </c>
      <c r="CK39" s="22">
        <v>127</v>
      </c>
      <c r="CL39" s="22">
        <v>125</v>
      </c>
      <c r="CM39" s="27">
        <v>98.4</v>
      </c>
      <c r="CO39" s="22">
        <v>37</v>
      </c>
      <c r="CP39" s="96" t="s">
        <v>108</v>
      </c>
      <c r="CQ39" s="22">
        <v>152</v>
      </c>
      <c r="CR39" s="22">
        <v>137</v>
      </c>
      <c r="CS39" s="27">
        <v>90.1</v>
      </c>
      <c r="CU39" s="22">
        <v>37</v>
      </c>
      <c r="CV39" s="96" t="s">
        <v>108</v>
      </c>
      <c r="CW39" s="22">
        <v>152</v>
      </c>
      <c r="CX39" s="22">
        <v>148</v>
      </c>
      <c r="CY39" s="27">
        <v>97.4</v>
      </c>
      <c r="CZ39" s="40"/>
      <c r="DA39" s="22">
        <v>37</v>
      </c>
      <c r="DB39" s="96" t="s">
        <v>108</v>
      </c>
      <c r="DC39" s="22">
        <v>152</v>
      </c>
      <c r="DD39" s="22">
        <v>148</v>
      </c>
      <c r="DE39" s="27">
        <v>97.4</v>
      </c>
      <c r="DF39" s="40"/>
    </row>
    <row r="40" spans="1:110" s="8" customFormat="1" x14ac:dyDescent="0.25">
      <c r="A40" s="22">
        <v>38</v>
      </c>
      <c r="B40" s="96" t="s">
        <v>109</v>
      </c>
      <c r="C40" s="22">
        <v>40</v>
      </c>
      <c r="D40" s="22">
        <v>38</v>
      </c>
      <c r="E40" s="25">
        <f t="shared" si="0"/>
        <v>95</v>
      </c>
      <c r="G40" s="22">
        <v>38</v>
      </c>
      <c r="H40" s="96" t="s">
        <v>109</v>
      </c>
      <c r="I40" s="22">
        <v>13</v>
      </c>
      <c r="J40" s="22">
        <v>13</v>
      </c>
      <c r="K40" s="22">
        <f t="shared" si="1"/>
        <v>100</v>
      </c>
      <c r="L40" s="22">
        <v>50</v>
      </c>
      <c r="M40" s="22">
        <v>50</v>
      </c>
      <c r="N40" s="22">
        <f t="shared" si="2"/>
        <v>100</v>
      </c>
      <c r="O40" s="27">
        <f t="shared" si="3"/>
        <v>100</v>
      </c>
      <c r="P40" s="40"/>
      <c r="Q40" s="22">
        <v>38</v>
      </c>
      <c r="R40" s="96" t="s">
        <v>109</v>
      </c>
      <c r="S40" s="22" t="s">
        <v>133</v>
      </c>
      <c r="T40" s="22" t="s">
        <v>133</v>
      </c>
      <c r="U40" s="22" t="s">
        <v>133</v>
      </c>
      <c r="V40" s="22" t="s">
        <v>133</v>
      </c>
      <c r="W40" s="27">
        <v>100</v>
      </c>
      <c r="X40" s="40"/>
      <c r="Y40" s="22">
        <v>38</v>
      </c>
      <c r="Z40" s="96" t="s">
        <v>109</v>
      </c>
      <c r="AA40" s="22">
        <v>36</v>
      </c>
      <c r="AB40" s="22">
        <v>35</v>
      </c>
      <c r="AC40" s="22">
        <v>97.2</v>
      </c>
      <c r="AD40" s="22">
        <v>33</v>
      </c>
      <c r="AE40" s="22">
        <v>33</v>
      </c>
      <c r="AF40" s="22">
        <v>100</v>
      </c>
      <c r="AG40" s="32">
        <f t="shared" si="4"/>
        <v>98.6</v>
      </c>
      <c r="AH40" s="40"/>
      <c r="AI40" s="22">
        <v>38</v>
      </c>
      <c r="AJ40" s="96" t="s">
        <v>109</v>
      </c>
      <c r="AK40" s="22" t="s">
        <v>133</v>
      </c>
      <c r="AL40" s="22" t="s">
        <v>133</v>
      </c>
      <c r="AM40" s="22" t="s">
        <v>133</v>
      </c>
      <c r="AN40" s="22" t="s">
        <v>133</v>
      </c>
      <c r="AO40" s="22" t="s">
        <v>133</v>
      </c>
      <c r="AP40" s="27">
        <v>100</v>
      </c>
      <c r="AR40" s="22">
        <v>38</v>
      </c>
      <c r="AS40" s="96" t="s">
        <v>109</v>
      </c>
      <c r="AT40" s="22">
        <v>38</v>
      </c>
      <c r="AU40" s="22">
        <v>37</v>
      </c>
      <c r="AV40" s="27">
        <v>97.4</v>
      </c>
      <c r="AW40" s="40"/>
      <c r="AX40" s="22">
        <v>38</v>
      </c>
      <c r="AY40" s="96" t="s">
        <v>109</v>
      </c>
      <c r="AZ40" s="22" t="s">
        <v>133</v>
      </c>
      <c r="BA40" s="22" t="s">
        <v>133</v>
      </c>
      <c r="BB40" s="22" t="s">
        <v>134</v>
      </c>
      <c r="BC40" s="22" t="s">
        <v>134</v>
      </c>
      <c r="BD40" s="22" t="s">
        <v>133</v>
      </c>
      <c r="BE40" s="27">
        <v>60</v>
      </c>
      <c r="BF40" s="40"/>
      <c r="BG40" s="22">
        <v>38</v>
      </c>
      <c r="BH40" s="96" t="s">
        <v>109</v>
      </c>
      <c r="BI40" s="22" t="s">
        <v>133</v>
      </c>
      <c r="BJ40" s="22" t="s">
        <v>133</v>
      </c>
      <c r="BK40" s="22" t="s">
        <v>133</v>
      </c>
      <c r="BL40" s="22" t="s">
        <v>133</v>
      </c>
      <c r="BM40" s="22" t="s">
        <v>133</v>
      </c>
      <c r="BN40" s="22" t="s">
        <v>133</v>
      </c>
      <c r="BO40" s="27">
        <v>100</v>
      </c>
      <c r="BP40" s="40"/>
      <c r="BQ40" s="22">
        <v>38</v>
      </c>
      <c r="BR40" s="96" t="s">
        <v>109</v>
      </c>
      <c r="BS40" s="22">
        <v>3</v>
      </c>
      <c r="BT40" s="22">
        <v>3</v>
      </c>
      <c r="BU40" s="27">
        <v>100</v>
      </c>
      <c r="BW40" s="22">
        <v>38</v>
      </c>
      <c r="BX40" s="96" t="s">
        <v>109</v>
      </c>
      <c r="BY40" s="22">
        <v>38</v>
      </c>
      <c r="BZ40" s="22">
        <v>37</v>
      </c>
      <c r="CA40" s="27">
        <v>97.4</v>
      </c>
      <c r="CC40" s="22">
        <v>38</v>
      </c>
      <c r="CD40" s="96" t="s">
        <v>109</v>
      </c>
      <c r="CE40" s="22">
        <v>38</v>
      </c>
      <c r="CF40" s="22">
        <v>37</v>
      </c>
      <c r="CG40" s="27">
        <v>97.4</v>
      </c>
      <c r="CI40" s="22">
        <v>38</v>
      </c>
      <c r="CJ40" s="96" t="s">
        <v>109</v>
      </c>
      <c r="CK40" s="22">
        <v>34</v>
      </c>
      <c r="CL40" s="22">
        <v>34</v>
      </c>
      <c r="CM40" s="27">
        <v>100</v>
      </c>
      <c r="CO40" s="22">
        <v>38</v>
      </c>
      <c r="CP40" s="96" t="s">
        <v>109</v>
      </c>
      <c r="CQ40" s="22">
        <v>38</v>
      </c>
      <c r="CR40" s="22">
        <v>35</v>
      </c>
      <c r="CS40" s="27">
        <v>92.1</v>
      </c>
      <c r="CU40" s="22">
        <v>38</v>
      </c>
      <c r="CV40" s="96" t="s">
        <v>109</v>
      </c>
      <c r="CW40" s="22">
        <v>38</v>
      </c>
      <c r="CX40" s="22">
        <v>38</v>
      </c>
      <c r="CY40" s="27">
        <v>100</v>
      </c>
      <c r="CZ40" s="40"/>
      <c r="DA40" s="22">
        <v>38</v>
      </c>
      <c r="DB40" s="96" t="s">
        <v>109</v>
      </c>
      <c r="DC40" s="22">
        <v>38</v>
      </c>
      <c r="DD40" s="22">
        <v>37</v>
      </c>
      <c r="DE40" s="27">
        <v>97.4</v>
      </c>
      <c r="DF40" s="40"/>
    </row>
    <row r="41" spans="1:110" s="8" customFormat="1" x14ac:dyDescent="0.25">
      <c r="A41" s="22">
        <v>39</v>
      </c>
      <c r="B41" s="96" t="s">
        <v>110</v>
      </c>
      <c r="C41" s="22">
        <v>38</v>
      </c>
      <c r="D41" s="22">
        <v>23</v>
      </c>
      <c r="E41" s="25">
        <f t="shared" si="0"/>
        <v>60.526315789473685</v>
      </c>
      <c r="G41" s="22">
        <v>39</v>
      </c>
      <c r="H41" s="96" t="s">
        <v>110</v>
      </c>
      <c r="I41" s="22">
        <v>13</v>
      </c>
      <c r="J41" s="22">
        <v>13</v>
      </c>
      <c r="K41" s="22">
        <f t="shared" si="1"/>
        <v>100</v>
      </c>
      <c r="L41" s="22">
        <v>50</v>
      </c>
      <c r="M41" s="22">
        <v>50</v>
      </c>
      <c r="N41" s="22">
        <f t="shared" si="2"/>
        <v>100</v>
      </c>
      <c r="O41" s="27">
        <f t="shared" si="3"/>
        <v>100</v>
      </c>
      <c r="P41" s="40"/>
      <c r="Q41" s="22">
        <v>39</v>
      </c>
      <c r="R41" s="96" t="s">
        <v>110</v>
      </c>
      <c r="S41" s="22" t="s">
        <v>133</v>
      </c>
      <c r="T41" s="22" t="s">
        <v>133</v>
      </c>
      <c r="U41" s="22" t="s">
        <v>133</v>
      </c>
      <c r="V41" s="22" t="s">
        <v>133</v>
      </c>
      <c r="W41" s="27">
        <v>100</v>
      </c>
      <c r="X41" s="40"/>
      <c r="Y41" s="22">
        <v>39</v>
      </c>
      <c r="Z41" s="96" t="s">
        <v>110</v>
      </c>
      <c r="AA41" s="22">
        <v>22</v>
      </c>
      <c r="AB41" s="22">
        <v>22</v>
      </c>
      <c r="AC41" s="22">
        <v>100</v>
      </c>
      <c r="AD41" s="22">
        <v>12</v>
      </c>
      <c r="AE41" s="22">
        <v>12</v>
      </c>
      <c r="AF41" s="22">
        <v>100</v>
      </c>
      <c r="AG41" s="32">
        <f t="shared" si="4"/>
        <v>100</v>
      </c>
      <c r="AH41" s="40"/>
      <c r="AI41" s="22">
        <v>39</v>
      </c>
      <c r="AJ41" s="96" t="s">
        <v>110</v>
      </c>
      <c r="AK41" s="22" t="s">
        <v>133</v>
      </c>
      <c r="AL41" s="22" t="s">
        <v>133</v>
      </c>
      <c r="AM41" s="22" t="s">
        <v>133</v>
      </c>
      <c r="AN41" s="22" t="s">
        <v>133</v>
      </c>
      <c r="AO41" s="22" t="s">
        <v>133</v>
      </c>
      <c r="AP41" s="27">
        <v>100</v>
      </c>
      <c r="AR41" s="22">
        <v>39</v>
      </c>
      <c r="AS41" s="96" t="s">
        <v>110</v>
      </c>
      <c r="AT41" s="22">
        <v>23</v>
      </c>
      <c r="AU41" s="22">
        <v>23</v>
      </c>
      <c r="AV41" s="27">
        <v>100</v>
      </c>
      <c r="AW41" s="40"/>
      <c r="AX41" s="22">
        <v>39</v>
      </c>
      <c r="AY41" s="96" t="s">
        <v>110</v>
      </c>
      <c r="AZ41" s="22" t="s">
        <v>133</v>
      </c>
      <c r="BA41" s="22" t="s">
        <v>134</v>
      </c>
      <c r="BB41" s="22" t="s">
        <v>134</v>
      </c>
      <c r="BC41" s="22" t="s">
        <v>134</v>
      </c>
      <c r="BD41" s="22" t="s">
        <v>134</v>
      </c>
      <c r="BE41" s="27">
        <v>20</v>
      </c>
      <c r="BF41" s="40"/>
      <c r="BG41" s="22">
        <v>39</v>
      </c>
      <c r="BH41" s="96" t="s">
        <v>110</v>
      </c>
      <c r="BI41" s="22" t="s">
        <v>133</v>
      </c>
      <c r="BJ41" s="22" t="s">
        <v>133</v>
      </c>
      <c r="BK41" s="22" t="s">
        <v>134</v>
      </c>
      <c r="BL41" s="22" t="s">
        <v>133</v>
      </c>
      <c r="BM41" s="22" t="s">
        <v>133</v>
      </c>
      <c r="BN41" s="22" t="s">
        <v>133</v>
      </c>
      <c r="BO41" s="27">
        <v>100</v>
      </c>
      <c r="BP41" s="40"/>
      <c r="BQ41" s="22">
        <v>39</v>
      </c>
      <c r="BR41" s="96" t="s">
        <v>110</v>
      </c>
      <c r="BS41" s="22">
        <v>6</v>
      </c>
      <c r="BT41" s="22">
        <v>6</v>
      </c>
      <c r="BU41" s="27">
        <v>100</v>
      </c>
      <c r="BW41" s="22">
        <v>39</v>
      </c>
      <c r="BX41" s="96" t="s">
        <v>110</v>
      </c>
      <c r="BY41" s="22">
        <v>23</v>
      </c>
      <c r="BZ41" s="22">
        <v>23</v>
      </c>
      <c r="CA41" s="27">
        <v>100</v>
      </c>
      <c r="CC41" s="22">
        <v>39</v>
      </c>
      <c r="CD41" s="96" t="s">
        <v>110</v>
      </c>
      <c r="CE41" s="22">
        <v>23</v>
      </c>
      <c r="CF41" s="22">
        <v>22</v>
      </c>
      <c r="CG41" s="27">
        <v>95.7</v>
      </c>
      <c r="CI41" s="22">
        <v>39</v>
      </c>
      <c r="CJ41" s="96" t="s">
        <v>110</v>
      </c>
      <c r="CK41" s="22">
        <v>22</v>
      </c>
      <c r="CL41" s="22">
        <v>22</v>
      </c>
      <c r="CM41" s="27">
        <v>100</v>
      </c>
      <c r="CO41" s="22">
        <v>39</v>
      </c>
      <c r="CP41" s="96" t="s">
        <v>110</v>
      </c>
      <c r="CQ41" s="22">
        <v>23</v>
      </c>
      <c r="CR41" s="22">
        <v>23</v>
      </c>
      <c r="CS41" s="27">
        <v>100</v>
      </c>
      <c r="CU41" s="22">
        <v>39</v>
      </c>
      <c r="CV41" s="96" t="s">
        <v>110</v>
      </c>
      <c r="CW41" s="22">
        <v>23</v>
      </c>
      <c r="CX41" s="22">
        <v>23</v>
      </c>
      <c r="CY41" s="27">
        <v>100</v>
      </c>
      <c r="CZ41" s="40"/>
      <c r="DA41" s="22">
        <v>39</v>
      </c>
      <c r="DB41" s="96" t="s">
        <v>110</v>
      </c>
      <c r="DC41" s="22">
        <v>23</v>
      </c>
      <c r="DD41" s="22">
        <v>23</v>
      </c>
      <c r="DE41" s="27">
        <v>100</v>
      </c>
      <c r="DF41" s="40"/>
    </row>
    <row r="42" spans="1:110" s="8" customFormat="1" x14ac:dyDescent="0.25">
      <c r="A42" s="22">
        <v>40</v>
      </c>
      <c r="B42" s="96" t="s">
        <v>111</v>
      </c>
      <c r="C42" s="22">
        <v>70</v>
      </c>
      <c r="D42" s="22">
        <v>36</v>
      </c>
      <c r="E42" s="25">
        <f t="shared" si="0"/>
        <v>51.428571428571423</v>
      </c>
      <c r="G42" s="22">
        <v>40</v>
      </c>
      <c r="H42" s="96" t="s">
        <v>111</v>
      </c>
      <c r="I42" s="22">
        <v>13</v>
      </c>
      <c r="J42" s="22">
        <v>13</v>
      </c>
      <c r="K42" s="22">
        <f t="shared" si="1"/>
        <v>100</v>
      </c>
      <c r="L42" s="22">
        <v>50</v>
      </c>
      <c r="M42" s="22">
        <v>50</v>
      </c>
      <c r="N42" s="22">
        <f t="shared" si="2"/>
        <v>100</v>
      </c>
      <c r="O42" s="27">
        <f t="shared" si="3"/>
        <v>100</v>
      </c>
      <c r="P42" s="40"/>
      <c r="Q42" s="22">
        <v>40</v>
      </c>
      <c r="R42" s="96" t="s">
        <v>111</v>
      </c>
      <c r="S42" s="22" t="s">
        <v>133</v>
      </c>
      <c r="T42" s="22" t="s">
        <v>133</v>
      </c>
      <c r="U42" s="22" t="s">
        <v>133</v>
      </c>
      <c r="V42" s="22" t="s">
        <v>133</v>
      </c>
      <c r="W42" s="27">
        <v>100</v>
      </c>
      <c r="X42" s="40"/>
      <c r="Y42" s="22">
        <v>40</v>
      </c>
      <c r="Z42" s="96" t="s">
        <v>111</v>
      </c>
      <c r="AA42" s="22">
        <v>34</v>
      </c>
      <c r="AB42" s="22">
        <v>32</v>
      </c>
      <c r="AC42" s="22">
        <v>94.1</v>
      </c>
      <c r="AD42" s="22">
        <v>19</v>
      </c>
      <c r="AE42" s="22">
        <v>19</v>
      </c>
      <c r="AF42" s="22">
        <v>100</v>
      </c>
      <c r="AG42" s="32">
        <f t="shared" si="4"/>
        <v>97.05</v>
      </c>
      <c r="AH42" s="40"/>
      <c r="AI42" s="22">
        <v>40</v>
      </c>
      <c r="AJ42" s="96" t="s">
        <v>111</v>
      </c>
      <c r="AK42" s="22" t="s">
        <v>133</v>
      </c>
      <c r="AL42" s="22" t="s">
        <v>133</v>
      </c>
      <c r="AM42" s="22" t="s">
        <v>133</v>
      </c>
      <c r="AN42" s="22" t="s">
        <v>133</v>
      </c>
      <c r="AO42" s="22" t="s">
        <v>133</v>
      </c>
      <c r="AP42" s="27">
        <v>100</v>
      </c>
      <c r="AR42" s="22">
        <v>40</v>
      </c>
      <c r="AS42" s="96" t="s">
        <v>111</v>
      </c>
      <c r="AT42" s="22">
        <v>36</v>
      </c>
      <c r="AU42" s="22">
        <v>33</v>
      </c>
      <c r="AV42" s="27">
        <v>91.7</v>
      </c>
      <c r="AW42" s="40"/>
      <c r="AX42" s="22">
        <v>40</v>
      </c>
      <c r="AY42" s="96" t="s">
        <v>111</v>
      </c>
      <c r="AZ42" s="22" t="s">
        <v>133</v>
      </c>
      <c r="BA42" s="22" t="s">
        <v>134</v>
      </c>
      <c r="BB42" s="22" t="s">
        <v>133</v>
      </c>
      <c r="BC42" s="22" t="s">
        <v>133</v>
      </c>
      <c r="BD42" s="22" t="s">
        <v>134</v>
      </c>
      <c r="BE42" s="27">
        <v>60</v>
      </c>
      <c r="BF42" s="40"/>
      <c r="BG42" s="22">
        <v>40</v>
      </c>
      <c r="BH42" s="96" t="s">
        <v>111</v>
      </c>
      <c r="BI42" s="22" t="s">
        <v>134</v>
      </c>
      <c r="BJ42" s="22" t="s">
        <v>133</v>
      </c>
      <c r="BK42" s="22" t="s">
        <v>133</v>
      </c>
      <c r="BL42" s="22" t="s">
        <v>133</v>
      </c>
      <c r="BM42" s="22" t="s">
        <v>133</v>
      </c>
      <c r="BN42" s="22" t="s">
        <v>133</v>
      </c>
      <c r="BO42" s="27">
        <v>100</v>
      </c>
      <c r="BP42" s="40"/>
      <c r="BQ42" s="22">
        <v>40</v>
      </c>
      <c r="BR42" s="96" t="s">
        <v>111</v>
      </c>
      <c r="BS42" s="22">
        <v>3</v>
      </c>
      <c r="BT42" s="22">
        <v>3</v>
      </c>
      <c r="BU42" s="27">
        <v>100</v>
      </c>
      <c r="BW42" s="22">
        <v>40</v>
      </c>
      <c r="BX42" s="96" t="s">
        <v>111</v>
      </c>
      <c r="BY42" s="22">
        <v>36</v>
      </c>
      <c r="BZ42" s="22">
        <v>34</v>
      </c>
      <c r="CA42" s="27">
        <v>94.4</v>
      </c>
      <c r="CC42" s="22">
        <v>40</v>
      </c>
      <c r="CD42" s="96" t="s">
        <v>111</v>
      </c>
      <c r="CE42" s="22">
        <v>36</v>
      </c>
      <c r="CF42" s="22">
        <v>35</v>
      </c>
      <c r="CG42" s="27">
        <v>97.2</v>
      </c>
      <c r="CI42" s="22">
        <v>40</v>
      </c>
      <c r="CJ42" s="96" t="s">
        <v>111</v>
      </c>
      <c r="CK42" s="22">
        <v>25</v>
      </c>
      <c r="CL42" s="22">
        <v>24</v>
      </c>
      <c r="CM42" s="27">
        <v>96</v>
      </c>
      <c r="CO42" s="22">
        <v>40</v>
      </c>
      <c r="CP42" s="96" t="s">
        <v>111</v>
      </c>
      <c r="CQ42" s="22">
        <v>36</v>
      </c>
      <c r="CR42" s="22">
        <v>33</v>
      </c>
      <c r="CS42" s="27">
        <v>91.7</v>
      </c>
      <c r="CU42" s="22">
        <v>40</v>
      </c>
      <c r="CV42" s="96" t="s">
        <v>111</v>
      </c>
      <c r="CW42" s="22">
        <v>36</v>
      </c>
      <c r="CX42" s="22">
        <v>35</v>
      </c>
      <c r="CY42" s="27">
        <v>97.2</v>
      </c>
      <c r="CZ42" s="40"/>
      <c r="DA42" s="22">
        <v>40</v>
      </c>
      <c r="DB42" s="96" t="s">
        <v>111</v>
      </c>
      <c r="DC42" s="22">
        <v>36</v>
      </c>
      <c r="DD42" s="22">
        <v>35</v>
      </c>
      <c r="DE42" s="27">
        <v>97.2</v>
      </c>
      <c r="DF42" s="40"/>
    </row>
    <row r="43" spans="1:110" s="8" customFormat="1" x14ac:dyDescent="0.25">
      <c r="A43" s="22">
        <v>41</v>
      </c>
      <c r="B43" s="96" t="s">
        <v>112</v>
      </c>
      <c r="C43" s="22">
        <v>183</v>
      </c>
      <c r="D43" s="22">
        <v>93</v>
      </c>
      <c r="E43" s="25">
        <f t="shared" si="0"/>
        <v>50.819672131147541</v>
      </c>
      <c r="G43" s="22">
        <v>41</v>
      </c>
      <c r="H43" s="96" t="s">
        <v>112</v>
      </c>
      <c r="I43" s="22">
        <v>13</v>
      </c>
      <c r="J43" s="22">
        <v>13</v>
      </c>
      <c r="K43" s="22">
        <f t="shared" si="1"/>
        <v>100</v>
      </c>
      <c r="L43" s="22">
        <v>50</v>
      </c>
      <c r="M43" s="22">
        <v>50</v>
      </c>
      <c r="N43" s="22">
        <f t="shared" si="2"/>
        <v>100</v>
      </c>
      <c r="O43" s="27">
        <f t="shared" si="3"/>
        <v>100</v>
      </c>
      <c r="P43" s="40"/>
      <c r="Q43" s="22">
        <v>41</v>
      </c>
      <c r="R43" s="96" t="s">
        <v>112</v>
      </c>
      <c r="S43" s="22" t="s">
        <v>133</v>
      </c>
      <c r="T43" s="22" t="s">
        <v>133</v>
      </c>
      <c r="U43" s="22" t="s">
        <v>133</v>
      </c>
      <c r="V43" s="22" t="s">
        <v>133</v>
      </c>
      <c r="W43" s="27">
        <v>100</v>
      </c>
      <c r="X43" s="40"/>
      <c r="Y43" s="22">
        <v>41</v>
      </c>
      <c r="Z43" s="96" t="s">
        <v>112</v>
      </c>
      <c r="AA43" s="22">
        <v>77</v>
      </c>
      <c r="AB43" s="22">
        <v>76</v>
      </c>
      <c r="AC43" s="22">
        <v>98.7</v>
      </c>
      <c r="AD43" s="22">
        <v>65</v>
      </c>
      <c r="AE43" s="22">
        <v>61</v>
      </c>
      <c r="AF43" s="22">
        <v>93.8</v>
      </c>
      <c r="AG43" s="32">
        <f t="shared" si="4"/>
        <v>96.25</v>
      </c>
      <c r="AH43" s="40"/>
      <c r="AI43" s="22">
        <v>41</v>
      </c>
      <c r="AJ43" s="96" t="s">
        <v>112</v>
      </c>
      <c r="AK43" s="22" t="s">
        <v>133</v>
      </c>
      <c r="AL43" s="22" t="s">
        <v>133</v>
      </c>
      <c r="AM43" s="22" t="s">
        <v>133</v>
      </c>
      <c r="AN43" s="22" t="s">
        <v>133</v>
      </c>
      <c r="AO43" s="22" t="s">
        <v>133</v>
      </c>
      <c r="AP43" s="27">
        <v>100</v>
      </c>
      <c r="AR43" s="22">
        <v>41</v>
      </c>
      <c r="AS43" s="96" t="s">
        <v>112</v>
      </c>
      <c r="AT43" s="22">
        <v>93</v>
      </c>
      <c r="AU43" s="22">
        <v>92</v>
      </c>
      <c r="AV43" s="27">
        <v>98.9</v>
      </c>
      <c r="AW43" s="40"/>
      <c r="AX43" s="22">
        <v>41</v>
      </c>
      <c r="AY43" s="96" t="s">
        <v>112</v>
      </c>
      <c r="AZ43" s="22" t="s">
        <v>133</v>
      </c>
      <c r="BA43" s="22" t="s">
        <v>134</v>
      </c>
      <c r="BB43" s="22" t="s">
        <v>134</v>
      </c>
      <c r="BC43" s="22" t="s">
        <v>134</v>
      </c>
      <c r="BD43" s="22" t="s">
        <v>134</v>
      </c>
      <c r="BE43" s="27">
        <v>20</v>
      </c>
      <c r="BF43" s="40"/>
      <c r="BG43" s="22">
        <v>41</v>
      </c>
      <c r="BH43" s="96" t="s">
        <v>112</v>
      </c>
      <c r="BI43" s="22" t="s">
        <v>134</v>
      </c>
      <c r="BJ43" s="22" t="s">
        <v>134</v>
      </c>
      <c r="BK43" s="22" t="s">
        <v>134</v>
      </c>
      <c r="BL43" s="22" t="s">
        <v>133</v>
      </c>
      <c r="BM43" s="22" t="s">
        <v>133</v>
      </c>
      <c r="BN43" s="22" t="s">
        <v>133</v>
      </c>
      <c r="BO43" s="27">
        <v>60</v>
      </c>
      <c r="BP43" s="40"/>
      <c r="BQ43" s="22">
        <v>41</v>
      </c>
      <c r="BR43" s="96" t="s">
        <v>112</v>
      </c>
      <c r="BS43" s="22">
        <v>8</v>
      </c>
      <c r="BT43" s="22">
        <v>7</v>
      </c>
      <c r="BU43" s="27">
        <v>87.5</v>
      </c>
      <c r="BW43" s="22">
        <v>41</v>
      </c>
      <c r="BX43" s="96" t="s">
        <v>112</v>
      </c>
      <c r="BY43" s="22">
        <v>93</v>
      </c>
      <c r="BZ43" s="22">
        <v>88</v>
      </c>
      <c r="CA43" s="27">
        <v>94.6</v>
      </c>
      <c r="CC43" s="22">
        <v>41</v>
      </c>
      <c r="CD43" s="96" t="s">
        <v>112</v>
      </c>
      <c r="CE43" s="22">
        <v>93</v>
      </c>
      <c r="CF43" s="22">
        <v>87</v>
      </c>
      <c r="CG43" s="27">
        <v>93.5</v>
      </c>
      <c r="CI43" s="22">
        <v>41</v>
      </c>
      <c r="CJ43" s="96" t="s">
        <v>112</v>
      </c>
      <c r="CK43" s="22">
        <v>69</v>
      </c>
      <c r="CL43" s="22">
        <v>69</v>
      </c>
      <c r="CM43" s="27">
        <v>100</v>
      </c>
      <c r="CO43" s="22">
        <v>41</v>
      </c>
      <c r="CP43" s="96" t="s">
        <v>112</v>
      </c>
      <c r="CQ43" s="22">
        <v>93</v>
      </c>
      <c r="CR43" s="22">
        <v>86</v>
      </c>
      <c r="CS43" s="27">
        <v>92.5</v>
      </c>
      <c r="CU43" s="22">
        <v>41</v>
      </c>
      <c r="CV43" s="96" t="s">
        <v>112</v>
      </c>
      <c r="CW43" s="22">
        <v>93</v>
      </c>
      <c r="CX43" s="22">
        <v>92</v>
      </c>
      <c r="CY43" s="27">
        <v>98.9</v>
      </c>
      <c r="CZ43" s="40"/>
      <c r="DA43" s="22">
        <v>41</v>
      </c>
      <c r="DB43" s="96" t="s">
        <v>112</v>
      </c>
      <c r="DC43" s="22">
        <v>93</v>
      </c>
      <c r="DD43" s="22">
        <v>91</v>
      </c>
      <c r="DE43" s="27">
        <v>97.8</v>
      </c>
      <c r="DF43" s="40"/>
    </row>
    <row r="44" spans="1:110" s="8" customFormat="1" x14ac:dyDescent="0.25">
      <c r="A44" s="22">
        <v>42</v>
      </c>
      <c r="B44" s="96" t="s">
        <v>113</v>
      </c>
      <c r="C44" s="22">
        <v>263</v>
      </c>
      <c r="D44" s="22">
        <v>130</v>
      </c>
      <c r="E44" s="25">
        <f t="shared" si="0"/>
        <v>49.429657794676807</v>
      </c>
      <c r="G44" s="22">
        <v>42</v>
      </c>
      <c r="H44" s="96" t="s">
        <v>113</v>
      </c>
      <c r="I44" s="22">
        <v>13</v>
      </c>
      <c r="J44" s="22">
        <v>13</v>
      </c>
      <c r="K44" s="22">
        <f t="shared" si="1"/>
        <v>100</v>
      </c>
      <c r="L44" s="22">
        <v>50</v>
      </c>
      <c r="M44" s="22">
        <v>50</v>
      </c>
      <c r="N44" s="22">
        <f t="shared" si="2"/>
        <v>100</v>
      </c>
      <c r="O44" s="27">
        <f t="shared" si="3"/>
        <v>100</v>
      </c>
      <c r="P44" s="40"/>
      <c r="Q44" s="22">
        <v>42</v>
      </c>
      <c r="R44" s="96" t="s">
        <v>113</v>
      </c>
      <c r="S44" s="22" t="s">
        <v>133</v>
      </c>
      <c r="T44" s="22" t="s">
        <v>133</v>
      </c>
      <c r="U44" s="22" t="s">
        <v>133</v>
      </c>
      <c r="V44" s="22" t="s">
        <v>133</v>
      </c>
      <c r="W44" s="27">
        <v>100</v>
      </c>
      <c r="X44" s="40"/>
      <c r="Y44" s="22">
        <v>42</v>
      </c>
      <c r="Z44" s="96" t="s">
        <v>113</v>
      </c>
      <c r="AA44" s="22">
        <v>123</v>
      </c>
      <c r="AB44" s="22">
        <v>121</v>
      </c>
      <c r="AC44" s="22">
        <v>98.4</v>
      </c>
      <c r="AD44" s="22">
        <v>94</v>
      </c>
      <c r="AE44" s="22">
        <v>93</v>
      </c>
      <c r="AF44" s="22">
        <v>98.9</v>
      </c>
      <c r="AG44" s="32">
        <f t="shared" si="4"/>
        <v>98.65</v>
      </c>
      <c r="AH44" s="40"/>
      <c r="AI44" s="22">
        <v>42</v>
      </c>
      <c r="AJ44" s="96" t="s">
        <v>113</v>
      </c>
      <c r="AK44" s="22" t="s">
        <v>133</v>
      </c>
      <c r="AL44" s="22" t="s">
        <v>133</v>
      </c>
      <c r="AM44" s="22" t="s">
        <v>133</v>
      </c>
      <c r="AN44" s="22" t="s">
        <v>133</v>
      </c>
      <c r="AO44" s="22" t="s">
        <v>133</v>
      </c>
      <c r="AP44" s="27">
        <v>100</v>
      </c>
      <c r="AR44" s="22">
        <v>42</v>
      </c>
      <c r="AS44" s="96" t="s">
        <v>113</v>
      </c>
      <c r="AT44" s="22">
        <v>130</v>
      </c>
      <c r="AU44" s="22">
        <v>129</v>
      </c>
      <c r="AV44" s="27">
        <v>99.2</v>
      </c>
      <c r="AW44" s="40"/>
      <c r="AX44" s="22">
        <v>42</v>
      </c>
      <c r="AY44" s="96" t="s">
        <v>113</v>
      </c>
      <c r="AZ44" s="22" t="s">
        <v>133</v>
      </c>
      <c r="BA44" s="22" t="s">
        <v>133</v>
      </c>
      <c r="BB44" s="22" t="s">
        <v>134</v>
      </c>
      <c r="BC44" s="22" t="s">
        <v>134</v>
      </c>
      <c r="BD44" s="22" t="s">
        <v>134</v>
      </c>
      <c r="BE44" s="27">
        <v>40</v>
      </c>
      <c r="BF44" s="40"/>
      <c r="BG44" s="22">
        <v>42</v>
      </c>
      <c r="BH44" s="96" t="s">
        <v>113</v>
      </c>
      <c r="BI44" s="22" t="s">
        <v>134</v>
      </c>
      <c r="BJ44" s="22" t="s">
        <v>133</v>
      </c>
      <c r="BK44" s="22" t="s">
        <v>134</v>
      </c>
      <c r="BL44" s="22" t="s">
        <v>133</v>
      </c>
      <c r="BM44" s="22" t="s">
        <v>133</v>
      </c>
      <c r="BN44" s="22" t="s">
        <v>133</v>
      </c>
      <c r="BO44" s="27">
        <v>80</v>
      </c>
      <c r="BP44" s="40"/>
      <c r="BQ44" s="22">
        <v>42</v>
      </c>
      <c r="BR44" s="96" t="s">
        <v>113</v>
      </c>
      <c r="BS44" s="22">
        <v>10</v>
      </c>
      <c r="BT44" s="22">
        <v>9</v>
      </c>
      <c r="BU44" s="27">
        <v>90</v>
      </c>
      <c r="BW44" s="22">
        <v>42</v>
      </c>
      <c r="BX44" s="96" t="s">
        <v>113</v>
      </c>
      <c r="BY44" s="22">
        <v>130</v>
      </c>
      <c r="BZ44" s="22">
        <v>130</v>
      </c>
      <c r="CA44" s="27">
        <v>100</v>
      </c>
      <c r="CC44" s="22">
        <v>42</v>
      </c>
      <c r="CD44" s="96" t="s">
        <v>113</v>
      </c>
      <c r="CE44" s="22">
        <v>130</v>
      </c>
      <c r="CF44" s="22">
        <v>130</v>
      </c>
      <c r="CG44" s="27">
        <v>100</v>
      </c>
      <c r="CI44" s="22">
        <v>42</v>
      </c>
      <c r="CJ44" s="96" t="s">
        <v>113</v>
      </c>
      <c r="CK44" s="22">
        <v>100</v>
      </c>
      <c r="CL44" s="22">
        <v>100</v>
      </c>
      <c r="CM44" s="27">
        <v>100</v>
      </c>
      <c r="CO44" s="22">
        <v>42</v>
      </c>
      <c r="CP44" s="96" t="s">
        <v>113</v>
      </c>
      <c r="CQ44" s="22">
        <v>130</v>
      </c>
      <c r="CR44" s="22">
        <v>125</v>
      </c>
      <c r="CS44" s="27">
        <v>96.2</v>
      </c>
      <c r="CU44" s="22">
        <v>42</v>
      </c>
      <c r="CV44" s="96" t="s">
        <v>113</v>
      </c>
      <c r="CW44" s="22">
        <v>130</v>
      </c>
      <c r="CX44" s="22">
        <v>129</v>
      </c>
      <c r="CY44" s="27">
        <v>99.2</v>
      </c>
      <c r="CZ44" s="40"/>
      <c r="DA44" s="22">
        <v>42</v>
      </c>
      <c r="DB44" s="96" t="s">
        <v>113</v>
      </c>
      <c r="DC44" s="22">
        <v>130</v>
      </c>
      <c r="DD44" s="22">
        <v>130</v>
      </c>
      <c r="DE44" s="27">
        <v>100</v>
      </c>
      <c r="DF44" s="40"/>
    </row>
    <row r="47" spans="1:110" x14ac:dyDescent="0.25">
      <c r="BG47" s="105" t="s">
        <v>139</v>
      </c>
      <c r="BH47" s="105"/>
      <c r="BI47" s="105"/>
      <c r="BJ47" s="105"/>
      <c r="BK47" s="105"/>
      <c r="BL47" s="105"/>
      <c r="BM47" s="105"/>
      <c r="BN47" s="105"/>
      <c r="BO47" s="85"/>
      <c r="BP47" s="86"/>
      <c r="BQ47" s="106" t="s">
        <v>140</v>
      </c>
      <c r="BR47" s="106"/>
      <c r="BS47" s="106"/>
      <c r="BT47" s="106"/>
      <c r="BU47" s="106"/>
      <c r="BV47" s="106"/>
    </row>
    <row r="48" spans="1:110" x14ac:dyDescent="0.25">
      <c r="G48" s="90"/>
      <c r="BG48" s="105" t="s">
        <v>141</v>
      </c>
      <c r="BH48" s="105"/>
      <c r="BI48" s="105"/>
      <c r="BJ48" s="105"/>
      <c r="BK48" s="105"/>
      <c r="BL48" s="105"/>
      <c r="BM48" s="105"/>
      <c r="BN48" s="105"/>
      <c r="BO48" s="85"/>
      <c r="BP48" s="86"/>
      <c r="BQ48" s="106"/>
      <c r="BR48" s="106"/>
      <c r="BS48" s="106"/>
      <c r="BT48" s="106"/>
      <c r="BU48" s="106"/>
      <c r="BV48" s="106"/>
    </row>
    <row r="49" spans="59:74" x14ac:dyDescent="0.25">
      <c r="BG49" s="105" t="s">
        <v>142</v>
      </c>
      <c r="BH49" s="105"/>
      <c r="BI49" s="105"/>
      <c r="BJ49" s="105"/>
      <c r="BK49" s="105"/>
      <c r="BL49" s="105"/>
      <c r="BM49" s="105"/>
      <c r="BN49" s="105"/>
      <c r="BO49" s="85"/>
      <c r="BP49" s="86"/>
      <c r="BQ49" s="106" t="s">
        <v>143</v>
      </c>
      <c r="BR49" s="106"/>
      <c r="BS49" s="106"/>
      <c r="BT49" s="106"/>
      <c r="BU49" s="106"/>
      <c r="BV49" s="106"/>
    </row>
    <row r="50" spans="59:74" x14ac:dyDescent="0.25">
      <c r="BG50" s="105" t="s">
        <v>144</v>
      </c>
      <c r="BH50" s="105"/>
      <c r="BI50" s="105"/>
      <c r="BJ50" s="105"/>
      <c r="BK50" s="105"/>
      <c r="BL50" s="105"/>
      <c r="BM50" s="105"/>
      <c r="BN50" s="105"/>
      <c r="BO50" s="85"/>
      <c r="BP50" s="86"/>
      <c r="BQ50" s="105"/>
      <c r="BR50" s="105"/>
      <c r="BS50" s="105"/>
      <c r="BT50" s="105"/>
      <c r="BU50" s="85"/>
      <c r="BV50" s="86"/>
    </row>
    <row r="51" spans="59:74" x14ac:dyDescent="0.25">
      <c r="BG51" s="86"/>
      <c r="BH51" s="86"/>
      <c r="BI51" s="86"/>
      <c r="BJ51" s="86"/>
      <c r="BK51" s="86"/>
      <c r="BL51" s="86"/>
      <c r="BM51" s="86"/>
      <c r="BN51" s="87"/>
      <c r="BO51" s="88"/>
      <c r="BP51" s="86"/>
      <c r="BQ51" s="86"/>
      <c r="BR51" s="89"/>
      <c r="BS51" s="89"/>
      <c r="BT51" s="87"/>
      <c r="BU51" s="89"/>
      <c r="BV51" s="86"/>
    </row>
    <row r="52" spans="59:74" x14ac:dyDescent="0.25">
      <c r="BG52" s="86"/>
      <c r="BH52" s="86"/>
      <c r="BI52" s="86"/>
      <c r="BJ52" s="86"/>
      <c r="BK52" s="86"/>
      <c r="BL52" s="86"/>
      <c r="BM52" s="86"/>
      <c r="BN52" s="87"/>
      <c r="BO52" s="88"/>
      <c r="BP52" s="86"/>
      <c r="BQ52" s="86"/>
      <c r="BR52" s="89"/>
      <c r="BS52" s="89"/>
      <c r="BT52" s="87"/>
      <c r="BU52" s="89"/>
      <c r="BV52" s="86"/>
    </row>
    <row r="53" spans="59:74" x14ac:dyDescent="0.25">
      <c r="BG53" s="86"/>
      <c r="BH53" s="86"/>
      <c r="BI53" s="86"/>
      <c r="BJ53" s="86"/>
      <c r="BK53" s="86"/>
      <c r="BL53" s="86"/>
      <c r="BM53" s="86"/>
      <c r="BN53" s="87"/>
      <c r="BO53" s="88"/>
      <c r="BP53" s="86"/>
      <c r="BQ53" s="86"/>
      <c r="BR53" s="89"/>
      <c r="BS53" s="89"/>
      <c r="BT53" s="87"/>
      <c r="BU53" s="89"/>
      <c r="BV53" s="86"/>
    </row>
  </sheetData>
  <mergeCells count="7">
    <mergeCell ref="BG49:BN49"/>
    <mergeCell ref="BQ49:BV49"/>
    <mergeCell ref="BG50:BN50"/>
    <mergeCell ref="BQ50:BT50"/>
    <mergeCell ref="BG47:BN47"/>
    <mergeCell ref="BQ47:BV48"/>
    <mergeCell ref="BG48:BN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5"/>
  <sheetViews>
    <sheetView topLeftCell="AX1" zoomScale="85" zoomScaleNormal="85" workbookViewId="0">
      <selection activeCell="AX12" sqref="A12:XFD12"/>
    </sheetView>
  </sheetViews>
  <sheetFormatPr defaultColWidth="9.5703125" defaultRowHeight="15.75" x14ac:dyDescent="0.25"/>
  <cols>
    <col min="1" max="2" width="9.5703125" style="5"/>
    <col min="3" max="4" width="9.5703125" style="6"/>
    <col min="5" max="5" width="9.5703125" style="7"/>
    <col min="6" max="6" width="9.5703125" style="8"/>
    <col min="7" max="7" width="9.5703125" style="5"/>
    <col min="8" max="8" width="47.7109375" style="5" customWidth="1"/>
    <col min="9" max="14" width="9.5703125" style="5"/>
    <col min="15" max="15" width="9.5703125" style="10"/>
    <col min="16" max="16" width="9.5703125" style="41"/>
    <col min="17" max="22" width="9.5703125" style="5"/>
    <col min="23" max="23" width="9.5703125" style="10"/>
    <col min="24" max="24" width="9.5703125" style="41"/>
    <col min="25" max="26" width="9.5703125" style="5"/>
    <col min="27" max="32" width="9.5703125" style="6"/>
    <col min="33" max="33" width="9.5703125" style="7"/>
    <col min="34" max="34" width="9.5703125" style="40"/>
    <col min="35" max="36" width="9.5703125" style="5"/>
    <col min="37" max="41" width="9.5703125" style="6"/>
    <col min="42" max="42" width="9.5703125" style="7"/>
    <col min="43" max="43" width="9.5703125" style="8"/>
    <col min="44" max="45" width="9.5703125" style="5"/>
    <col min="46" max="47" width="9.5703125" style="6"/>
    <col min="48" max="48" width="9.5703125" style="7"/>
    <col min="49" max="49" width="9.5703125" style="40"/>
    <col min="50" max="51" width="9.5703125" style="5"/>
    <col min="52" max="56" width="9.5703125" style="6"/>
    <col min="57" max="57" width="9.5703125" style="7"/>
    <col min="58" max="58" width="9.5703125" style="40"/>
    <col min="59" max="66" width="9.5703125" style="5"/>
    <col min="67" max="67" width="9.5703125" style="7"/>
    <col min="68" max="68" width="9.5703125" style="40"/>
    <col min="69" max="70" width="9.5703125" style="5"/>
    <col min="71" max="72" width="9.5703125" style="6"/>
    <col min="73" max="73" width="9.5703125" style="7"/>
    <col min="74" max="74" width="9.5703125" style="8"/>
    <col min="75" max="78" width="9.5703125" style="5"/>
    <col min="79" max="79" width="9.5703125" style="10"/>
    <col min="80" max="80" width="9.5703125" style="11"/>
    <col min="81" max="82" width="9.5703125" style="5"/>
    <col min="83" max="84" width="9.5703125" style="6"/>
    <col min="85" max="85" width="9.5703125" style="7"/>
    <col min="86" max="86" width="9.5703125" style="8"/>
    <col min="87" max="88" width="9.5703125" style="5"/>
    <col min="89" max="90" width="9.5703125" style="6"/>
    <col min="91" max="91" width="9.5703125" style="7"/>
    <col min="92" max="92" width="9.5703125" style="8"/>
    <col min="93" max="94" width="9.5703125" style="5"/>
    <col min="95" max="96" width="9.5703125" style="6"/>
    <col min="97" max="97" width="9.5703125" style="7"/>
    <col min="98" max="98" width="9.5703125" style="8"/>
    <col min="99" max="100" width="9.5703125" style="5"/>
    <col min="101" max="102" width="9.5703125" style="6"/>
    <col min="103" max="103" width="9.5703125" style="7"/>
    <col min="104" max="104" width="9.5703125" style="40"/>
    <col min="105" max="106" width="9.5703125" style="5"/>
    <col min="107" max="108" width="9.5703125" style="6"/>
    <col min="109" max="109" width="9.5703125" style="7"/>
    <col min="110" max="110" width="9.5703125" style="40"/>
    <col min="111" max="112" width="9.5703125" style="11"/>
    <col min="113" max="16384" width="9.57031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8">
        <v>1</v>
      </c>
      <c r="B3" s="60" t="s">
        <v>114</v>
      </c>
      <c r="C3" s="23">
        <v>675</v>
      </c>
      <c r="D3" s="24">
        <v>286</v>
      </c>
      <c r="E3" s="25">
        <f>(D3/C3)*100</f>
        <v>42.370370370370367</v>
      </c>
      <c r="F3" s="26"/>
      <c r="G3" s="58">
        <v>1</v>
      </c>
      <c r="H3" s="60" t="s">
        <v>114</v>
      </c>
      <c r="I3" s="22">
        <v>11</v>
      </c>
      <c r="J3" s="22">
        <v>11</v>
      </c>
      <c r="K3" s="31">
        <f t="shared" ref="K3:K16" si="0">(I3/J3)*100</f>
        <v>100</v>
      </c>
      <c r="L3" s="22">
        <v>44</v>
      </c>
      <c r="M3" s="22">
        <v>44</v>
      </c>
      <c r="N3" s="22">
        <f>(L3/M3)*100</f>
        <v>100</v>
      </c>
      <c r="O3" s="32">
        <f t="shared" ref="O3:O16" si="1">(K3+N3)/2</f>
        <v>100</v>
      </c>
      <c r="P3" s="28"/>
      <c r="Q3" s="58">
        <v>1</v>
      </c>
      <c r="R3" s="60" t="s">
        <v>114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60" t="s">
        <v>114</v>
      </c>
      <c r="AA3" s="30">
        <v>235</v>
      </c>
      <c r="AB3" s="30">
        <v>227</v>
      </c>
      <c r="AC3" s="22">
        <v>96.6</v>
      </c>
      <c r="AD3" s="22">
        <v>180</v>
      </c>
      <c r="AE3" s="22">
        <v>172</v>
      </c>
      <c r="AF3" s="31">
        <v>95.6</v>
      </c>
      <c r="AG3" s="32">
        <f>(AC3+AF3)/2</f>
        <v>96.1</v>
      </c>
      <c r="AH3" s="33"/>
      <c r="AI3" s="58">
        <v>1</v>
      </c>
      <c r="AJ3" s="60" t="s">
        <v>114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60" t="s">
        <v>114</v>
      </c>
      <c r="AT3" s="30">
        <v>286</v>
      </c>
      <c r="AU3" s="30">
        <v>256</v>
      </c>
      <c r="AV3" s="36">
        <v>89.5</v>
      </c>
      <c r="AW3" s="37"/>
      <c r="AX3" s="58">
        <v>1</v>
      </c>
      <c r="AY3" s="60" t="s">
        <v>114</v>
      </c>
      <c r="AZ3" s="34" t="s">
        <v>133</v>
      </c>
      <c r="BA3" s="34" t="s">
        <v>134</v>
      </c>
      <c r="BB3" s="34" t="s">
        <v>134</v>
      </c>
      <c r="BC3" s="30" t="s">
        <v>134</v>
      </c>
      <c r="BD3" s="30" t="s">
        <v>134</v>
      </c>
      <c r="BE3" s="36">
        <v>20</v>
      </c>
      <c r="BF3" s="29"/>
      <c r="BG3" s="58">
        <v>1</v>
      </c>
      <c r="BH3" s="60" t="s">
        <v>114</v>
      </c>
      <c r="BI3" s="34"/>
      <c r="BJ3" s="34"/>
      <c r="BK3" s="34"/>
      <c r="BL3" s="34" t="s">
        <v>133</v>
      </c>
      <c r="BM3" s="34" t="s">
        <v>134</v>
      </c>
      <c r="BN3" s="34" t="s">
        <v>133</v>
      </c>
      <c r="BO3" s="35">
        <v>60</v>
      </c>
      <c r="BP3" s="29"/>
      <c r="BQ3" s="58">
        <v>1</v>
      </c>
      <c r="BR3" s="60" t="s">
        <v>114</v>
      </c>
      <c r="BS3" s="34">
        <v>19</v>
      </c>
      <c r="BT3" s="34">
        <v>19</v>
      </c>
      <c r="BU3" s="35">
        <v>100</v>
      </c>
      <c r="BV3" s="37"/>
      <c r="BW3" s="58">
        <v>1</v>
      </c>
      <c r="BX3" s="60" t="s">
        <v>114</v>
      </c>
      <c r="BY3" s="30">
        <v>286</v>
      </c>
      <c r="BZ3" s="30">
        <v>279</v>
      </c>
      <c r="CA3" s="36">
        <v>97.6</v>
      </c>
      <c r="CB3" s="37"/>
      <c r="CC3" s="58">
        <v>1</v>
      </c>
      <c r="CD3" s="60" t="s">
        <v>114</v>
      </c>
      <c r="CE3" s="30">
        <v>286</v>
      </c>
      <c r="CF3" s="30">
        <v>280</v>
      </c>
      <c r="CG3" s="36">
        <v>97.9</v>
      </c>
      <c r="CH3" s="37"/>
      <c r="CI3" s="58">
        <v>1</v>
      </c>
      <c r="CJ3" s="60" t="s">
        <v>114</v>
      </c>
      <c r="CK3" s="30">
        <v>194</v>
      </c>
      <c r="CL3" s="30">
        <v>192</v>
      </c>
      <c r="CM3" s="36">
        <v>99</v>
      </c>
      <c r="CN3" s="37"/>
      <c r="CO3" s="58">
        <v>1</v>
      </c>
      <c r="CP3" s="60" t="s">
        <v>114</v>
      </c>
      <c r="CQ3" s="30">
        <v>286</v>
      </c>
      <c r="CR3" s="30">
        <v>280</v>
      </c>
      <c r="CS3" s="36">
        <v>97.9</v>
      </c>
      <c r="CT3" s="37"/>
      <c r="CU3" s="58">
        <v>1</v>
      </c>
      <c r="CV3" s="60" t="s">
        <v>114</v>
      </c>
      <c r="CW3" s="30">
        <v>286</v>
      </c>
      <c r="CX3" s="30">
        <v>281</v>
      </c>
      <c r="CY3" s="36">
        <v>98.3</v>
      </c>
      <c r="CZ3" s="37"/>
      <c r="DA3" s="58">
        <v>1</v>
      </c>
      <c r="DB3" s="60" t="s">
        <v>114</v>
      </c>
      <c r="DC3" s="30">
        <v>286</v>
      </c>
      <c r="DD3" s="30">
        <v>278</v>
      </c>
      <c r="DE3" s="36">
        <v>97.2</v>
      </c>
      <c r="DF3" s="37"/>
    </row>
    <row r="4" spans="1:112" s="8" customFormat="1" ht="16.5" customHeight="1" x14ac:dyDescent="0.25">
      <c r="A4" s="58">
        <v>2</v>
      </c>
      <c r="B4" s="60" t="s">
        <v>115</v>
      </c>
      <c r="C4" s="23">
        <v>395</v>
      </c>
      <c r="D4" s="24">
        <v>222</v>
      </c>
      <c r="E4" s="25">
        <f t="shared" ref="E4:E16" si="2">(D4/C4)*100</f>
        <v>56.202531645569621</v>
      </c>
      <c r="F4" s="26"/>
      <c r="G4" s="58">
        <v>2</v>
      </c>
      <c r="H4" s="60" t="s">
        <v>115</v>
      </c>
      <c r="I4" s="22">
        <v>11</v>
      </c>
      <c r="J4" s="22">
        <v>11</v>
      </c>
      <c r="K4" s="31">
        <f t="shared" si="0"/>
        <v>100</v>
      </c>
      <c r="L4" s="22">
        <v>44</v>
      </c>
      <c r="M4" s="22">
        <v>44</v>
      </c>
      <c r="N4" s="22">
        <f t="shared" ref="N4:N16" si="3">(L4/M4)*100</f>
        <v>100</v>
      </c>
      <c r="O4" s="32">
        <f t="shared" si="1"/>
        <v>100</v>
      </c>
      <c r="P4" s="38"/>
      <c r="Q4" s="58">
        <v>2</v>
      </c>
      <c r="R4" s="60" t="s">
        <v>115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58">
        <v>2</v>
      </c>
      <c r="Z4" s="60" t="s">
        <v>115</v>
      </c>
      <c r="AA4" s="30">
        <v>174</v>
      </c>
      <c r="AB4" s="30">
        <v>168</v>
      </c>
      <c r="AC4" s="22">
        <v>96.6</v>
      </c>
      <c r="AD4" s="22">
        <v>153</v>
      </c>
      <c r="AE4" s="22">
        <v>146</v>
      </c>
      <c r="AF4" s="31">
        <v>95.4</v>
      </c>
      <c r="AG4" s="32">
        <f t="shared" ref="AG4:AG16" si="4">(AC4+AF4)/2</f>
        <v>96</v>
      </c>
      <c r="AH4" s="38"/>
      <c r="AI4" s="58">
        <v>2</v>
      </c>
      <c r="AJ4" s="60" t="s">
        <v>115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58">
        <v>2</v>
      </c>
      <c r="AS4" s="60" t="s">
        <v>115</v>
      </c>
      <c r="AT4" s="30">
        <v>222</v>
      </c>
      <c r="AU4" s="30">
        <v>210</v>
      </c>
      <c r="AV4" s="36">
        <v>94.6</v>
      </c>
      <c r="AW4" s="37"/>
      <c r="AX4" s="58">
        <v>2</v>
      </c>
      <c r="AY4" s="60" t="s">
        <v>115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134</v>
      </c>
      <c r="BE4" s="36">
        <v>20</v>
      </c>
      <c r="BF4" s="29"/>
      <c r="BG4" s="58">
        <v>2</v>
      </c>
      <c r="BH4" s="60" t="s">
        <v>115</v>
      </c>
      <c r="BI4" s="34"/>
      <c r="BJ4" s="34"/>
      <c r="BK4" s="34"/>
      <c r="BL4" s="34" t="s">
        <v>133</v>
      </c>
      <c r="BM4" s="34" t="s">
        <v>133</v>
      </c>
      <c r="BN4" s="34" t="s">
        <v>133</v>
      </c>
      <c r="BO4" s="35">
        <v>100</v>
      </c>
      <c r="BP4" s="29"/>
      <c r="BQ4" s="58">
        <v>2</v>
      </c>
      <c r="BR4" s="60" t="s">
        <v>115</v>
      </c>
      <c r="BS4" s="34">
        <v>9</v>
      </c>
      <c r="BT4" s="34">
        <v>7</v>
      </c>
      <c r="BU4" s="35">
        <v>77.8</v>
      </c>
      <c r="BV4" s="37"/>
      <c r="BW4" s="58">
        <v>2</v>
      </c>
      <c r="BX4" s="60" t="s">
        <v>115</v>
      </c>
      <c r="BY4" s="30">
        <v>222</v>
      </c>
      <c r="BZ4" s="30">
        <v>215</v>
      </c>
      <c r="CA4" s="36">
        <v>96.8</v>
      </c>
      <c r="CB4" s="37"/>
      <c r="CC4" s="58">
        <v>2</v>
      </c>
      <c r="CD4" s="60" t="s">
        <v>115</v>
      </c>
      <c r="CE4" s="30">
        <v>222</v>
      </c>
      <c r="CF4" s="30">
        <v>216</v>
      </c>
      <c r="CG4" s="36">
        <v>97.3</v>
      </c>
      <c r="CH4" s="37"/>
      <c r="CI4" s="58">
        <v>2</v>
      </c>
      <c r="CJ4" s="60" t="s">
        <v>115</v>
      </c>
      <c r="CK4" s="30">
        <v>161</v>
      </c>
      <c r="CL4" s="30">
        <v>160</v>
      </c>
      <c r="CM4" s="36">
        <v>99.4</v>
      </c>
      <c r="CN4" s="37"/>
      <c r="CO4" s="58">
        <v>2</v>
      </c>
      <c r="CP4" s="60" t="s">
        <v>115</v>
      </c>
      <c r="CQ4" s="30">
        <v>222</v>
      </c>
      <c r="CR4" s="30">
        <v>216</v>
      </c>
      <c r="CS4" s="36">
        <v>97.3</v>
      </c>
      <c r="CT4" s="37"/>
      <c r="CU4" s="58">
        <v>2</v>
      </c>
      <c r="CV4" s="60" t="s">
        <v>115</v>
      </c>
      <c r="CW4" s="30">
        <v>222</v>
      </c>
      <c r="CX4" s="30">
        <v>214</v>
      </c>
      <c r="CY4" s="36">
        <v>96.4</v>
      </c>
      <c r="CZ4" s="37"/>
      <c r="DA4" s="58">
        <v>2</v>
      </c>
      <c r="DB4" s="60" t="s">
        <v>115</v>
      </c>
      <c r="DC4" s="30">
        <v>222</v>
      </c>
      <c r="DD4" s="30">
        <v>220</v>
      </c>
      <c r="DE4" s="36">
        <v>99.1</v>
      </c>
      <c r="DF4" s="37"/>
    </row>
    <row r="5" spans="1:112" s="8" customFormat="1" ht="16.5" customHeight="1" x14ac:dyDescent="0.25">
      <c r="A5" s="58">
        <v>3</v>
      </c>
      <c r="B5" s="60" t="s">
        <v>116</v>
      </c>
      <c r="C5" s="23">
        <v>1103</v>
      </c>
      <c r="D5" s="24">
        <v>457</v>
      </c>
      <c r="E5" s="25">
        <f t="shared" si="2"/>
        <v>41.4324569356301</v>
      </c>
      <c r="F5" s="26"/>
      <c r="G5" s="58">
        <v>3</v>
      </c>
      <c r="H5" s="60" t="s">
        <v>116</v>
      </c>
      <c r="I5" s="22">
        <v>11</v>
      </c>
      <c r="J5" s="22">
        <v>11</v>
      </c>
      <c r="K5" s="31">
        <f t="shared" si="0"/>
        <v>100</v>
      </c>
      <c r="L5" s="22">
        <v>44</v>
      </c>
      <c r="M5" s="22">
        <v>44</v>
      </c>
      <c r="N5" s="22">
        <f t="shared" si="3"/>
        <v>100</v>
      </c>
      <c r="O5" s="32">
        <f t="shared" si="1"/>
        <v>100</v>
      </c>
      <c r="P5" s="38"/>
      <c r="Q5" s="58">
        <v>3</v>
      </c>
      <c r="R5" s="60" t="s">
        <v>116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58">
        <v>3</v>
      </c>
      <c r="Z5" s="60" t="s">
        <v>116</v>
      </c>
      <c r="AA5" s="30">
        <v>400</v>
      </c>
      <c r="AB5" s="30">
        <v>388</v>
      </c>
      <c r="AC5" s="22">
        <v>97</v>
      </c>
      <c r="AD5" s="22">
        <v>365</v>
      </c>
      <c r="AE5" s="22">
        <v>358</v>
      </c>
      <c r="AF5" s="31">
        <v>98.1</v>
      </c>
      <c r="AG5" s="32">
        <f t="shared" si="4"/>
        <v>97.55</v>
      </c>
      <c r="AH5" s="38"/>
      <c r="AI5" s="58">
        <v>3</v>
      </c>
      <c r="AJ5" s="60" t="s">
        <v>116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58">
        <v>3</v>
      </c>
      <c r="AS5" s="60" t="s">
        <v>116</v>
      </c>
      <c r="AT5" s="30">
        <v>457</v>
      </c>
      <c r="AU5" s="30">
        <v>447</v>
      </c>
      <c r="AV5" s="36">
        <v>97.8</v>
      </c>
      <c r="AW5" s="37"/>
      <c r="AX5" s="58">
        <v>3</v>
      </c>
      <c r="AY5" s="60" t="s">
        <v>116</v>
      </c>
      <c r="AZ5" s="34" t="s">
        <v>133</v>
      </c>
      <c r="BA5" s="34" t="s">
        <v>134</v>
      </c>
      <c r="BB5" s="30" t="s">
        <v>133</v>
      </c>
      <c r="BC5" s="30" t="s">
        <v>134</v>
      </c>
      <c r="BD5" s="30" t="s">
        <v>133</v>
      </c>
      <c r="BE5" s="36">
        <v>60</v>
      </c>
      <c r="BF5" s="29"/>
      <c r="BG5" s="58">
        <v>3</v>
      </c>
      <c r="BH5" s="60" t="s">
        <v>116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58">
        <v>3</v>
      </c>
      <c r="BR5" s="60" t="s">
        <v>116</v>
      </c>
      <c r="BS5" s="34">
        <v>25</v>
      </c>
      <c r="BT5" s="34">
        <v>24</v>
      </c>
      <c r="BU5" s="35">
        <v>96</v>
      </c>
      <c r="BV5" s="37"/>
      <c r="BW5" s="58">
        <v>3</v>
      </c>
      <c r="BX5" s="60" t="s">
        <v>116</v>
      </c>
      <c r="BY5" s="30">
        <v>457</v>
      </c>
      <c r="BZ5" s="30">
        <v>448</v>
      </c>
      <c r="CA5" s="36">
        <v>98</v>
      </c>
      <c r="CB5" s="37"/>
      <c r="CC5" s="58">
        <v>3</v>
      </c>
      <c r="CD5" s="60" t="s">
        <v>116</v>
      </c>
      <c r="CE5" s="30">
        <v>457</v>
      </c>
      <c r="CF5" s="30">
        <v>449</v>
      </c>
      <c r="CG5" s="36">
        <v>98.2</v>
      </c>
      <c r="CH5" s="37"/>
      <c r="CI5" s="58">
        <v>3</v>
      </c>
      <c r="CJ5" s="60" t="s">
        <v>116</v>
      </c>
      <c r="CK5" s="30">
        <v>365</v>
      </c>
      <c r="CL5" s="30">
        <v>361</v>
      </c>
      <c r="CM5" s="36">
        <v>98.9</v>
      </c>
      <c r="CN5" s="37"/>
      <c r="CO5" s="58">
        <v>3</v>
      </c>
      <c r="CP5" s="60" t="s">
        <v>116</v>
      </c>
      <c r="CQ5" s="30">
        <v>457</v>
      </c>
      <c r="CR5" s="30">
        <v>450</v>
      </c>
      <c r="CS5" s="36">
        <v>98.5</v>
      </c>
      <c r="CT5" s="37"/>
      <c r="CU5" s="58">
        <v>3</v>
      </c>
      <c r="CV5" s="60" t="s">
        <v>116</v>
      </c>
      <c r="CW5" s="30">
        <v>457</v>
      </c>
      <c r="CX5" s="30">
        <v>429</v>
      </c>
      <c r="CY5" s="36">
        <v>93.9</v>
      </c>
      <c r="CZ5" s="37"/>
      <c r="DA5" s="58">
        <v>3</v>
      </c>
      <c r="DB5" s="60" t="s">
        <v>116</v>
      </c>
      <c r="DC5" s="30">
        <v>457</v>
      </c>
      <c r="DD5" s="30">
        <v>451</v>
      </c>
      <c r="DE5" s="36">
        <v>98.7</v>
      </c>
      <c r="DF5" s="29"/>
      <c r="DG5" s="59"/>
    </row>
    <row r="6" spans="1:112" s="8" customFormat="1" ht="25.5" customHeight="1" x14ac:dyDescent="0.25">
      <c r="A6" s="58">
        <v>4</v>
      </c>
      <c r="B6" s="60" t="s">
        <v>117</v>
      </c>
      <c r="C6" s="23">
        <v>288</v>
      </c>
      <c r="D6" s="24">
        <v>173</v>
      </c>
      <c r="E6" s="25">
        <f t="shared" si="2"/>
        <v>60.069444444444443</v>
      </c>
      <c r="F6" s="26"/>
      <c r="G6" s="58">
        <v>4</v>
      </c>
      <c r="H6" s="60" t="s">
        <v>117</v>
      </c>
      <c r="I6" s="22">
        <v>11</v>
      </c>
      <c r="J6" s="22">
        <v>11</v>
      </c>
      <c r="K6" s="31">
        <f t="shared" si="0"/>
        <v>100</v>
      </c>
      <c r="L6" s="22">
        <v>44</v>
      </c>
      <c r="M6" s="22">
        <v>44</v>
      </c>
      <c r="N6" s="22">
        <f t="shared" si="3"/>
        <v>100</v>
      </c>
      <c r="O6" s="32">
        <f t="shared" si="1"/>
        <v>100</v>
      </c>
      <c r="P6" s="28"/>
      <c r="Q6" s="58">
        <v>4</v>
      </c>
      <c r="R6" s="60" t="s">
        <v>117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58">
        <v>4</v>
      </c>
      <c r="Z6" s="60" t="s">
        <v>117</v>
      </c>
      <c r="AA6" s="30">
        <v>144</v>
      </c>
      <c r="AB6" s="30">
        <v>142</v>
      </c>
      <c r="AC6" s="22">
        <v>98.6</v>
      </c>
      <c r="AD6" s="22">
        <v>118</v>
      </c>
      <c r="AE6" s="22">
        <v>118</v>
      </c>
      <c r="AF6" s="31">
        <v>100</v>
      </c>
      <c r="AG6" s="32">
        <f t="shared" si="4"/>
        <v>99.3</v>
      </c>
      <c r="AH6" s="33"/>
      <c r="AI6" s="58">
        <v>4</v>
      </c>
      <c r="AJ6" s="60" t="s">
        <v>117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58">
        <v>4</v>
      </c>
      <c r="AS6" s="60" t="s">
        <v>117</v>
      </c>
      <c r="AT6" s="30">
        <v>173</v>
      </c>
      <c r="AU6" s="30">
        <v>172</v>
      </c>
      <c r="AV6" s="36">
        <v>99.4</v>
      </c>
      <c r="AW6" s="37"/>
      <c r="AX6" s="58">
        <v>4</v>
      </c>
      <c r="AY6" s="60" t="s">
        <v>117</v>
      </c>
      <c r="AZ6" s="34" t="s">
        <v>134</v>
      </c>
      <c r="BA6" s="34" t="s">
        <v>134</v>
      </c>
      <c r="BB6" s="34" t="s">
        <v>134</v>
      </c>
      <c r="BC6" s="30" t="s">
        <v>134</v>
      </c>
      <c r="BD6" s="30" t="s">
        <v>134</v>
      </c>
      <c r="BE6" s="36">
        <v>0</v>
      </c>
      <c r="BF6" s="29"/>
      <c r="BG6" s="58">
        <v>4</v>
      </c>
      <c r="BH6" s="60" t="s">
        <v>117</v>
      </c>
      <c r="BI6" s="34"/>
      <c r="BJ6" s="34"/>
      <c r="BK6" s="34"/>
      <c r="BL6" s="34" t="s">
        <v>133</v>
      </c>
      <c r="BM6" s="34" t="s">
        <v>133</v>
      </c>
      <c r="BN6" s="34" t="s">
        <v>133</v>
      </c>
      <c r="BO6" s="35">
        <v>100</v>
      </c>
      <c r="BP6" s="29"/>
      <c r="BQ6" s="58">
        <v>4</v>
      </c>
      <c r="BR6" s="60" t="s">
        <v>117</v>
      </c>
      <c r="BS6" s="34">
        <v>11</v>
      </c>
      <c r="BT6" s="34">
        <v>8</v>
      </c>
      <c r="BU6" s="35">
        <v>72.7</v>
      </c>
      <c r="BV6" s="37"/>
      <c r="BW6" s="58">
        <v>4</v>
      </c>
      <c r="BX6" s="60" t="s">
        <v>117</v>
      </c>
      <c r="BY6" s="30">
        <v>173</v>
      </c>
      <c r="BZ6" s="30">
        <v>171</v>
      </c>
      <c r="CA6" s="36">
        <v>98.8</v>
      </c>
      <c r="CB6" s="37"/>
      <c r="CC6" s="58">
        <v>4</v>
      </c>
      <c r="CD6" s="60" t="s">
        <v>117</v>
      </c>
      <c r="CE6" s="30">
        <v>173</v>
      </c>
      <c r="CF6" s="30">
        <v>171</v>
      </c>
      <c r="CG6" s="36">
        <v>98.8</v>
      </c>
      <c r="CH6" s="37"/>
      <c r="CI6" s="58">
        <v>4</v>
      </c>
      <c r="CJ6" s="60" t="s">
        <v>117</v>
      </c>
      <c r="CK6" s="30">
        <v>144</v>
      </c>
      <c r="CL6" s="30">
        <v>144</v>
      </c>
      <c r="CM6" s="36">
        <v>100</v>
      </c>
      <c r="CN6" s="37"/>
      <c r="CO6" s="58">
        <v>4</v>
      </c>
      <c r="CP6" s="60" t="s">
        <v>117</v>
      </c>
      <c r="CQ6" s="30">
        <v>173</v>
      </c>
      <c r="CR6" s="30">
        <v>169</v>
      </c>
      <c r="CS6" s="36">
        <v>97.7</v>
      </c>
      <c r="CT6" s="37"/>
      <c r="CU6" s="58">
        <v>4</v>
      </c>
      <c r="CV6" s="60" t="s">
        <v>117</v>
      </c>
      <c r="CW6" s="30">
        <v>173</v>
      </c>
      <c r="CX6" s="30">
        <v>170</v>
      </c>
      <c r="CY6" s="36">
        <v>98.3</v>
      </c>
      <c r="CZ6" s="37"/>
      <c r="DA6" s="58">
        <v>4</v>
      </c>
      <c r="DB6" s="60" t="s">
        <v>117</v>
      </c>
      <c r="DC6" s="30">
        <v>173</v>
      </c>
      <c r="DD6" s="30">
        <v>171</v>
      </c>
      <c r="DE6" s="36">
        <v>98.8</v>
      </c>
      <c r="DF6" s="37"/>
    </row>
    <row r="7" spans="1:112" s="8" customFormat="1" ht="16.5" customHeight="1" x14ac:dyDescent="0.25">
      <c r="A7" s="58">
        <v>5</v>
      </c>
      <c r="B7" s="60" t="s">
        <v>118</v>
      </c>
      <c r="C7" s="23">
        <v>438</v>
      </c>
      <c r="D7" s="24">
        <v>204</v>
      </c>
      <c r="E7" s="25">
        <f t="shared" si="2"/>
        <v>46.575342465753423</v>
      </c>
      <c r="F7" s="26"/>
      <c r="G7" s="58">
        <v>5</v>
      </c>
      <c r="H7" s="60" t="s">
        <v>118</v>
      </c>
      <c r="I7" s="22">
        <v>11</v>
      </c>
      <c r="J7" s="22">
        <v>11</v>
      </c>
      <c r="K7" s="31">
        <f t="shared" si="0"/>
        <v>100</v>
      </c>
      <c r="L7" s="22">
        <v>44</v>
      </c>
      <c r="M7" s="22">
        <v>44</v>
      </c>
      <c r="N7" s="22">
        <f t="shared" si="3"/>
        <v>100</v>
      </c>
      <c r="O7" s="32">
        <f t="shared" si="1"/>
        <v>100</v>
      </c>
      <c r="P7" s="38"/>
      <c r="Q7" s="58">
        <v>5</v>
      </c>
      <c r="R7" s="60" t="s">
        <v>118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58">
        <v>5</v>
      </c>
      <c r="Z7" s="60" t="s">
        <v>118</v>
      </c>
      <c r="AA7" s="30">
        <v>184</v>
      </c>
      <c r="AB7" s="30">
        <v>183</v>
      </c>
      <c r="AC7" s="22">
        <v>99.5</v>
      </c>
      <c r="AD7" s="22">
        <v>144</v>
      </c>
      <c r="AE7" s="22">
        <v>140</v>
      </c>
      <c r="AF7" s="31">
        <v>97.2</v>
      </c>
      <c r="AG7" s="32">
        <f t="shared" si="4"/>
        <v>98.35</v>
      </c>
      <c r="AH7" s="38"/>
      <c r="AI7" s="58">
        <v>5</v>
      </c>
      <c r="AJ7" s="60" t="s">
        <v>118</v>
      </c>
      <c r="AK7" s="34" t="s">
        <v>133</v>
      </c>
      <c r="AL7" s="34" t="s">
        <v>133</v>
      </c>
      <c r="AM7" s="34" t="s">
        <v>133</v>
      </c>
      <c r="AN7" s="34" t="s">
        <v>133</v>
      </c>
      <c r="AO7" s="34" t="s">
        <v>133</v>
      </c>
      <c r="AP7" s="35">
        <v>100</v>
      </c>
      <c r="AQ7" s="29"/>
      <c r="AR7" s="58">
        <v>5</v>
      </c>
      <c r="AS7" s="60" t="s">
        <v>118</v>
      </c>
      <c r="AT7" s="30">
        <v>204</v>
      </c>
      <c r="AU7" s="30">
        <v>201</v>
      </c>
      <c r="AV7" s="36">
        <v>98.5</v>
      </c>
      <c r="AW7" s="37"/>
      <c r="AX7" s="58">
        <v>5</v>
      </c>
      <c r="AY7" s="60" t="s">
        <v>118</v>
      </c>
      <c r="AZ7" s="34" t="s">
        <v>133</v>
      </c>
      <c r="BA7" s="34" t="s">
        <v>134</v>
      </c>
      <c r="BB7" s="34" t="s">
        <v>134</v>
      </c>
      <c r="BC7" s="30" t="s">
        <v>134</v>
      </c>
      <c r="BD7" s="30" t="s">
        <v>134</v>
      </c>
      <c r="BE7" s="36">
        <v>20</v>
      </c>
      <c r="BF7" s="29"/>
      <c r="BG7" s="58">
        <v>5</v>
      </c>
      <c r="BH7" s="60" t="s">
        <v>118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58">
        <v>5</v>
      </c>
      <c r="BR7" s="60" t="s">
        <v>118</v>
      </c>
      <c r="BS7" s="34">
        <v>11</v>
      </c>
      <c r="BT7" s="34">
        <v>9</v>
      </c>
      <c r="BU7" s="35">
        <v>81.8</v>
      </c>
      <c r="BV7" s="37"/>
      <c r="BW7" s="58">
        <v>5</v>
      </c>
      <c r="BX7" s="60" t="s">
        <v>118</v>
      </c>
      <c r="BY7" s="30">
        <v>204</v>
      </c>
      <c r="BZ7" s="30">
        <v>201</v>
      </c>
      <c r="CA7" s="36">
        <v>98.5</v>
      </c>
      <c r="CB7" s="37"/>
      <c r="CC7" s="58">
        <v>5</v>
      </c>
      <c r="CD7" s="60" t="s">
        <v>118</v>
      </c>
      <c r="CE7" s="30">
        <v>204</v>
      </c>
      <c r="CF7" s="30">
        <v>202</v>
      </c>
      <c r="CG7" s="36">
        <v>99</v>
      </c>
      <c r="CH7" s="37"/>
      <c r="CI7" s="58">
        <v>5</v>
      </c>
      <c r="CJ7" s="60" t="s">
        <v>118</v>
      </c>
      <c r="CK7" s="30">
        <v>162</v>
      </c>
      <c r="CL7" s="30">
        <v>161</v>
      </c>
      <c r="CM7" s="36">
        <v>99.4</v>
      </c>
      <c r="CN7" s="37"/>
      <c r="CO7" s="58">
        <v>5</v>
      </c>
      <c r="CP7" s="60" t="s">
        <v>118</v>
      </c>
      <c r="CQ7" s="30">
        <v>204</v>
      </c>
      <c r="CR7" s="30">
        <v>202</v>
      </c>
      <c r="CS7" s="36">
        <v>99</v>
      </c>
      <c r="CT7" s="37"/>
      <c r="CU7" s="58">
        <v>5</v>
      </c>
      <c r="CV7" s="60" t="s">
        <v>118</v>
      </c>
      <c r="CW7" s="30">
        <v>204</v>
      </c>
      <c r="CX7" s="30">
        <v>198</v>
      </c>
      <c r="CY7" s="36">
        <v>97.1</v>
      </c>
      <c r="CZ7" s="37"/>
      <c r="DA7" s="58">
        <v>5</v>
      </c>
      <c r="DB7" s="60" t="s">
        <v>118</v>
      </c>
      <c r="DC7" s="30">
        <v>204</v>
      </c>
      <c r="DD7" s="30">
        <v>203</v>
      </c>
      <c r="DE7" s="36">
        <v>99.5</v>
      </c>
      <c r="DF7" s="37"/>
    </row>
    <row r="8" spans="1:112" s="8" customFormat="1" ht="16.5" customHeight="1" x14ac:dyDescent="0.25">
      <c r="A8" s="58">
        <v>6</v>
      </c>
      <c r="B8" s="60" t="s">
        <v>119</v>
      </c>
      <c r="C8" s="23">
        <v>620</v>
      </c>
      <c r="D8" s="24">
        <v>300</v>
      </c>
      <c r="E8" s="25">
        <f t="shared" si="2"/>
        <v>48.387096774193552</v>
      </c>
      <c r="F8" s="26"/>
      <c r="G8" s="58">
        <v>6</v>
      </c>
      <c r="H8" s="60" t="s">
        <v>119</v>
      </c>
      <c r="I8" s="22">
        <v>11</v>
      </c>
      <c r="J8" s="22">
        <v>11</v>
      </c>
      <c r="K8" s="31">
        <f t="shared" si="0"/>
        <v>100</v>
      </c>
      <c r="L8" s="22">
        <v>44</v>
      </c>
      <c r="M8" s="22">
        <v>44</v>
      </c>
      <c r="N8" s="22">
        <f t="shared" si="3"/>
        <v>100</v>
      </c>
      <c r="O8" s="32">
        <f t="shared" si="1"/>
        <v>100</v>
      </c>
      <c r="P8" s="38"/>
      <c r="Q8" s="58">
        <v>6</v>
      </c>
      <c r="R8" s="60" t="s">
        <v>119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58">
        <v>6</v>
      </c>
      <c r="Z8" s="60" t="s">
        <v>119</v>
      </c>
      <c r="AA8" s="30">
        <v>123</v>
      </c>
      <c r="AB8" s="30">
        <v>116</v>
      </c>
      <c r="AC8" s="22">
        <v>94.3</v>
      </c>
      <c r="AD8" s="22">
        <v>125</v>
      </c>
      <c r="AE8" s="22">
        <v>125</v>
      </c>
      <c r="AF8" s="31">
        <v>100</v>
      </c>
      <c r="AG8" s="32">
        <f t="shared" si="4"/>
        <v>97.15</v>
      </c>
      <c r="AH8" s="38"/>
      <c r="AI8" s="58">
        <v>6</v>
      </c>
      <c r="AJ8" s="60" t="s">
        <v>119</v>
      </c>
      <c r="AK8" s="34" t="s">
        <v>133</v>
      </c>
      <c r="AL8" s="34" t="s">
        <v>133</v>
      </c>
      <c r="AM8" s="34" t="s">
        <v>133</v>
      </c>
      <c r="AN8" s="34" t="s">
        <v>133</v>
      </c>
      <c r="AO8" s="34" t="s">
        <v>133</v>
      </c>
      <c r="AP8" s="35">
        <v>100</v>
      </c>
      <c r="AQ8" s="29"/>
      <c r="AR8" s="58">
        <v>6</v>
      </c>
      <c r="AS8" s="60" t="s">
        <v>119</v>
      </c>
      <c r="AT8" s="30">
        <v>300</v>
      </c>
      <c r="AU8" s="30">
        <v>300</v>
      </c>
      <c r="AV8" s="36">
        <v>100</v>
      </c>
      <c r="AW8" s="37"/>
      <c r="AX8" s="58">
        <v>6</v>
      </c>
      <c r="AY8" s="60" t="s">
        <v>119</v>
      </c>
      <c r="AZ8" s="34" t="s">
        <v>134</v>
      </c>
      <c r="BA8" s="34" t="s">
        <v>134</v>
      </c>
      <c r="BB8" s="30" t="s">
        <v>134</v>
      </c>
      <c r="BC8" s="30" t="s">
        <v>134</v>
      </c>
      <c r="BD8" s="30" t="s">
        <v>134</v>
      </c>
      <c r="BE8" s="36">
        <v>0</v>
      </c>
      <c r="BF8" s="29"/>
      <c r="BG8" s="58">
        <v>6</v>
      </c>
      <c r="BH8" s="60" t="s">
        <v>119</v>
      </c>
      <c r="BI8" s="34" t="s">
        <v>134</v>
      </c>
      <c r="BJ8" s="34" t="s">
        <v>133</v>
      </c>
      <c r="BK8" s="34" t="s">
        <v>134</v>
      </c>
      <c r="BL8" s="34" t="s">
        <v>133</v>
      </c>
      <c r="BM8" s="34" t="s">
        <v>134</v>
      </c>
      <c r="BN8" s="34" t="s">
        <v>133</v>
      </c>
      <c r="BO8" s="35">
        <v>60</v>
      </c>
      <c r="BP8" s="29"/>
      <c r="BQ8" s="58">
        <v>6</v>
      </c>
      <c r="BR8" s="60" t="s">
        <v>119</v>
      </c>
      <c r="BS8" s="34">
        <v>11</v>
      </c>
      <c r="BT8" s="34">
        <v>6</v>
      </c>
      <c r="BU8" s="35">
        <v>54.5</v>
      </c>
      <c r="BV8" s="37"/>
      <c r="BW8" s="58">
        <v>6</v>
      </c>
      <c r="BX8" s="60" t="s">
        <v>119</v>
      </c>
      <c r="BY8" s="30">
        <v>300</v>
      </c>
      <c r="BZ8" s="30">
        <v>300</v>
      </c>
      <c r="CA8" s="36">
        <v>100</v>
      </c>
      <c r="CB8" s="37"/>
      <c r="CC8" s="58">
        <v>6</v>
      </c>
      <c r="CD8" s="60" t="s">
        <v>119</v>
      </c>
      <c r="CE8" s="30">
        <v>300</v>
      </c>
      <c r="CF8" s="30">
        <v>300</v>
      </c>
      <c r="CG8" s="36">
        <v>100</v>
      </c>
      <c r="CH8" s="37"/>
      <c r="CI8" s="58">
        <v>6</v>
      </c>
      <c r="CJ8" s="60" t="s">
        <v>119</v>
      </c>
      <c r="CK8" s="30">
        <v>158</v>
      </c>
      <c r="CL8" s="30">
        <v>155</v>
      </c>
      <c r="CM8" s="36">
        <v>98.1</v>
      </c>
      <c r="CN8" s="37"/>
      <c r="CO8" s="58">
        <v>6</v>
      </c>
      <c r="CP8" s="60" t="s">
        <v>119</v>
      </c>
      <c r="CQ8" s="30">
        <v>300</v>
      </c>
      <c r="CR8" s="30">
        <v>300</v>
      </c>
      <c r="CS8" s="36">
        <v>100</v>
      </c>
      <c r="CT8" s="37"/>
      <c r="CU8" s="58">
        <v>6</v>
      </c>
      <c r="CV8" s="60" t="s">
        <v>119</v>
      </c>
      <c r="CW8" s="30">
        <v>300</v>
      </c>
      <c r="CX8" s="30">
        <v>298</v>
      </c>
      <c r="CY8" s="36">
        <v>99.3</v>
      </c>
      <c r="CZ8" s="37"/>
      <c r="DA8" s="58">
        <v>6</v>
      </c>
      <c r="DB8" s="60" t="s">
        <v>119</v>
      </c>
      <c r="DC8" s="30">
        <v>300</v>
      </c>
      <c r="DD8" s="30">
        <v>300</v>
      </c>
      <c r="DE8" s="36">
        <v>100</v>
      </c>
      <c r="DF8" s="29"/>
      <c r="DG8" s="59"/>
    </row>
    <row r="9" spans="1:112" s="8" customFormat="1" ht="16.5" customHeight="1" x14ac:dyDescent="0.25">
      <c r="A9" s="58">
        <v>7</v>
      </c>
      <c r="B9" s="60" t="s">
        <v>120</v>
      </c>
      <c r="C9" s="23">
        <v>568</v>
      </c>
      <c r="D9" s="24">
        <v>254</v>
      </c>
      <c r="E9" s="25">
        <f t="shared" si="2"/>
        <v>44.718309859154928</v>
      </c>
      <c r="F9" s="26"/>
      <c r="G9" s="58">
        <v>7</v>
      </c>
      <c r="H9" s="60" t="s">
        <v>120</v>
      </c>
      <c r="I9" s="22">
        <v>11</v>
      </c>
      <c r="J9" s="22">
        <v>11</v>
      </c>
      <c r="K9" s="31">
        <f t="shared" si="0"/>
        <v>100</v>
      </c>
      <c r="L9" s="22">
        <v>44</v>
      </c>
      <c r="M9" s="22">
        <v>44</v>
      </c>
      <c r="N9" s="22">
        <f t="shared" si="3"/>
        <v>100</v>
      </c>
      <c r="O9" s="32">
        <f t="shared" si="1"/>
        <v>100</v>
      </c>
      <c r="P9" s="28"/>
      <c r="Q9" s="58">
        <v>7</v>
      </c>
      <c r="R9" s="60" t="s">
        <v>120</v>
      </c>
      <c r="S9" s="22" t="s">
        <v>133</v>
      </c>
      <c r="T9" s="22" t="s">
        <v>133</v>
      </c>
      <c r="U9" s="22" t="s">
        <v>133</v>
      </c>
      <c r="V9" s="22" t="s">
        <v>133</v>
      </c>
      <c r="W9" s="27">
        <v>100</v>
      </c>
      <c r="X9" s="29"/>
      <c r="Y9" s="58">
        <v>7</v>
      </c>
      <c r="Z9" s="60" t="s">
        <v>120</v>
      </c>
      <c r="AA9" s="30">
        <v>246</v>
      </c>
      <c r="AB9" s="30">
        <v>245</v>
      </c>
      <c r="AC9" s="22">
        <v>99.6</v>
      </c>
      <c r="AD9" s="22">
        <v>233</v>
      </c>
      <c r="AE9" s="22">
        <v>230</v>
      </c>
      <c r="AF9" s="31">
        <v>98.7</v>
      </c>
      <c r="AG9" s="32">
        <f t="shared" si="4"/>
        <v>99.15</v>
      </c>
      <c r="AH9" s="33"/>
      <c r="AI9" s="58">
        <v>7</v>
      </c>
      <c r="AJ9" s="60" t="s">
        <v>120</v>
      </c>
      <c r="AK9" s="34" t="s">
        <v>133</v>
      </c>
      <c r="AL9" s="34" t="s">
        <v>133</v>
      </c>
      <c r="AM9" s="34" t="s">
        <v>133</v>
      </c>
      <c r="AN9" s="34" t="s">
        <v>133</v>
      </c>
      <c r="AO9" s="34" t="s">
        <v>133</v>
      </c>
      <c r="AP9" s="35">
        <v>100</v>
      </c>
      <c r="AQ9" s="29"/>
      <c r="AR9" s="58">
        <v>7</v>
      </c>
      <c r="AS9" s="60" t="s">
        <v>120</v>
      </c>
      <c r="AT9" s="30">
        <v>254</v>
      </c>
      <c r="AU9" s="30">
        <v>251</v>
      </c>
      <c r="AV9" s="36">
        <v>98.8</v>
      </c>
      <c r="AW9" s="37"/>
      <c r="AX9" s="58">
        <v>7</v>
      </c>
      <c r="AY9" s="60" t="s">
        <v>120</v>
      </c>
      <c r="AZ9" s="34" t="s">
        <v>134</v>
      </c>
      <c r="BA9" s="34" t="s">
        <v>134</v>
      </c>
      <c r="BB9" s="34" t="s">
        <v>134</v>
      </c>
      <c r="BC9" s="30" t="s">
        <v>134</v>
      </c>
      <c r="BD9" s="30" t="s">
        <v>134</v>
      </c>
      <c r="BE9" s="36">
        <v>0</v>
      </c>
      <c r="BF9" s="29"/>
      <c r="BG9" s="58">
        <v>7</v>
      </c>
      <c r="BH9" s="60" t="s">
        <v>120</v>
      </c>
      <c r="BI9" s="34" t="s">
        <v>133</v>
      </c>
      <c r="BJ9" s="34" t="s">
        <v>134</v>
      </c>
      <c r="BK9" s="34" t="s">
        <v>134</v>
      </c>
      <c r="BL9" s="34" t="s">
        <v>133</v>
      </c>
      <c r="BM9" s="34" t="s">
        <v>134</v>
      </c>
      <c r="BN9" s="34" t="s">
        <v>133</v>
      </c>
      <c r="BO9" s="35">
        <v>60</v>
      </c>
      <c r="BP9" s="29"/>
      <c r="BQ9" s="58">
        <v>7</v>
      </c>
      <c r="BR9" s="60" t="s">
        <v>120</v>
      </c>
      <c r="BS9" s="34">
        <v>46</v>
      </c>
      <c r="BT9" s="34">
        <v>44</v>
      </c>
      <c r="BU9" s="35">
        <v>95.7</v>
      </c>
      <c r="BV9" s="37"/>
      <c r="BW9" s="58">
        <v>7</v>
      </c>
      <c r="BX9" s="60" t="s">
        <v>120</v>
      </c>
      <c r="BY9" s="30">
        <v>254</v>
      </c>
      <c r="BZ9" s="30">
        <v>252</v>
      </c>
      <c r="CA9" s="36">
        <v>99.2</v>
      </c>
      <c r="CB9" s="37"/>
      <c r="CC9" s="58">
        <v>7</v>
      </c>
      <c r="CD9" s="60" t="s">
        <v>120</v>
      </c>
      <c r="CE9" s="30">
        <v>254</v>
      </c>
      <c r="CF9" s="30">
        <v>252</v>
      </c>
      <c r="CG9" s="36">
        <v>99.2</v>
      </c>
      <c r="CH9" s="37"/>
      <c r="CI9" s="58">
        <v>7</v>
      </c>
      <c r="CJ9" s="60" t="s">
        <v>120</v>
      </c>
      <c r="CK9" s="30">
        <v>237</v>
      </c>
      <c r="CL9" s="30">
        <v>236</v>
      </c>
      <c r="CM9" s="36">
        <v>99.6</v>
      </c>
      <c r="CN9" s="37"/>
      <c r="CO9" s="58">
        <v>7</v>
      </c>
      <c r="CP9" s="60" t="s">
        <v>120</v>
      </c>
      <c r="CQ9" s="30">
        <v>254</v>
      </c>
      <c r="CR9" s="30">
        <v>253</v>
      </c>
      <c r="CS9" s="36">
        <v>99.6</v>
      </c>
      <c r="CT9" s="37"/>
      <c r="CU9" s="58">
        <v>7</v>
      </c>
      <c r="CV9" s="60" t="s">
        <v>120</v>
      </c>
      <c r="CW9" s="30">
        <v>254</v>
      </c>
      <c r="CX9" s="30">
        <v>251</v>
      </c>
      <c r="CY9" s="36">
        <v>98.8</v>
      </c>
      <c r="CZ9" s="37"/>
      <c r="DA9" s="58">
        <v>7</v>
      </c>
      <c r="DB9" s="60" t="s">
        <v>120</v>
      </c>
      <c r="DC9" s="30">
        <v>254</v>
      </c>
      <c r="DD9" s="30">
        <v>250</v>
      </c>
      <c r="DE9" s="36">
        <v>98.4</v>
      </c>
      <c r="DF9" s="37"/>
    </row>
    <row r="10" spans="1:112" s="8" customFormat="1" ht="16.5" customHeight="1" x14ac:dyDescent="0.25">
      <c r="A10" s="58">
        <v>8</v>
      </c>
      <c r="B10" s="60" t="s">
        <v>121</v>
      </c>
      <c r="C10" s="51">
        <v>95</v>
      </c>
      <c r="D10" s="24">
        <v>47</v>
      </c>
      <c r="E10" s="25">
        <f t="shared" si="2"/>
        <v>49.473684210526315</v>
      </c>
      <c r="F10" s="26"/>
      <c r="G10" s="58">
        <v>8</v>
      </c>
      <c r="H10" s="60" t="s">
        <v>121</v>
      </c>
      <c r="I10" s="22">
        <v>11</v>
      </c>
      <c r="J10" s="22">
        <v>11</v>
      </c>
      <c r="K10" s="31">
        <f t="shared" si="0"/>
        <v>100</v>
      </c>
      <c r="L10" s="22">
        <v>44</v>
      </c>
      <c r="M10" s="22">
        <v>44</v>
      </c>
      <c r="N10" s="22">
        <f t="shared" si="3"/>
        <v>100</v>
      </c>
      <c r="O10" s="32">
        <f t="shared" si="1"/>
        <v>100</v>
      </c>
      <c r="P10" s="38"/>
      <c r="Q10" s="58">
        <v>8</v>
      </c>
      <c r="R10" s="60" t="s">
        <v>121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58">
        <v>8</v>
      </c>
      <c r="Z10" s="60" t="s">
        <v>121</v>
      </c>
      <c r="AA10" s="30">
        <v>40</v>
      </c>
      <c r="AB10" s="30">
        <v>39</v>
      </c>
      <c r="AC10" s="22">
        <v>97.5</v>
      </c>
      <c r="AD10" s="22">
        <v>39</v>
      </c>
      <c r="AE10" s="22">
        <v>35</v>
      </c>
      <c r="AF10" s="31">
        <v>89.7</v>
      </c>
      <c r="AG10" s="32">
        <f t="shared" si="4"/>
        <v>93.6</v>
      </c>
      <c r="AH10" s="38"/>
      <c r="AI10" s="58">
        <v>8</v>
      </c>
      <c r="AJ10" s="60" t="s">
        <v>121</v>
      </c>
      <c r="AK10" s="34" t="s">
        <v>133</v>
      </c>
      <c r="AL10" s="34" t="s">
        <v>133</v>
      </c>
      <c r="AM10" s="34" t="s">
        <v>133</v>
      </c>
      <c r="AN10" s="34" t="s">
        <v>133</v>
      </c>
      <c r="AO10" s="34" t="s">
        <v>133</v>
      </c>
      <c r="AP10" s="35">
        <v>100</v>
      </c>
      <c r="AQ10" s="29"/>
      <c r="AR10" s="58">
        <v>8</v>
      </c>
      <c r="AS10" s="60" t="s">
        <v>121</v>
      </c>
      <c r="AT10" s="30">
        <v>47</v>
      </c>
      <c r="AU10" s="30">
        <v>46</v>
      </c>
      <c r="AV10" s="36">
        <v>97.9</v>
      </c>
      <c r="AW10" s="37"/>
      <c r="AX10" s="58">
        <v>8</v>
      </c>
      <c r="AY10" s="60" t="s">
        <v>121</v>
      </c>
      <c r="AZ10" s="34" t="s">
        <v>133</v>
      </c>
      <c r="BA10" s="34" t="s">
        <v>134</v>
      </c>
      <c r="BB10" s="34" t="s">
        <v>134</v>
      </c>
      <c r="BC10" s="30" t="s">
        <v>134</v>
      </c>
      <c r="BD10" s="30" t="s">
        <v>134</v>
      </c>
      <c r="BE10" s="36">
        <v>20</v>
      </c>
      <c r="BF10" s="29"/>
      <c r="BG10" s="58">
        <v>8</v>
      </c>
      <c r="BH10" s="60" t="s">
        <v>121</v>
      </c>
      <c r="BI10" s="34"/>
      <c r="BJ10" s="34"/>
      <c r="BK10" s="34"/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58">
        <v>8</v>
      </c>
      <c r="BR10" s="60" t="s">
        <v>121</v>
      </c>
      <c r="BS10" s="34">
        <v>4</v>
      </c>
      <c r="BT10" s="34">
        <v>3</v>
      </c>
      <c r="BU10" s="35">
        <v>75</v>
      </c>
      <c r="BV10" s="37"/>
      <c r="BW10" s="58">
        <v>8</v>
      </c>
      <c r="BX10" s="60" t="s">
        <v>121</v>
      </c>
      <c r="BY10" s="30">
        <v>47</v>
      </c>
      <c r="BZ10" s="30">
        <v>47</v>
      </c>
      <c r="CA10" s="36">
        <v>100</v>
      </c>
      <c r="CB10" s="37"/>
      <c r="CC10" s="58">
        <v>8</v>
      </c>
      <c r="CD10" s="60" t="s">
        <v>121</v>
      </c>
      <c r="CE10" s="30">
        <v>47</v>
      </c>
      <c r="CF10" s="30">
        <v>39</v>
      </c>
      <c r="CG10" s="36">
        <v>83</v>
      </c>
      <c r="CH10" s="37"/>
      <c r="CI10" s="58">
        <v>8</v>
      </c>
      <c r="CJ10" s="60" t="s">
        <v>121</v>
      </c>
      <c r="CK10" s="30">
        <v>31</v>
      </c>
      <c r="CL10" s="30">
        <v>31</v>
      </c>
      <c r="CM10" s="36">
        <v>100</v>
      </c>
      <c r="CN10" s="37"/>
      <c r="CO10" s="58">
        <v>8</v>
      </c>
      <c r="CP10" s="60" t="s">
        <v>121</v>
      </c>
      <c r="CQ10" s="30">
        <v>47</v>
      </c>
      <c r="CR10" s="30">
        <v>46</v>
      </c>
      <c r="CS10" s="36">
        <v>97.9</v>
      </c>
      <c r="CT10" s="37"/>
      <c r="CU10" s="58">
        <v>8</v>
      </c>
      <c r="CV10" s="60" t="s">
        <v>121</v>
      </c>
      <c r="CW10" s="30">
        <v>47</v>
      </c>
      <c r="CX10" s="30">
        <v>44</v>
      </c>
      <c r="CY10" s="36">
        <v>93.6</v>
      </c>
      <c r="CZ10" s="37"/>
      <c r="DA10" s="58">
        <v>8</v>
      </c>
      <c r="DB10" s="60" t="s">
        <v>121</v>
      </c>
      <c r="DC10" s="30">
        <v>47</v>
      </c>
      <c r="DD10" s="30">
        <v>47</v>
      </c>
      <c r="DE10" s="36">
        <v>100</v>
      </c>
      <c r="DF10" s="37"/>
    </row>
    <row r="11" spans="1:112" s="8" customFormat="1" ht="16.5" customHeight="1" x14ac:dyDescent="0.25">
      <c r="A11" s="58">
        <v>9</v>
      </c>
      <c r="B11" s="60" t="s">
        <v>122</v>
      </c>
      <c r="C11" s="51">
        <v>203</v>
      </c>
      <c r="D11" s="24">
        <v>129</v>
      </c>
      <c r="E11" s="25">
        <f t="shared" si="2"/>
        <v>63.546798029556648</v>
      </c>
      <c r="F11" s="26"/>
      <c r="G11" s="58">
        <v>9</v>
      </c>
      <c r="H11" s="60" t="s">
        <v>122</v>
      </c>
      <c r="I11" s="22">
        <v>11</v>
      </c>
      <c r="J11" s="22">
        <v>11</v>
      </c>
      <c r="K11" s="31">
        <f t="shared" si="0"/>
        <v>100</v>
      </c>
      <c r="L11" s="22">
        <v>44</v>
      </c>
      <c r="M11" s="22">
        <v>44</v>
      </c>
      <c r="N11" s="22">
        <f t="shared" si="3"/>
        <v>100</v>
      </c>
      <c r="O11" s="32">
        <f t="shared" si="1"/>
        <v>100</v>
      </c>
      <c r="P11" s="38"/>
      <c r="Q11" s="58">
        <v>9</v>
      </c>
      <c r="R11" s="60" t="s">
        <v>122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58">
        <v>9</v>
      </c>
      <c r="Z11" s="60" t="s">
        <v>122</v>
      </c>
      <c r="AA11" s="30">
        <v>107</v>
      </c>
      <c r="AB11" s="30">
        <v>105</v>
      </c>
      <c r="AC11" s="22">
        <v>98.1</v>
      </c>
      <c r="AD11" s="22">
        <v>81</v>
      </c>
      <c r="AE11" s="22">
        <v>79</v>
      </c>
      <c r="AF11" s="31">
        <v>97.5</v>
      </c>
      <c r="AG11" s="32">
        <f t="shared" si="4"/>
        <v>97.8</v>
      </c>
      <c r="AH11" s="38"/>
      <c r="AI11" s="58">
        <v>9</v>
      </c>
      <c r="AJ11" s="60" t="s">
        <v>122</v>
      </c>
      <c r="AK11" s="34" t="s">
        <v>133</v>
      </c>
      <c r="AL11" s="34" t="s">
        <v>133</v>
      </c>
      <c r="AM11" s="34" t="s">
        <v>133</v>
      </c>
      <c r="AN11" s="34" t="s">
        <v>133</v>
      </c>
      <c r="AO11" s="34" t="s">
        <v>133</v>
      </c>
      <c r="AP11" s="35">
        <v>100</v>
      </c>
      <c r="AQ11" s="29"/>
      <c r="AR11" s="58">
        <v>9</v>
      </c>
      <c r="AS11" s="60" t="s">
        <v>122</v>
      </c>
      <c r="AT11" s="30">
        <v>129</v>
      </c>
      <c r="AU11" s="30">
        <v>123</v>
      </c>
      <c r="AV11" s="36">
        <v>95.3</v>
      </c>
      <c r="AW11" s="37"/>
      <c r="AX11" s="58">
        <v>9</v>
      </c>
      <c r="AY11" s="60" t="s">
        <v>122</v>
      </c>
      <c r="AZ11" s="34" t="s">
        <v>133</v>
      </c>
      <c r="BA11" s="34" t="s">
        <v>133</v>
      </c>
      <c r="BB11" s="30" t="s">
        <v>134</v>
      </c>
      <c r="BC11" s="30" t="s">
        <v>134</v>
      </c>
      <c r="BD11" s="30" t="s">
        <v>134</v>
      </c>
      <c r="BE11" s="36">
        <v>40</v>
      </c>
      <c r="BF11" s="29"/>
      <c r="BG11" s="58">
        <v>9</v>
      </c>
      <c r="BH11" s="60" t="s">
        <v>122</v>
      </c>
      <c r="BI11" s="34"/>
      <c r="BJ11" s="34"/>
      <c r="BK11" s="34"/>
      <c r="BL11" s="34" t="s">
        <v>133</v>
      </c>
      <c r="BM11" s="34" t="s">
        <v>133</v>
      </c>
      <c r="BN11" s="34" t="s">
        <v>133</v>
      </c>
      <c r="BO11" s="35">
        <v>100</v>
      </c>
      <c r="BP11" s="29"/>
      <c r="BQ11" s="58">
        <v>9</v>
      </c>
      <c r="BR11" s="60" t="s">
        <v>122</v>
      </c>
      <c r="BS11" s="34">
        <v>4</v>
      </c>
      <c r="BT11" s="34">
        <v>4</v>
      </c>
      <c r="BU11" s="35">
        <v>100</v>
      </c>
      <c r="BV11" s="37"/>
      <c r="BW11" s="58">
        <v>9</v>
      </c>
      <c r="BX11" s="60" t="s">
        <v>122</v>
      </c>
      <c r="BY11" s="30">
        <v>129</v>
      </c>
      <c r="BZ11" s="30">
        <v>128</v>
      </c>
      <c r="CA11" s="36">
        <v>99.2</v>
      </c>
      <c r="CB11" s="37"/>
      <c r="CC11" s="58">
        <v>9</v>
      </c>
      <c r="CD11" s="60" t="s">
        <v>122</v>
      </c>
      <c r="CE11" s="30">
        <v>129</v>
      </c>
      <c r="CF11" s="30">
        <v>129</v>
      </c>
      <c r="CG11" s="36">
        <v>100</v>
      </c>
      <c r="CH11" s="37"/>
      <c r="CI11" s="58">
        <v>9</v>
      </c>
      <c r="CJ11" s="60" t="s">
        <v>122</v>
      </c>
      <c r="CK11" s="30">
        <v>96</v>
      </c>
      <c r="CL11" s="30">
        <v>96</v>
      </c>
      <c r="CM11" s="36">
        <v>100</v>
      </c>
      <c r="CN11" s="37"/>
      <c r="CO11" s="58">
        <v>9</v>
      </c>
      <c r="CP11" s="60" t="s">
        <v>122</v>
      </c>
      <c r="CQ11" s="30">
        <v>129</v>
      </c>
      <c r="CR11" s="30">
        <v>129</v>
      </c>
      <c r="CS11" s="36">
        <v>100</v>
      </c>
      <c r="CT11" s="37"/>
      <c r="CU11" s="58">
        <v>9</v>
      </c>
      <c r="CV11" s="60" t="s">
        <v>122</v>
      </c>
      <c r="CW11" s="30">
        <v>129</v>
      </c>
      <c r="CX11" s="30">
        <v>124</v>
      </c>
      <c r="CY11" s="36">
        <v>96.1</v>
      </c>
      <c r="CZ11" s="37"/>
      <c r="DA11" s="58">
        <v>9</v>
      </c>
      <c r="DB11" s="60" t="s">
        <v>122</v>
      </c>
      <c r="DC11" s="30">
        <v>129</v>
      </c>
      <c r="DD11" s="30">
        <v>129</v>
      </c>
      <c r="DE11" s="36">
        <v>100</v>
      </c>
      <c r="DF11" s="29"/>
      <c r="DG11" s="59"/>
    </row>
    <row r="12" spans="1:112" s="8" customFormat="1" ht="16.5" customHeight="1" x14ac:dyDescent="0.25">
      <c r="A12" s="92">
        <v>10</v>
      </c>
      <c r="B12" s="93" t="s">
        <v>123</v>
      </c>
      <c r="C12" s="22">
        <v>275</v>
      </c>
      <c r="D12" s="22">
        <v>131</v>
      </c>
      <c r="E12" s="25">
        <f t="shared" si="2"/>
        <v>47.63636363636364</v>
      </c>
      <c r="G12" s="92">
        <v>10</v>
      </c>
      <c r="H12" s="93" t="s">
        <v>123</v>
      </c>
      <c r="I12" s="22">
        <v>11</v>
      </c>
      <c r="J12" s="22">
        <v>11</v>
      </c>
      <c r="K12" s="31">
        <f t="shared" si="0"/>
        <v>100</v>
      </c>
      <c r="L12" s="22">
        <v>44</v>
      </c>
      <c r="M12" s="22">
        <v>44</v>
      </c>
      <c r="N12" s="22">
        <f t="shared" si="3"/>
        <v>100</v>
      </c>
      <c r="O12" s="32">
        <f t="shared" si="1"/>
        <v>100</v>
      </c>
      <c r="P12" s="40"/>
      <c r="Q12" s="92">
        <v>10</v>
      </c>
      <c r="R12" s="93" t="s">
        <v>123</v>
      </c>
      <c r="S12" s="22" t="s">
        <v>133</v>
      </c>
      <c r="T12" s="22" t="s">
        <v>133</v>
      </c>
      <c r="U12" s="22" t="s">
        <v>133</v>
      </c>
      <c r="V12" s="22" t="s">
        <v>133</v>
      </c>
      <c r="W12" s="27">
        <v>100</v>
      </c>
      <c r="X12" s="40"/>
      <c r="Y12" s="92">
        <v>10</v>
      </c>
      <c r="Z12" s="93" t="s">
        <v>123</v>
      </c>
      <c r="AA12" s="22">
        <v>125</v>
      </c>
      <c r="AB12" s="22">
        <v>124</v>
      </c>
      <c r="AC12" s="22">
        <v>99.2</v>
      </c>
      <c r="AD12" s="22">
        <v>94</v>
      </c>
      <c r="AE12" s="22">
        <v>93</v>
      </c>
      <c r="AF12" s="22">
        <v>98.9</v>
      </c>
      <c r="AG12" s="32">
        <f t="shared" si="4"/>
        <v>99.050000000000011</v>
      </c>
      <c r="AH12" s="40"/>
      <c r="AI12" s="92">
        <v>10</v>
      </c>
      <c r="AJ12" s="93" t="s">
        <v>123</v>
      </c>
      <c r="AK12" s="22" t="s">
        <v>133</v>
      </c>
      <c r="AL12" s="22" t="s">
        <v>133</v>
      </c>
      <c r="AM12" s="22" t="s">
        <v>133</v>
      </c>
      <c r="AN12" s="22" t="s">
        <v>133</v>
      </c>
      <c r="AO12" s="22" t="s">
        <v>133</v>
      </c>
      <c r="AP12" s="27">
        <v>100</v>
      </c>
      <c r="AR12" s="92">
        <v>10</v>
      </c>
      <c r="AS12" s="93" t="s">
        <v>123</v>
      </c>
      <c r="AT12" s="22">
        <v>131</v>
      </c>
      <c r="AU12" s="22">
        <v>127</v>
      </c>
      <c r="AV12" s="27">
        <v>96.9</v>
      </c>
      <c r="AW12" s="40"/>
      <c r="AX12" s="92">
        <v>10</v>
      </c>
      <c r="AY12" s="93" t="s">
        <v>123</v>
      </c>
      <c r="AZ12" s="22" t="s">
        <v>134</v>
      </c>
      <c r="BA12" s="22" t="s">
        <v>133</v>
      </c>
      <c r="BB12" s="22" t="s">
        <v>133</v>
      </c>
      <c r="BC12" s="22" t="s">
        <v>134</v>
      </c>
      <c r="BD12" s="22" t="s">
        <v>134</v>
      </c>
      <c r="BE12" s="27">
        <v>40</v>
      </c>
      <c r="BF12" s="40"/>
      <c r="BG12" s="92">
        <v>10</v>
      </c>
      <c r="BH12" s="93" t="s">
        <v>123</v>
      </c>
      <c r="BI12" s="22"/>
      <c r="BJ12" s="22"/>
      <c r="BK12" s="22"/>
      <c r="BL12" s="22" t="s">
        <v>133</v>
      </c>
      <c r="BM12" s="22" t="s">
        <v>133</v>
      </c>
      <c r="BN12" s="34" t="s">
        <v>133</v>
      </c>
      <c r="BO12" s="27">
        <v>100</v>
      </c>
      <c r="BP12" s="40"/>
      <c r="BQ12" s="92">
        <v>10</v>
      </c>
      <c r="BR12" s="93" t="s">
        <v>123</v>
      </c>
      <c r="BS12" s="22">
        <v>2</v>
      </c>
      <c r="BT12" s="22">
        <v>2</v>
      </c>
      <c r="BU12" s="27">
        <v>100</v>
      </c>
      <c r="BW12" s="92">
        <v>10</v>
      </c>
      <c r="BX12" s="93" t="s">
        <v>123</v>
      </c>
      <c r="BY12" s="22">
        <v>131</v>
      </c>
      <c r="BZ12" s="22">
        <v>131</v>
      </c>
      <c r="CA12" s="27">
        <v>100</v>
      </c>
      <c r="CC12" s="92">
        <v>10</v>
      </c>
      <c r="CD12" s="93" t="s">
        <v>123</v>
      </c>
      <c r="CE12" s="22">
        <v>131</v>
      </c>
      <c r="CF12" s="22">
        <v>131</v>
      </c>
      <c r="CG12" s="27">
        <v>100</v>
      </c>
      <c r="CI12" s="92">
        <v>10</v>
      </c>
      <c r="CJ12" s="93" t="s">
        <v>123</v>
      </c>
      <c r="CK12" s="22">
        <v>113</v>
      </c>
      <c r="CL12" s="22">
        <v>113</v>
      </c>
      <c r="CM12" s="27">
        <v>100</v>
      </c>
      <c r="CO12" s="92">
        <v>10</v>
      </c>
      <c r="CP12" s="93" t="s">
        <v>123</v>
      </c>
      <c r="CQ12" s="22">
        <v>131</v>
      </c>
      <c r="CR12" s="22">
        <v>131</v>
      </c>
      <c r="CS12" s="27">
        <v>100</v>
      </c>
      <c r="CU12" s="92">
        <v>10</v>
      </c>
      <c r="CV12" s="93" t="s">
        <v>123</v>
      </c>
      <c r="CW12" s="22">
        <v>131</v>
      </c>
      <c r="CX12" s="22">
        <v>130</v>
      </c>
      <c r="CY12" s="27">
        <v>99.2</v>
      </c>
      <c r="CZ12" s="29"/>
      <c r="DA12" s="92">
        <v>10</v>
      </c>
      <c r="DB12" s="93" t="s">
        <v>123</v>
      </c>
      <c r="DC12" s="22">
        <v>131</v>
      </c>
      <c r="DD12" s="22">
        <v>130</v>
      </c>
      <c r="DE12" s="27">
        <v>99.2</v>
      </c>
      <c r="DF12" s="29"/>
      <c r="DG12" s="59"/>
    </row>
    <row r="13" spans="1:112" s="6" customFormat="1" ht="16.5" customHeight="1" x14ac:dyDescent="0.25">
      <c r="A13" s="58">
        <v>11</v>
      </c>
      <c r="B13" s="60" t="s">
        <v>124</v>
      </c>
      <c r="C13" s="49">
        <v>363</v>
      </c>
      <c r="D13" s="49">
        <v>282</v>
      </c>
      <c r="E13" s="25">
        <f t="shared" si="2"/>
        <v>77.685950413223139</v>
      </c>
      <c r="F13" s="8"/>
      <c r="G13" s="58">
        <v>11</v>
      </c>
      <c r="H13" s="60" t="s">
        <v>124</v>
      </c>
      <c r="I13" s="22">
        <v>11</v>
      </c>
      <c r="J13" s="22">
        <v>11</v>
      </c>
      <c r="K13" s="31">
        <f t="shared" si="0"/>
        <v>100</v>
      </c>
      <c r="L13" s="22">
        <v>44</v>
      </c>
      <c r="M13" s="22">
        <v>44</v>
      </c>
      <c r="N13" s="22">
        <f t="shared" si="3"/>
        <v>100</v>
      </c>
      <c r="O13" s="32">
        <f t="shared" si="1"/>
        <v>100</v>
      </c>
      <c r="P13" s="40"/>
      <c r="Q13" s="58">
        <v>11</v>
      </c>
      <c r="R13" s="60" t="s">
        <v>124</v>
      </c>
      <c r="S13" s="49" t="s">
        <v>133</v>
      </c>
      <c r="T13" s="49" t="s">
        <v>133</v>
      </c>
      <c r="U13" s="49" t="s">
        <v>133</v>
      </c>
      <c r="V13" s="49" t="s">
        <v>133</v>
      </c>
      <c r="W13" s="27">
        <v>100</v>
      </c>
      <c r="X13" s="40"/>
      <c r="Y13" s="58">
        <v>11</v>
      </c>
      <c r="Z13" s="60" t="s">
        <v>124</v>
      </c>
      <c r="AA13" s="49">
        <v>253</v>
      </c>
      <c r="AB13" s="49">
        <v>251</v>
      </c>
      <c r="AC13" s="49">
        <v>99.2</v>
      </c>
      <c r="AD13" s="49">
        <v>221</v>
      </c>
      <c r="AE13" s="49">
        <v>221</v>
      </c>
      <c r="AF13" s="49">
        <v>100</v>
      </c>
      <c r="AG13" s="32">
        <f t="shared" si="4"/>
        <v>99.6</v>
      </c>
      <c r="AH13" s="40"/>
      <c r="AI13" s="58">
        <v>11</v>
      </c>
      <c r="AJ13" s="60" t="s">
        <v>124</v>
      </c>
      <c r="AK13" s="49" t="s">
        <v>133</v>
      </c>
      <c r="AL13" s="49" t="s">
        <v>133</v>
      </c>
      <c r="AM13" s="49" t="s">
        <v>133</v>
      </c>
      <c r="AN13" s="49" t="s">
        <v>133</v>
      </c>
      <c r="AO13" s="49" t="s">
        <v>133</v>
      </c>
      <c r="AP13" s="57">
        <v>100</v>
      </c>
      <c r="AQ13" s="8"/>
      <c r="AR13" s="58">
        <v>11</v>
      </c>
      <c r="AS13" s="60" t="s">
        <v>124</v>
      </c>
      <c r="AT13" s="49">
        <v>282</v>
      </c>
      <c r="AU13" s="49">
        <v>281</v>
      </c>
      <c r="AV13" s="57">
        <v>99.6</v>
      </c>
      <c r="AW13" s="40"/>
      <c r="AX13" s="58">
        <v>11</v>
      </c>
      <c r="AY13" s="60" t="s">
        <v>124</v>
      </c>
      <c r="AZ13" s="49" t="s">
        <v>134</v>
      </c>
      <c r="BA13" s="49" t="s">
        <v>134</v>
      </c>
      <c r="BB13" s="49" t="s">
        <v>134</v>
      </c>
      <c r="BC13" s="49" t="s">
        <v>134</v>
      </c>
      <c r="BD13" s="49" t="s">
        <v>134</v>
      </c>
      <c r="BE13" s="57">
        <v>0</v>
      </c>
      <c r="BF13" s="40"/>
      <c r="BG13" s="58">
        <v>11</v>
      </c>
      <c r="BH13" s="60" t="s">
        <v>124</v>
      </c>
      <c r="BI13" s="49"/>
      <c r="BJ13" s="49"/>
      <c r="BK13" s="49"/>
      <c r="BL13" s="49" t="s">
        <v>133</v>
      </c>
      <c r="BM13" s="49" t="s">
        <v>133</v>
      </c>
      <c r="BN13" s="49" t="s">
        <v>133</v>
      </c>
      <c r="BO13" s="57">
        <v>100</v>
      </c>
      <c r="BP13" s="40"/>
      <c r="BQ13" s="58">
        <v>11</v>
      </c>
      <c r="BR13" s="60" t="s">
        <v>124</v>
      </c>
      <c r="BS13" s="49">
        <v>3</v>
      </c>
      <c r="BT13" s="49">
        <v>3</v>
      </c>
      <c r="BU13" s="57">
        <v>100</v>
      </c>
      <c r="BV13" s="8"/>
      <c r="BW13" s="58">
        <v>11</v>
      </c>
      <c r="BX13" s="60" t="s">
        <v>124</v>
      </c>
      <c r="BY13" s="49">
        <v>282</v>
      </c>
      <c r="BZ13" s="49">
        <v>280</v>
      </c>
      <c r="CA13" s="57">
        <v>99.3</v>
      </c>
      <c r="CB13" s="8"/>
      <c r="CC13" s="58">
        <v>11</v>
      </c>
      <c r="CD13" s="60" t="s">
        <v>124</v>
      </c>
      <c r="CE13" s="49">
        <v>282</v>
      </c>
      <c r="CF13" s="49">
        <v>281</v>
      </c>
      <c r="CG13" s="57">
        <v>99.6</v>
      </c>
      <c r="CH13" s="8"/>
      <c r="CI13" s="58">
        <v>11</v>
      </c>
      <c r="CJ13" s="60" t="s">
        <v>124</v>
      </c>
      <c r="CK13" s="49">
        <v>226</v>
      </c>
      <c r="CL13" s="49">
        <v>226</v>
      </c>
      <c r="CM13" s="57">
        <v>100</v>
      </c>
      <c r="CN13" s="8"/>
      <c r="CO13" s="58">
        <v>11</v>
      </c>
      <c r="CP13" s="60" t="s">
        <v>124</v>
      </c>
      <c r="CQ13" s="49">
        <v>282</v>
      </c>
      <c r="CR13" s="49">
        <v>282</v>
      </c>
      <c r="CS13" s="57">
        <v>100</v>
      </c>
      <c r="CT13" s="8"/>
      <c r="CU13" s="58">
        <v>11</v>
      </c>
      <c r="CV13" s="60" t="s">
        <v>124</v>
      </c>
      <c r="CW13" s="49">
        <v>282</v>
      </c>
      <c r="CX13" s="49">
        <v>281</v>
      </c>
      <c r="CY13" s="57">
        <v>99.6</v>
      </c>
      <c r="CZ13" s="29"/>
      <c r="DA13" s="58">
        <v>11</v>
      </c>
      <c r="DB13" s="60" t="s">
        <v>124</v>
      </c>
      <c r="DC13" s="49">
        <v>282</v>
      </c>
      <c r="DD13" s="49">
        <v>282</v>
      </c>
      <c r="DE13" s="57">
        <v>100</v>
      </c>
      <c r="DF13" s="29"/>
      <c r="DG13" s="59"/>
      <c r="DH13" s="8"/>
    </row>
    <row r="14" spans="1:112" s="6" customFormat="1" ht="16.5" customHeight="1" x14ac:dyDescent="0.25">
      <c r="A14" s="58">
        <v>12</v>
      </c>
      <c r="B14" s="60" t="s">
        <v>125</v>
      </c>
      <c r="C14" s="49">
        <v>355</v>
      </c>
      <c r="D14" s="49">
        <v>267</v>
      </c>
      <c r="E14" s="25">
        <f t="shared" si="2"/>
        <v>75.211267605633807</v>
      </c>
      <c r="F14" s="8"/>
      <c r="G14" s="58">
        <v>12</v>
      </c>
      <c r="H14" s="60" t="s">
        <v>125</v>
      </c>
      <c r="I14" s="22">
        <v>11</v>
      </c>
      <c r="J14" s="22">
        <v>11</v>
      </c>
      <c r="K14" s="31">
        <f t="shared" si="0"/>
        <v>100</v>
      </c>
      <c r="L14" s="22">
        <v>44</v>
      </c>
      <c r="M14" s="22">
        <v>44</v>
      </c>
      <c r="N14" s="22">
        <f t="shared" si="3"/>
        <v>100</v>
      </c>
      <c r="O14" s="32">
        <f t="shared" si="1"/>
        <v>100</v>
      </c>
      <c r="P14" s="40"/>
      <c r="Q14" s="58">
        <v>12</v>
      </c>
      <c r="R14" s="60" t="s">
        <v>125</v>
      </c>
      <c r="S14" s="49" t="s">
        <v>133</v>
      </c>
      <c r="T14" s="49" t="s">
        <v>133</v>
      </c>
      <c r="U14" s="49" t="s">
        <v>133</v>
      </c>
      <c r="V14" s="49" t="s">
        <v>133</v>
      </c>
      <c r="W14" s="27">
        <v>100</v>
      </c>
      <c r="X14" s="40"/>
      <c r="Y14" s="58">
        <v>12</v>
      </c>
      <c r="Z14" s="60" t="s">
        <v>125</v>
      </c>
      <c r="AA14" s="49">
        <v>248</v>
      </c>
      <c r="AB14" s="49">
        <v>246</v>
      </c>
      <c r="AC14" s="49">
        <v>99.2</v>
      </c>
      <c r="AD14" s="49">
        <v>243</v>
      </c>
      <c r="AE14" s="49">
        <v>243</v>
      </c>
      <c r="AF14" s="49">
        <v>100</v>
      </c>
      <c r="AG14" s="32">
        <f t="shared" si="4"/>
        <v>99.6</v>
      </c>
      <c r="AH14" s="40"/>
      <c r="AI14" s="58">
        <v>12</v>
      </c>
      <c r="AJ14" s="60" t="s">
        <v>125</v>
      </c>
      <c r="AK14" s="49" t="s">
        <v>133</v>
      </c>
      <c r="AL14" s="49" t="s">
        <v>133</v>
      </c>
      <c r="AM14" s="49" t="s">
        <v>133</v>
      </c>
      <c r="AN14" s="49" t="s">
        <v>133</v>
      </c>
      <c r="AO14" s="49" t="s">
        <v>133</v>
      </c>
      <c r="AP14" s="57">
        <v>100</v>
      </c>
      <c r="AQ14" s="8"/>
      <c r="AR14" s="58">
        <v>12</v>
      </c>
      <c r="AS14" s="60" t="s">
        <v>125</v>
      </c>
      <c r="AT14" s="49">
        <v>267</v>
      </c>
      <c r="AU14" s="49">
        <v>267</v>
      </c>
      <c r="AV14" s="57">
        <v>100</v>
      </c>
      <c r="AW14" s="40"/>
      <c r="AX14" s="58">
        <v>12</v>
      </c>
      <c r="AY14" s="60" t="s">
        <v>125</v>
      </c>
      <c r="AZ14" s="49" t="s">
        <v>133</v>
      </c>
      <c r="BA14" s="49" t="s">
        <v>133</v>
      </c>
      <c r="BB14" s="49" t="s">
        <v>134</v>
      </c>
      <c r="BC14" s="49" t="s">
        <v>134</v>
      </c>
      <c r="BD14" s="49" t="s">
        <v>134</v>
      </c>
      <c r="BE14" s="57">
        <v>40</v>
      </c>
      <c r="BF14" s="40"/>
      <c r="BG14" s="58">
        <v>12</v>
      </c>
      <c r="BH14" s="60" t="s">
        <v>125</v>
      </c>
      <c r="BI14" s="49" t="s">
        <v>133</v>
      </c>
      <c r="BJ14" s="49" t="s">
        <v>133</v>
      </c>
      <c r="BK14" s="49" t="s">
        <v>134</v>
      </c>
      <c r="BL14" s="49" t="s">
        <v>133</v>
      </c>
      <c r="BM14" s="49" t="s">
        <v>133</v>
      </c>
      <c r="BN14" s="49" t="s">
        <v>133</v>
      </c>
      <c r="BO14" s="57">
        <v>100</v>
      </c>
      <c r="BP14" s="40"/>
      <c r="BQ14" s="58">
        <v>12</v>
      </c>
      <c r="BR14" s="60" t="s">
        <v>125</v>
      </c>
      <c r="BS14" s="49">
        <v>12</v>
      </c>
      <c r="BT14" s="49">
        <v>12</v>
      </c>
      <c r="BU14" s="57">
        <v>100</v>
      </c>
      <c r="BV14" s="8"/>
      <c r="BW14" s="58">
        <v>12</v>
      </c>
      <c r="BX14" s="60" t="s">
        <v>125</v>
      </c>
      <c r="BY14" s="49">
        <v>267</v>
      </c>
      <c r="BZ14" s="49">
        <v>266</v>
      </c>
      <c r="CA14" s="57">
        <v>99.6</v>
      </c>
      <c r="CB14" s="8"/>
      <c r="CC14" s="58">
        <v>12</v>
      </c>
      <c r="CD14" s="60" t="s">
        <v>125</v>
      </c>
      <c r="CE14" s="49">
        <v>267</v>
      </c>
      <c r="CF14" s="49">
        <v>267</v>
      </c>
      <c r="CG14" s="57">
        <v>100</v>
      </c>
      <c r="CH14" s="8"/>
      <c r="CI14" s="58">
        <v>12</v>
      </c>
      <c r="CJ14" s="60" t="s">
        <v>125</v>
      </c>
      <c r="CK14" s="49">
        <v>256</v>
      </c>
      <c r="CL14" s="49">
        <v>256</v>
      </c>
      <c r="CM14" s="57">
        <v>100</v>
      </c>
      <c r="CN14" s="8"/>
      <c r="CO14" s="58">
        <v>12</v>
      </c>
      <c r="CP14" s="60" t="s">
        <v>125</v>
      </c>
      <c r="CQ14" s="49">
        <v>267</v>
      </c>
      <c r="CR14" s="49">
        <v>265</v>
      </c>
      <c r="CS14" s="57">
        <v>99.3</v>
      </c>
      <c r="CT14" s="8"/>
      <c r="CU14" s="58">
        <v>12</v>
      </c>
      <c r="CV14" s="60" t="s">
        <v>125</v>
      </c>
      <c r="CW14" s="49">
        <v>267</v>
      </c>
      <c r="CX14" s="49">
        <v>265</v>
      </c>
      <c r="CY14" s="57">
        <v>99.3</v>
      </c>
      <c r="CZ14" s="29"/>
      <c r="DA14" s="58">
        <v>12</v>
      </c>
      <c r="DB14" s="60" t="s">
        <v>125</v>
      </c>
      <c r="DC14" s="49">
        <v>267</v>
      </c>
      <c r="DD14" s="49">
        <v>266</v>
      </c>
      <c r="DE14" s="57">
        <v>99.6</v>
      </c>
      <c r="DF14" s="29"/>
      <c r="DG14" s="59"/>
      <c r="DH14" s="8"/>
    </row>
    <row r="15" spans="1:112" s="6" customFormat="1" ht="16.5" customHeight="1" x14ac:dyDescent="0.25">
      <c r="A15" s="58">
        <v>13</v>
      </c>
      <c r="B15" s="60" t="s">
        <v>126</v>
      </c>
      <c r="C15" s="49">
        <v>238</v>
      </c>
      <c r="D15" s="49">
        <v>156</v>
      </c>
      <c r="E15" s="25">
        <f t="shared" si="2"/>
        <v>65.546218487394952</v>
      </c>
      <c r="F15" s="8"/>
      <c r="G15" s="58">
        <v>13</v>
      </c>
      <c r="H15" s="60" t="s">
        <v>126</v>
      </c>
      <c r="I15" s="22">
        <v>11</v>
      </c>
      <c r="J15" s="22">
        <v>11</v>
      </c>
      <c r="K15" s="31">
        <f t="shared" si="0"/>
        <v>100</v>
      </c>
      <c r="L15" s="22">
        <v>44</v>
      </c>
      <c r="M15" s="22">
        <v>44</v>
      </c>
      <c r="N15" s="22">
        <f t="shared" si="3"/>
        <v>100</v>
      </c>
      <c r="O15" s="32">
        <f t="shared" si="1"/>
        <v>100</v>
      </c>
      <c r="P15" s="40"/>
      <c r="Q15" s="58">
        <v>13</v>
      </c>
      <c r="R15" s="60" t="s">
        <v>126</v>
      </c>
      <c r="S15" s="49" t="s">
        <v>133</v>
      </c>
      <c r="T15" s="49" t="s">
        <v>133</v>
      </c>
      <c r="U15" s="49" t="s">
        <v>133</v>
      </c>
      <c r="V15" s="49" t="s">
        <v>133</v>
      </c>
      <c r="W15" s="27">
        <v>100</v>
      </c>
      <c r="X15" s="40"/>
      <c r="Y15" s="58">
        <v>13</v>
      </c>
      <c r="Z15" s="60" t="s">
        <v>126</v>
      </c>
      <c r="AA15" s="49">
        <v>155</v>
      </c>
      <c r="AB15" s="49">
        <v>154</v>
      </c>
      <c r="AC15" s="49">
        <v>99.4</v>
      </c>
      <c r="AD15" s="49">
        <v>154</v>
      </c>
      <c r="AE15" s="49">
        <v>153</v>
      </c>
      <c r="AF15" s="49">
        <v>99.4</v>
      </c>
      <c r="AG15" s="32">
        <f t="shared" si="4"/>
        <v>99.4</v>
      </c>
      <c r="AH15" s="40"/>
      <c r="AI15" s="58">
        <v>13</v>
      </c>
      <c r="AJ15" s="60" t="s">
        <v>126</v>
      </c>
      <c r="AK15" s="49" t="s">
        <v>133</v>
      </c>
      <c r="AL15" s="49" t="s">
        <v>133</v>
      </c>
      <c r="AM15" s="49" t="s">
        <v>133</v>
      </c>
      <c r="AN15" s="49" t="s">
        <v>133</v>
      </c>
      <c r="AO15" s="49" t="s">
        <v>133</v>
      </c>
      <c r="AP15" s="57">
        <v>100</v>
      </c>
      <c r="AQ15" s="8"/>
      <c r="AR15" s="58">
        <v>13</v>
      </c>
      <c r="AS15" s="60" t="s">
        <v>126</v>
      </c>
      <c r="AT15" s="49">
        <v>156</v>
      </c>
      <c r="AU15" s="49">
        <v>155</v>
      </c>
      <c r="AV15" s="57">
        <v>99.4</v>
      </c>
      <c r="AW15" s="40"/>
      <c r="AX15" s="58">
        <v>13</v>
      </c>
      <c r="AY15" s="60" t="s">
        <v>126</v>
      </c>
      <c r="AZ15" s="49" t="s">
        <v>133</v>
      </c>
      <c r="BA15" s="49" t="s">
        <v>133</v>
      </c>
      <c r="BB15" s="49" t="s">
        <v>133</v>
      </c>
      <c r="BC15" s="49" t="s">
        <v>134</v>
      </c>
      <c r="BD15" s="49" t="s">
        <v>133</v>
      </c>
      <c r="BE15" s="57">
        <v>80</v>
      </c>
      <c r="BF15" s="40"/>
      <c r="BG15" s="58">
        <v>13</v>
      </c>
      <c r="BH15" s="60" t="s">
        <v>126</v>
      </c>
      <c r="BI15" s="49" t="s">
        <v>133</v>
      </c>
      <c r="BJ15" s="49" t="s">
        <v>133</v>
      </c>
      <c r="BK15" s="49" t="s">
        <v>134</v>
      </c>
      <c r="BL15" s="49" t="s">
        <v>133</v>
      </c>
      <c r="BM15" s="49" t="s">
        <v>133</v>
      </c>
      <c r="BN15" s="49" t="s">
        <v>133</v>
      </c>
      <c r="BO15" s="57">
        <v>100</v>
      </c>
      <c r="BP15" s="40"/>
      <c r="BQ15" s="58">
        <v>13</v>
      </c>
      <c r="BR15" s="60" t="s">
        <v>126</v>
      </c>
      <c r="BS15" s="49">
        <v>13</v>
      </c>
      <c r="BT15" s="49">
        <v>13</v>
      </c>
      <c r="BU15" s="57">
        <v>100</v>
      </c>
      <c r="BV15" s="8"/>
      <c r="BW15" s="58">
        <v>13</v>
      </c>
      <c r="BX15" s="60" t="s">
        <v>126</v>
      </c>
      <c r="BY15" s="49">
        <v>156</v>
      </c>
      <c r="BZ15" s="49">
        <v>156</v>
      </c>
      <c r="CA15" s="57">
        <v>100</v>
      </c>
      <c r="CB15" s="8"/>
      <c r="CC15" s="58">
        <v>13</v>
      </c>
      <c r="CD15" s="60" t="s">
        <v>126</v>
      </c>
      <c r="CE15" s="49">
        <v>156</v>
      </c>
      <c r="CF15" s="49">
        <v>156</v>
      </c>
      <c r="CG15" s="57">
        <v>100</v>
      </c>
      <c r="CH15" s="8"/>
      <c r="CI15" s="58">
        <v>13</v>
      </c>
      <c r="CJ15" s="60" t="s">
        <v>126</v>
      </c>
      <c r="CK15" s="49">
        <v>153</v>
      </c>
      <c r="CL15" s="49">
        <v>153</v>
      </c>
      <c r="CM15" s="57">
        <v>100</v>
      </c>
      <c r="CN15" s="8"/>
      <c r="CO15" s="58">
        <v>13</v>
      </c>
      <c r="CP15" s="60" t="s">
        <v>126</v>
      </c>
      <c r="CQ15" s="49">
        <v>156</v>
      </c>
      <c r="CR15" s="49">
        <v>155</v>
      </c>
      <c r="CS15" s="57">
        <v>99.4</v>
      </c>
      <c r="CT15" s="8"/>
      <c r="CU15" s="58">
        <v>13</v>
      </c>
      <c r="CV15" s="60" t="s">
        <v>126</v>
      </c>
      <c r="CW15" s="49">
        <v>156</v>
      </c>
      <c r="CX15" s="49">
        <v>156</v>
      </c>
      <c r="CY15" s="57">
        <v>100</v>
      </c>
      <c r="CZ15" s="29"/>
      <c r="DA15" s="58">
        <v>13</v>
      </c>
      <c r="DB15" s="60" t="s">
        <v>126</v>
      </c>
      <c r="DC15" s="49">
        <v>156</v>
      </c>
      <c r="DD15" s="49">
        <v>155</v>
      </c>
      <c r="DE15" s="57">
        <v>99.4</v>
      </c>
      <c r="DF15" s="29"/>
      <c r="DG15" s="59"/>
      <c r="DH15" s="8"/>
    </row>
    <row r="16" spans="1:112" s="6" customFormat="1" ht="16.5" customHeight="1" x14ac:dyDescent="0.25">
      <c r="A16" s="58">
        <v>14</v>
      </c>
      <c r="B16" s="60" t="s">
        <v>127</v>
      </c>
      <c r="C16" s="49">
        <v>945</v>
      </c>
      <c r="D16" s="49">
        <v>440</v>
      </c>
      <c r="E16" s="25">
        <f t="shared" si="2"/>
        <v>46.560846560846556</v>
      </c>
      <c r="F16" s="8"/>
      <c r="G16" s="58">
        <v>14</v>
      </c>
      <c r="H16" s="60" t="s">
        <v>127</v>
      </c>
      <c r="I16" s="22">
        <v>11</v>
      </c>
      <c r="J16" s="22">
        <v>11</v>
      </c>
      <c r="K16" s="31">
        <f t="shared" si="0"/>
        <v>100</v>
      </c>
      <c r="L16" s="22">
        <v>44</v>
      </c>
      <c r="M16" s="22">
        <v>44</v>
      </c>
      <c r="N16" s="22">
        <f t="shared" si="3"/>
        <v>100</v>
      </c>
      <c r="O16" s="32">
        <f t="shared" si="1"/>
        <v>100</v>
      </c>
      <c r="P16" s="40"/>
      <c r="Q16" s="58">
        <v>14</v>
      </c>
      <c r="R16" s="60" t="s">
        <v>127</v>
      </c>
      <c r="S16" s="49" t="s">
        <v>133</v>
      </c>
      <c r="T16" s="49" t="s">
        <v>133</v>
      </c>
      <c r="U16" s="49" t="s">
        <v>133</v>
      </c>
      <c r="V16" s="49" t="s">
        <v>133</v>
      </c>
      <c r="W16" s="27">
        <v>100</v>
      </c>
      <c r="X16" s="40"/>
      <c r="Y16" s="58">
        <v>14</v>
      </c>
      <c r="Z16" s="60" t="s">
        <v>127</v>
      </c>
      <c r="AA16" s="49">
        <v>428</v>
      </c>
      <c r="AB16" s="49">
        <v>428</v>
      </c>
      <c r="AC16" s="49">
        <v>100</v>
      </c>
      <c r="AD16" s="49">
        <v>399</v>
      </c>
      <c r="AE16" s="49">
        <v>398</v>
      </c>
      <c r="AF16" s="49">
        <v>99.7</v>
      </c>
      <c r="AG16" s="32">
        <f t="shared" si="4"/>
        <v>99.85</v>
      </c>
      <c r="AH16" s="40"/>
      <c r="AI16" s="58">
        <v>14</v>
      </c>
      <c r="AJ16" s="60" t="s">
        <v>127</v>
      </c>
      <c r="AK16" s="49" t="s">
        <v>133</v>
      </c>
      <c r="AL16" s="49" t="s">
        <v>133</v>
      </c>
      <c r="AM16" s="49" t="s">
        <v>133</v>
      </c>
      <c r="AN16" s="49" t="s">
        <v>133</v>
      </c>
      <c r="AO16" s="49" t="s">
        <v>133</v>
      </c>
      <c r="AP16" s="57">
        <v>100</v>
      </c>
      <c r="AQ16" s="8"/>
      <c r="AR16" s="58">
        <v>14</v>
      </c>
      <c r="AS16" s="60" t="s">
        <v>127</v>
      </c>
      <c r="AT16" s="49">
        <v>440</v>
      </c>
      <c r="AU16" s="49">
        <v>437</v>
      </c>
      <c r="AV16" s="57">
        <v>99.3</v>
      </c>
      <c r="AW16" s="40"/>
      <c r="AX16" s="58">
        <v>14</v>
      </c>
      <c r="AY16" s="60" t="s">
        <v>127</v>
      </c>
      <c r="AZ16" s="49" t="s">
        <v>133</v>
      </c>
      <c r="BA16" s="49" t="s">
        <v>134</v>
      </c>
      <c r="BB16" s="49" t="s">
        <v>134</v>
      </c>
      <c r="BC16" s="49" t="s">
        <v>134</v>
      </c>
      <c r="BD16" s="49" t="s">
        <v>134</v>
      </c>
      <c r="BE16" s="57">
        <v>20</v>
      </c>
      <c r="BF16" s="40"/>
      <c r="BG16" s="58">
        <v>14</v>
      </c>
      <c r="BH16" s="60" t="s">
        <v>127</v>
      </c>
      <c r="BI16" s="49"/>
      <c r="BJ16" s="49"/>
      <c r="BK16" s="49"/>
      <c r="BL16" s="49" t="s">
        <v>133</v>
      </c>
      <c r="BM16" s="49" t="s">
        <v>133</v>
      </c>
      <c r="BN16" s="49" t="s">
        <v>133</v>
      </c>
      <c r="BO16" s="57">
        <v>100</v>
      </c>
      <c r="BP16" s="40"/>
      <c r="BQ16" s="58">
        <v>14</v>
      </c>
      <c r="BR16" s="60" t="s">
        <v>127</v>
      </c>
      <c r="BS16" s="49">
        <v>59</v>
      </c>
      <c r="BT16" s="49">
        <v>45</v>
      </c>
      <c r="BU16" s="57">
        <v>76.3</v>
      </c>
      <c r="BV16" s="8"/>
      <c r="BW16" s="58">
        <v>14</v>
      </c>
      <c r="BX16" s="60" t="s">
        <v>127</v>
      </c>
      <c r="BY16" s="49">
        <v>440</v>
      </c>
      <c r="BZ16" s="49">
        <v>438</v>
      </c>
      <c r="CA16" s="57">
        <v>99.5</v>
      </c>
      <c r="CB16" s="8"/>
      <c r="CC16" s="58">
        <v>14</v>
      </c>
      <c r="CD16" s="60" t="s">
        <v>127</v>
      </c>
      <c r="CE16" s="49">
        <v>440</v>
      </c>
      <c r="CF16" s="49">
        <v>438</v>
      </c>
      <c r="CG16" s="57">
        <v>99.5</v>
      </c>
      <c r="CH16" s="8"/>
      <c r="CI16" s="58">
        <v>14</v>
      </c>
      <c r="CJ16" s="60" t="s">
        <v>127</v>
      </c>
      <c r="CK16" s="49">
        <v>400</v>
      </c>
      <c r="CL16" s="49">
        <v>400</v>
      </c>
      <c r="CM16" s="57">
        <v>100</v>
      </c>
      <c r="CN16" s="8"/>
      <c r="CO16" s="58">
        <v>14</v>
      </c>
      <c r="CP16" s="60" t="s">
        <v>127</v>
      </c>
      <c r="CQ16" s="49">
        <v>440</v>
      </c>
      <c r="CR16" s="49">
        <v>438</v>
      </c>
      <c r="CS16" s="57">
        <v>99.5</v>
      </c>
      <c r="CT16" s="8"/>
      <c r="CU16" s="58">
        <v>14</v>
      </c>
      <c r="CV16" s="60" t="s">
        <v>127</v>
      </c>
      <c r="CW16" s="49">
        <v>440</v>
      </c>
      <c r="CX16" s="49">
        <v>439</v>
      </c>
      <c r="CY16" s="57">
        <v>99.8</v>
      </c>
      <c r="CZ16" s="29"/>
      <c r="DA16" s="58">
        <v>14</v>
      </c>
      <c r="DB16" s="60" t="s">
        <v>127</v>
      </c>
      <c r="DC16" s="49">
        <v>440</v>
      </c>
      <c r="DD16" s="49">
        <v>438</v>
      </c>
      <c r="DE16" s="57">
        <v>99.5</v>
      </c>
      <c r="DF16" s="29"/>
      <c r="DG16" s="59"/>
      <c r="DH16" s="8"/>
    </row>
    <row r="17" spans="60:111" ht="16.5" customHeight="1" x14ac:dyDescent="0.25">
      <c r="CV17" s="42"/>
      <c r="CW17" s="43"/>
      <c r="CX17" s="43"/>
      <c r="CY17" s="44"/>
      <c r="CZ17" s="29"/>
      <c r="DB17" s="42"/>
      <c r="DC17" s="43"/>
      <c r="DD17" s="43"/>
      <c r="DE17" s="44"/>
      <c r="DF17" s="29"/>
      <c r="DG17" s="39"/>
    </row>
    <row r="18" spans="60:111" ht="16.5" customHeight="1" x14ac:dyDescent="0.25">
      <c r="CV18" s="42"/>
      <c r="CW18" s="43"/>
      <c r="CX18" s="43"/>
      <c r="CY18" s="44"/>
      <c r="CZ18" s="29"/>
      <c r="DB18" s="42"/>
      <c r="DC18" s="43"/>
      <c r="DD18" s="43"/>
      <c r="DE18" s="44"/>
      <c r="DF18" s="29"/>
      <c r="DG18" s="39"/>
    </row>
    <row r="19" spans="60:111" x14ac:dyDescent="0.25">
      <c r="BH19" s="105" t="s">
        <v>139</v>
      </c>
      <c r="BI19" s="105"/>
      <c r="BJ19" s="105"/>
      <c r="BK19" s="105"/>
      <c r="BL19" s="105"/>
      <c r="BM19" s="105"/>
      <c r="BN19" s="105"/>
      <c r="BO19" s="105"/>
      <c r="BP19" s="85"/>
      <c r="BQ19" s="86"/>
      <c r="BR19" s="106" t="s">
        <v>140</v>
      </c>
      <c r="BS19" s="106"/>
      <c r="BT19" s="106"/>
      <c r="BU19" s="106"/>
      <c r="BV19" s="106"/>
      <c r="BW19" s="106"/>
    </row>
    <row r="20" spans="60:111" x14ac:dyDescent="0.25">
      <c r="BH20" s="105" t="s">
        <v>141</v>
      </c>
      <c r="BI20" s="105"/>
      <c r="BJ20" s="105"/>
      <c r="BK20" s="105"/>
      <c r="BL20" s="105"/>
      <c r="BM20" s="105"/>
      <c r="BN20" s="105"/>
      <c r="BO20" s="105"/>
      <c r="BP20" s="85"/>
      <c r="BQ20" s="86"/>
      <c r="BR20" s="106"/>
      <c r="BS20" s="106"/>
      <c r="BT20" s="106"/>
      <c r="BU20" s="106"/>
      <c r="BV20" s="106"/>
      <c r="BW20" s="106"/>
    </row>
    <row r="21" spans="60:111" x14ac:dyDescent="0.25">
      <c r="BH21" s="105" t="s">
        <v>142</v>
      </c>
      <c r="BI21" s="105"/>
      <c r="BJ21" s="105"/>
      <c r="BK21" s="105"/>
      <c r="BL21" s="105"/>
      <c r="BM21" s="105"/>
      <c r="BN21" s="105"/>
      <c r="BO21" s="105"/>
      <c r="BP21" s="85"/>
      <c r="BQ21" s="86"/>
      <c r="BR21" s="106" t="s">
        <v>143</v>
      </c>
      <c r="BS21" s="106"/>
      <c r="BT21" s="106"/>
      <c r="BU21" s="106"/>
      <c r="BV21" s="106"/>
      <c r="BW21" s="106"/>
    </row>
    <row r="22" spans="60:111" x14ac:dyDescent="0.25">
      <c r="BH22" s="105" t="s">
        <v>144</v>
      </c>
      <c r="BI22" s="105"/>
      <c r="BJ22" s="105"/>
      <c r="BK22" s="105"/>
      <c r="BL22" s="105"/>
      <c r="BM22" s="105"/>
      <c r="BN22" s="105"/>
      <c r="BO22" s="105"/>
      <c r="BP22" s="85"/>
      <c r="BQ22" s="86"/>
      <c r="BR22" s="105"/>
      <c r="BS22" s="105"/>
      <c r="BT22" s="105"/>
      <c r="BU22" s="105"/>
      <c r="BV22" s="85"/>
      <c r="BW22" s="86"/>
    </row>
    <row r="23" spans="60:111" x14ac:dyDescent="0.25">
      <c r="BH23" s="86"/>
      <c r="BI23" s="86"/>
      <c r="BJ23" s="86"/>
      <c r="BK23" s="86"/>
      <c r="BL23" s="86"/>
      <c r="BM23" s="86"/>
      <c r="BN23" s="86"/>
      <c r="BO23" s="87"/>
      <c r="BP23" s="88"/>
      <c r="BQ23" s="86"/>
      <c r="BR23" s="86"/>
      <c r="BS23" s="89"/>
      <c r="BT23" s="89"/>
      <c r="BU23" s="87"/>
      <c r="BV23" s="89"/>
      <c r="BW23" s="86"/>
    </row>
    <row r="24" spans="60:111" x14ac:dyDescent="0.25">
      <c r="BH24" s="86"/>
      <c r="BI24" s="86"/>
      <c r="BJ24" s="86"/>
      <c r="BK24" s="86"/>
      <c r="BL24" s="86"/>
      <c r="BM24" s="86"/>
      <c r="BN24" s="86"/>
      <c r="BO24" s="87"/>
      <c r="BP24" s="88"/>
      <c r="BQ24" s="86"/>
      <c r="BR24" s="86"/>
      <c r="BS24" s="89"/>
      <c r="BT24" s="89"/>
      <c r="BU24" s="87"/>
      <c r="BV24" s="89"/>
      <c r="BW24" s="86"/>
    </row>
    <row r="25" spans="60:111" x14ac:dyDescent="0.25">
      <c r="BH25" s="86"/>
      <c r="BI25" s="86"/>
      <c r="BJ25" s="86"/>
      <c r="BK25" s="86"/>
      <c r="BL25" s="86"/>
      <c r="BM25" s="86"/>
      <c r="BN25" s="86"/>
      <c r="BO25" s="87"/>
      <c r="BP25" s="88"/>
      <c r="BQ25" s="86"/>
      <c r="BR25" s="86"/>
      <c r="BS25" s="89"/>
      <c r="BT25" s="89"/>
      <c r="BU25" s="87"/>
      <c r="BV25" s="89"/>
      <c r="BW25" s="86"/>
    </row>
  </sheetData>
  <mergeCells count="7">
    <mergeCell ref="BH22:BO22"/>
    <mergeCell ref="BR22:BU22"/>
    <mergeCell ref="BH19:BO19"/>
    <mergeCell ref="BR19:BW20"/>
    <mergeCell ref="BH20:BO20"/>
    <mergeCell ref="BH21:BO21"/>
    <mergeCell ref="BR21:BW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5"/>
  <sheetViews>
    <sheetView topLeftCell="AP1" zoomScaleNormal="100" workbookViewId="0">
      <selection activeCell="AP3" sqref="A3:XFD6"/>
    </sheetView>
  </sheetViews>
  <sheetFormatPr defaultColWidth="6.7109375" defaultRowHeight="15.75" x14ac:dyDescent="0.25"/>
  <cols>
    <col min="1" max="2" width="6.7109375" style="5"/>
    <col min="3" max="4" width="6.7109375" style="6"/>
    <col min="5" max="5" width="6.7109375" style="7"/>
    <col min="6" max="6" width="6.7109375" style="8"/>
    <col min="7" max="13" width="6.7109375" style="5"/>
    <col min="14" max="14" width="8.42578125" style="5" bestFit="1" customWidth="1"/>
    <col min="15" max="15" width="7.28515625" style="10" bestFit="1" customWidth="1"/>
    <col min="16" max="16" width="6.7109375" style="41"/>
    <col min="17" max="22" width="6.7109375" style="5"/>
    <col min="23" max="23" width="6.7109375" style="10"/>
    <col min="24" max="24" width="6.7109375" style="41"/>
    <col min="25" max="26" width="6.7109375" style="5"/>
    <col min="27" max="32" width="6.7109375" style="6"/>
    <col min="33" max="33" width="6.7109375" style="7"/>
    <col min="34" max="34" width="6.7109375" style="40"/>
    <col min="35" max="36" width="6.7109375" style="5"/>
    <col min="37" max="41" width="6.7109375" style="6"/>
    <col min="42" max="42" width="6.7109375" style="7"/>
    <col min="43" max="43" width="6.7109375" style="8"/>
    <col min="44" max="45" width="6.7109375" style="5"/>
    <col min="46" max="47" width="6.7109375" style="6"/>
    <col min="48" max="48" width="6.7109375" style="7"/>
    <col min="49" max="49" width="6.7109375" style="40"/>
    <col min="50" max="51" width="6.7109375" style="5"/>
    <col min="52" max="56" width="6.7109375" style="6"/>
    <col min="57" max="57" width="6.7109375" style="7"/>
    <col min="58" max="58" width="6.7109375" style="40"/>
    <col min="59" max="66" width="6.7109375" style="5"/>
    <col min="67" max="67" width="6.7109375" style="7"/>
    <col min="68" max="68" width="6.7109375" style="40"/>
    <col min="69" max="70" width="6.7109375" style="5"/>
    <col min="71" max="72" width="6.7109375" style="6"/>
    <col min="73" max="73" width="6.7109375" style="7"/>
    <col min="74" max="74" width="6.7109375" style="8"/>
    <col min="75" max="78" width="6.7109375" style="5"/>
    <col min="79" max="79" width="6.7109375" style="10"/>
    <col min="80" max="80" width="6.7109375" style="11"/>
    <col min="81" max="82" width="6.7109375" style="5"/>
    <col min="83" max="84" width="6.7109375" style="6"/>
    <col min="85" max="85" width="6.7109375" style="7"/>
    <col min="86" max="86" width="6.7109375" style="8"/>
    <col min="87" max="88" width="6.7109375" style="5"/>
    <col min="89" max="90" width="6.7109375" style="6"/>
    <col min="91" max="91" width="6.7109375" style="7"/>
    <col min="92" max="92" width="6.7109375" style="8"/>
    <col min="93" max="94" width="6.7109375" style="5"/>
    <col min="95" max="96" width="6.7109375" style="6"/>
    <col min="97" max="97" width="6.7109375" style="7"/>
    <col min="98" max="98" width="6.7109375" style="8"/>
    <col min="99" max="100" width="6.7109375" style="5"/>
    <col min="101" max="102" width="6.7109375" style="6"/>
    <col min="103" max="103" width="6.7109375" style="7"/>
    <col min="104" max="104" width="6.7109375" style="40"/>
    <col min="105" max="106" width="6.7109375" style="5"/>
    <col min="107" max="108" width="6.7109375" style="6"/>
    <col min="109" max="109" width="6.7109375" style="7"/>
    <col min="110" max="110" width="6.7109375" style="40"/>
    <col min="111" max="112" width="6.7109375" style="11"/>
    <col min="113" max="16384" width="6.710937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45">
        <v>1</v>
      </c>
      <c r="B3" s="63" t="s">
        <v>128</v>
      </c>
      <c r="C3" s="23">
        <v>900</v>
      </c>
      <c r="D3" s="24">
        <v>367</v>
      </c>
      <c r="E3" s="25">
        <f>(D3/C3)*100</f>
        <v>40.777777777777779</v>
      </c>
      <c r="F3" s="26"/>
      <c r="G3" s="62">
        <v>1</v>
      </c>
      <c r="H3" s="63" t="s">
        <v>128</v>
      </c>
      <c r="I3" s="22">
        <v>15</v>
      </c>
      <c r="J3" s="22">
        <v>15</v>
      </c>
      <c r="K3" s="22">
        <f>(I3/J3)*100</f>
        <v>100</v>
      </c>
      <c r="L3" s="22">
        <v>60</v>
      </c>
      <c r="M3" s="22">
        <v>60</v>
      </c>
      <c r="N3" s="61">
        <f>(L3/M3)*100</f>
        <v>100</v>
      </c>
      <c r="O3" s="25">
        <f>(K3+N3)/2</f>
        <v>100</v>
      </c>
      <c r="P3" s="28"/>
      <c r="Q3" s="45">
        <v>1</v>
      </c>
      <c r="R3" s="63" t="s">
        <v>128</v>
      </c>
      <c r="S3" s="46" t="s">
        <v>133</v>
      </c>
      <c r="T3" s="46" t="s">
        <v>133</v>
      </c>
      <c r="U3" s="46" t="s">
        <v>133</v>
      </c>
      <c r="V3" s="46" t="s">
        <v>133</v>
      </c>
      <c r="W3" s="27">
        <v>100</v>
      </c>
      <c r="X3" s="29"/>
      <c r="Y3" s="45">
        <v>1</v>
      </c>
      <c r="Z3" s="63" t="s">
        <v>128</v>
      </c>
      <c r="AA3" s="30">
        <v>315</v>
      </c>
      <c r="AB3" s="30">
        <v>304</v>
      </c>
      <c r="AC3" s="22">
        <v>96.5</v>
      </c>
      <c r="AD3" s="22">
        <v>290</v>
      </c>
      <c r="AE3" s="22">
        <v>282</v>
      </c>
      <c r="AF3" s="31">
        <v>97.2</v>
      </c>
      <c r="AG3" s="32">
        <f>(AC3+AF3)/2</f>
        <v>96.85</v>
      </c>
      <c r="AH3" s="33"/>
      <c r="AI3" s="45">
        <v>1</v>
      </c>
      <c r="AJ3" s="63" t="s">
        <v>128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45">
        <v>1</v>
      </c>
      <c r="AS3" s="63" t="s">
        <v>128</v>
      </c>
      <c r="AT3" s="30">
        <v>367</v>
      </c>
      <c r="AU3" s="30">
        <v>344</v>
      </c>
      <c r="AV3" s="36">
        <v>93.7</v>
      </c>
      <c r="AW3" s="37"/>
      <c r="AX3" s="45">
        <v>1</v>
      </c>
      <c r="AY3" s="63" t="s">
        <v>128</v>
      </c>
      <c r="AZ3" s="34" t="s">
        <v>133</v>
      </c>
      <c r="BA3" s="34" t="s">
        <v>133</v>
      </c>
      <c r="BB3" s="34" t="s">
        <v>134</v>
      </c>
      <c r="BC3" s="30" t="s">
        <v>133</v>
      </c>
      <c r="BD3" s="30" t="s">
        <v>133</v>
      </c>
      <c r="BE3" s="36">
        <v>80</v>
      </c>
      <c r="BF3" s="29"/>
      <c r="BG3" s="45">
        <v>1</v>
      </c>
      <c r="BH3" s="63" t="s">
        <v>128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45">
        <v>1</v>
      </c>
      <c r="BR3" s="63" t="s">
        <v>128</v>
      </c>
      <c r="BS3" s="34">
        <v>34</v>
      </c>
      <c r="BT3" s="34">
        <v>30</v>
      </c>
      <c r="BU3" s="35">
        <v>88.2</v>
      </c>
      <c r="BV3" s="37"/>
      <c r="BW3" s="45">
        <v>1</v>
      </c>
      <c r="BX3" s="63" t="s">
        <v>128</v>
      </c>
      <c r="BY3" s="30">
        <v>367</v>
      </c>
      <c r="BZ3" s="30">
        <v>353</v>
      </c>
      <c r="CA3" s="36">
        <v>96.2</v>
      </c>
      <c r="CB3" s="37"/>
      <c r="CC3" s="45">
        <v>1</v>
      </c>
      <c r="CD3" s="63" t="s">
        <v>128</v>
      </c>
      <c r="CE3" s="30">
        <v>367</v>
      </c>
      <c r="CF3" s="30">
        <v>345</v>
      </c>
      <c r="CG3" s="36">
        <v>94</v>
      </c>
      <c r="CH3" s="37"/>
      <c r="CI3" s="45">
        <v>1</v>
      </c>
      <c r="CJ3" s="63" t="s">
        <v>128</v>
      </c>
      <c r="CK3" s="30">
        <v>234</v>
      </c>
      <c r="CL3" s="30">
        <v>227</v>
      </c>
      <c r="CM3" s="36">
        <v>97</v>
      </c>
      <c r="CN3" s="37"/>
      <c r="CO3" s="45">
        <v>1</v>
      </c>
      <c r="CP3" s="63" t="s">
        <v>128</v>
      </c>
      <c r="CQ3" s="30">
        <v>367</v>
      </c>
      <c r="CR3" s="30">
        <v>317</v>
      </c>
      <c r="CS3" s="36">
        <v>86.4</v>
      </c>
      <c r="CT3" s="37"/>
      <c r="CU3" s="45">
        <v>1</v>
      </c>
      <c r="CV3" s="63" t="s">
        <v>128</v>
      </c>
      <c r="CW3" s="30">
        <v>367</v>
      </c>
      <c r="CX3" s="30">
        <v>341</v>
      </c>
      <c r="CY3" s="36">
        <v>92.9</v>
      </c>
      <c r="CZ3" s="37"/>
      <c r="DA3" s="45">
        <v>1</v>
      </c>
      <c r="DB3" s="63" t="s">
        <v>128</v>
      </c>
      <c r="DC3" s="30">
        <v>367</v>
      </c>
      <c r="DD3" s="30">
        <v>352</v>
      </c>
      <c r="DE3" s="36">
        <v>95.9</v>
      </c>
      <c r="DF3" s="37"/>
    </row>
    <row r="4" spans="1:112" s="8" customFormat="1" ht="16.5" customHeight="1" x14ac:dyDescent="0.25">
      <c r="A4" s="45">
        <v>2</v>
      </c>
      <c r="B4" s="63" t="s">
        <v>129</v>
      </c>
      <c r="C4" s="23">
        <v>440</v>
      </c>
      <c r="D4" s="24">
        <v>205</v>
      </c>
      <c r="E4" s="25">
        <f t="shared" ref="E4:E6" si="0">(D4/C4)*100</f>
        <v>46.590909090909086</v>
      </c>
      <c r="F4" s="26"/>
      <c r="G4" s="62">
        <v>2</v>
      </c>
      <c r="H4" s="63" t="s">
        <v>129</v>
      </c>
      <c r="I4" s="22">
        <v>15</v>
      </c>
      <c r="J4" s="22">
        <v>15</v>
      </c>
      <c r="K4" s="22">
        <f t="shared" ref="K4:K6" si="1">(I4/J4)*100</f>
        <v>100</v>
      </c>
      <c r="L4" s="22">
        <v>60</v>
      </c>
      <c r="M4" s="22">
        <v>60</v>
      </c>
      <c r="N4" s="61">
        <f t="shared" ref="N4:N6" si="2">(L4/M4)*100</f>
        <v>100</v>
      </c>
      <c r="O4" s="25">
        <f t="shared" ref="O4:O6" si="3">(K4+N4)/2</f>
        <v>100</v>
      </c>
      <c r="P4" s="38"/>
      <c r="Q4" s="45">
        <v>2</v>
      </c>
      <c r="R4" s="63" t="s">
        <v>129</v>
      </c>
      <c r="S4" s="46" t="s">
        <v>133</v>
      </c>
      <c r="T4" s="46" t="s">
        <v>133</v>
      </c>
      <c r="U4" s="46" t="s">
        <v>133</v>
      </c>
      <c r="V4" s="46" t="s">
        <v>133</v>
      </c>
      <c r="W4" s="27">
        <v>100</v>
      </c>
      <c r="X4" s="29"/>
      <c r="Y4" s="45">
        <v>2</v>
      </c>
      <c r="Z4" s="63" t="s">
        <v>129</v>
      </c>
      <c r="AA4" s="30">
        <v>176</v>
      </c>
      <c r="AB4" s="30">
        <v>173</v>
      </c>
      <c r="AC4" s="22">
        <v>98.3</v>
      </c>
      <c r="AD4" s="22">
        <v>154</v>
      </c>
      <c r="AE4" s="22">
        <v>151</v>
      </c>
      <c r="AF4" s="31">
        <v>98.1</v>
      </c>
      <c r="AG4" s="32">
        <f t="shared" ref="AG4:AG6" si="4">(AC4+AF4)/2</f>
        <v>98.199999999999989</v>
      </c>
      <c r="AH4" s="38"/>
      <c r="AI4" s="45">
        <v>2</v>
      </c>
      <c r="AJ4" s="63" t="s">
        <v>129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45">
        <v>2</v>
      </c>
      <c r="AS4" s="63" t="s">
        <v>129</v>
      </c>
      <c r="AT4" s="30">
        <v>205</v>
      </c>
      <c r="AU4" s="30">
        <v>196</v>
      </c>
      <c r="AV4" s="36">
        <v>95.6</v>
      </c>
      <c r="AW4" s="37"/>
      <c r="AX4" s="45">
        <v>2</v>
      </c>
      <c r="AY4" s="63" t="s">
        <v>129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134</v>
      </c>
      <c r="BE4" s="36">
        <v>20</v>
      </c>
      <c r="BF4" s="29"/>
      <c r="BG4" s="45">
        <v>2</v>
      </c>
      <c r="BH4" s="63" t="s">
        <v>129</v>
      </c>
      <c r="BI4" s="34"/>
      <c r="BJ4" s="34"/>
      <c r="BK4" s="34"/>
      <c r="BL4" s="34" t="s">
        <v>133</v>
      </c>
      <c r="BM4" s="34" t="s">
        <v>134</v>
      </c>
      <c r="BN4" s="34" t="s">
        <v>133</v>
      </c>
      <c r="BO4" s="35">
        <v>60</v>
      </c>
      <c r="BP4" s="29"/>
      <c r="BQ4" s="45">
        <v>2</v>
      </c>
      <c r="BR4" s="63" t="s">
        <v>129</v>
      </c>
      <c r="BS4" s="34">
        <v>19</v>
      </c>
      <c r="BT4" s="34">
        <v>17</v>
      </c>
      <c r="BU4" s="35">
        <v>89.5</v>
      </c>
      <c r="BV4" s="37"/>
      <c r="BW4" s="45">
        <v>2</v>
      </c>
      <c r="BX4" s="63" t="s">
        <v>129</v>
      </c>
      <c r="BY4" s="30">
        <v>205</v>
      </c>
      <c r="BZ4" s="30">
        <v>184</v>
      </c>
      <c r="CA4" s="36">
        <v>89.8</v>
      </c>
      <c r="CB4" s="37"/>
      <c r="CC4" s="45">
        <v>2</v>
      </c>
      <c r="CD4" s="63" t="s">
        <v>129</v>
      </c>
      <c r="CE4" s="30">
        <v>205</v>
      </c>
      <c r="CF4" s="30">
        <v>190</v>
      </c>
      <c r="CG4" s="36">
        <v>92.7</v>
      </c>
      <c r="CH4" s="37"/>
      <c r="CI4" s="45">
        <v>2</v>
      </c>
      <c r="CJ4" s="63" t="s">
        <v>129</v>
      </c>
      <c r="CK4" s="30">
        <v>158</v>
      </c>
      <c r="CL4" s="30">
        <v>155</v>
      </c>
      <c r="CM4" s="36">
        <v>98.1</v>
      </c>
      <c r="CN4" s="37"/>
      <c r="CO4" s="45">
        <v>2</v>
      </c>
      <c r="CP4" s="63" t="s">
        <v>129</v>
      </c>
      <c r="CQ4" s="30">
        <v>205</v>
      </c>
      <c r="CR4" s="30">
        <v>183</v>
      </c>
      <c r="CS4" s="36">
        <v>89.3</v>
      </c>
      <c r="CT4" s="37"/>
      <c r="CU4" s="45">
        <v>2</v>
      </c>
      <c r="CV4" s="63" t="s">
        <v>129</v>
      </c>
      <c r="CW4" s="30">
        <v>205</v>
      </c>
      <c r="CX4" s="30">
        <v>192</v>
      </c>
      <c r="CY4" s="36">
        <v>93.7</v>
      </c>
      <c r="CZ4" s="37"/>
      <c r="DA4" s="45">
        <v>2</v>
      </c>
      <c r="DB4" s="63" t="s">
        <v>129</v>
      </c>
      <c r="DC4" s="30">
        <v>205</v>
      </c>
      <c r="DD4" s="30">
        <v>197</v>
      </c>
      <c r="DE4" s="36">
        <v>96.1</v>
      </c>
      <c r="DF4" s="37"/>
    </row>
    <row r="5" spans="1:112" s="8" customFormat="1" ht="16.5" customHeight="1" x14ac:dyDescent="0.25">
      <c r="A5" s="45">
        <v>3</v>
      </c>
      <c r="B5" s="63" t="s">
        <v>130</v>
      </c>
      <c r="C5" s="23">
        <v>375</v>
      </c>
      <c r="D5" s="24">
        <v>154</v>
      </c>
      <c r="E5" s="25">
        <f t="shared" si="0"/>
        <v>41.06666666666667</v>
      </c>
      <c r="F5" s="26"/>
      <c r="G5" s="62">
        <v>3</v>
      </c>
      <c r="H5" s="63" t="s">
        <v>130</v>
      </c>
      <c r="I5" s="22">
        <v>15</v>
      </c>
      <c r="J5" s="22">
        <v>15</v>
      </c>
      <c r="K5" s="61">
        <f t="shared" si="1"/>
        <v>100</v>
      </c>
      <c r="L5" s="22">
        <v>60</v>
      </c>
      <c r="M5" s="22">
        <v>60</v>
      </c>
      <c r="N5" s="61">
        <v>100</v>
      </c>
      <c r="O5" s="25">
        <f t="shared" si="3"/>
        <v>100</v>
      </c>
      <c r="P5" s="38"/>
      <c r="Q5" s="45">
        <v>3</v>
      </c>
      <c r="R5" s="63" t="s">
        <v>130</v>
      </c>
      <c r="S5" s="46" t="s">
        <v>133</v>
      </c>
      <c r="T5" s="46" t="s">
        <v>133</v>
      </c>
      <c r="U5" s="46" t="s">
        <v>133</v>
      </c>
      <c r="V5" s="46" t="s">
        <v>133</v>
      </c>
      <c r="W5" s="27">
        <v>100</v>
      </c>
      <c r="X5" s="29"/>
      <c r="Y5" s="45">
        <v>3</v>
      </c>
      <c r="Z5" s="63" t="s">
        <v>130</v>
      </c>
      <c r="AA5" s="30">
        <v>141</v>
      </c>
      <c r="AB5" s="30">
        <v>138</v>
      </c>
      <c r="AC5" s="22">
        <v>97.9</v>
      </c>
      <c r="AD5" s="22">
        <v>118</v>
      </c>
      <c r="AE5" s="22">
        <v>113</v>
      </c>
      <c r="AF5" s="31">
        <v>95.8</v>
      </c>
      <c r="AG5" s="32">
        <f t="shared" si="4"/>
        <v>96.85</v>
      </c>
      <c r="AH5" s="38"/>
      <c r="AI5" s="45">
        <v>3</v>
      </c>
      <c r="AJ5" s="63" t="s">
        <v>130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45">
        <v>3</v>
      </c>
      <c r="AS5" s="63" t="s">
        <v>130</v>
      </c>
      <c r="AT5" s="30">
        <v>154</v>
      </c>
      <c r="AU5" s="30">
        <v>150</v>
      </c>
      <c r="AV5" s="36">
        <v>97.4</v>
      </c>
      <c r="AW5" s="37"/>
      <c r="AX5" s="45">
        <v>3</v>
      </c>
      <c r="AY5" s="63" t="s">
        <v>130</v>
      </c>
      <c r="AZ5" s="34" t="s">
        <v>133</v>
      </c>
      <c r="BA5" s="34" t="s">
        <v>133</v>
      </c>
      <c r="BB5" s="30" t="s">
        <v>133</v>
      </c>
      <c r="BC5" s="30" t="s">
        <v>133</v>
      </c>
      <c r="BD5" s="30" t="s">
        <v>133</v>
      </c>
      <c r="BE5" s="36">
        <v>100</v>
      </c>
      <c r="BF5" s="29"/>
      <c r="BG5" s="45">
        <v>3</v>
      </c>
      <c r="BH5" s="63" t="s">
        <v>130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45">
        <v>3</v>
      </c>
      <c r="BR5" s="63" t="s">
        <v>130</v>
      </c>
      <c r="BS5" s="34">
        <v>32</v>
      </c>
      <c r="BT5" s="34">
        <v>31</v>
      </c>
      <c r="BU5" s="35">
        <v>96.9</v>
      </c>
      <c r="BV5" s="37"/>
      <c r="BW5" s="45">
        <v>3</v>
      </c>
      <c r="BX5" s="63" t="s">
        <v>130</v>
      </c>
      <c r="BY5" s="30">
        <v>154</v>
      </c>
      <c r="BZ5" s="30">
        <v>151</v>
      </c>
      <c r="CA5" s="36">
        <v>98.1</v>
      </c>
      <c r="CB5" s="37"/>
      <c r="CC5" s="45">
        <v>3</v>
      </c>
      <c r="CD5" s="63" t="s">
        <v>130</v>
      </c>
      <c r="CE5" s="30">
        <v>154</v>
      </c>
      <c r="CF5" s="30">
        <v>149</v>
      </c>
      <c r="CG5" s="36">
        <v>96.8</v>
      </c>
      <c r="CH5" s="37"/>
      <c r="CI5" s="45">
        <v>3</v>
      </c>
      <c r="CJ5" s="63" t="s">
        <v>130</v>
      </c>
      <c r="CK5" s="30">
        <v>109</v>
      </c>
      <c r="CL5" s="30">
        <v>108</v>
      </c>
      <c r="CM5" s="36">
        <v>99.1</v>
      </c>
      <c r="CN5" s="37"/>
      <c r="CO5" s="45">
        <v>3</v>
      </c>
      <c r="CP5" s="63" t="s">
        <v>130</v>
      </c>
      <c r="CQ5" s="30">
        <v>154</v>
      </c>
      <c r="CR5" s="30">
        <v>142</v>
      </c>
      <c r="CS5" s="36">
        <v>92.2</v>
      </c>
      <c r="CT5" s="37"/>
      <c r="CU5" s="45">
        <v>3</v>
      </c>
      <c r="CV5" s="63" t="s">
        <v>130</v>
      </c>
      <c r="CW5" s="30">
        <v>154</v>
      </c>
      <c r="CX5" s="30">
        <v>149</v>
      </c>
      <c r="CY5" s="36">
        <v>96.8</v>
      </c>
      <c r="CZ5" s="37"/>
      <c r="DA5" s="45">
        <v>3</v>
      </c>
      <c r="DB5" s="63" t="s">
        <v>130</v>
      </c>
      <c r="DC5" s="30">
        <v>154</v>
      </c>
      <c r="DD5" s="30">
        <v>150</v>
      </c>
      <c r="DE5" s="36">
        <v>97.4</v>
      </c>
      <c r="DF5" s="29"/>
      <c r="DG5" s="59"/>
    </row>
    <row r="6" spans="1:112" s="8" customFormat="1" ht="16.5" customHeight="1" x14ac:dyDescent="0.25">
      <c r="A6" s="45">
        <v>4</v>
      </c>
      <c r="B6" s="63" t="s">
        <v>131</v>
      </c>
      <c r="C6" s="23">
        <v>180</v>
      </c>
      <c r="D6" s="24">
        <v>116</v>
      </c>
      <c r="E6" s="25">
        <f t="shared" si="0"/>
        <v>64.444444444444443</v>
      </c>
      <c r="F6" s="26"/>
      <c r="G6" s="62">
        <v>4</v>
      </c>
      <c r="H6" s="63" t="s">
        <v>131</v>
      </c>
      <c r="I6" s="22">
        <v>15</v>
      </c>
      <c r="J6" s="22">
        <v>15</v>
      </c>
      <c r="K6" s="22">
        <f t="shared" si="1"/>
        <v>100</v>
      </c>
      <c r="L6" s="22">
        <v>60</v>
      </c>
      <c r="M6" s="22">
        <v>60</v>
      </c>
      <c r="N6" s="61">
        <f t="shared" si="2"/>
        <v>100</v>
      </c>
      <c r="O6" s="25">
        <f t="shared" si="3"/>
        <v>100</v>
      </c>
      <c r="P6" s="28"/>
      <c r="Q6" s="45">
        <v>4</v>
      </c>
      <c r="R6" s="63" t="s">
        <v>131</v>
      </c>
      <c r="S6" s="46" t="s">
        <v>133</v>
      </c>
      <c r="T6" s="46" t="s">
        <v>133</v>
      </c>
      <c r="U6" s="46" t="s">
        <v>133</v>
      </c>
      <c r="V6" s="46" t="s">
        <v>133</v>
      </c>
      <c r="W6" s="27">
        <v>100</v>
      </c>
      <c r="X6" s="29"/>
      <c r="Y6" s="45">
        <v>4</v>
      </c>
      <c r="Z6" s="63" t="s">
        <v>131</v>
      </c>
      <c r="AA6" s="30">
        <v>106</v>
      </c>
      <c r="AB6" s="30">
        <v>105</v>
      </c>
      <c r="AC6" s="22">
        <v>99.1</v>
      </c>
      <c r="AD6" s="22">
        <v>94</v>
      </c>
      <c r="AE6" s="22">
        <v>94</v>
      </c>
      <c r="AF6" s="31">
        <v>100</v>
      </c>
      <c r="AG6" s="32">
        <f t="shared" si="4"/>
        <v>99.55</v>
      </c>
      <c r="AH6" s="33"/>
      <c r="AI6" s="45">
        <v>4</v>
      </c>
      <c r="AJ6" s="63" t="s">
        <v>131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45">
        <v>4</v>
      </c>
      <c r="AS6" s="63" t="s">
        <v>131</v>
      </c>
      <c r="AT6" s="30">
        <v>116</v>
      </c>
      <c r="AU6" s="30">
        <v>110</v>
      </c>
      <c r="AV6" s="36">
        <v>94.8</v>
      </c>
      <c r="AW6" s="37"/>
      <c r="AX6" s="45">
        <v>4</v>
      </c>
      <c r="AY6" s="63" t="s">
        <v>131</v>
      </c>
      <c r="AZ6" s="34" t="s">
        <v>133</v>
      </c>
      <c r="BA6" s="34" t="s">
        <v>134</v>
      </c>
      <c r="BB6" s="34" t="s">
        <v>134</v>
      </c>
      <c r="BC6" s="30" t="s">
        <v>134</v>
      </c>
      <c r="BD6" s="30" t="s">
        <v>134</v>
      </c>
      <c r="BE6" s="36">
        <v>20</v>
      </c>
      <c r="BF6" s="29"/>
      <c r="BG6" s="45">
        <v>4</v>
      </c>
      <c r="BH6" s="63" t="s">
        <v>131</v>
      </c>
      <c r="BI6" s="34"/>
      <c r="BJ6" s="34"/>
      <c r="BK6" s="34"/>
      <c r="BL6" s="34" t="s">
        <v>133</v>
      </c>
      <c r="BM6" s="34" t="s">
        <v>134</v>
      </c>
      <c r="BN6" s="34" t="s">
        <v>133</v>
      </c>
      <c r="BO6" s="35">
        <v>60</v>
      </c>
      <c r="BP6" s="29"/>
      <c r="BQ6" s="45">
        <v>4</v>
      </c>
      <c r="BR6" s="63" t="s">
        <v>131</v>
      </c>
      <c r="BS6" s="34">
        <v>6</v>
      </c>
      <c r="BT6" s="34">
        <v>6</v>
      </c>
      <c r="BU6" s="35">
        <v>100</v>
      </c>
      <c r="BV6" s="37"/>
      <c r="BW6" s="45">
        <v>4</v>
      </c>
      <c r="BX6" s="63" t="s">
        <v>131</v>
      </c>
      <c r="BY6" s="30">
        <v>116</v>
      </c>
      <c r="BZ6" s="30">
        <v>112</v>
      </c>
      <c r="CA6" s="36">
        <v>96.6</v>
      </c>
      <c r="CB6" s="37"/>
      <c r="CC6" s="45">
        <v>4</v>
      </c>
      <c r="CD6" s="63" t="s">
        <v>131</v>
      </c>
      <c r="CE6" s="30">
        <v>116</v>
      </c>
      <c r="CF6" s="30">
        <v>112</v>
      </c>
      <c r="CG6" s="36">
        <v>96.6</v>
      </c>
      <c r="CH6" s="37"/>
      <c r="CI6" s="45">
        <v>4</v>
      </c>
      <c r="CJ6" s="63" t="s">
        <v>131</v>
      </c>
      <c r="CK6" s="30">
        <v>104</v>
      </c>
      <c r="CL6" s="30">
        <v>104</v>
      </c>
      <c r="CM6" s="36">
        <v>100</v>
      </c>
      <c r="CN6" s="37"/>
      <c r="CO6" s="45">
        <v>4</v>
      </c>
      <c r="CP6" s="63" t="s">
        <v>131</v>
      </c>
      <c r="CQ6" s="30">
        <v>116</v>
      </c>
      <c r="CR6" s="30">
        <v>111</v>
      </c>
      <c r="CS6" s="36">
        <v>95.7</v>
      </c>
      <c r="CT6" s="37"/>
      <c r="CU6" s="45">
        <v>4</v>
      </c>
      <c r="CV6" s="63" t="s">
        <v>131</v>
      </c>
      <c r="CW6" s="30">
        <v>116</v>
      </c>
      <c r="CX6" s="30">
        <v>112</v>
      </c>
      <c r="CY6" s="36">
        <v>96.6</v>
      </c>
      <c r="CZ6" s="37"/>
      <c r="DA6" s="45">
        <v>4</v>
      </c>
      <c r="DB6" s="63" t="s">
        <v>131</v>
      </c>
      <c r="DC6" s="30">
        <v>116</v>
      </c>
      <c r="DD6" s="30">
        <v>112</v>
      </c>
      <c r="DE6" s="36">
        <v>96.6</v>
      </c>
      <c r="DF6" s="37"/>
    </row>
    <row r="9" spans="1:112" x14ac:dyDescent="0.25">
      <c r="BG9" s="105" t="s">
        <v>139</v>
      </c>
      <c r="BH9" s="105"/>
      <c r="BI9" s="105"/>
      <c r="BJ9" s="105"/>
      <c r="BK9" s="105"/>
      <c r="BL9" s="105"/>
      <c r="BM9" s="105"/>
      <c r="BN9" s="105"/>
      <c r="BO9" s="85"/>
      <c r="BP9" s="86"/>
      <c r="BQ9" s="106" t="s">
        <v>140</v>
      </c>
      <c r="BR9" s="106"/>
      <c r="BS9" s="106"/>
      <c r="BT9" s="106"/>
      <c r="BU9" s="106"/>
      <c r="BV9" s="106"/>
    </row>
    <row r="10" spans="1:112" x14ac:dyDescent="0.25">
      <c r="BG10" s="105" t="s">
        <v>141</v>
      </c>
      <c r="BH10" s="105"/>
      <c r="BI10" s="105"/>
      <c r="BJ10" s="105"/>
      <c r="BK10" s="105"/>
      <c r="BL10" s="105"/>
      <c r="BM10" s="105"/>
      <c r="BN10" s="105"/>
      <c r="BO10" s="85"/>
      <c r="BP10" s="86"/>
      <c r="BQ10" s="106"/>
      <c r="BR10" s="106"/>
      <c r="BS10" s="106"/>
      <c r="BT10" s="106"/>
      <c r="BU10" s="106"/>
      <c r="BV10" s="106"/>
    </row>
    <row r="11" spans="1:112" x14ac:dyDescent="0.25">
      <c r="BG11" s="105" t="s">
        <v>142</v>
      </c>
      <c r="BH11" s="105"/>
      <c r="BI11" s="105"/>
      <c r="BJ11" s="105"/>
      <c r="BK11" s="105"/>
      <c r="BL11" s="105"/>
      <c r="BM11" s="105"/>
      <c r="BN11" s="105"/>
      <c r="BO11" s="85"/>
      <c r="BP11" s="86"/>
      <c r="BQ11" s="106" t="s">
        <v>143</v>
      </c>
      <c r="BR11" s="106"/>
      <c r="BS11" s="106"/>
      <c r="BT11" s="106"/>
      <c r="BU11" s="106"/>
      <c r="BV11" s="106"/>
    </row>
    <row r="12" spans="1:112" x14ac:dyDescent="0.25">
      <c r="BG12" s="105" t="s">
        <v>144</v>
      </c>
      <c r="BH12" s="105"/>
      <c r="BI12" s="105"/>
      <c r="BJ12" s="105"/>
      <c r="BK12" s="105"/>
      <c r="BL12" s="105"/>
      <c r="BM12" s="105"/>
      <c r="BN12" s="105"/>
      <c r="BO12" s="85"/>
      <c r="BP12" s="86"/>
      <c r="BQ12" s="105"/>
      <c r="BR12" s="105"/>
      <c r="BS12" s="105"/>
      <c r="BT12" s="105"/>
      <c r="BU12" s="85"/>
      <c r="BV12" s="86"/>
    </row>
    <row r="13" spans="1:112" x14ac:dyDescent="0.25">
      <c r="BG13" s="86"/>
      <c r="BH13" s="86"/>
      <c r="BI13" s="86"/>
      <c r="BJ13" s="86"/>
      <c r="BK13" s="86"/>
      <c r="BL13" s="86"/>
      <c r="BM13" s="86"/>
      <c r="BN13" s="87"/>
      <c r="BO13" s="88"/>
      <c r="BP13" s="86"/>
      <c r="BQ13" s="86"/>
      <c r="BR13" s="89"/>
      <c r="BS13" s="89"/>
      <c r="BT13" s="87"/>
      <c r="BU13" s="89"/>
      <c r="BV13" s="86"/>
    </row>
    <row r="14" spans="1:112" x14ac:dyDescent="0.25">
      <c r="BG14" s="86"/>
      <c r="BH14" s="86"/>
      <c r="BI14" s="86"/>
      <c r="BJ14" s="86"/>
      <c r="BK14" s="86"/>
      <c r="BL14" s="86"/>
      <c r="BM14" s="86"/>
      <c r="BN14" s="87"/>
      <c r="BO14" s="88"/>
      <c r="BP14" s="86"/>
      <c r="BQ14" s="86"/>
      <c r="BR14" s="89"/>
      <c r="BS14" s="89"/>
      <c r="BT14" s="87"/>
      <c r="BU14" s="89"/>
      <c r="BV14" s="86"/>
    </row>
    <row r="15" spans="1:112" x14ac:dyDescent="0.25">
      <c r="BG15" s="86"/>
      <c r="BH15" s="86"/>
      <c r="BI15" s="86"/>
      <c r="BJ15" s="86"/>
      <c r="BK15" s="86"/>
      <c r="BL15" s="86"/>
      <c r="BM15" s="86"/>
      <c r="BN15" s="87"/>
      <c r="BO15" s="88"/>
      <c r="BP15" s="86"/>
      <c r="BQ15" s="86"/>
      <c r="BR15" s="89"/>
      <c r="BS15" s="89"/>
      <c r="BT15" s="87"/>
      <c r="BU15" s="89"/>
      <c r="BV15" s="86"/>
    </row>
  </sheetData>
  <mergeCells count="7">
    <mergeCell ref="BG12:BN12"/>
    <mergeCell ref="BQ12:BT12"/>
    <mergeCell ref="BG9:BN9"/>
    <mergeCell ref="BQ9:BV10"/>
    <mergeCell ref="BG10:BN10"/>
    <mergeCell ref="BG11:BN11"/>
    <mergeCell ref="BQ11:B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"/>
  <sheetViews>
    <sheetView topLeftCell="Y1" zoomScale="70" zoomScaleNormal="70" workbookViewId="0">
      <selection activeCell="AR10" sqref="AR10"/>
    </sheetView>
  </sheetViews>
  <sheetFormatPr defaultColWidth="6.7109375" defaultRowHeight="15.75" x14ac:dyDescent="0.25"/>
  <cols>
    <col min="1" max="2" width="6.7109375" style="5"/>
    <col min="3" max="4" width="6.7109375" style="6"/>
    <col min="5" max="5" width="6.7109375" style="7"/>
    <col min="6" max="6" width="6.7109375" style="8"/>
    <col min="7" max="14" width="6.7109375" style="5"/>
    <col min="15" max="15" width="6.7109375" style="10"/>
    <col min="16" max="16" width="6.7109375" style="41"/>
    <col min="17" max="22" width="6.7109375" style="5"/>
    <col min="23" max="23" width="6.7109375" style="10"/>
    <col min="24" max="24" width="6.7109375" style="41"/>
    <col min="25" max="26" width="6.7109375" style="5"/>
    <col min="27" max="32" width="6.7109375" style="6"/>
    <col min="33" max="33" width="6.7109375" style="7"/>
    <col min="34" max="34" width="6.7109375" style="40"/>
    <col min="35" max="36" width="6.7109375" style="5"/>
    <col min="37" max="41" width="6.7109375" style="6"/>
    <col min="42" max="42" width="6.7109375" style="7"/>
    <col min="43" max="43" width="6.7109375" style="8"/>
    <col min="44" max="45" width="6.7109375" style="5"/>
    <col min="46" max="47" width="6.7109375" style="6"/>
    <col min="48" max="48" width="6.7109375" style="7"/>
    <col min="49" max="49" width="6.7109375" style="40"/>
    <col min="50" max="51" width="6.7109375" style="5"/>
    <col min="52" max="56" width="6.7109375" style="6"/>
    <col min="57" max="57" width="6.7109375" style="7"/>
    <col min="58" max="58" width="6.7109375" style="40"/>
    <col min="59" max="66" width="6.7109375" style="5"/>
    <col min="67" max="67" width="6.7109375" style="7"/>
    <col min="68" max="68" width="6.7109375" style="40"/>
    <col min="69" max="70" width="6.7109375" style="5"/>
    <col min="71" max="72" width="6.7109375" style="6"/>
    <col min="73" max="73" width="6.7109375" style="7"/>
    <col min="74" max="74" width="6.7109375" style="8"/>
    <col min="75" max="78" width="6.7109375" style="5"/>
    <col min="79" max="79" width="6.7109375" style="10"/>
    <col min="80" max="80" width="6.7109375" style="11"/>
    <col min="81" max="82" width="6.7109375" style="5"/>
    <col min="83" max="84" width="6.7109375" style="6"/>
    <col min="85" max="85" width="6.7109375" style="7"/>
    <col min="86" max="86" width="6.7109375" style="8"/>
    <col min="87" max="88" width="6.7109375" style="5"/>
    <col min="89" max="90" width="6.7109375" style="6"/>
    <col min="91" max="91" width="6.7109375" style="7"/>
    <col min="92" max="92" width="6.7109375" style="8"/>
    <col min="93" max="94" width="6.7109375" style="5"/>
    <col min="95" max="96" width="6.7109375" style="6"/>
    <col min="97" max="97" width="6.7109375" style="7"/>
    <col min="98" max="98" width="6.7109375" style="8"/>
    <col min="99" max="100" width="6.7109375" style="5"/>
    <col min="101" max="102" width="6.7109375" style="6"/>
    <col min="103" max="103" width="6.7109375" style="7"/>
    <col min="104" max="104" width="6.7109375" style="40"/>
    <col min="105" max="106" width="6.7109375" style="5"/>
    <col min="107" max="108" width="6.7109375" style="6"/>
    <col min="109" max="109" width="6.7109375" style="7"/>
    <col min="110" max="110" width="6.7109375" style="40"/>
    <col min="111" max="112" width="6.7109375" style="11"/>
    <col min="113" max="16384" width="6.710937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8">
        <v>1</v>
      </c>
      <c r="B3" s="50" t="s">
        <v>132</v>
      </c>
      <c r="C3" s="23">
        <v>800</v>
      </c>
      <c r="D3" s="30">
        <v>394</v>
      </c>
      <c r="E3" s="25">
        <f>(D3/C3)*100</f>
        <v>49.25</v>
      </c>
      <c r="F3" s="26"/>
      <c r="G3" s="58">
        <v>1</v>
      </c>
      <c r="H3" s="50" t="s">
        <v>132</v>
      </c>
      <c r="I3" s="22">
        <v>10</v>
      </c>
      <c r="J3" s="22">
        <v>10</v>
      </c>
      <c r="K3" s="22">
        <v>100</v>
      </c>
      <c r="L3" s="22">
        <v>44</v>
      </c>
      <c r="M3" s="22">
        <v>44</v>
      </c>
      <c r="N3" s="22">
        <f>(L3/M3)*100</f>
        <v>100</v>
      </c>
      <c r="O3" s="27">
        <f>(K3+N3)/2</f>
        <v>100</v>
      </c>
      <c r="P3" s="28"/>
      <c r="Q3" s="58">
        <v>1</v>
      </c>
      <c r="R3" s="50" t="s">
        <v>132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50" t="s">
        <v>132</v>
      </c>
      <c r="AA3" s="30">
        <v>293</v>
      </c>
      <c r="AB3" s="30">
        <v>291</v>
      </c>
      <c r="AC3" s="30">
        <v>99.3</v>
      </c>
      <c r="AD3" s="30">
        <v>347</v>
      </c>
      <c r="AE3" s="30">
        <v>333</v>
      </c>
      <c r="AF3" s="30">
        <v>96</v>
      </c>
      <c r="AG3" s="32">
        <f>(AC3+AF3)/2</f>
        <v>97.65</v>
      </c>
      <c r="AH3" s="33"/>
      <c r="AI3" s="58">
        <v>1</v>
      </c>
      <c r="AJ3" s="50" t="s">
        <v>132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50" t="s">
        <v>132</v>
      </c>
      <c r="AT3" s="30">
        <v>394</v>
      </c>
      <c r="AU3" s="30">
        <v>370</v>
      </c>
      <c r="AV3" s="36">
        <v>93.9</v>
      </c>
      <c r="AW3" s="37"/>
      <c r="AX3" s="58">
        <v>1</v>
      </c>
      <c r="AY3" s="50" t="s">
        <v>132</v>
      </c>
      <c r="AZ3" s="34" t="s">
        <v>134</v>
      </c>
      <c r="BA3" s="34" t="s">
        <v>133</v>
      </c>
      <c r="BB3" s="34" t="s">
        <v>134</v>
      </c>
      <c r="BC3" s="30" t="s">
        <v>134</v>
      </c>
      <c r="BD3" s="30" t="s">
        <v>134</v>
      </c>
      <c r="BE3" s="36">
        <v>20</v>
      </c>
      <c r="BF3" s="29"/>
      <c r="BG3" s="58">
        <v>1</v>
      </c>
      <c r="BH3" s="50" t="s">
        <v>132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58">
        <v>1</v>
      </c>
      <c r="BR3" s="50" t="s">
        <v>132</v>
      </c>
      <c r="BS3" s="34">
        <v>43</v>
      </c>
      <c r="BT3" s="34">
        <v>43</v>
      </c>
      <c r="BU3" s="35">
        <v>100</v>
      </c>
      <c r="BV3" s="37"/>
      <c r="BW3" s="58">
        <v>1</v>
      </c>
      <c r="BX3" s="50" t="s">
        <v>132</v>
      </c>
      <c r="BY3" s="30">
        <v>394</v>
      </c>
      <c r="BZ3" s="30">
        <v>380</v>
      </c>
      <c r="CA3" s="36">
        <v>96.4</v>
      </c>
      <c r="CB3" s="37"/>
      <c r="CC3" s="58">
        <v>1</v>
      </c>
      <c r="CD3" s="50" t="s">
        <v>132</v>
      </c>
      <c r="CE3" s="30">
        <v>394</v>
      </c>
      <c r="CF3" s="30">
        <v>385</v>
      </c>
      <c r="CG3" s="36">
        <v>97.7</v>
      </c>
      <c r="CH3" s="37"/>
      <c r="CI3" s="58">
        <v>1</v>
      </c>
      <c r="CJ3" s="50" t="s">
        <v>132</v>
      </c>
      <c r="CK3" s="30">
        <v>347</v>
      </c>
      <c r="CL3" s="30">
        <v>341</v>
      </c>
      <c r="CM3" s="36">
        <v>98.3</v>
      </c>
      <c r="CN3" s="37"/>
      <c r="CO3" s="58">
        <v>1</v>
      </c>
      <c r="CP3" s="50" t="s">
        <v>132</v>
      </c>
      <c r="CQ3" s="30">
        <v>394</v>
      </c>
      <c r="CR3" s="30">
        <v>369</v>
      </c>
      <c r="CS3" s="36">
        <v>93.7</v>
      </c>
      <c r="CT3" s="37"/>
      <c r="CU3" s="58">
        <v>1</v>
      </c>
      <c r="CV3" s="50" t="s">
        <v>132</v>
      </c>
      <c r="CW3" s="30">
        <v>394</v>
      </c>
      <c r="CX3" s="30">
        <v>373</v>
      </c>
      <c r="CY3" s="36">
        <v>94.7</v>
      </c>
      <c r="CZ3" s="37"/>
      <c r="DA3" s="58">
        <v>1</v>
      </c>
      <c r="DB3" s="50" t="s">
        <v>132</v>
      </c>
      <c r="DC3" s="30">
        <v>394</v>
      </c>
      <c r="DD3" s="30">
        <v>376</v>
      </c>
      <c r="DE3" s="36">
        <v>95.4</v>
      </c>
      <c r="DF3" s="37"/>
    </row>
    <row r="5" spans="1:112" x14ac:dyDescent="0.25">
      <c r="BG5" s="105" t="s">
        <v>139</v>
      </c>
      <c r="BH5" s="105"/>
      <c r="BI5" s="105"/>
      <c r="BJ5" s="105"/>
      <c r="BK5" s="105"/>
      <c r="BL5" s="105"/>
      <c r="BM5" s="105"/>
      <c r="BN5" s="105"/>
      <c r="BO5" s="85"/>
      <c r="BP5" s="86"/>
      <c r="BQ5" s="106" t="s">
        <v>140</v>
      </c>
      <c r="BR5" s="106"/>
      <c r="BS5" s="106"/>
      <c r="BT5" s="106"/>
      <c r="BU5" s="106"/>
      <c r="BV5" s="106"/>
    </row>
    <row r="6" spans="1:112" x14ac:dyDescent="0.25">
      <c r="BG6" s="105" t="s">
        <v>141</v>
      </c>
      <c r="BH6" s="105"/>
      <c r="BI6" s="105"/>
      <c r="BJ6" s="105"/>
      <c r="BK6" s="105"/>
      <c r="BL6" s="105"/>
      <c r="BM6" s="105"/>
      <c r="BN6" s="105"/>
      <c r="BO6" s="85"/>
      <c r="BP6" s="86"/>
      <c r="BQ6" s="106"/>
      <c r="BR6" s="106"/>
      <c r="BS6" s="106"/>
      <c r="BT6" s="106"/>
      <c r="BU6" s="106"/>
      <c r="BV6" s="106"/>
    </row>
    <row r="7" spans="1:112" x14ac:dyDescent="0.25">
      <c r="BG7" s="105" t="s">
        <v>142</v>
      </c>
      <c r="BH7" s="105"/>
      <c r="BI7" s="105"/>
      <c r="BJ7" s="105"/>
      <c r="BK7" s="105"/>
      <c r="BL7" s="105"/>
      <c r="BM7" s="105"/>
      <c r="BN7" s="105"/>
      <c r="BO7" s="85"/>
      <c r="BP7" s="86"/>
      <c r="BQ7" s="106" t="s">
        <v>143</v>
      </c>
      <c r="BR7" s="106"/>
      <c r="BS7" s="106"/>
      <c r="BT7" s="106"/>
      <c r="BU7" s="106"/>
      <c r="BV7" s="106"/>
    </row>
    <row r="8" spans="1:112" x14ac:dyDescent="0.25">
      <c r="BG8" s="105" t="s">
        <v>144</v>
      </c>
      <c r="BH8" s="105"/>
      <c r="BI8" s="105"/>
      <c r="BJ8" s="105"/>
      <c r="BK8" s="105"/>
      <c r="BL8" s="105"/>
      <c r="BM8" s="105"/>
      <c r="BN8" s="105"/>
      <c r="BO8" s="85"/>
      <c r="BP8" s="86"/>
      <c r="BQ8" s="105"/>
      <c r="BR8" s="105"/>
      <c r="BS8" s="105"/>
      <c r="BT8" s="105"/>
      <c r="BU8" s="85"/>
      <c r="BV8" s="86"/>
    </row>
    <row r="9" spans="1:112" x14ac:dyDescent="0.25">
      <c r="BG9" s="86"/>
      <c r="BH9" s="86"/>
      <c r="BI9" s="86"/>
      <c r="BJ9" s="86"/>
      <c r="BK9" s="86"/>
      <c r="BL9" s="86"/>
      <c r="BM9" s="86"/>
      <c r="BN9" s="87"/>
      <c r="BO9" s="88"/>
      <c r="BP9" s="86"/>
      <c r="BQ9" s="86"/>
      <c r="BR9" s="89"/>
      <c r="BS9" s="89"/>
      <c r="BT9" s="87"/>
      <c r="BU9" s="89"/>
      <c r="BV9" s="86"/>
    </row>
    <row r="10" spans="1:112" x14ac:dyDescent="0.25">
      <c r="BG10" s="86"/>
      <c r="BH10" s="86"/>
      <c r="BI10" s="86"/>
      <c r="BJ10" s="86"/>
      <c r="BK10" s="86"/>
      <c r="BL10" s="86"/>
      <c r="BM10" s="86"/>
      <c r="BN10" s="87"/>
      <c r="BO10" s="88"/>
      <c r="BP10" s="86"/>
      <c r="BQ10" s="86"/>
      <c r="BR10" s="89"/>
      <c r="BS10" s="89"/>
      <c r="BT10" s="87"/>
      <c r="BU10" s="89"/>
      <c r="BV10" s="86"/>
    </row>
    <row r="11" spans="1:112" x14ac:dyDescent="0.25">
      <c r="BG11" s="86"/>
      <c r="BH11" s="86"/>
      <c r="BI11" s="86"/>
      <c r="BJ11" s="86"/>
      <c r="BK11" s="86"/>
      <c r="BL11" s="86"/>
      <c r="BM11" s="86"/>
      <c r="BN11" s="87"/>
      <c r="BO11" s="88"/>
      <c r="BP11" s="86"/>
      <c r="BQ11" s="86"/>
      <c r="BR11" s="89"/>
      <c r="BS11" s="89"/>
      <c r="BT11" s="87"/>
      <c r="BU11" s="89"/>
      <c r="BV11" s="86"/>
    </row>
  </sheetData>
  <mergeCells count="7">
    <mergeCell ref="BG8:BN8"/>
    <mergeCell ref="BQ8:BT8"/>
    <mergeCell ref="BG5:BN5"/>
    <mergeCell ref="BQ5:BV6"/>
    <mergeCell ref="BG6:BN6"/>
    <mergeCell ref="BG7:BN7"/>
    <mergeCell ref="BQ7:BV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4"/>
  <sheetViews>
    <sheetView topLeftCell="A62" zoomScale="85" zoomScaleNormal="85" workbookViewId="0">
      <selection activeCell="S70" sqref="S70"/>
    </sheetView>
  </sheetViews>
  <sheetFormatPr defaultColWidth="2.28515625" defaultRowHeight="14.25" customHeight="1" x14ac:dyDescent="0.25"/>
  <cols>
    <col min="1" max="1" width="2.28515625" style="1"/>
    <col min="2" max="2" width="3.42578125" style="1" bestFit="1" customWidth="1"/>
    <col min="3" max="3" width="76.85546875" style="64" customWidth="1"/>
    <col min="4" max="4" width="14.140625" style="1" customWidth="1"/>
    <col min="5" max="6" width="5.28515625" style="1" customWidth="1"/>
    <col min="7" max="7" width="7.140625" style="1" customWidth="1"/>
    <col min="8" max="8" width="8.28515625" style="78" customWidth="1"/>
    <col min="9" max="10" width="5.28515625" style="1" customWidth="1"/>
    <col min="11" max="11" width="8.85546875" style="78" customWidth="1"/>
    <col min="12" max="14" width="5.28515625" style="1" customWidth="1"/>
    <col min="15" max="15" width="6.5703125" style="78" customWidth="1"/>
    <col min="16" max="17" width="5.28515625" style="1" customWidth="1"/>
    <col min="18" max="18" width="5.7109375" style="1" customWidth="1"/>
    <col min="19" max="19" width="9.140625" style="78" customWidth="1"/>
    <col min="20" max="22" width="5.28515625" style="1" customWidth="1"/>
    <col min="23" max="23" width="8.140625" style="78" customWidth="1"/>
    <col min="24" max="24" width="2.28515625" style="1"/>
    <col min="25" max="25" width="17" style="1" customWidth="1"/>
    <col min="26" max="26" width="6.7109375" style="1" customWidth="1"/>
    <col min="27" max="16384" width="2.28515625" style="1"/>
  </cols>
  <sheetData>
    <row r="1" spans="1:26" ht="14.25" customHeight="1" x14ac:dyDescent="0.25">
      <c r="A1" s="3"/>
      <c r="B1" s="3"/>
      <c r="C1" s="76"/>
      <c r="D1" s="3"/>
      <c r="E1" s="3"/>
      <c r="F1" s="3"/>
      <c r="G1" s="3"/>
      <c r="H1" s="77"/>
      <c r="I1" s="3"/>
      <c r="J1" s="3"/>
      <c r="K1" s="77"/>
      <c r="L1" s="3"/>
      <c r="M1" s="3"/>
      <c r="N1" s="3"/>
      <c r="O1" s="77"/>
      <c r="P1" s="3"/>
      <c r="Q1" s="3"/>
      <c r="R1" s="3"/>
      <c r="S1" s="77"/>
      <c r="T1" s="3"/>
      <c r="U1" s="3"/>
      <c r="V1" s="3"/>
      <c r="W1" s="77"/>
      <c r="X1" s="3"/>
      <c r="Y1" s="3"/>
      <c r="Z1" s="3"/>
    </row>
    <row r="2" spans="1:26" ht="14.25" customHeight="1" x14ac:dyDescent="0.25">
      <c r="A2" s="3"/>
      <c r="B2" s="108"/>
      <c r="C2" s="108" t="s">
        <v>0</v>
      </c>
      <c r="D2" s="110" t="s">
        <v>39</v>
      </c>
      <c r="E2" s="108" t="s">
        <v>40</v>
      </c>
      <c r="F2" s="108"/>
      <c r="G2" s="108"/>
      <c r="H2" s="107" t="s">
        <v>41</v>
      </c>
      <c r="I2" s="108" t="s">
        <v>42</v>
      </c>
      <c r="J2" s="108"/>
      <c r="K2" s="107" t="s">
        <v>43</v>
      </c>
      <c r="L2" s="108" t="s">
        <v>44</v>
      </c>
      <c r="M2" s="108"/>
      <c r="N2" s="108"/>
      <c r="O2" s="109" t="s">
        <v>45</v>
      </c>
      <c r="P2" s="108" t="s">
        <v>46</v>
      </c>
      <c r="Q2" s="108"/>
      <c r="R2" s="108"/>
      <c r="S2" s="107" t="s">
        <v>47</v>
      </c>
      <c r="T2" s="108" t="s">
        <v>48</v>
      </c>
      <c r="U2" s="108"/>
      <c r="V2" s="108"/>
      <c r="W2" s="107" t="s">
        <v>49</v>
      </c>
      <c r="X2" s="3"/>
      <c r="Y2" s="3"/>
      <c r="Z2" s="3"/>
    </row>
    <row r="3" spans="1:26" ht="14.25" customHeight="1" x14ac:dyDescent="0.25">
      <c r="A3" s="3"/>
      <c r="B3" s="108"/>
      <c r="C3" s="108"/>
      <c r="D3" s="110"/>
      <c r="E3" s="65">
        <v>0.3</v>
      </c>
      <c r="F3" s="65">
        <v>0.3</v>
      </c>
      <c r="G3" s="65">
        <v>0.4</v>
      </c>
      <c r="H3" s="107"/>
      <c r="I3" s="65">
        <v>0.5</v>
      </c>
      <c r="J3" s="65">
        <v>0.5</v>
      </c>
      <c r="K3" s="107"/>
      <c r="L3" s="65">
        <v>0.3</v>
      </c>
      <c r="M3" s="66">
        <v>0.4</v>
      </c>
      <c r="N3" s="65">
        <v>0.3</v>
      </c>
      <c r="O3" s="109"/>
      <c r="P3" s="65">
        <v>0.4</v>
      </c>
      <c r="Q3" s="65">
        <v>0.4</v>
      </c>
      <c r="R3" s="65">
        <v>0.2</v>
      </c>
      <c r="S3" s="107"/>
      <c r="T3" s="65">
        <v>0.3</v>
      </c>
      <c r="U3" s="65">
        <v>0.2</v>
      </c>
      <c r="V3" s="65">
        <v>0.5</v>
      </c>
      <c r="W3" s="107"/>
      <c r="X3" s="3"/>
      <c r="Y3" s="3"/>
      <c r="Z3" s="3"/>
    </row>
    <row r="4" spans="1:26" ht="14.25" customHeight="1" x14ac:dyDescent="0.25">
      <c r="A4" s="3"/>
      <c r="B4" s="108"/>
      <c r="C4" s="108"/>
      <c r="D4" s="110"/>
      <c r="E4" s="65" t="s">
        <v>50</v>
      </c>
      <c r="F4" s="65" t="s">
        <v>51</v>
      </c>
      <c r="G4" s="65" t="s">
        <v>52</v>
      </c>
      <c r="H4" s="107"/>
      <c r="I4" s="65" t="s">
        <v>53</v>
      </c>
      <c r="J4" s="65" t="s">
        <v>55</v>
      </c>
      <c r="K4" s="107"/>
      <c r="L4" s="65" t="s">
        <v>56</v>
      </c>
      <c r="M4" s="66" t="s">
        <v>57</v>
      </c>
      <c r="N4" s="65" t="s">
        <v>58</v>
      </c>
      <c r="O4" s="109"/>
      <c r="P4" s="65" t="s">
        <v>59</v>
      </c>
      <c r="Q4" s="65" t="s">
        <v>60</v>
      </c>
      <c r="R4" s="65" t="s">
        <v>61</v>
      </c>
      <c r="S4" s="107"/>
      <c r="T4" s="65" t="s">
        <v>62</v>
      </c>
      <c r="U4" s="65" t="s">
        <v>63</v>
      </c>
      <c r="V4" s="65" t="s">
        <v>64</v>
      </c>
      <c r="W4" s="107"/>
      <c r="X4" s="3"/>
      <c r="Y4" s="3"/>
      <c r="Z4" s="3"/>
    </row>
    <row r="5" spans="1:26" s="2" customFormat="1" ht="14.25" customHeight="1" x14ac:dyDescent="0.25">
      <c r="A5" s="3"/>
      <c r="B5" s="79">
        <v>1</v>
      </c>
      <c r="C5" s="74" t="s">
        <v>145</v>
      </c>
      <c r="D5" s="67">
        <f>(H5+K5+O5+S5+W5)/5</f>
        <v>95.055999999999997</v>
      </c>
      <c r="E5" s="68">
        <v>100</v>
      </c>
      <c r="F5" s="69">
        <v>100</v>
      </c>
      <c r="G5" s="70">
        <v>96.199999999999989</v>
      </c>
      <c r="H5" s="98">
        <f>(E5*0.3)+(F5*0.3)+(G5*0.4)</f>
        <v>98.47999999999999</v>
      </c>
      <c r="I5" s="71">
        <v>100</v>
      </c>
      <c r="J5" s="91">
        <v>94.2</v>
      </c>
      <c r="K5" s="98">
        <f>(I5*0.5)+(J5*0.5)</f>
        <v>97.1</v>
      </c>
      <c r="L5" s="91">
        <v>80</v>
      </c>
      <c r="M5" s="71">
        <v>100</v>
      </c>
      <c r="N5" s="71">
        <v>81.8</v>
      </c>
      <c r="O5" s="98">
        <f>(L5*0.3)+(M5*0.4)+(N5*0.3)</f>
        <v>88.539999999999992</v>
      </c>
      <c r="P5" s="91">
        <v>96.9</v>
      </c>
      <c r="Q5" s="91">
        <v>95.8</v>
      </c>
      <c r="R5" s="91">
        <v>97.8</v>
      </c>
      <c r="S5" s="98">
        <f>(P5*0.4)+(Q5*0.4)+(R5*0.2)</f>
        <v>96.640000000000015</v>
      </c>
      <c r="T5" s="91">
        <v>93.2</v>
      </c>
      <c r="U5" s="91">
        <v>95.8</v>
      </c>
      <c r="V5" s="91">
        <v>94.8</v>
      </c>
      <c r="W5" s="98">
        <f>(T5*0.3)+(U5*0.2)+(V5*0.5)</f>
        <v>94.52000000000001</v>
      </c>
      <c r="X5" s="3"/>
      <c r="Y5" s="3"/>
      <c r="Z5" s="3"/>
    </row>
    <row r="6" spans="1:26" s="2" customFormat="1" ht="14.25" customHeight="1" x14ac:dyDescent="0.25">
      <c r="A6" s="3"/>
      <c r="B6" s="79">
        <v>2</v>
      </c>
      <c r="C6" s="74" t="s">
        <v>146</v>
      </c>
      <c r="D6" s="67">
        <f>(H6+K6+O6+S6+W6)/5</f>
        <v>92.974000000000004</v>
      </c>
      <c r="E6" s="68">
        <v>100</v>
      </c>
      <c r="F6" s="69">
        <v>100</v>
      </c>
      <c r="G6" s="72">
        <v>95.95</v>
      </c>
      <c r="H6" s="98">
        <f>(E6*0.3)+(F6*0.3)+(G6*0.4)</f>
        <v>98.38</v>
      </c>
      <c r="I6" s="71">
        <v>100</v>
      </c>
      <c r="J6" s="91">
        <v>92.9</v>
      </c>
      <c r="K6" s="98">
        <f>(I6*0.5)+(J6*0.5)</f>
        <v>96.45</v>
      </c>
      <c r="L6" s="91">
        <v>40</v>
      </c>
      <c r="M6" s="71">
        <v>100</v>
      </c>
      <c r="N6" s="71">
        <v>100</v>
      </c>
      <c r="O6" s="98">
        <f>(L6*0.3)+(M6*0.4)+(N6*0.3)</f>
        <v>82</v>
      </c>
      <c r="P6" s="91">
        <v>94.9</v>
      </c>
      <c r="Q6" s="91">
        <v>94.9</v>
      </c>
      <c r="R6" s="91">
        <v>100</v>
      </c>
      <c r="S6" s="98">
        <f t="shared" ref="S6:S69" si="0">(P6*0.4)+(Q6*0.4)+(R6*0.2)</f>
        <v>95.92</v>
      </c>
      <c r="T6" s="91">
        <v>90.8</v>
      </c>
      <c r="U6" s="91">
        <v>94.9</v>
      </c>
      <c r="V6" s="91">
        <v>91.8</v>
      </c>
      <c r="W6" s="98">
        <f>(T6*0.3)+(U6*0.2)+(V6*0.5)</f>
        <v>92.12</v>
      </c>
      <c r="X6" s="3"/>
      <c r="Y6" s="3"/>
      <c r="Z6" s="3"/>
    </row>
    <row r="7" spans="1:26" ht="14.25" customHeight="1" x14ac:dyDescent="0.25">
      <c r="B7" s="79">
        <v>3</v>
      </c>
      <c r="C7" s="74" t="s">
        <v>154</v>
      </c>
      <c r="D7" s="67">
        <f>(H7+K7+O7+S7+W7)/5</f>
        <v>91.628</v>
      </c>
      <c r="E7" s="68">
        <v>100</v>
      </c>
      <c r="F7" s="69">
        <v>100</v>
      </c>
      <c r="G7" s="68">
        <v>100</v>
      </c>
      <c r="H7" s="99">
        <f>(E7*0.3)+(F7*0.3)+(G7*0.4)</f>
        <v>100</v>
      </c>
      <c r="I7" s="71">
        <v>100</v>
      </c>
      <c r="J7" s="91">
        <v>100</v>
      </c>
      <c r="K7" s="99">
        <f>(I7*0.5)+(J7*0.5)</f>
        <v>100</v>
      </c>
      <c r="L7" s="91">
        <v>0</v>
      </c>
      <c r="M7" s="71">
        <v>80</v>
      </c>
      <c r="N7" s="71">
        <v>100</v>
      </c>
      <c r="O7" s="98">
        <f>(L7*0.3)+(M7*0.4)+(N7*0.3)</f>
        <v>62</v>
      </c>
      <c r="P7" s="91">
        <v>100</v>
      </c>
      <c r="Q7" s="91">
        <v>96.9</v>
      </c>
      <c r="R7" s="91">
        <v>96.2</v>
      </c>
      <c r="S7" s="98">
        <f t="shared" si="0"/>
        <v>98</v>
      </c>
      <c r="T7" s="91">
        <v>93.8</v>
      </c>
      <c r="U7" s="91">
        <v>100</v>
      </c>
      <c r="V7" s="91">
        <v>100</v>
      </c>
      <c r="W7" s="98">
        <f>(T7*0.3)+(U7*0.2)+(V7*0.5)</f>
        <v>98.14</v>
      </c>
    </row>
    <row r="8" spans="1:26" ht="14.25" customHeight="1" x14ac:dyDescent="0.25">
      <c r="B8" s="79">
        <v>4</v>
      </c>
      <c r="C8" s="74" t="s">
        <v>147</v>
      </c>
      <c r="D8" s="67">
        <f t="shared" ref="D8:D71" si="1">(H8+K8+O8+S8+W8)/5</f>
        <v>92.586000000000013</v>
      </c>
      <c r="E8" s="68">
        <v>100</v>
      </c>
      <c r="F8" s="69">
        <v>100</v>
      </c>
      <c r="G8" s="73">
        <v>98.8</v>
      </c>
      <c r="H8" s="98">
        <f t="shared" ref="H8:H71" si="2">(E8*0.3)+(F8*0.3)+(G8*0.4)</f>
        <v>99.52000000000001</v>
      </c>
      <c r="I8" s="71">
        <v>100</v>
      </c>
      <c r="J8" s="91">
        <v>91.7</v>
      </c>
      <c r="K8" s="98">
        <f t="shared" ref="K8:K71" si="3">(I8*0.5)+(J8*0.5)</f>
        <v>95.85</v>
      </c>
      <c r="L8" s="91">
        <v>40</v>
      </c>
      <c r="M8" s="71">
        <v>100</v>
      </c>
      <c r="N8" s="71">
        <v>71.400000000000006</v>
      </c>
      <c r="O8" s="98">
        <f t="shared" ref="O8:O71" si="4">(L8*0.3)+(M8*0.4)+(N8*0.3)</f>
        <v>73.42</v>
      </c>
      <c r="P8" s="73">
        <v>98.8</v>
      </c>
      <c r="Q8" s="73">
        <v>98.2</v>
      </c>
      <c r="R8" s="73">
        <v>100</v>
      </c>
      <c r="S8" s="98">
        <f t="shared" si="0"/>
        <v>98.800000000000011</v>
      </c>
      <c r="T8" s="73">
        <v>94.7</v>
      </c>
      <c r="U8" s="73">
        <v>96.4</v>
      </c>
      <c r="V8" s="73">
        <v>95.3</v>
      </c>
      <c r="W8" s="98">
        <f t="shared" ref="W8:W71" si="5">(T8*0.3)+(U8*0.2)+(V8*0.5)</f>
        <v>95.34</v>
      </c>
    </row>
    <row r="9" spans="1:26" ht="14.25" customHeight="1" x14ac:dyDescent="0.25">
      <c r="B9" s="79">
        <v>5</v>
      </c>
      <c r="C9" s="74" t="s">
        <v>148</v>
      </c>
      <c r="D9" s="67">
        <f t="shared" si="1"/>
        <v>95.69</v>
      </c>
      <c r="E9" s="68">
        <v>100</v>
      </c>
      <c r="F9" s="69">
        <v>100</v>
      </c>
      <c r="G9" s="73">
        <v>99.45</v>
      </c>
      <c r="H9" s="98">
        <f t="shared" si="2"/>
        <v>99.78</v>
      </c>
      <c r="I9" s="71">
        <v>100</v>
      </c>
      <c r="J9" s="91">
        <v>98.1</v>
      </c>
      <c r="K9" s="98">
        <f t="shared" si="3"/>
        <v>99.05</v>
      </c>
      <c r="L9" s="91">
        <v>80</v>
      </c>
      <c r="M9" s="71">
        <v>100</v>
      </c>
      <c r="N9" s="71">
        <v>60</v>
      </c>
      <c r="O9" s="98">
        <f t="shared" si="4"/>
        <v>82</v>
      </c>
      <c r="P9" s="73">
        <v>98.7</v>
      </c>
      <c r="Q9" s="73">
        <v>99</v>
      </c>
      <c r="R9" s="73">
        <v>98.6</v>
      </c>
      <c r="S9" s="98">
        <f t="shared" si="0"/>
        <v>98.800000000000011</v>
      </c>
      <c r="T9" s="73">
        <v>98.4</v>
      </c>
      <c r="U9" s="73">
        <v>99</v>
      </c>
      <c r="V9" s="73">
        <v>99</v>
      </c>
      <c r="W9" s="98">
        <f t="shared" si="5"/>
        <v>98.82</v>
      </c>
    </row>
    <row r="10" spans="1:26" ht="14.25" customHeight="1" x14ac:dyDescent="0.25">
      <c r="B10" s="79">
        <v>6</v>
      </c>
      <c r="C10" s="74" t="s">
        <v>153</v>
      </c>
      <c r="D10" s="67">
        <f t="shared" si="1"/>
        <v>93.31</v>
      </c>
      <c r="E10" s="68">
        <v>100</v>
      </c>
      <c r="F10" s="69">
        <v>100</v>
      </c>
      <c r="G10" s="73">
        <v>100</v>
      </c>
      <c r="H10" s="99">
        <f t="shared" si="2"/>
        <v>100</v>
      </c>
      <c r="I10" s="71">
        <v>100</v>
      </c>
      <c r="J10" s="91">
        <v>100</v>
      </c>
      <c r="K10" s="99">
        <f t="shared" si="3"/>
        <v>100</v>
      </c>
      <c r="L10" s="91">
        <v>20</v>
      </c>
      <c r="M10" s="71">
        <v>80</v>
      </c>
      <c r="N10" s="71">
        <v>100</v>
      </c>
      <c r="O10" s="98">
        <f t="shared" si="4"/>
        <v>68</v>
      </c>
      <c r="P10" s="73">
        <v>100</v>
      </c>
      <c r="Q10" s="73">
        <v>100</v>
      </c>
      <c r="R10" s="73">
        <v>100</v>
      </c>
      <c r="S10" s="99">
        <f t="shared" si="0"/>
        <v>100</v>
      </c>
      <c r="T10" s="73">
        <v>100</v>
      </c>
      <c r="U10" s="73">
        <v>100</v>
      </c>
      <c r="V10" s="73">
        <v>97.1</v>
      </c>
      <c r="W10" s="98">
        <f t="shared" si="5"/>
        <v>98.55</v>
      </c>
    </row>
    <row r="11" spans="1:26" ht="14.25" customHeight="1" x14ac:dyDescent="0.25">
      <c r="B11" s="79">
        <v>7</v>
      </c>
      <c r="C11" s="74" t="s">
        <v>152</v>
      </c>
      <c r="D11" s="67">
        <f t="shared" si="1"/>
        <v>93.194000000000003</v>
      </c>
      <c r="E11" s="68">
        <v>100</v>
      </c>
      <c r="F11" s="69">
        <v>100</v>
      </c>
      <c r="G11" s="73">
        <v>99.3</v>
      </c>
      <c r="H11" s="98">
        <f t="shared" si="2"/>
        <v>99.72</v>
      </c>
      <c r="I11" s="71">
        <v>100</v>
      </c>
      <c r="J11" s="91">
        <v>97.3</v>
      </c>
      <c r="K11" s="98">
        <f t="shared" si="3"/>
        <v>98.65</v>
      </c>
      <c r="L11" s="91">
        <v>0</v>
      </c>
      <c r="M11" s="71">
        <v>100</v>
      </c>
      <c r="N11" s="71">
        <v>100</v>
      </c>
      <c r="O11" s="98">
        <f t="shared" si="4"/>
        <v>70</v>
      </c>
      <c r="P11" s="73">
        <v>98.7</v>
      </c>
      <c r="Q11" s="73">
        <v>98.7</v>
      </c>
      <c r="R11" s="73">
        <v>98.4</v>
      </c>
      <c r="S11" s="98">
        <f t="shared" si="0"/>
        <v>98.640000000000015</v>
      </c>
      <c r="T11" s="73">
        <v>98.7</v>
      </c>
      <c r="U11" s="73">
        <v>100</v>
      </c>
      <c r="V11" s="73">
        <v>98.7</v>
      </c>
      <c r="W11" s="98">
        <f t="shared" si="5"/>
        <v>98.960000000000008</v>
      </c>
    </row>
    <row r="12" spans="1:26" ht="14.25" customHeight="1" x14ac:dyDescent="0.25">
      <c r="B12" s="79">
        <v>8</v>
      </c>
      <c r="C12" s="74" t="s">
        <v>151</v>
      </c>
      <c r="D12" s="67">
        <f t="shared" si="1"/>
        <v>92.955999999999989</v>
      </c>
      <c r="E12" s="68">
        <v>100</v>
      </c>
      <c r="F12" s="69">
        <v>100</v>
      </c>
      <c r="G12" s="73">
        <v>94.2</v>
      </c>
      <c r="H12" s="98">
        <f t="shared" si="2"/>
        <v>97.68</v>
      </c>
      <c r="I12" s="71">
        <v>100</v>
      </c>
      <c r="J12" s="91">
        <v>94.7</v>
      </c>
      <c r="K12" s="98">
        <f t="shared" si="3"/>
        <v>97.35</v>
      </c>
      <c r="L12" s="91">
        <v>60</v>
      </c>
      <c r="M12" s="71">
        <v>100</v>
      </c>
      <c r="N12" s="71">
        <v>80</v>
      </c>
      <c r="O12" s="98">
        <f t="shared" si="4"/>
        <v>82</v>
      </c>
      <c r="P12" s="73">
        <v>93.6</v>
      </c>
      <c r="Q12" s="73">
        <v>92.6</v>
      </c>
      <c r="R12" s="73">
        <v>96.6</v>
      </c>
      <c r="S12" s="98">
        <f t="shared" si="0"/>
        <v>93.799999999999983</v>
      </c>
      <c r="T12" s="73">
        <v>89.4</v>
      </c>
      <c r="U12" s="73">
        <v>98.9</v>
      </c>
      <c r="V12" s="73">
        <v>94.7</v>
      </c>
      <c r="W12" s="98">
        <f t="shared" si="5"/>
        <v>93.95</v>
      </c>
    </row>
    <row r="13" spans="1:26" ht="14.25" customHeight="1" x14ac:dyDescent="0.25">
      <c r="B13" s="79">
        <v>9</v>
      </c>
      <c r="C13" s="74" t="s">
        <v>66</v>
      </c>
      <c r="D13" s="67">
        <f t="shared" si="1"/>
        <v>87.09</v>
      </c>
      <c r="E13" s="68">
        <v>100</v>
      </c>
      <c r="F13" s="69">
        <v>100</v>
      </c>
      <c r="G13" s="73">
        <v>93.45</v>
      </c>
      <c r="H13" s="98">
        <f t="shared" si="2"/>
        <v>97.38</v>
      </c>
      <c r="I13" s="71">
        <v>100</v>
      </c>
      <c r="J13" s="91">
        <v>92.9</v>
      </c>
      <c r="K13" s="98">
        <f t="shared" si="3"/>
        <v>96.45</v>
      </c>
      <c r="L13" s="91">
        <v>0</v>
      </c>
      <c r="M13" s="71">
        <v>60</v>
      </c>
      <c r="N13" s="71">
        <v>100</v>
      </c>
      <c r="O13" s="98">
        <f t="shared" si="4"/>
        <v>54</v>
      </c>
      <c r="P13" s="73">
        <v>96.4</v>
      </c>
      <c r="Q13" s="73">
        <v>96.4</v>
      </c>
      <c r="R13" s="73">
        <v>95.2</v>
      </c>
      <c r="S13" s="98">
        <f t="shared" si="0"/>
        <v>96.160000000000011</v>
      </c>
      <c r="T13" s="73">
        <v>89.3</v>
      </c>
      <c r="U13" s="73">
        <v>91.1</v>
      </c>
      <c r="V13" s="73">
        <v>92.9</v>
      </c>
      <c r="W13" s="98">
        <f t="shared" si="5"/>
        <v>91.460000000000008</v>
      </c>
    </row>
    <row r="14" spans="1:26" ht="14.25" customHeight="1" x14ac:dyDescent="0.25">
      <c r="B14" s="79">
        <v>10</v>
      </c>
      <c r="C14" s="74" t="s">
        <v>67</v>
      </c>
      <c r="D14" s="67">
        <f t="shared" si="1"/>
        <v>93.83</v>
      </c>
      <c r="E14" s="68">
        <v>100</v>
      </c>
      <c r="F14" s="69">
        <v>100</v>
      </c>
      <c r="G14" s="73">
        <v>97.7</v>
      </c>
      <c r="H14" s="98">
        <f t="shared" si="2"/>
        <v>99.080000000000013</v>
      </c>
      <c r="I14" s="69">
        <v>100</v>
      </c>
      <c r="J14" s="69">
        <v>98.1</v>
      </c>
      <c r="K14" s="98">
        <f t="shared" si="3"/>
        <v>99.05</v>
      </c>
      <c r="L14" s="69">
        <v>20</v>
      </c>
      <c r="M14" s="69">
        <v>100</v>
      </c>
      <c r="N14" s="69">
        <v>100</v>
      </c>
      <c r="O14" s="98">
        <f t="shared" si="4"/>
        <v>76</v>
      </c>
      <c r="P14" s="73">
        <v>98.1</v>
      </c>
      <c r="Q14" s="73">
        <v>94.2</v>
      </c>
      <c r="R14" s="73">
        <v>100</v>
      </c>
      <c r="S14" s="98">
        <f t="shared" si="0"/>
        <v>96.92</v>
      </c>
      <c r="T14" s="73">
        <v>96.2</v>
      </c>
      <c r="U14" s="73">
        <v>96.2</v>
      </c>
      <c r="V14" s="73">
        <v>100</v>
      </c>
      <c r="W14" s="98">
        <f t="shared" si="5"/>
        <v>98.1</v>
      </c>
    </row>
    <row r="15" spans="1:26" ht="14.25" customHeight="1" x14ac:dyDescent="0.25">
      <c r="B15" s="79">
        <v>11</v>
      </c>
      <c r="C15" s="74" t="s">
        <v>68</v>
      </c>
      <c r="D15" s="67">
        <f t="shared" si="1"/>
        <v>96.4</v>
      </c>
      <c r="E15" s="68">
        <v>100</v>
      </c>
      <c r="F15" s="69">
        <v>100</v>
      </c>
      <c r="G15" s="73">
        <v>100</v>
      </c>
      <c r="H15" s="99">
        <f t="shared" si="2"/>
        <v>100</v>
      </c>
      <c r="I15" s="69">
        <v>100</v>
      </c>
      <c r="J15" s="69">
        <v>100</v>
      </c>
      <c r="K15" s="99">
        <f t="shared" si="3"/>
        <v>100</v>
      </c>
      <c r="L15" s="69">
        <v>40</v>
      </c>
      <c r="M15" s="69">
        <v>100</v>
      </c>
      <c r="N15" s="69">
        <v>100</v>
      </c>
      <c r="O15" s="98">
        <f t="shared" si="4"/>
        <v>82</v>
      </c>
      <c r="P15" s="73">
        <v>100</v>
      </c>
      <c r="Q15" s="73">
        <v>100</v>
      </c>
      <c r="R15" s="73">
        <v>100</v>
      </c>
      <c r="S15" s="99">
        <f t="shared" si="0"/>
        <v>100</v>
      </c>
      <c r="T15" s="73">
        <v>100</v>
      </c>
      <c r="U15" s="73">
        <v>100</v>
      </c>
      <c r="V15" s="73">
        <v>100</v>
      </c>
      <c r="W15" s="99">
        <f t="shared" si="5"/>
        <v>100</v>
      </c>
    </row>
    <row r="16" spans="1:26" ht="14.25" customHeight="1" x14ac:dyDescent="0.25">
      <c r="B16" s="79">
        <v>12</v>
      </c>
      <c r="C16" s="74" t="s">
        <v>69</v>
      </c>
      <c r="D16" s="67">
        <f t="shared" si="1"/>
        <v>96.195999999999998</v>
      </c>
      <c r="E16" s="68">
        <v>100</v>
      </c>
      <c r="F16" s="69">
        <v>100</v>
      </c>
      <c r="G16" s="73">
        <v>98.65</v>
      </c>
      <c r="H16" s="98">
        <f t="shared" si="2"/>
        <v>99.460000000000008</v>
      </c>
      <c r="I16" s="69">
        <v>100</v>
      </c>
      <c r="J16" s="69">
        <v>100</v>
      </c>
      <c r="K16" s="99">
        <f t="shared" si="3"/>
        <v>100</v>
      </c>
      <c r="L16" s="69">
        <v>40</v>
      </c>
      <c r="M16" s="69">
        <v>100</v>
      </c>
      <c r="N16" s="69">
        <v>100</v>
      </c>
      <c r="O16" s="98">
        <f t="shared" si="4"/>
        <v>82</v>
      </c>
      <c r="P16" s="73">
        <v>100</v>
      </c>
      <c r="Q16" s="73">
        <v>100</v>
      </c>
      <c r="R16" s="73">
        <v>100</v>
      </c>
      <c r="S16" s="99">
        <f t="shared" si="0"/>
        <v>100</v>
      </c>
      <c r="T16" s="73">
        <v>100</v>
      </c>
      <c r="U16" s="73">
        <v>97.6</v>
      </c>
      <c r="V16" s="73">
        <v>100</v>
      </c>
      <c r="W16" s="98">
        <f t="shared" si="5"/>
        <v>99.52</v>
      </c>
    </row>
    <row r="17" spans="2:25" ht="14.25" customHeight="1" x14ac:dyDescent="0.25">
      <c r="B17" s="79">
        <v>13</v>
      </c>
      <c r="C17" s="74" t="s">
        <v>70</v>
      </c>
      <c r="D17" s="67">
        <f t="shared" si="1"/>
        <v>92.794000000000011</v>
      </c>
      <c r="E17" s="68">
        <v>100</v>
      </c>
      <c r="F17" s="69">
        <v>100</v>
      </c>
      <c r="G17" s="73">
        <v>97.65</v>
      </c>
      <c r="H17" s="98">
        <f t="shared" si="2"/>
        <v>99.06</v>
      </c>
      <c r="I17" s="69">
        <v>100</v>
      </c>
      <c r="J17" s="69">
        <v>97.4</v>
      </c>
      <c r="K17" s="98">
        <f t="shared" si="3"/>
        <v>98.7</v>
      </c>
      <c r="L17" s="69">
        <v>40</v>
      </c>
      <c r="M17" s="69">
        <v>80</v>
      </c>
      <c r="N17" s="69">
        <v>91.7</v>
      </c>
      <c r="O17" s="98">
        <f t="shared" si="4"/>
        <v>71.510000000000005</v>
      </c>
      <c r="P17" s="73">
        <v>97.4</v>
      </c>
      <c r="Q17" s="73">
        <v>95.6</v>
      </c>
      <c r="R17" s="73">
        <v>98.5</v>
      </c>
      <c r="S17" s="98">
        <f t="shared" si="0"/>
        <v>96.90000000000002</v>
      </c>
      <c r="T17" s="73">
        <v>97.4</v>
      </c>
      <c r="U17" s="73">
        <v>97.4</v>
      </c>
      <c r="V17" s="73">
        <v>98.2</v>
      </c>
      <c r="W17" s="98">
        <f t="shared" si="5"/>
        <v>97.800000000000011</v>
      </c>
    </row>
    <row r="18" spans="2:25" ht="14.25" customHeight="1" x14ac:dyDescent="0.25">
      <c r="B18" s="79">
        <v>14</v>
      </c>
      <c r="C18" s="74" t="s">
        <v>71</v>
      </c>
      <c r="D18" s="67">
        <f t="shared" si="1"/>
        <v>92.616000000000014</v>
      </c>
      <c r="E18" s="68">
        <v>100</v>
      </c>
      <c r="F18" s="69">
        <v>100</v>
      </c>
      <c r="G18" s="73">
        <v>95.75</v>
      </c>
      <c r="H18" s="98">
        <f t="shared" si="2"/>
        <v>98.300000000000011</v>
      </c>
      <c r="I18" s="69">
        <v>100</v>
      </c>
      <c r="J18" s="69">
        <v>92.9</v>
      </c>
      <c r="K18" s="98">
        <f t="shared" si="3"/>
        <v>96.45</v>
      </c>
      <c r="L18" s="69">
        <v>40</v>
      </c>
      <c r="M18" s="69">
        <v>100</v>
      </c>
      <c r="N18" s="69">
        <v>100</v>
      </c>
      <c r="O18" s="98">
        <f t="shared" si="4"/>
        <v>82</v>
      </c>
      <c r="P18" s="73">
        <v>95.3</v>
      </c>
      <c r="Q18" s="73">
        <v>92.9</v>
      </c>
      <c r="R18" s="73">
        <v>95.9</v>
      </c>
      <c r="S18" s="98">
        <f t="shared" si="0"/>
        <v>94.460000000000008</v>
      </c>
      <c r="T18" s="73">
        <v>90.6</v>
      </c>
      <c r="U18" s="73">
        <v>88.2</v>
      </c>
      <c r="V18" s="73">
        <v>94.1</v>
      </c>
      <c r="W18" s="98">
        <f t="shared" si="5"/>
        <v>91.86999999999999</v>
      </c>
      <c r="Y18" s="4"/>
    </row>
    <row r="19" spans="2:25" ht="14.25" customHeight="1" x14ac:dyDescent="0.25">
      <c r="B19" s="80">
        <v>1</v>
      </c>
      <c r="C19" s="74" t="s">
        <v>72</v>
      </c>
      <c r="D19" s="67">
        <f t="shared" si="1"/>
        <v>88.854000000000013</v>
      </c>
      <c r="E19" s="68">
        <v>100</v>
      </c>
      <c r="F19" s="69">
        <v>100</v>
      </c>
      <c r="G19" s="73">
        <v>96.65</v>
      </c>
      <c r="H19" s="98">
        <f t="shared" si="2"/>
        <v>98.66</v>
      </c>
      <c r="I19" s="100">
        <v>100</v>
      </c>
      <c r="J19" s="71">
        <v>98.7</v>
      </c>
      <c r="K19" s="98">
        <f t="shared" si="3"/>
        <v>99.35</v>
      </c>
      <c r="L19" s="71">
        <v>20</v>
      </c>
      <c r="M19" s="71">
        <v>80</v>
      </c>
      <c r="N19" s="71">
        <v>77.8</v>
      </c>
      <c r="O19" s="98">
        <f t="shared" si="4"/>
        <v>61.34</v>
      </c>
      <c r="P19" s="73">
        <v>97.3</v>
      </c>
      <c r="Q19" s="73">
        <v>86.7</v>
      </c>
      <c r="R19" s="73">
        <v>97.6</v>
      </c>
      <c r="S19" s="98">
        <f t="shared" si="0"/>
        <v>93.11999999999999</v>
      </c>
      <c r="T19" s="73">
        <v>86.7</v>
      </c>
      <c r="U19" s="73">
        <v>90.7</v>
      </c>
      <c r="V19" s="73">
        <v>95.3</v>
      </c>
      <c r="W19" s="98">
        <f t="shared" si="5"/>
        <v>91.800000000000011</v>
      </c>
    </row>
    <row r="20" spans="2:25" ht="14.25" customHeight="1" x14ac:dyDescent="0.25">
      <c r="B20" s="80">
        <v>2</v>
      </c>
      <c r="C20" s="74" t="s">
        <v>73</v>
      </c>
      <c r="D20" s="67">
        <f t="shared" si="1"/>
        <v>85.72999999999999</v>
      </c>
      <c r="E20" s="68">
        <v>100</v>
      </c>
      <c r="F20" s="69">
        <v>100</v>
      </c>
      <c r="G20" s="73">
        <v>92.2</v>
      </c>
      <c r="H20" s="98">
        <f t="shared" si="2"/>
        <v>96.88</v>
      </c>
      <c r="I20" s="100">
        <v>100</v>
      </c>
      <c r="J20" s="71">
        <v>84.4</v>
      </c>
      <c r="K20" s="98">
        <f t="shared" si="3"/>
        <v>92.2</v>
      </c>
      <c r="L20" s="71">
        <v>40</v>
      </c>
      <c r="M20" s="71">
        <v>60</v>
      </c>
      <c r="N20" s="71">
        <v>76.7</v>
      </c>
      <c r="O20" s="98">
        <f t="shared" si="4"/>
        <v>59.010000000000005</v>
      </c>
      <c r="P20" s="73">
        <v>92.3</v>
      </c>
      <c r="Q20" s="73">
        <v>88</v>
      </c>
      <c r="R20" s="73">
        <v>97.8</v>
      </c>
      <c r="S20" s="98">
        <f t="shared" si="0"/>
        <v>91.68</v>
      </c>
      <c r="T20" s="73">
        <v>85.5</v>
      </c>
      <c r="U20" s="73">
        <v>89.9</v>
      </c>
      <c r="V20" s="73">
        <v>90.5</v>
      </c>
      <c r="W20" s="98">
        <f t="shared" si="5"/>
        <v>88.88</v>
      </c>
    </row>
    <row r="21" spans="2:25" ht="14.25" customHeight="1" x14ac:dyDescent="0.25">
      <c r="B21" s="80">
        <v>3</v>
      </c>
      <c r="C21" s="74" t="s">
        <v>74</v>
      </c>
      <c r="D21" s="67">
        <f t="shared" si="1"/>
        <v>85.610000000000014</v>
      </c>
      <c r="E21" s="68">
        <v>100</v>
      </c>
      <c r="F21" s="69">
        <v>100</v>
      </c>
      <c r="G21" s="73">
        <v>87.75</v>
      </c>
      <c r="H21" s="98">
        <f t="shared" si="2"/>
        <v>95.1</v>
      </c>
      <c r="I21" s="100">
        <v>100</v>
      </c>
      <c r="J21" s="71">
        <v>84.7</v>
      </c>
      <c r="K21" s="98">
        <f t="shared" si="3"/>
        <v>92.35</v>
      </c>
      <c r="L21" s="71">
        <v>20</v>
      </c>
      <c r="M21" s="71">
        <v>80</v>
      </c>
      <c r="N21" s="71">
        <v>76</v>
      </c>
      <c r="O21" s="98">
        <f t="shared" si="4"/>
        <v>60.8</v>
      </c>
      <c r="P21" s="73">
        <v>90.4</v>
      </c>
      <c r="Q21" s="73">
        <v>89.4</v>
      </c>
      <c r="R21" s="73">
        <v>96.4</v>
      </c>
      <c r="S21" s="98">
        <f t="shared" si="0"/>
        <v>91.200000000000017</v>
      </c>
      <c r="T21" s="73">
        <v>88</v>
      </c>
      <c r="U21" s="73">
        <v>89</v>
      </c>
      <c r="V21" s="73">
        <v>88.8</v>
      </c>
      <c r="W21" s="98">
        <f t="shared" si="5"/>
        <v>88.6</v>
      </c>
    </row>
    <row r="22" spans="2:25" ht="14.25" customHeight="1" x14ac:dyDescent="0.25">
      <c r="B22" s="80">
        <v>4</v>
      </c>
      <c r="C22" s="74" t="s">
        <v>75</v>
      </c>
      <c r="D22" s="67">
        <f t="shared" si="1"/>
        <v>90.47999999999999</v>
      </c>
      <c r="E22" s="68">
        <v>100</v>
      </c>
      <c r="F22" s="69">
        <v>100</v>
      </c>
      <c r="G22" s="73">
        <v>99.6</v>
      </c>
      <c r="H22" s="98">
        <f t="shared" si="2"/>
        <v>99.84</v>
      </c>
      <c r="I22" s="100">
        <v>100</v>
      </c>
      <c r="J22" s="71">
        <v>99.3</v>
      </c>
      <c r="K22" s="98">
        <f t="shared" si="3"/>
        <v>99.65</v>
      </c>
      <c r="L22" s="71">
        <v>0</v>
      </c>
      <c r="M22" s="71">
        <v>60</v>
      </c>
      <c r="N22" s="71">
        <v>100</v>
      </c>
      <c r="O22" s="98">
        <f t="shared" si="4"/>
        <v>54</v>
      </c>
      <c r="P22" s="73">
        <v>100</v>
      </c>
      <c r="Q22" s="73">
        <v>100</v>
      </c>
      <c r="R22" s="73">
        <v>100</v>
      </c>
      <c r="S22" s="98">
        <f t="shared" si="0"/>
        <v>100</v>
      </c>
      <c r="T22" s="73">
        <v>98</v>
      </c>
      <c r="U22" s="73">
        <v>99.3</v>
      </c>
      <c r="V22" s="73">
        <v>99.3</v>
      </c>
      <c r="W22" s="98">
        <f t="shared" si="5"/>
        <v>98.91</v>
      </c>
    </row>
    <row r="23" spans="2:25" ht="14.25" customHeight="1" x14ac:dyDescent="0.25">
      <c r="B23" s="80">
        <v>5</v>
      </c>
      <c r="C23" s="74" t="s">
        <v>76</v>
      </c>
      <c r="D23" s="67">
        <f t="shared" si="1"/>
        <v>96.4</v>
      </c>
      <c r="E23" s="68">
        <v>100</v>
      </c>
      <c r="F23" s="69">
        <v>100</v>
      </c>
      <c r="G23" s="73">
        <v>100</v>
      </c>
      <c r="H23" s="98">
        <f t="shared" si="2"/>
        <v>100</v>
      </c>
      <c r="I23" s="100">
        <v>100</v>
      </c>
      <c r="J23" s="71">
        <v>100</v>
      </c>
      <c r="K23" s="98">
        <f t="shared" si="3"/>
        <v>100</v>
      </c>
      <c r="L23" s="71">
        <v>40</v>
      </c>
      <c r="M23" s="71">
        <v>100</v>
      </c>
      <c r="N23" s="71">
        <v>100</v>
      </c>
      <c r="O23" s="98">
        <f t="shared" si="4"/>
        <v>82</v>
      </c>
      <c r="P23" s="73">
        <v>100</v>
      </c>
      <c r="Q23" s="73">
        <v>100</v>
      </c>
      <c r="R23" s="73">
        <v>100</v>
      </c>
      <c r="S23" s="98">
        <f t="shared" si="0"/>
        <v>100</v>
      </c>
      <c r="T23" s="73">
        <v>100</v>
      </c>
      <c r="U23" s="73">
        <v>100</v>
      </c>
      <c r="V23" s="73">
        <v>100</v>
      </c>
      <c r="W23" s="98">
        <f t="shared" si="5"/>
        <v>100</v>
      </c>
    </row>
    <row r="24" spans="2:25" ht="14.25" customHeight="1" x14ac:dyDescent="0.25">
      <c r="B24" s="80">
        <v>6</v>
      </c>
      <c r="C24" s="74" t="s">
        <v>77</v>
      </c>
      <c r="D24" s="67">
        <f t="shared" si="1"/>
        <v>87.906000000000006</v>
      </c>
      <c r="E24" s="68">
        <v>100</v>
      </c>
      <c r="F24" s="69">
        <v>100</v>
      </c>
      <c r="G24" s="73">
        <v>96.699999999999989</v>
      </c>
      <c r="H24" s="98">
        <f t="shared" si="2"/>
        <v>98.68</v>
      </c>
      <c r="I24" s="100">
        <v>100</v>
      </c>
      <c r="J24" s="71">
        <v>97.9</v>
      </c>
      <c r="K24" s="98">
        <f t="shared" si="3"/>
        <v>98.95</v>
      </c>
      <c r="L24" s="71">
        <v>0</v>
      </c>
      <c r="M24" s="71">
        <v>60</v>
      </c>
      <c r="N24" s="71">
        <v>90</v>
      </c>
      <c r="O24" s="98">
        <f t="shared" si="4"/>
        <v>51</v>
      </c>
      <c r="P24" s="73">
        <v>97.9</v>
      </c>
      <c r="Q24" s="73">
        <v>94.8</v>
      </c>
      <c r="R24" s="73">
        <v>100</v>
      </c>
      <c r="S24" s="98">
        <f t="shared" si="0"/>
        <v>97.080000000000013</v>
      </c>
      <c r="T24" s="73">
        <v>91.8</v>
      </c>
      <c r="U24" s="73">
        <v>96.9</v>
      </c>
      <c r="V24" s="73">
        <v>93.8</v>
      </c>
      <c r="W24" s="98">
        <f t="shared" si="5"/>
        <v>93.82</v>
      </c>
    </row>
    <row r="25" spans="2:25" ht="14.25" customHeight="1" x14ac:dyDescent="0.25">
      <c r="B25" s="80">
        <v>7</v>
      </c>
      <c r="C25" s="74" t="s">
        <v>78</v>
      </c>
      <c r="D25" s="67">
        <f t="shared" si="1"/>
        <v>96.931999999999988</v>
      </c>
      <c r="E25" s="68">
        <v>100</v>
      </c>
      <c r="F25" s="69">
        <v>100</v>
      </c>
      <c r="G25" s="101">
        <v>96.65</v>
      </c>
      <c r="H25" s="98">
        <f t="shared" si="2"/>
        <v>98.66</v>
      </c>
      <c r="I25" s="100">
        <v>100</v>
      </c>
      <c r="J25" s="71">
        <v>90</v>
      </c>
      <c r="K25" s="98">
        <f t="shared" si="3"/>
        <v>95</v>
      </c>
      <c r="L25" s="71">
        <v>100</v>
      </c>
      <c r="M25" s="71">
        <v>100</v>
      </c>
      <c r="N25" s="71">
        <v>100</v>
      </c>
      <c r="O25" s="98">
        <f t="shared" si="4"/>
        <v>100</v>
      </c>
      <c r="P25" s="73">
        <v>95</v>
      </c>
      <c r="Q25" s="73">
        <v>95</v>
      </c>
      <c r="R25" s="73">
        <v>100</v>
      </c>
      <c r="S25" s="98">
        <f t="shared" si="0"/>
        <v>96</v>
      </c>
      <c r="T25" s="73">
        <v>95</v>
      </c>
      <c r="U25" s="73">
        <v>95</v>
      </c>
      <c r="V25" s="73">
        <v>95</v>
      </c>
      <c r="W25" s="98">
        <f t="shared" si="5"/>
        <v>95</v>
      </c>
    </row>
    <row r="26" spans="2:25" ht="14.25" customHeight="1" x14ac:dyDescent="0.25">
      <c r="B26" s="80">
        <v>8</v>
      </c>
      <c r="C26" s="74" t="s">
        <v>79</v>
      </c>
      <c r="D26" s="67">
        <f t="shared" si="1"/>
        <v>94.787999999999997</v>
      </c>
      <c r="E26" s="68">
        <v>100</v>
      </c>
      <c r="F26" s="69">
        <v>100</v>
      </c>
      <c r="G26" s="73">
        <v>100</v>
      </c>
      <c r="H26" s="98">
        <f t="shared" si="2"/>
        <v>100</v>
      </c>
      <c r="I26" s="100">
        <v>100</v>
      </c>
      <c r="J26" s="71">
        <v>98.4</v>
      </c>
      <c r="K26" s="98">
        <f t="shared" si="3"/>
        <v>99.2</v>
      </c>
      <c r="L26" s="71">
        <v>20</v>
      </c>
      <c r="M26" s="71">
        <v>100</v>
      </c>
      <c r="N26" s="71">
        <v>100</v>
      </c>
      <c r="O26" s="98">
        <f t="shared" si="4"/>
        <v>76</v>
      </c>
      <c r="P26" s="73">
        <v>100</v>
      </c>
      <c r="Q26" s="73">
        <v>98.4</v>
      </c>
      <c r="R26" s="73">
        <v>100</v>
      </c>
      <c r="S26" s="98">
        <f t="shared" si="0"/>
        <v>99.360000000000014</v>
      </c>
      <c r="T26" s="73">
        <v>100</v>
      </c>
      <c r="U26" s="73">
        <v>96.9</v>
      </c>
      <c r="V26" s="73">
        <v>100</v>
      </c>
      <c r="W26" s="98">
        <f t="shared" si="5"/>
        <v>99.38</v>
      </c>
    </row>
    <row r="27" spans="2:25" ht="14.25" customHeight="1" x14ac:dyDescent="0.25">
      <c r="B27" s="80">
        <v>9</v>
      </c>
      <c r="C27" s="74" t="s">
        <v>80</v>
      </c>
      <c r="D27" s="67">
        <f t="shared" si="1"/>
        <v>91.704000000000008</v>
      </c>
      <c r="E27" s="68">
        <v>100</v>
      </c>
      <c r="F27" s="69">
        <v>100</v>
      </c>
      <c r="G27" s="101">
        <v>99.35</v>
      </c>
      <c r="H27" s="98">
        <f t="shared" si="2"/>
        <v>99.740000000000009</v>
      </c>
      <c r="I27" s="100">
        <v>100</v>
      </c>
      <c r="J27" s="71">
        <v>98.7</v>
      </c>
      <c r="K27" s="98">
        <f t="shared" si="3"/>
        <v>99.35</v>
      </c>
      <c r="L27" s="71">
        <v>0</v>
      </c>
      <c r="M27" s="71">
        <v>80</v>
      </c>
      <c r="N27" s="71">
        <v>100</v>
      </c>
      <c r="O27" s="98">
        <f t="shared" si="4"/>
        <v>62</v>
      </c>
      <c r="P27" s="73">
        <v>98.7</v>
      </c>
      <c r="Q27" s="73">
        <v>100</v>
      </c>
      <c r="R27" s="73">
        <v>100</v>
      </c>
      <c r="S27" s="98">
        <f t="shared" si="0"/>
        <v>99.48</v>
      </c>
      <c r="T27" s="73">
        <v>96.2</v>
      </c>
      <c r="U27" s="73">
        <v>98.7</v>
      </c>
      <c r="V27" s="73">
        <v>98.7</v>
      </c>
      <c r="W27" s="98">
        <f t="shared" si="5"/>
        <v>97.95</v>
      </c>
    </row>
    <row r="28" spans="2:25" ht="14.25" customHeight="1" x14ac:dyDescent="0.25">
      <c r="B28" s="80">
        <v>10</v>
      </c>
      <c r="C28" s="74" t="s">
        <v>81</v>
      </c>
      <c r="D28" s="67">
        <f t="shared" si="1"/>
        <v>98.08</v>
      </c>
      <c r="E28" s="68">
        <v>100</v>
      </c>
      <c r="F28" s="69">
        <v>100</v>
      </c>
      <c r="G28" s="73">
        <v>100</v>
      </c>
      <c r="H28" s="98">
        <f t="shared" si="2"/>
        <v>100</v>
      </c>
      <c r="I28" s="100">
        <v>100</v>
      </c>
      <c r="J28" s="100">
        <v>100</v>
      </c>
      <c r="K28" s="98">
        <f t="shared" si="3"/>
        <v>100</v>
      </c>
      <c r="L28" s="100">
        <v>80</v>
      </c>
      <c r="M28" s="100">
        <v>100</v>
      </c>
      <c r="N28" s="100">
        <v>88</v>
      </c>
      <c r="O28" s="98">
        <f t="shared" si="4"/>
        <v>90.4</v>
      </c>
      <c r="P28" s="73">
        <v>100</v>
      </c>
      <c r="Q28" s="73">
        <v>100</v>
      </c>
      <c r="R28" s="73">
        <v>100</v>
      </c>
      <c r="S28" s="98">
        <f t="shared" si="0"/>
        <v>100</v>
      </c>
      <c r="T28" s="73">
        <v>100</v>
      </c>
      <c r="U28" s="73">
        <v>100</v>
      </c>
      <c r="V28" s="73">
        <v>100</v>
      </c>
      <c r="W28" s="98">
        <f t="shared" si="5"/>
        <v>100</v>
      </c>
    </row>
    <row r="29" spans="2:25" ht="14.25" customHeight="1" x14ac:dyDescent="0.25">
      <c r="B29" s="80">
        <v>11</v>
      </c>
      <c r="C29" s="74" t="s">
        <v>82</v>
      </c>
      <c r="D29" s="67">
        <f t="shared" si="1"/>
        <v>86.933999999999997</v>
      </c>
      <c r="E29" s="68">
        <v>100</v>
      </c>
      <c r="F29" s="69">
        <v>100</v>
      </c>
      <c r="G29" s="101">
        <v>99.45</v>
      </c>
      <c r="H29" s="98">
        <f t="shared" si="2"/>
        <v>99.78</v>
      </c>
      <c r="I29" s="100">
        <v>100</v>
      </c>
      <c r="J29" s="100">
        <v>96.3</v>
      </c>
      <c r="K29" s="98">
        <f t="shared" si="3"/>
        <v>98.15</v>
      </c>
      <c r="L29" s="100">
        <v>0</v>
      </c>
      <c r="M29" s="100">
        <v>40</v>
      </c>
      <c r="N29" s="100">
        <v>80</v>
      </c>
      <c r="O29" s="98">
        <f t="shared" si="4"/>
        <v>40</v>
      </c>
      <c r="P29" s="73">
        <v>96.3</v>
      </c>
      <c r="Q29" s="73">
        <v>98.1</v>
      </c>
      <c r="R29" s="73">
        <v>100</v>
      </c>
      <c r="S29" s="98">
        <f t="shared" si="0"/>
        <v>97.76</v>
      </c>
      <c r="T29" s="73">
        <v>98.1</v>
      </c>
      <c r="U29" s="73">
        <v>100</v>
      </c>
      <c r="V29" s="73">
        <v>99.1</v>
      </c>
      <c r="W29" s="98">
        <f t="shared" si="5"/>
        <v>98.97999999999999</v>
      </c>
    </row>
    <row r="30" spans="2:25" ht="14.25" customHeight="1" x14ac:dyDescent="0.25">
      <c r="B30" s="80">
        <v>12</v>
      </c>
      <c r="C30" s="74" t="s">
        <v>83</v>
      </c>
      <c r="D30" s="67">
        <f t="shared" si="1"/>
        <v>94.8</v>
      </c>
      <c r="E30" s="68">
        <v>100</v>
      </c>
      <c r="F30" s="69">
        <v>100</v>
      </c>
      <c r="G30" s="73">
        <v>100</v>
      </c>
      <c r="H30" s="98">
        <f t="shared" si="2"/>
        <v>100</v>
      </c>
      <c r="I30" s="100">
        <v>100</v>
      </c>
      <c r="J30" s="100">
        <v>100</v>
      </c>
      <c r="K30" s="98">
        <f t="shared" si="3"/>
        <v>100</v>
      </c>
      <c r="L30" s="100">
        <v>40</v>
      </c>
      <c r="M30" s="100">
        <v>80</v>
      </c>
      <c r="N30" s="100">
        <v>100</v>
      </c>
      <c r="O30" s="98">
        <f t="shared" si="4"/>
        <v>74</v>
      </c>
      <c r="P30" s="73">
        <v>100</v>
      </c>
      <c r="Q30" s="73">
        <v>100</v>
      </c>
      <c r="R30" s="73">
        <v>100</v>
      </c>
      <c r="S30" s="98">
        <f t="shared" si="0"/>
        <v>100</v>
      </c>
      <c r="T30" s="73">
        <v>100</v>
      </c>
      <c r="U30" s="73">
        <v>100</v>
      </c>
      <c r="V30" s="73">
        <v>100</v>
      </c>
      <c r="W30" s="98">
        <f t="shared" si="5"/>
        <v>100</v>
      </c>
    </row>
    <row r="31" spans="2:25" ht="14.25" customHeight="1" x14ac:dyDescent="0.25">
      <c r="B31" s="80">
        <v>13</v>
      </c>
      <c r="C31" s="74" t="s">
        <v>84</v>
      </c>
      <c r="D31" s="67">
        <f t="shared" si="1"/>
        <v>98.314000000000007</v>
      </c>
      <c r="E31" s="68">
        <v>100</v>
      </c>
      <c r="F31" s="69">
        <v>100</v>
      </c>
      <c r="G31" s="73">
        <v>99.5</v>
      </c>
      <c r="H31" s="98">
        <f t="shared" si="2"/>
        <v>99.800000000000011</v>
      </c>
      <c r="I31" s="100">
        <v>100</v>
      </c>
      <c r="J31" s="100">
        <v>99.3</v>
      </c>
      <c r="K31" s="98">
        <f t="shared" si="3"/>
        <v>99.65</v>
      </c>
      <c r="L31" s="100">
        <v>80</v>
      </c>
      <c r="M31" s="100">
        <v>100</v>
      </c>
      <c r="N31" s="100">
        <v>100</v>
      </c>
      <c r="O31" s="98">
        <f t="shared" si="4"/>
        <v>94</v>
      </c>
      <c r="P31" s="73">
        <v>99.1</v>
      </c>
      <c r="Q31" s="73">
        <v>98.2</v>
      </c>
      <c r="R31" s="73">
        <v>99.7</v>
      </c>
      <c r="S31" s="98">
        <f t="shared" si="0"/>
        <v>98.86</v>
      </c>
      <c r="T31" s="73">
        <v>99.1</v>
      </c>
      <c r="U31" s="73">
        <v>98.9</v>
      </c>
      <c r="V31" s="73">
        <v>99.5</v>
      </c>
      <c r="W31" s="98">
        <f t="shared" si="5"/>
        <v>99.259999999999991</v>
      </c>
    </row>
    <row r="32" spans="2:25" ht="14.25" customHeight="1" x14ac:dyDescent="0.25">
      <c r="B32" s="80">
        <v>14</v>
      </c>
      <c r="C32" s="74" t="s">
        <v>85</v>
      </c>
      <c r="D32" s="67">
        <f t="shared" si="1"/>
        <v>90.246000000000009</v>
      </c>
      <c r="E32" s="68">
        <v>100</v>
      </c>
      <c r="F32" s="69">
        <v>100</v>
      </c>
      <c r="G32" s="73">
        <v>96.2</v>
      </c>
      <c r="H32" s="98">
        <f t="shared" si="2"/>
        <v>98.48</v>
      </c>
      <c r="I32" s="100">
        <v>100</v>
      </c>
      <c r="J32" s="100">
        <v>79.400000000000006</v>
      </c>
      <c r="K32" s="98">
        <f t="shared" si="3"/>
        <v>89.7</v>
      </c>
      <c r="L32" s="100">
        <v>20</v>
      </c>
      <c r="M32" s="100">
        <v>100</v>
      </c>
      <c r="N32" s="100">
        <v>100</v>
      </c>
      <c r="O32" s="98">
        <f t="shared" si="4"/>
        <v>76</v>
      </c>
      <c r="P32" s="73">
        <v>91.2</v>
      </c>
      <c r="Q32" s="73">
        <v>94.1</v>
      </c>
      <c r="R32" s="73">
        <v>100</v>
      </c>
      <c r="S32" s="98">
        <f t="shared" si="0"/>
        <v>94.12</v>
      </c>
      <c r="T32" s="73">
        <v>88.2</v>
      </c>
      <c r="U32" s="73">
        <v>97.1</v>
      </c>
      <c r="V32" s="73">
        <v>94.1</v>
      </c>
      <c r="W32" s="98">
        <f t="shared" si="5"/>
        <v>92.93</v>
      </c>
    </row>
    <row r="33" spans="2:23" ht="14.25" customHeight="1" x14ac:dyDescent="0.25">
      <c r="B33" s="81">
        <v>15</v>
      </c>
      <c r="C33" s="75" t="s">
        <v>86</v>
      </c>
      <c r="D33" s="67">
        <f t="shared" si="1"/>
        <v>88.853999999999999</v>
      </c>
      <c r="E33" s="68">
        <v>100</v>
      </c>
      <c r="F33" s="69">
        <v>100</v>
      </c>
      <c r="G33" s="73">
        <v>95.199999999999989</v>
      </c>
      <c r="H33" s="98">
        <f t="shared" si="2"/>
        <v>98.08</v>
      </c>
      <c r="I33" s="100">
        <v>100</v>
      </c>
      <c r="J33" s="100">
        <v>98.2</v>
      </c>
      <c r="K33" s="98">
        <f t="shared" si="3"/>
        <v>99.1</v>
      </c>
      <c r="L33" s="100">
        <v>0</v>
      </c>
      <c r="M33" s="100">
        <v>100</v>
      </c>
      <c r="N33" s="100">
        <v>60</v>
      </c>
      <c r="O33" s="98">
        <f t="shared" si="4"/>
        <v>58</v>
      </c>
      <c r="P33" s="73">
        <v>92.9</v>
      </c>
      <c r="Q33" s="73">
        <v>96.4</v>
      </c>
      <c r="R33" s="73">
        <v>100</v>
      </c>
      <c r="S33" s="98">
        <f t="shared" si="0"/>
        <v>95.72</v>
      </c>
      <c r="T33" s="73">
        <v>89.3</v>
      </c>
      <c r="U33" s="73">
        <v>96.4</v>
      </c>
      <c r="V33" s="73">
        <v>94.6</v>
      </c>
      <c r="W33" s="98">
        <f t="shared" si="5"/>
        <v>93.37</v>
      </c>
    </row>
    <row r="34" spans="2:23" ht="14.25" customHeight="1" x14ac:dyDescent="0.25">
      <c r="B34" s="81">
        <v>16</v>
      </c>
      <c r="C34" s="75" t="s">
        <v>87</v>
      </c>
      <c r="D34" s="67">
        <f t="shared" si="1"/>
        <v>90.990000000000009</v>
      </c>
      <c r="E34" s="68">
        <v>100</v>
      </c>
      <c r="F34" s="69">
        <v>100</v>
      </c>
      <c r="G34" s="73">
        <v>100</v>
      </c>
      <c r="H34" s="98">
        <f t="shared" si="2"/>
        <v>100</v>
      </c>
      <c r="I34" s="100">
        <v>100</v>
      </c>
      <c r="J34" s="100">
        <v>97.8</v>
      </c>
      <c r="K34" s="98">
        <f t="shared" si="3"/>
        <v>98.9</v>
      </c>
      <c r="L34" s="100">
        <v>0</v>
      </c>
      <c r="M34" s="100">
        <v>100</v>
      </c>
      <c r="N34" s="100">
        <v>66.7</v>
      </c>
      <c r="O34" s="98">
        <f t="shared" si="4"/>
        <v>60.010000000000005</v>
      </c>
      <c r="P34" s="73">
        <v>97.8</v>
      </c>
      <c r="Q34" s="73">
        <v>97.8</v>
      </c>
      <c r="R34" s="73">
        <v>100</v>
      </c>
      <c r="S34" s="98">
        <f t="shared" si="0"/>
        <v>98.240000000000009</v>
      </c>
      <c r="T34" s="73">
        <v>97.8</v>
      </c>
      <c r="U34" s="73">
        <v>97.8</v>
      </c>
      <c r="V34" s="73">
        <v>97.8</v>
      </c>
      <c r="W34" s="98">
        <f t="shared" si="5"/>
        <v>97.8</v>
      </c>
    </row>
    <row r="35" spans="2:23" ht="14.25" customHeight="1" x14ac:dyDescent="0.25">
      <c r="B35" s="81">
        <v>17</v>
      </c>
      <c r="C35" s="75" t="s">
        <v>88</v>
      </c>
      <c r="D35" s="67">
        <f t="shared" si="1"/>
        <v>94</v>
      </c>
      <c r="E35" s="68">
        <v>100</v>
      </c>
      <c r="F35" s="69">
        <v>100</v>
      </c>
      <c r="G35" s="73">
        <v>100</v>
      </c>
      <c r="H35" s="98">
        <f t="shared" si="2"/>
        <v>100</v>
      </c>
      <c r="I35" s="100">
        <v>100</v>
      </c>
      <c r="J35" s="100">
        <v>100</v>
      </c>
      <c r="K35" s="98">
        <f t="shared" si="3"/>
        <v>100</v>
      </c>
      <c r="L35" s="100">
        <v>0</v>
      </c>
      <c r="M35" s="100">
        <v>100</v>
      </c>
      <c r="N35" s="100">
        <v>100</v>
      </c>
      <c r="O35" s="98">
        <f t="shared" si="4"/>
        <v>70</v>
      </c>
      <c r="P35" s="73">
        <v>100</v>
      </c>
      <c r="Q35" s="73">
        <v>100</v>
      </c>
      <c r="R35" s="73">
        <v>100</v>
      </c>
      <c r="S35" s="98">
        <f t="shared" si="0"/>
        <v>100</v>
      </c>
      <c r="T35" s="73">
        <v>100</v>
      </c>
      <c r="U35" s="73">
        <v>100</v>
      </c>
      <c r="V35" s="73">
        <v>100</v>
      </c>
      <c r="W35" s="98">
        <f t="shared" si="5"/>
        <v>100</v>
      </c>
    </row>
    <row r="36" spans="2:23" ht="14.25" customHeight="1" x14ac:dyDescent="0.25">
      <c r="B36" s="81">
        <v>18</v>
      </c>
      <c r="C36" s="75" t="s">
        <v>89</v>
      </c>
      <c r="D36" s="67">
        <f t="shared" si="1"/>
        <v>84.451999999999998</v>
      </c>
      <c r="E36" s="68">
        <v>100</v>
      </c>
      <c r="F36" s="69">
        <v>100</v>
      </c>
      <c r="G36" s="73">
        <v>98.2</v>
      </c>
      <c r="H36" s="98">
        <f t="shared" si="2"/>
        <v>99.28</v>
      </c>
      <c r="I36" s="100">
        <v>100</v>
      </c>
      <c r="J36" s="100">
        <v>82.9</v>
      </c>
      <c r="K36" s="98">
        <f t="shared" si="3"/>
        <v>91.45</v>
      </c>
      <c r="L36" s="100">
        <v>0</v>
      </c>
      <c r="M36" s="100">
        <v>60</v>
      </c>
      <c r="N36" s="100">
        <v>100</v>
      </c>
      <c r="O36" s="98">
        <f t="shared" si="4"/>
        <v>54</v>
      </c>
      <c r="P36" s="73">
        <v>82.9</v>
      </c>
      <c r="Q36" s="73">
        <v>91.4</v>
      </c>
      <c r="R36" s="73">
        <v>93.3</v>
      </c>
      <c r="S36" s="98">
        <f t="shared" si="0"/>
        <v>88.38</v>
      </c>
      <c r="T36" s="73">
        <v>88.6</v>
      </c>
      <c r="U36" s="73">
        <v>77.099999999999994</v>
      </c>
      <c r="V36" s="73">
        <v>94.3</v>
      </c>
      <c r="W36" s="98">
        <f t="shared" si="5"/>
        <v>89.15</v>
      </c>
    </row>
    <row r="37" spans="2:23" ht="14.25" customHeight="1" x14ac:dyDescent="0.25">
      <c r="B37" s="81">
        <v>19</v>
      </c>
      <c r="C37" s="75" t="s">
        <v>90</v>
      </c>
      <c r="D37" s="67">
        <f t="shared" si="1"/>
        <v>90.660000000000011</v>
      </c>
      <c r="E37" s="68">
        <v>100</v>
      </c>
      <c r="F37" s="69">
        <v>100</v>
      </c>
      <c r="G37" s="73">
        <v>91.3</v>
      </c>
      <c r="H37" s="98">
        <f t="shared" si="2"/>
        <v>96.52000000000001</v>
      </c>
      <c r="I37" s="100">
        <v>100</v>
      </c>
      <c r="J37" s="100">
        <v>88.8</v>
      </c>
      <c r="K37" s="98">
        <f t="shared" si="3"/>
        <v>94.4</v>
      </c>
      <c r="L37" s="100">
        <v>100</v>
      </c>
      <c r="M37" s="100">
        <v>100</v>
      </c>
      <c r="N37" s="100">
        <v>75</v>
      </c>
      <c r="O37" s="98">
        <f t="shared" si="4"/>
        <v>92.5</v>
      </c>
      <c r="P37" s="73">
        <v>83.1</v>
      </c>
      <c r="Q37" s="73">
        <v>81.099999999999994</v>
      </c>
      <c r="R37" s="73">
        <v>99.2</v>
      </c>
      <c r="S37" s="98">
        <f t="shared" si="0"/>
        <v>85.52000000000001</v>
      </c>
      <c r="T37" s="73">
        <v>78.7</v>
      </c>
      <c r="U37" s="73">
        <v>92</v>
      </c>
      <c r="V37" s="73">
        <v>84.7</v>
      </c>
      <c r="W37" s="98">
        <f t="shared" si="5"/>
        <v>84.360000000000014</v>
      </c>
    </row>
    <row r="38" spans="2:23" ht="14.25" customHeight="1" x14ac:dyDescent="0.25">
      <c r="B38" s="81">
        <v>20</v>
      </c>
      <c r="C38" s="75" t="s">
        <v>91</v>
      </c>
      <c r="D38" s="67">
        <f t="shared" si="1"/>
        <v>88.501999999999995</v>
      </c>
      <c r="E38" s="68">
        <v>100</v>
      </c>
      <c r="F38" s="69">
        <v>100</v>
      </c>
      <c r="G38" s="73">
        <v>94.65</v>
      </c>
      <c r="H38" s="98">
        <f t="shared" si="2"/>
        <v>97.860000000000014</v>
      </c>
      <c r="I38" s="100">
        <v>100</v>
      </c>
      <c r="J38" s="100">
        <v>92.3</v>
      </c>
      <c r="K38" s="98">
        <f t="shared" si="3"/>
        <v>96.15</v>
      </c>
      <c r="L38" s="100">
        <v>20</v>
      </c>
      <c r="M38" s="100">
        <v>80</v>
      </c>
      <c r="N38" s="100">
        <v>100</v>
      </c>
      <c r="O38" s="98">
        <f t="shared" si="4"/>
        <v>68</v>
      </c>
      <c r="P38" s="73">
        <v>94.9</v>
      </c>
      <c r="Q38" s="73">
        <v>89.7</v>
      </c>
      <c r="R38" s="73">
        <v>100</v>
      </c>
      <c r="S38" s="98">
        <f t="shared" si="0"/>
        <v>93.84</v>
      </c>
      <c r="T38" s="73">
        <v>76.900000000000006</v>
      </c>
      <c r="U38" s="73">
        <v>87.2</v>
      </c>
      <c r="V38" s="73">
        <v>92.3</v>
      </c>
      <c r="W38" s="98">
        <f t="shared" si="5"/>
        <v>86.66</v>
      </c>
    </row>
    <row r="39" spans="2:23" ht="14.25" customHeight="1" x14ac:dyDescent="0.25">
      <c r="B39" s="81">
        <v>21</v>
      </c>
      <c r="C39" s="75" t="s">
        <v>92</v>
      </c>
      <c r="D39" s="67">
        <f t="shared" si="1"/>
        <v>93.051999999999992</v>
      </c>
      <c r="E39" s="68">
        <v>100</v>
      </c>
      <c r="F39" s="69">
        <v>100</v>
      </c>
      <c r="G39" s="73">
        <v>100</v>
      </c>
      <c r="H39" s="99">
        <f t="shared" si="2"/>
        <v>100</v>
      </c>
      <c r="I39" s="100">
        <v>100</v>
      </c>
      <c r="J39" s="100">
        <v>100</v>
      </c>
      <c r="K39" s="98">
        <f t="shared" si="3"/>
        <v>100</v>
      </c>
      <c r="L39" s="100">
        <v>20</v>
      </c>
      <c r="M39" s="100">
        <v>100</v>
      </c>
      <c r="N39" s="100">
        <v>66.7</v>
      </c>
      <c r="O39" s="98">
        <f t="shared" si="4"/>
        <v>66.010000000000005</v>
      </c>
      <c r="P39" s="73">
        <v>100</v>
      </c>
      <c r="Q39" s="73">
        <v>100</v>
      </c>
      <c r="R39" s="73">
        <v>100</v>
      </c>
      <c r="S39" s="98">
        <f t="shared" si="0"/>
        <v>100</v>
      </c>
      <c r="T39" s="73">
        <v>100</v>
      </c>
      <c r="U39" s="73">
        <v>100</v>
      </c>
      <c r="V39" s="73">
        <v>98.5</v>
      </c>
      <c r="W39" s="98">
        <f t="shared" si="5"/>
        <v>99.25</v>
      </c>
    </row>
    <row r="40" spans="2:23" ht="14.25" customHeight="1" x14ac:dyDescent="0.25">
      <c r="B40" s="81">
        <v>22</v>
      </c>
      <c r="C40" s="75" t="s">
        <v>93</v>
      </c>
      <c r="D40" s="67">
        <f t="shared" si="1"/>
        <v>89.744</v>
      </c>
      <c r="E40" s="68">
        <v>100</v>
      </c>
      <c r="F40" s="69">
        <v>100</v>
      </c>
      <c r="G40" s="73">
        <v>100</v>
      </c>
      <c r="H40" s="99">
        <f t="shared" si="2"/>
        <v>100</v>
      </c>
      <c r="I40" s="100">
        <v>100</v>
      </c>
      <c r="J40" s="100">
        <v>100</v>
      </c>
      <c r="K40" s="98">
        <f t="shared" si="3"/>
        <v>100</v>
      </c>
      <c r="L40" s="100">
        <v>20</v>
      </c>
      <c r="M40" s="100">
        <v>80</v>
      </c>
      <c r="N40" s="100">
        <v>44</v>
      </c>
      <c r="O40" s="98">
        <f t="shared" si="4"/>
        <v>51.2</v>
      </c>
      <c r="P40" s="73">
        <v>100</v>
      </c>
      <c r="Q40" s="73">
        <v>93.8</v>
      </c>
      <c r="R40" s="73">
        <v>100</v>
      </c>
      <c r="S40" s="98">
        <f t="shared" si="0"/>
        <v>97.52000000000001</v>
      </c>
      <c r="T40" s="73">
        <v>100</v>
      </c>
      <c r="U40" s="73">
        <v>100</v>
      </c>
      <c r="V40" s="73">
        <v>100</v>
      </c>
      <c r="W40" s="98">
        <f t="shared" si="5"/>
        <v>100</v>
      </c>
    </row>
    <row r="41" spans="2:23" ht="14.25" customHeight="1" x14ac:dyDescent="0.25">
      <c r="B41" s="81">
        <v>23</v>
      </c>
      <c r="C41" s="75" t="s">
        <v>94</v>
      </c>
      <c r="D41" s="67">
        <f t="shared" si="1"/>
        <v>92.16</v>
      </c>
      <c r="E41" s="68">
        <v>100</v>
      </c>
      <c r="F41" s="69">
        <v>100</v>
      </c>
      <c r="G41" s="73">
        <v>100</v>
      </c>
      <c r="H41" s="99">
        <f t="shared" si="2"/>
        <v>100</v>
      </c>
      <c r="I41" s="100">
        <v>100</v>
      </c>
      <c r="J41" s="100">
        <v>100</v>
      </c>
      <c r="K41" s="98">
        <f t="shared" si="3"/>
        <v>100</v>
      </c>
      <c r="L41" s="100">
        <v>40</v>
      </c>
      <c r="M41" s="100">
        <v>80</v>
      </c>
      <c r="N41" s="100">
        <v>56</v>
      </c>
      <c r="O41" s="98">
        <f t="shared" si="4"/>
        <v>60.8</v>
      </c>
      <c r="P41" s="73">
        <v>100</v>
      </c>
      <c r="Q41" s="73">
        <v>100</v>
      </c>
      <c r="R41" s="73">
        <v>100</v>
      </c>
      <c r="S41" s="98">
        <f t="shared" si="0"/>
        <v>100</v>
      </c>
      <c r="T41" s="73">
        <v>100</v>
      </c>
      <c r="U41" s="73">
        <v>100</v>
      </c>
      <c r="V41" s="73">
        <v>100</v>
      </c>
      <c r="W41" s="98">
        <f t="shared" si="5"/>
        <v>100</v>
      </c>
    </row>
    <row r="42" spans="2:23" ht="14.25" customHeight="1" x14ac:dyDescent="0.25">
      <c r="B42" s="81">
        <v>24</v>
      </c>
      <c r="C42" s="102" t="s">
        <v>95</v>
      </c>
      <c r="D42" s="67">
        <f t="shared" si="1"/>
        <v>86.24</v>
      </c>
      <c r="E42" s="68">
        <v>100</v>
      </c>
      <c r="F42" s="69">
        <v>100</v>
      </c>
      <c r="G42" s="73">
        <v>100</v>
      </c>
      <c r="H42" s="99">
        <f t="shared" si="2"/>
        <v>100</v>
      </c>
      <c r="I42" s="100">
        <v>100</v>
      </c>
      <c r="J42" s="100">
        <v>100</v>
      </c>
      <c r="K42" s="98">
        <f t="shared" si="3"/>
        <v>100</v>
      </c>
      <c r="L42" s="100">
        <v>0</v>
      </c>
      <c r="M42" s="100">
        <v>60</v>
      </c>
      <c r="N42" s="100">
        <v>24</v>
      </c>
      <c r="O42" s="103">
        <f t="shared" si="4"/>
        <v>31.2</v>
      </c>
      <c r="P42" s="104">
        <v>100</v>
      </c>
      <c r="Q42" s="73">
        <v>100</v>
      </c>
      <c r="R42" s="73">
        <v>100</v>
      </c>
      <c r="S42" s="98">
        <f t="shared" si="0"/>
        <v>100</v>
      </c>
      <c r="T42" s="73">
        <v>100</v>
      </c>
      <c r="U42" s="73">
        <v>100</v>
      </c>
      <c r="V42" s="73">
        <v>100</v>
      </c>
      <c r="W42" s="98">
        <f t="shared" si="5"/>
        <v>100</v>
      </c>
    </row>
    <row r="43" spans="2:23" ht="14.25" customHeight="1" x14ac:dyDescent="0.25">
      <c r="B43" s="81">
        <v>25</v>
      </c>
      <c r="C43" s="75" t="s">
        <v>96</v>
      </c>
      <c r="D43" s="67">
        <f t="shared" si="1"/>
        <v>87.373999999999995</v>
      </c>
      <c r="E43" s="68">
        <v>100</v>
      </c>
      <c r="F43" s="69">
        <v>100</v>
      </c>
      <c r="G43" s="73">
        <v>96.949999999999989</v>
      </c>
      <c r="H43" s="98">
        <f t="shared" si="2"/>
        <v>98.78</v>
      </c>
      <c r="I43" s="100">
        <v>100</v>
      </c>
      <c r="J43" s="100">
        <v>92.9</v>
      </c>
      <c r="K43" s="98">
        <f t="shared" si="3"/>
        <v>96.45</v>
      </c>
      <c r="L43" s="100">
        <v>40</v>
      </c>
      <c r="M43" s="100">
        <v>80</v>
      </c>
      <c r="N43" s="100">
        <v>50</v>
      </c>
      <c r="O43" s="98">
        <f t="shared" si="4"/>
        <v>59</v>
      </c>
      <c r="P43" s="73">
        <v>92.9</v>
      </c>
      <c r="Q43" s="73">
        <v>85.7</v>
      </c>
      <c r="R43" s="73">
        <v>100</v>
      </c>
      <c r="S43" s="98">
        <f t="shared" si="0"/>
        <v>91.44</v>
      </c>
      <c r="T43" s="73">
        <v>85.7</v>
      </c>
      <c r="U43" s="73">
        <v>95.2</v>
      </c>
      <c r="V43" s="73">
        <v>92.9</v>
      </c>
      <c r="W43" s="98">
        <f t="shared" si="5"/>
        <v>91.2</v>
      </c>
    </row>
    <row r="44" spans="2:23" ht="14.25" customHeight="1" x14ac:dyDescent="0.25">
      <c r="B44" s="81">
        <v>26</v>
      </c>
      <c r="C44" s="75" t="s">
        <v>97</v>
      </c>
      <c r="D44" s="67">
        <f t="shared" si="1"/>
        <v>94.08</v>
      </c>
      <c r="E44" s="68">
        <v>100</v>
      </c>
      <c r="F44" s="69">
        <v>100</v>
      </c>
      <c r="G44" s="73">
        <v>100</v>
      </c>
      <c r="H44" s="98">
        <f t="shared" si="2"/>
        <v>100</v>
      </c>
      <c r="I44" s="100">
        <v>100</v>
      </c>
      <c r="J44" s="100">
        <v>100</v>
      </c>
      <c r="K44" s="98">
        <f t="shared" si="3"/>
        <v>100</v>
      </c>
      <c r="L44" s="100">
        <v>60</v>
      </c>
      <c r="M44" s="100">
        <v>80</v>
      </c>
      <c r="N44" s="100">
        <v>68</v>
      </c>
      <c r="O44" s="98">
        <f t="shared" si="4"/>
        <v>70.400000000000006</v>
      </c>
      <c r="P44" s="73">
        <v>100</v>
      </c>
      <c r="Q44" s="73">
        <v>100</v>
      </c>
      <c r="R44" s="73">
        <v>100</v>
      </c>
      <c r="S44" s="98">
        <f t="shared" si="0"/>
        <v>100</v>
      </c>
      <c r="T44" s="73">
        <v>100</v>
      </c>
      <c r="U44" s="73">
        <v>100</v>
      </c>
      <c r="V44" s="73">
        <v>100</v>
      </c>
      <c r="W44" s="98">
        <f t="shared" si="5"/>
        <v>100</v>
      </c>
    </row>
    <row r="45" spans="2:23" ht="14.25" customHeight="1" x14ac:dyDescent="0.25">
      <c r="B45" s="81">
        <v>27</v>
      </c>
      <c r="C45" s="75" t="s">
        <v>98</v>
      </c>
      <c r="D45" s="67">
        <f t="shared" si="1"/>
        <v>88.516000000000005</v>
      </c>
      <c r="E45" s="68">
        <v>100</v>
      </c>
      <c r="F45" s="69">
        <v>100</v>
      </c>
      <c r="G45" s="73">
        <v>97.5</v>
      </c>
      <c r="H45" s="98">
        <f t="shared" si="2"/>
        <v>99</v>
      </c>
      <c r="I45" s="100">
        <v>100</v>
      </c>
      <c r="J45" s="100">
        <v>97.5</v>
      </c>
      <c r="K45" s="98">
        <f t="shared" si="3"/>
        <v>98.75</v>
      </c>
      <c r="L45" s="100">
        <v>20</v>
      </c>
      <c r="M45" s="100">
        <v>60</v>
      </c>
      <c r="N45" s="100">
        <v>62.5</v>
      </c>
      <c r="O45" s="98">
        <f t="shared" si="4"/>
        <v>48.75</v>
      </c>
      <c r="P45" s="73">
        <v>99.2</v>
      </c>
      <c r="Q45" s="73">
        <v>97.9</v>
      </c>
      <c r="R45" s="73">
        <v>99.5</v>
      </c>
      <c r="S45" s="98">
        <f t="shared" si="0"/>
        <v>98.740000000000009</v>
      </c>
      <c r="T45" s="73">
        <v>96.3</v>
      </c>
      <c r="U45" s="73">
        <v>97.5</v>
      </c>
      <c r="V45" s="73">
        <v>97.9</v>
      </c>
      <c r="W45" s="98">
        <f t="shared" si="5"/>
        <v>97.34</v>
      </c>
    </row>
    <row r="46" spans="2:23" ht="14.25" customHeight="1" x14ac:dyDescent="0.25">
      <c r="B46" s="81">
        <v>28</v>
      </c>
      <c r="C46" s="75" t="s">
        <v>99</v>
      </c>
      <c r="D46" s="67">
        <f t="shared" si="1"/>
        <v>96.597999999999999</v>
      </c>
      <c r="E46" s="68">
        <v>100</v>
      </c>
      <c r="F46" s="69">
        <v>100</v>
      </c>
      <c r="G46" s="73">
        <v>100</v>
      </c>
      <c r="H46" s="99">
        <f t="shared" si="2"/>
        <v>100</v>
      </c>
      <c r="I46" s="100">
        <v>100</v>
      </c>
      <c r="J46" s="100">
        <v>100</v>
      </c>
      <c r="K46" s="98">
        <f t="shared" si="3"/>
        <v>100</v>
      </c>
      <c r="L46" s="100">
        <v>80</v>
      </c>
      <c r="M46" s="100">
        <v>100</v>
      </c>
      <c r="N46" s="100">
        <v>66.7</v>
      </c>
      <c r="O46" s="98">
        <f t="shared" si="4"/>
        <v>84.01</v>
      </c>
      <c r="P46" s="73">
        <v>100</v>
      </c>
      <c r="Q46" s="73">
        <v>100</v>
      </c>
      <c r="R46" s="73">
        <v>100</v>
      </c>
      <c r="S46" s="98">
        <f t="shared" si="0"/>
        <v>100</v>
      </c>
      <c r="T46" s="73">
        <v>96.6</v>
      </c>
      <c r="U46" s="73">
        <v>100</v>
      </c>
      <c r="V46" s="73">
        <v>100</v>
      </c>
      <c r="W46" s="98">
        <f t="shared" si="5"/>
        <v>98.97999999999999</v>
      </c>
    </row>
    <row r="47" spans="2:23" ht="14.25" customHeight="1" x14ac:dyDescent="0.25">
      <c r="B47" s="81">
        <v>29</v>
      </c>
      <c r="C47" s="75" t="s">
        <v>100</v>
      </c>
      <c r="D47" s="67">
        <f t="shared" si="1"/>
        <v>85.99199999999999</v>
      </c>
      <c r="E47" s="68">
        <v>100</v>
      </c>
      <c r="F47" s="69">
        <v>100</v>
      </c>
      <c r="G47" s="73">
        <v>100</v>
      </c>
      <c r="H47" s="99">
        <f t="shared" si="2"/>
        <v>100</v>
      </c>
      <c r="I47" s="100">
        <v>100</v>
      </c>
      <c r="J47" s="100">
        <v>87.5</v>
      </c>
      <c r="K47" s="98">
        <f t="shared" si="3"/>
        <v>93.75</v>
      </c>
      <c r="L47" s="100">
        <v>0</v>
      </c>
      <c r="M47" s="100">
        <v>60</v>
      </c>
      <c r="N47" s="100">
        <v>100</v>
      </c>
      <c r="O47" s="98">
        <f t="shared" si="4"/>
        <v>54</v>
      </c>
      <c r="P47" s="73">
        <v>90.6</v>
      </c>
      <c r="Q47" s="73">
        <v>93.8</v>
      </c>
      <c r="R47" s="73">
        <v>100</v>
      </c>
      <c r="S47" s="98">
        <f t="shared" si="0"/>
        <v>93.76</v>
      </c>
      <c r="T47" s="73">
        <v>81.3</v>
      </c>
      <c r="U47" s="73">
        <v>93.8</v>
      </c>
      <c r="V47" s="73">
        <v>90.6</v>
      </c>
      <c r="W47" s="98">
        <f t="shared" si="5"/>
        <v>88.449999999999989</v>
      </c>
    </row>
    <row r="48" spans="2:23" ht="14.25" customHeight="1" x14ac:dyDescent="0.25">
      <c r="B48" s="81">
        <v>30</v>
      </c>
      <c r="C48" s="75" t="s">
        <v>101</v>
      </c>
      <c r="D48" s="67">
        <f t="shared" si="1"/>
        <v>92.4</v>
      </c>
      <c r="E48" s="68">
        <v>100</v>
      </c>
      <c r="F48" s="69">
        <v>100</v>
      </c>
      <c r="G48" s="73">
        <v>100</v>
      </c>
      <c r="H48" s="99">
        <f t="shared" si="2"/>
        <v>100</v>
      </c>
      <c r="I48" s="100">
        <v>100</v>
      </c>
      <c r="J48" s="100">
        <v>100</v>
      </c>
      <c r="K48" s="98">
        <f t="shared" si="3"/>
        <v>100</v>
      </c>
      <c r="L48" s="100">
        <v>0</v>
      </c>
      <c r="M48" s="100">
        <v>80</v>
      </c>
      <c r="N48" s="100">
        <v>100</v>
      </c>
      <c r="O48" s="98">
        <f t="shared" si="4"/>
        <v>62</v>
      </c>
      <c r="P48" s="73">
        <v>100</v>
      </c>
      <c r="Q48" s="73">
        <v>100</v>
      </c>
      <c r="R48" s="73">
        <v>100</v>
      </c>
      <c r="S48" s="98">
        <f t="shared" si="0"/>
        <v>100</v>
      </c>
      <c r="T48" s="73">
        <v>100</v>
      </c>
      <c r="U48" s="73">
        <v>100</v>
      </c>
      <c r="V48" s="73">
        <v>100</v>
      </c>
      <c r="W48" s="98">
        <f t="shared" si="5"/>
        <v>100</v>
      </c>
    </row>
    <row r="49" spans="2:25" ht="14.25" customHeight="1" x14ac:dyDescent="0.25">
      <c r="B49" s="81">
        <v>31</v>
      </c>
      <c r="C49" s="75" t="s">
        <v>102</v>
      </c>
      <c r="D49" s="67">
        <f t="shared" si="1"/>
        <v>93.674000000000007</v>
      </c>
      <c r="E49" s="68">
        <v>100</v>
      </c>
      <c r="F49" s="69">
        <v>100</v>
      </c>
      <c r="G49" s="73">
        <v>98.1</v>
      </c>
      <c r="H49" s="98">
        <f t="shared" si="2"/>
        <v>99.240000000000009</v>
      </c>
      <c r="I49" s="100">
        <v>100</v>
      </c>
      <c r="J49" s="100">
        <v>100</v>
      </c>
      <c r="K49" s="98">
        <f t="shared" si="3"/>
        <v>100</v>
      </c>
      <c r="L49" s="100">
        <v>80</v>
      </c>
      <c r="M49" s="100">
        <v>40</v>
      </c>
      <c r="N49" s="100">
        <v>100</v>
      </c>
      <c r="O49" s="98">
        <f t="shared" si="4"/>
        <v>70</v>
      </c>
      <c r="P49" s="73">
        <v>100</v>
      </c>
      <c r="Q49" s="73">
        <v>100</v>
      </c>
      <c r="R49" s="73">
        <v>100</v>
      </c>
      <c r="S49" s="98">
        <f t="shared" si="0"/>
        <v>100</v>
      </c>
      <c r="T49" s="73">
        <v>97.1</v>
      </c>
      <c r="U49" s="73">
        <v>100</v>
      </c>
      <c r="V49" s="73">
        <v>100</v>
      </c>
      <c r="W49" s="98">
        <f t="shared" si="5"/>
        <v>99.13</v>
      </c>
    </row>
    <row r="50" spans="2:25" ht="14.25" customHeight="1" x14ac:dyDescent="0.25">
      <c r="B50" s="81">
        <v>32</v>
      </c>
      <c r="C50" s="75" t="s">
        <v>103</v>
      </c>
      <c r="D50" s="67">
        <f t="shared" si="1"/>
        <v>87.77000000000001</v>
      </c>
      <c r="E50" s="68">
        <v>100</v>
      </c>
      <c r="F50" s="69">
        <v>100</v>
      </c>
      <c r="G50" s="73">
        <v>100</v>
      </c>
      <c r="H50" s="98">
        <f t="shared" si="2"/>
        <v>100</v>
      </c>
      <c r="I50" s="100">
        <v>100</v>
      </c>
      <c r="J50" s="100">
        <v>100</v>
      </c>
      <c r="K50" s="98">
        <f t="shared" si="3"/>
        <v>100</v>
      </c>
      <c r="L50" s="100">
        <v>0</v>
      </c>
      <c r="M50" s="100">
        <v>40</v>
      </c>
      <c r="N50" s="100">
        <v>100</v>
      </c>
      <c r="O50" s="98">
        <f t="shared" si="4"/>
        <v>46</v>
      </c>
      <c r="P50" s="73">
        <v>100</v>
      </c>
      <c r="Q50" s="73">
        <v>100</v>
      </c>
      <c r="R50" s="73">
        <v>100</v>
      </c>
      <c r="S50" s="98">
        <f t="shared" si="0"/>
        <v>100</v>
      </c>
      <c r="T50" s="73">
        <v>100</v>
      </c>
      <c r="U50" s="73">
        <v>100</v>
      </c>
      <c r="V50" s="73">
        <v>85.7</v>
      </c>
      <c r="W50" s="98">
        <f t="shared" si="5"/>
        <v>92.85</v>
      </c>
    </row>
    <row r="51" spans="2:25" ht="14.25" customHeight="1" x14ac:dyDescent="0.25">
      <c r="B51" s="81">
        <v>33</v>
      </c>
      <c r="C51" s="75" t="s">
        <v>104</v>
      </c>
      <c r="D51" s="67">
        <f t="shared" si="1"/>
        <v>90.950000000000017</v>
      </c>
      <c r="E51" s="68">
        <v>100</v>
      </c>
      <c r="F51" s="69">
        <v>100</v>
      </c>
      <c r="G51" s="73">
        <v>97.65</v>
      </c>
      <c r="H51" s="98">
        <f t="shared" si="2"/>
        <v>99.06</v>
      </c>
      <c r="I51" s="100">
        <v>100</v>
      </c>
      <c r="J51" s="100">
        <v>96.5</v>
      </c>
      <c r="K51" s="98">
        <f t="shared" si="3"/>
        <v>98.25</v>
      </c>
      <c r="L51" s="100">
        <v>20</v>
      </c>
      <c r="M51" s="100">
        <v>80</v>
      </c>
      <c r="N51" s="100">
        <v>90.1</v>
      </c>
      <c r="O51" s="98">
        <f t="shared" si="4"/>
        <v>65.03</v>
      </c>
      <c r="P51" s="73">
        <v>96.5</v>
      </c>
      <c r="Q51" s="73">
        <v>94.4</v>
      </c>
      <c r="R51" s="73">
        <v>98.4</v>
      </c>
      <c r="S51" s="98">
        <f t="shared" si="0"/>
        <v>96.04000000000002</v>
      </c>
      <c r="T51" s="73">
        <v>94.6</v>
      </c>
      <c r="U51" s="73">
        <v>97.2</v>
      </c>
      <c r="V51" s="73">
        <v>97.1</v>
      </c>
      <c r="W51" s="98">
        <f t="shared" si="5"/>
        <v>96.37</v>
      </c>
    </row>
    <row r="52" spans="2:25" ht="14.25" customHeight="1" x14ac:dyDescent="0.25">
      <c r="B52" s="81">
        <v>34</v>
      </c>
      <c r="C52" s="75" t="s">
        <v>105</v>
      </c>
      <c r="D52" s="67">
        <f t="shared" si="1"/>
        <v>90.8</v>
      </c>
      <c r="E52" s="68">
        <v>100</v>
      </c>
      <c r="F52" s="69">
        <v>100</v>
      </c>
      <c r="G52" s="73">
        <v>100</v>
      </c>
      <c r="H52" s="99">
        <f t="shared" si="2"/>
        <v>100</v>
      </c>
      <c r="I52" s="100">
        <v>100</v>
      </c>
      <c r="J52" s="100">
        <v>100</v>
      </c>
      <c r="K52" s="98">
        <f t="shared" si="3"/>
        <v>100</v>
      </c>
      <c r="L52" s="100">
        <v>0</v>
      </c>
      <c r="M52" s="100">
        <v>60</v>
      </c>
      <c r="N52" s="100">
        <v>100</v>
      </c>
      <c r="O52" s="98">
        <f t="shared" si="4"/>
        <v>54</v>
      </c>
      <c r="P52" s="73">
        <v>100</v>
      </c>
      <c r="Q52" s="73">
        <v>100</v>
      </c>
      <c r="R52" s="73">
        <v>100</v>
      </c>
      <c r="S52" s="98">
        <f t="shared" si="0"/>
        <v>100</v>
      </c>
      <c r="T52" s="73">
        <v>100</v>
      </c>
      <c r="U52" s="73">
        <v>100</v>
      </c>
      <c r="V52" s="73">
        <v>100</v>
      </c>
      <c r="W52" s="98">
        <f t="shared" si="5"/>
        <v>100</v>
      </c>
    </row>
    <row r="53" spans="2:25" ht="14.25" customHeight="1" x14ac:dyDescent="0.25">
      <c r="B53" s="81">
        <v>35</v>
      </c>
      <c r="C53" s="75" t="s">
        <v>106</v>
      </c>
      <c r="D53" s="67">
        <f t="shared" si="1"/>
        <v>91.822000000000003</v>
      </c>
      <c r="E53" s="68">
        <v>100</v>
      </c>
      <c r="F53" s="69">
        <v>100</v>
      </c>
      <c r="G53" s="73">
        <v>100</v>
      </c>
      <c r="H53" s="99">
        <f t="shared" si="2"/>
        <v>100</v>
      </c>
      <c r="I53" s="100">
        <v>100</v>
      </c>
      <c r="J53" s="100">
        <v>100</v>
      </c>
      <c r="K53" s="98">
        <f t="shared" si="3"/>
        <v>100</v>
      </c>
      <c r="L53" s="100">
        <v>20</v>
      </c>
      <c r="M53" s="100">
        <v>100</v>
      </c>
      <c r="N53" s="100">
        <v>52</v>
      </c>
      <c r="O53" s="98">
        <f t="shared" si="4"/>
        <v>61.6</v>
      </c>
      <c r="P53" s="73">
        <v>100</v>
      </c>
      <c r="Q53" s="73">
        <v>100</v>
      </c>
      <c r="R53" s="73">
        <v>100</v>
      </c>
      <c r="S53" s="98">
        <f t="shared" si="0"/>
        <v>100</v>
      </c>
      <c r="T53" s="73">
        <v>91.7</v>
      </c>
      <c r="U53" s="73">
        <v>100</v>
      </c>
      <c r="V53" s="73">
        <v>100</v>
      </c>
      <c r="W53" s="98">
        <f t="shared" si="5"/>
        <v>97.51</v>
      </c>
    </row>
    <row r="54" spans="2:25" ht="14.25" customHeight="1" x14ac:dyDescent="0.25">
      <c r="B54" s="81">
        <v>36</v>
      </c>
      <c r="C54" s="75" t="s">
        <v>107</v>
      </c>
      <c r="D54" s="67">
        <f t="shared" si="1"/>
        <v>92.320000000000007</v>
      </c>
      <c r="E54" s="68">
        <v>100</v>
      </c>
      <c r="F54" s="69">
        <v>100</v>
      </c>
      <c r="G54" s="73">
        <v>100</v>
      </c>
      <c r="H54" s="99">
        <f t="shared" si="2"/>
        <v>100</v>
      </c>
      <c r="I54" s="100">
        <v>100</v>
      </c>
      <c r="J54" s="100">
        <v>100</v>
      </c>
      <c r="K54" s="98">
        <f t="shared" si="3"/>
        <v>100</v>
      </c>
      <c r="L54" s="100">
        <v>20</v>
      </c>
      <c r="M54" s="100">
        <v>100</v>
      </c>
      <c r="N54" s="100">
        <v>52</v>
      </c>
      <c r="O54" s="98">
        <f t="shared" si="4"/>
        <v>61.6</v>
      </c>
      <c r="P54" s="73">
        <v>100</v>
      </c>
      <c r="Q54" s="73">
        <v>100</v>
      </c>
      <c r="R54" s="73">
        <v>100</v>
      </c>
      <c r="S54" s="98">
        <f t="shared" si="0"/>
        <v>100</v>
      </c>
      <c r="T54" s="73">
        <v>100</v>
      </c>
      <c r="U54" s="73">
        <v>100</v>
      </c>
      <c r="V54" s="73">
        <v>100</v>
      </c>
      <c r="W54" s="98">
        <f t="shared" si="5"/>
        <v>100</v>
      </c>
    </row>
    <row r="55" spans="2:25" ht="14.25" customHeight="1" x14ac:dyDescent="0.25">
      <c r="B55" s="81">
        <v>37</v>
      </c>
      <c r="C55" s="75" t="s">
        <v>108</v>
      </c>
      <c r="D55" s="67">
        <f t="shared" si="1"/>
        <v>90.103999999999999</v>
      </c>
      <c r="E55" s="68">
        <v>100</v>
      </c>
      <c r="F55" s="69">
        <v>100</v>
      </c>
      <c r="G55" s="73">
        <v>99.25</v>
      </c>
      <c r="H55" s="98">
        <f t="shared" si="2"/>
        <v>99.7</v>
      </c>
      <c r="I55" s="100">
        <v>100</v>
      </c>
      <c r="J55" s="100">
        <v>96.1</v>
      </c>
      <c r="K55" s="98">
        <f t="shared" si="3"/>
        <v>98.05</v>
      </c>
      <c r="L55" s="100">
        <v>20</v>
      </c>
      <c r="M55" s="100">
        <v>60</v>
      </c>
      <c r="N55" s="100">
        <v>100</v>
      </c>
      <c r="O55" s="98">
        <f t="shared" si="4"/>
        <v>60</v>
      </c>
      <c r="P55" s="73">
        <v>98</v>
      </c>
      <c r="Q55" s="73">
        <v>96.7</v>
      </c>
      <c r="R55" s="73">
        <v>98.4</v>
      </c>
      <c r="S55" s="98">
        <f t="shared" si="0"/>
        <v>97.560000000000016</v>
      </c>
      <c r="T55" s="73">
        <v>90.1</v>
      </c>
      <c r="U55" s="73">
        <v>97.4</v>
      </c>
      <c r="V55" s="73">
        <v>97.4</v>
      </c>
      <c r="W55" s="98">
        <f t="shared" si="5"/>
        <v>95.210000000000008</v>
      </c>
    </row>
    <row r="56" spans="2:25" ht="14.25" customHeight="1" x14ac:dyDescent="0.25">
      <c r="B56" s="81">
        <v>38</v>
      </c>
      <c r="C56" s="75" t="s">
        <v>109</v>
      </c>
      <c r="D56" s="67">
        <f t="shared" si="1"/>
        <v>96.078000000000003</v>
      </c>
      <c r="E56" s="68">
        <v>100</v>
      </c>
      <c r="F56" s="69">
        <v>100</v>
      </c>
      <c r="G56" s="73">
        <v>98.6</v>
      </c>
      <c r="H56" s="98">
        <f t="shared" si="2"/>
        <v>99.44</v>
      </c>
      <c r="I56" s="100">
        <v>100</v>
      </c>
      <c r="J56" s="100">
        <v>97.4</v>
      </c>
      <c r="K56" s="98">
        <f t="shared" si="3"/>
        <v>98.7</v>
      </c>
      <c r="L56" s="100">
        <v>60</v>
      </c>
      <c r="M56" s="100">
        <v>100</v>
      </c>
      <c r="N56" s="100">
        <v>100</v>
      </c>
      <c r="O56" s="98">
        <f t="shared" si="4"/>
        <v>88</v>
      </c>
      <c r="P56" s="73">
        <v>97.4</v>
      </c>
      <c r="Q56" s="73">
        <v>97.4</v>
      </c>
      <c r="R56" s="73">
        <v>100</v>
      </c>
      <c r="S56" s="98">
        <f t="shared" si="0"/>
        <v>97.920000000000016</v>
      </c>
      <c r="T56" s="73">
        <v>92.1</v>
      </c>
      <c r="U56" s="73">
        <v>100</v>
      </c>
      <c r="V56" s="73">
        <v>97.4</v>
      </c>
      <c r="W56" s="98">
        <f t="shared" si="5"/>
        <v>96.33</v>
      </c>
    </row>
    <row r="57" spans="2:25" ht="14.25" customHeight="1" x14ac:dyDescent="0.25">
      <c r="B57" s="81">
        <v>39</v>
      </c>
      <c r="C57" s="75" t="s">
        <v>110</v>
      </c>
      <c r="D57" s="67">
        <f t="shared" si="1"/>
        <v>94.855999999999995</v>
      </c>
      <c r="E57" s="68">
        <v>100</v>
      </c>
      <c r="F57" s="69">
        <v>100</v>
      </c>
      <c r="G57" s="73">
        <v>100</v>
      </c>
      <c r="H57" s="99">
        <f t="shared" si="2"/>
        <v>100</v>
      </c>
      <c r="I57" s="100">
        <v>100</v>
      </c>
      <c r="J57" s="100">
        <v>100</v>
      </c>
      <c r="K57" s="99">
        <f t="shared" si="3"/>
        <v>100</v>
      </c>
      <c r="L57" s="100">
        <v>20</v>
      </c>
      <c r="M57" s="100">
        <v>100</v>
      </c>
      <c r="N57" s="100">
        <v>100</v>
      </c>
      <c r="O57" s="98">
        <f t="shared" si="4"/>
        <v>76</v>
      </c>
      <c r="P57" s="73">
        <v>100</v>
      </c>
      <c r="Q57" s="73">
        <v>95.7</v>
      </c>
      <c r="R57" s="73">
        <v>100</v>
      </c>
      <c r="S57" s="98">
        <f t="shared" si="0"/>
        <v>98.28</v>
      </c>
      <c r="T57" s="73">
        <v>100</v>
      </c>
      <c r="U57" s="73">
        <v>100</v>
      </c>
      <c r="V57" s="73">
        <v>100</v>
      </c>
      <c r="W57" s="98">
        <f t="shared" si="5"/>
        <v>100</v>
      </c>
    </row>
    <row r="58" spans="2:25" ht="14.25" customHeight="1" x14ac:dyDescent="0.25">
      <c r="B58" s="81">
        <v>40</v>
      </c>
      <c r="C58" s="75" t="s">
        <v>111</v>
      </c>
      <c r="D58" s="67">
        <f t="shared" si="1"/>
        <v>94.811999999999998</v>
      </c>
      <c r="E58" s="68">
        <v>100</v>
      </c>
      <c r="F58" s="69">
        <v>100</v>
      </c>
      <c r="G58" s="73">
        <v>97.05</v>
      </c>
      <c r="H58" s="98">
        <f t="shared" si="2"/>
        <v>98.82</v>
      </c>
      <c r="I58" s="100">
        <v>100</v>
      </c>
      <c r="J58" s="100">
        <v>91.7</v>
      </c>
      <c r="K58" s="98">
        <f t="shared" si="3"/>
        <v>95.85</v>
      </c>
      <c r="L58" s="100">
        <v>60</v>
      </c>
      <c r="M58" s="100">
        <v>100</v>
      </c>
      <c r="N58" s="100">
        <v>100</v>
      </c>
      <c r="O58" s="98">
        <f t="shared" si="4"/>
        <v>88</v>
      </c>
      <c r="P58" s="73">
        <v>94.4</v>
      </c>
      <c r="Q58" s="73">
        <v>97.2</v>
      </c>
      <c r="R58" s="73">
        <v>96</v>
      </c>
      <c r="S58" s="98">
        <f t="shared" si="0"/>
        <v>95.840000000000018</v>
      </c>
      <c r="T58" s="73">
        <v>91.7</v>
      </c>
      <c r="U58" s="73">
        <v>97.2</v>
      </c>
      <c r="V58" s="73">
        <v>97.2</v>
      </c>
      <c r="W58" s="98">
        <f t="shared" si="5"/>
        <v>95.550000000000011</v>
      </c>
    </row>
    <row r="59" spans="2:25" ht="14.25" customHeight="1" x14ac:dyDescent="0.25">
      <c r="B59" s="81">
        <v>41</v>
      </c>
      <c r="C59" s="75" t="s">
        <v>112</v>
      </c>
      <c r="D59" s="67">
        <f t="shared" si="1"/>
        <v>89.174000000000007</v>
      </c>
      <c r="E59" s="68">
        <v>100</v>
      </c>
      <c r="F59" s="69">
        <v>100</v>
      </c>
      <c r="G59" s="73">
        <v>96.25</v>
      </c>
      <c r="H59" s="98">
        <f t="shared" si="2"/>
        <v>98.5</v>
      </c>
      <c r="I59" s="100">
        <v>100</v>
      </c>
      <c r="J59" s="100">
        <v>98.9</v>
      </c>
      <c r="K59" s="98">
        <f t="shared" si="3"/>
        <v>99.45</v>
      </c>
      <c r="L59" s="100">
        <v>20</v>
      </c>
      <c r="M59" s="100">
        <v>60</v>
      </c>
      <c r="N59" s="100">
        <v>87.5</v>
      </c>
      <c r="O59" s="98">
        <f t="shared" si="4"/>
        <v>56.25</v>
      </c>
      <c r="P59" s="73">
        <v>94.6</v>
      </c>
      <c r="Q59" s="73">
        <v>93.5</v>
      </c>
      <c r="R59" s="73">
        <v>100</v>
      </c>
      <c r="S59" s="98">
        <f t="shared" si="0"/>
        <v>95.24</v>
      </c>
      <c r="T59" s="73">
        <v>92.5</v>
      </c>
      <c r="U59" s="73">
        <v>98.9</v>
      </c>
      <c r="V59" s="73">
        <v>97.8</v>
      </c>
      <c r="W59" s="98">
        <f t="shared" si="5"/>
        <v>96.43</v>
      </c>
    </row>
    <row r="60" spans="2:25" ht="14.25" customHeight="1" x14ac:dyDescent="0.25">
      <c r="B60" s="81">
        <v>42</v>
      </c>
      <c r="C60" s="75" t="s">
        <v>113</v>
      </c>
      <c r="D60" s="67">
        <f t="shared" si="1"/>
        <v>93.751999999999995</v>
      </c>
      <c r="E60" s="68">
        <v>100</v>
      </c>
      <c r="F60" s="69">
        <v>100</v>
      </c>
      <c r="G60" s="73">
        <v>98.65</v>
      </c>
      <c r="H60" s="98">
        <f t="shared" si="2"/>
        <v>99.460000000000008</v>
      </c>
      <c r="I60" s="100">
        <v>100</v>
      </c>
      <c r="J60" s="100">
        <v>99.2</v>
      </c>
      <c r="K60" s="98">
        <f t="shared" si="3"/>
        <v>99.6</v>
      </c>
      <c r="L60" s="100">
        <v>40</v>
      </c>
      <c r="M60" s="100">
        <v>80</v>
      </c>
      <c r="N60" s="100">
        <v>90</v>
      </c>
      <c r="O60" s="98">
        <f t="shared" si="4"/>
        <v>71</v>
      </c>
      <c r="P60" s="73">
        <v>100</v>
      </c>
      <c r="Q60" s="73">
        <v>100</v>
      </c>
      <c r="R60" s="73">
        <v>100</v>
      </c>
      <c r="S60" s="98">
        <f t="shared" si="0"/>
        <v>100</v>
      </c>
      <c r="T60" s="73">
        <v>96.2</v>
      </c>
      <c r="U60" s="73">
        <v>99.2</v>
      </c>
      <c r="V60" s="73">
        <v>100</v>
      </c>
      <c r="W60" s="98">
        <f t="shared" si="5"/>
        <v>98.7</v>
      </c>
      <c r="Y60" s="4"/>
    </row>
    <row r="61" spans="2:25" ht="14.25" customHeight="1" x14ac:dyDescent="0.25">
      <c r="B61" s="82">
        <v>1</v>
      </c>
      <c r="C61" s="74" t="s">
        <v>114</v>
      </c>
      <c r="D61" s="67">
        <f t="shared" si="1"/>
        <v>89.763999999999996</v>
      </c>
      <c r="E61" s="68">
        <v>100</v>
      </c>
      <c r="F61" s="69">
        <v>100</v>
      </c>
      <c r="G61" s="73">
        <v>96.1</v>
      </c>
      <c r="H61" s="98">
        <f t="shared" si="2"/>
        <v>98.44</v>
      </c>
      <c r="I61" s="71">
        <v>100</v>
      </c>
      <c r="J61" s="71">
        <v>89.5</v>
      </c>
      <c r="K61" s="98">
        <f t="shared" si="3"/>
        <v>94.75</v>
      </c>
      <c r="L61" s="71">
        <v>20</v>
      </c>
      <c r="M61" s="71">
        <v>60</v>
      </c>
      <c r="N61" s="71">
        <v>100</v>
      </c>
      <c r="O61" s="98">
        <f t="shared" si="4"/>
        <v>60</v>
      </c>
      <c r="P61" s="73">
        <v>97.6</v>
      </c>
      <c r="Q61" s="73">
        <v>97.9</v>
      </c>
      <c r="R61" s="73">
        <v>99</v>
      </c>
      <c r="S61" s="98">
        <f t="shared" si="0"/>
        <v>98</v>
      </c>
      <c r="T61" s="73">
        <v>97.9</v>
      </c>
      <c r="U61" s="73">
        <v>98.3</v>
      </c>
      <c r="V61" s="73">
        <v>97.2</v>
      </c>
      <c r="W61" s="98">
        <f t="shared" si="5"/>
        <v>97.63</v>
      </c>
    </row>
    <row r="62" spans="2:25" ht="14.25" customHeight="1" x14ac:dyDescent="0.25">
      <c r="B62" s="82">
        <v>2</v>
      </c>
      <c r="C62" s="74" t="s">
        <v>149</v>
      </c>
      <c r="D62" s="67">
        <f t="shared" si="1"/>
        <v>92.115999999999985</v>
      </c>
      <c r="E62" s="68">
        <v>100</v>
      </c>
      <c r="F62" s="69">
        <v>100</v>
      </c>
      <c r="G62" s="73">
        <v>96</v>
      </c>
      <c r="H62" s="98">
        <f t="shared" si="2"/>
        <v>98.4</v>
      </c>
      <c r="I62" s="71">
        <v>100</v>
      </c>
      <c r="J62" s="71">
        <v>94.6</v>
      </c>
      <c r="K62" s="98">
        <f t="shared" si="3"/>
        <v>97.3</v>
      </c>
      <c r="L62" s="71">
        <v>20</v>
      </c>
      <c r="M62" s="71">
        <v>100</v>
      </c>
      <c r="N62" s="71">
        <v>77.8</v>
      </c>
      <c r="O62" s="98">
        <f t="shared" si="4"/>
        <v>69.34</v>
      </c>
      <c r="P62" s="73">
        <v>96.8</v>
      </c>
      <c r="Q62" s="73">
        <v>97.3</v>
      </c>
      <c r="R62" s="73">
        <v>99.4</v>
      </c>
      <c r="S62" s="98">
        <f t="shared" si="0"/>
        <v>97.52000000000001</v>
      </c>
      <c r="T62" s="73">
        <v>97.3</v>
      </c>
      <c r="U62" s="73">
        <v>96.4</v>
      </c>
      <c r="V62" s="73">
        <v>99.1</v>
      </c>
      <c r="W62" s="98">
        <f t="shared" si="5"/>
        <v>98.02</v>
      </c>
    </row>
    <row r="63" spans="2:25" ht="14.25" customHeight="1" x14ac:dyDescent="0.25">
      <c r="B63" s="82">
        <v>3</v>
      </c>
      <c r="C63" s="74" t="s">
        <v>150</v>
      </c>
      <c r="D63" s="67">
        <f t="shared" si="1"/>
        <v>94.532000000000011</v>
      </c>
      <c r="E63" s="68">
        <v>100</v>
      </c>
      <c r="F63" s="69">
        <v>100</v>
      </c>
      <c r="G63" s="73">
        <v>97.55</v>
      </c>
      <c r="H63" s="98">
        <f t="shared" si="2"/>
        <v>99.02000000000001</v>
      </c>
      <c r="I63" s="71">
        <v>100</v>
      </c>
      <c r="J63" s="71">
        <v>97.8</v>
      </c>
      <c r="K63" s="98">
        <f t="shared" si="3"/>
        <v>98.9</v>
      </c>
      <c r="L63" s="71">
        <v>60</v>
      </c>
      <c r="M63" s="71">
        <v>80</v>
      </c>
      <c r="N63" s="71">
        <v>96</v>
      </c>
      <c r="O63" s="98">
        <f t="shared" si="4"/>
        <v>78.8</v>
      </c>
      <c r="P63" s="73">
        <v>98</v>
      </c>
      <c r="Q63" s="73">
        <v>98.2</v>
      </c>
      <c r="R63" s="73">
        <v>98.9</v>
      </c>
      <c r="S63" s="98">
        <f t="shared" si="0"/>
        <v>98.26</v>
      </c>
      <c r="T63" s="73">
        <v>98.5</v>
      </c>
      <c r="U63" s="73">
        <v>93.9</v>
      </c>
      <c r="V63" s="73">
        <v>98.7</v>
      </c>
      <c r="W63" s="98">
        <f t="shared" si="5"/>
        <v>97.68</v>
      </c>
    </row>
    <row r="64" spans="2:25" ht="14.25" customHeight="1" x14ac:dyDescent="0.25">
      <c r="B64" s="82">
        <v>4</v>
      </c>
      <c r="C64" s="74" t="s">
        <v>117</v>
      </c>
      <c r="D64" s="67">
        <f t="shared" si="1"/>
        <v>91.728000000000009</v>
      </c>
      <c r="E64" s="68">
        <v>100</v>
      </c>
      <c r="F64" s="69">
        <v>100</v>
      </c>
      <c r="G64" s="73">
        <v>99.3</v>
      </c>
      <c r="H64" s="98">
        <f t="shared" si="2"/>
        <v>99.72</v>
      </c>
      <c r="I64" s="71">
        <v>100</v>
      </c>
      <c r="J64" s="71">
        <v>99.4</v>
      </c>
      <c r="K64" s="98">
        <f t="shared" si="3"/>
        <v>99.7</v>
      </c>
      <c r="L64" s="71">
        <v>0</v>
      </c>
      <c r="M64" s="71">
        <v>100</v>
      </c>
      <c r="N64" s="71">
        <v>72.7</v>
      </c>
      <c r="O64" s="98">
        <f t="shared" si="4"/>
        <v>61.81</v>
      </c>
      <c r="P64" s="73">
        <v>98.8</v>
      </c>
      <c r="Q64" s="73">
        <v>98.8</v>
      </c>
      <c r="R64" s="73">
        <v>100</v>
      </c>
      <c r="S64" s="98">
        <f t="shared" si="0"/>
        <v>99.04</v>
      </c>
      <c r="T64" s="73">
        <v>97.7</v>
      </c>
      <c r="U64" s="73">
        <v>98.3</v>
      </c>
      <c r="V64" s="73">
        <v>98.8</v>
      </c>
      <c r="W64" s="98">
        <f t="shared" si="5"/>
        <v>98.37</v>
      </c>
    </row>
    <row r="65" spans="2:25" ht="14.25" customHeight="1" x14ac:dyDescent="0.25">
      <c r="B65" s="82">
        <v>5</v>
      </c>
      <c r="C65" s="74" t="s">
        <v>118</v>
      </c>
      <c r="D65" s="67">
        <f t="shared" si="1"/>
        <v>93.376000000000005</v>
      </c>
      <c r="E65" s="68">
        <v>100</v>
      </c>
      <c r="F65" s="69">
        <v>100</v>
      </c>
      <c r="G65" s="73">
        <v>98.35</v>
      </c>
      <c r="H65" s="98">
        <f t="shared" si="2"/>
        <v>99.34</v>
      </c>
      <c r="I65" s="71">
        <v>100</v>
      </c>
      <c r="J65" s="71">
        <v>98.5</v>
      </c>
      <c r="K65" s="98">
        <f t="shared" si="3"/>
        <v>99.25</v>
      </c>
      <c r="L65" s="71">
        <v>20</v>
      </c>
      <c r="M65" s="71">
        <v>100</v>
      </c>
      <c r="N65" s="71">
        <v>81.8</v>
      </c>
      <c r="O65" s="98">
        <f t="shared" si="4"/>
        <v>70.539999999999992</v>
      </c>
      <c r="P65" s="73">
        <v>98.5</v>
      </c>
      <c r="Q65" s="73">
        <v>99</v>
      </c>
      <c r="R65" s="73">
        <v>99.4</v>
      </c>
      <c r="S65" s="98">
        <f t="shared" si="0"/>
        <v>98.88</v>
      </c>
      <c r="T65" s="73">
        <v>99</v>
      </c>
      <c r="U65" s="73">
        <v>97.1</v>
      </c>
      <c r="V65" s="73">
        <v>99.5</v>
      </c>
      <c r="W65" s="98">
        <f t="shared" si="5"/>
        <v>98.87</v>
      </c>
    </row>
    <row r="66" spans="2:25" ht="14.25" customHeight="1" x14ac:dyDescent="0.25">
      <c r="B66" s="82">
        <v>6</v>
      </c>
      <c r="C66" s="74" t="s">
        <v>119</v>
      </c>
      <c r="D66" s="67">
        <f t="shared" si="1"/>
        <v>87.738000000000014</v>
      </c>
      <c r="E66" s="68">
        <v>100</v>
      </c>
      <c r="F66" s="69">
        <v>100</v>
      </c>
      <c r="G66" s="73">
        <v>97.15</v>
      </c>
      <c r="H66" s="98">
        <f t="shared" si="2"/>
        <v>98.860000000000014</v>
      </c>
      <c r="I66" s="71">
        <v>100</v>
      </c>
      <c r="J66" s="71">
        <v>100</v>
      </c>
      <c r="K66" s="98">
        <f t="shared" si="3"/>
        <v>100</v>
      </c>
      <c r="L66" s="71">
        <v>0</v>
      </c>
      <c r="M66" s="71">
        <v>60</v>
      </c>
      <c r="N66" s="71">
        <v>54.5</v>
      </c>
      <c r="O66" s="98">
        <f t="shared" si="4"/>
        <v>40.349999999999994</v>
      </c>
      <c r="P66" s="73">
        <v>100</v>
      </c>
      <c r="Q66" s="73">
        <v>100</v>
      </c>
      <c r="R66" s="73">
        <v>98.1</v>
      </c>
      <c r="S66" s="98">
        <f t="shared" si="0"/>
        <v>99.62</v>
      </c>
      <c r="T66" s="73">
        <v>100</v>
      </c>
      <c r="U66" s="73">
        <v>99.3</v>
      </c>
      <c r="V66" s="73">
        <v>100</v>
      </c>
      <c r="W66" s="98">
        <f t="shared" si="5"/>
        <v>99.86</v>
      </c>
    </row>
    <row r="67" spans="2:25" ht="14.25" customHeight="1" x14ac:dyDescent="0.25">
      <c r="B67" s="82">
        <v>7</v>
      </c>
      <c r="C67" s="74" t="s">
        <v>120</v>
      </c>
      <c r="D67" s="67">
        <f t="shared" si="1"/>
        <v>89.977999999999994</v>
      </c>
      <c r="E67" s="68">
        <v>100</v>
      </c>
      <c r="F67" s="69">
        <v>100</v>
      </c>
      <c r="G67" s="73">
        <v>99.15</v>
      </c>
      <c r="H67" s="98">
        <f t="shared" si="2"/>
        <v>99.66</v>
      </c>
      <c r="I67" s="71">
        <v>100</v>
      </c>
      <c r="J67" s="71">
        <v>98.8</v>
      </c>
      <c r="K67" s="98">
        <f t="shared" si="3"/>
        <v>99.4</v>
      </c>
      <c r="L67" s="71">
        <v>0</v>
      </c>
      <c r="M67" s="71">
        <v>60</v>
      </c>
      <c r="N67" s="71">
        <v>95.7</v>
      </c>
      <c r="O67" s="98">
        <f t="shared" si="4"/>
        <v>52.71</v>
      </c>
      <c r="P67" s="73">
        <v>99.2</v>
      </c>
      <c r="Q67" s="73">
        <v>99.2</v>
      </c>
      <c r="R67" s="73">
        <v>99.6</v>
      </c>
      <c r="S67" s="98">
        <f t="shared" si="0"/>
        <v>99.280000000000015</v>
      </c>
      <c r="T67" s="73">
        <v>99.6</v>
      </c>
      <c r="U67" s="73">
        <v>98.8</v>
      </c>
      <c r="V67" s="73">
        <v>98.4</v>
      </c>
      <c r="W67" s="98">
        <f t="shared" si="5"/>
        <v>98.84</v>
      </c>
    </row>
    <row r="68" spans="2:25" ht="14.25" customHeight="1" x14ac:dyDescent="0.25">
      <c r="B68" s="82">
        <v>8</v>
      </c>
      <c r="C68" s="74" t="s">
        <v>121</v>
      </c>
      <c r="D68" s="67">
        <f t="shared" si="1"/>
        <v>91.23599999999999</v>
      </c>
      <c r="E68" s="68">
        <v>100</v>
      </c>
      <c r="F68" s="69">
        <v>100</v>
      </c>
      <c r="G68" s="73">
        <v>93.6</v>
      </c>
      <c r="H68" s="98">
        <f t="shared" si="2"/>
        <v>97.44</v>
      </c>
      <c r="I68" s="71">
        <v>100</v>
      </c>
      <c r="J68" s="71">
        <v>97.9</v>
      </c>
      <c r="K68" s="98">
        <f t="shared" si="3"/>
        <v>98.95</v>
      </c>
      <c r="L68" s="71">
        <v>20</v>
      </c>
      <c r="M68" s="71">
        <v>100</v>
      </c>
      <c r="N68" s="71">
        <v>75</v>
      </c>
      <c r="O68" s="98">
        <f t="shared" si="4"/>
        <v>68.5</v>
      </c>
      <c r="P68" s="73">
        <v>100</v>
      </c>
      <c r="Q68" s="73">
        <v>83</v>
      </c>
      <c r="R68" s="73">
        <v>100</v>
      </c>
      <c r="S68" s="98">
        <f t="shared" si="0"/>
        <v>93.2</v>
      </c>
      <c r="T68" s="73">
        <v>97.9</v>
      </c>
      <c r="U68" s="73">
        <v>93.6</v>
      </c>
      <c r="V68" s="73">
        <v>100</v>
      </c>
      <c r="W68" s="98">
        <f t="shared" si="5"/>
        <v>98.09</v>
      </c>
    </row>
    <row r="69" spans="2:25" ht="14.25" customHeight="1" x14ac:dyDescent="0.25">
      <c r="B69" s="82">
        <v>9</v>
      </c>
      <c r="C69" s="74" t="s">
        <v>122</v>
      </c>
      <c r="D69" s="67">
        <f t="shared" si="1"/>
        <v>95.533999999999992</v>
      </c>
      <c r="E69" s="68">
        <v>100</v>
      </c>
      <c r="F69" s="69">
        <v>100</v>
      </c>
      <c r="G69" s="73">
        <v>97.8</v>
      </c>
      <c r="H69" s="98">
        <f t="shared" si="2"/>
        <v>99.12</v>
      </c>
      <c r="I69" s="71">
        <v>100</v>
      </c>
      <c r="J69" s="71">
        <v>95.3</v>
      </c>
      <c r="K69" s="98">
        <f t="shared" si="3"/>
        <v>97.65</v>
      </c>
      <c r="L69" s="71">
        <v>40</v>
      </c>
      <c r="M69" s="71">
        <v>100</v>
      </c>
      <c r="N69" s="71">
        <v>100</v>
      </c>
      <c r="O69" s="98">
        <f t="shared" si="4"/>
        <v>82</v>
      </c>
      <c r="P69" s="73">
        <v>99.2</v>
      </c>
      <c r="Q69" s="73">
        <v>100</v>
      </c>
      <c r="R69" s="73">
        <v>100</v>
      </c>
      <c r="S69" s="98">
        <f t="shared" si="0"/>
        <v>99.68</v>
      </c>
      <c r="T69" s="73">
        <v>100</v>
      </c>
      <c r="U69" s="73">
        <v>96.1</v>
      </c>
      <c r="V69" s="73">
        <v>100</v>
      </c>
      <c r="W69" s="98">
        <f t="shared" si="5"/>
        <v>99.22</v>
      </c>
    </row>
    <row r="70" spans="2:25" ht="14.25" customHeight="1" x14ac:dyDescent="0.25">
      <c r="B70" s="82">
        <v>10</v>
      </c>
      <c r="C70" s="74" t="s">
        <v>123</v>
      </c>
      <c r="D70" s="67">
        <f t="shared" si="1"/>
        <v>95.902000000000001</v>
      </c>
      <c r="E70" s="68">
        <v>100</v>
      </c>
      <c r="F70" s="69">
        <v>100</v>
      </c>
      <c r="G70" s="73">
        <v>99.050000000000011</v>
      </c>
      <c r="H70" s="98">
        <f t="shared" si="2"/>
        <v>99.62</v>
      </c>
      <c r="I70" s="100">
        <v>100</v>
      </c>
      <c r="J70" s="100">
        <v>96.9</v>
      </c>
      <c r="K70" s="98">
        <f t="shared" si="3"/>
        <v>98.45</v>
      </c>
      <c r="L70" s="100">
        <v>40</v>
      </c>
      <c r="M70" s="100">
        <v>100</v>
      </c>
      <c r="N70" s="100">
        <v>100</v>
      </c>
      <c r="O70" s="98">
        <f t="shared" si="4"/>
        <v>82</v>
      </c>
      <c r="P70" s="73">
        <v>100</v>
      </c>
      <c r="Q70" s="73">
        <v>100</v>
      </c>
      <c r="R70" s="73">
        <v>100</v>
      </c>
      <c r="S70" s="98">
        <f t="shared" ref="S70:S79" si="6">(P70*0.4)+(Q70*0.4)+(R70*0.2)</f>
        <v>100</v>
      </c>
      <c r="T70" s="73">
        <v>100</v>
      </c>
      <c r="U70" s="73">
        <v>99.2</v>
      </c>
      <c r="V70" s="73">
        <v>99.2</v>
      </c>
      <c r="W70" s="98">
        <f t="shared" si="5"/>
        <v>99.44</v>
      </c>
    </row>
    <row r="71" spans="2:25" ht="14.25" customHeight="1" x14ac:dyDescent="0.25">
      <c r="B71" s="82">
        <v>11</v>
      </c>
      <c r="C71" s="74" t="s">
        <v>124</v>
      </c>
      <c r="D71" s="67">
        <f t="shared" si="1"/>
        <v>93.823999999999998</v>
      </c>
      <c r="E71" s="68">
        <v>100</v>
      </c>
      <c r="F71" s="69">
        <v>100</v>
      </c>
      <c r="G71" s="73">
        <v>99.6</v>
      </c>
      <c r="H71" s="98">
        <f t="shared" si="2"/>
        <v>99.84</v>
      </c>
      <c r="I71" s="100">
        <v>100</v>
      </c>
      <c r="J71" s="100">
        <v>99.6</v>
      </c>
      <c r="K71" s="98">
        <f t="shared" si="3"/>
        <v>99.8</v>
      </c>
      <c r="L71" s="100">
        <v>0</v>
      </c>
      <c r="M71" s="100">
        <v>100</v>
      </c>
      <c r="N71" s="100">
        <v>100</v>
      </c>
      <c r="O71" s="98">
        <f t="shared" si="4"/>
        <v>70</v>
      </c>
      <c r="P71" s="73">
        <v>99.3</v>
      </c>
      <c r="Q71" s="73">
        <v>99.6</v>
      </c>
      <c r="R71" s="73">
        <v>100</v>
      </c>
      <c r="S71" s="98">
        <f t="shared" si="6"/>
        <v>99.56</v>
      </c>
      <c r="T71" s="73">
        <v>100</v>
      </c>
      <c r="U71" s="73">
        <v>99.6</v>
      </c>
      <c r="V71" s="73">
        <v>100</v>
      </c>
      <c r="W71" s="98">
        <f t="shared" si="5"/>
        <v>99.92</v>
      </c>
    </row>
    <row r="72" spans="2:25" ht="14.25" customHeight="1" x14ac:dyDescent="0.25">
      <c r="B72" s="82">
        <v>12</v>
      </c>
      <c r="C72" s="74" t="s">
        <v>125</v>
      </c>
      <c r="D72" s="67">
        <f t="shared" ref="D72:D79" si="7">(H72+K72+O72+S72+W72)/5</f>
        <v>96.226000000000013</v>
      </c>
      <c r="E72" s="68">
        <v>100</v>
      </c>
      <c r="F72" s="69">
        <v>100</v>
      </c>
      <c r="G72" s="73">
        <v>99.6</v>
      </c>
      <c r="H72" s="98">
        <f t="shared" ref="H72:H79" si="8">(E72*0.3)+(F72*0.3)+(G72*0.4)</f>
        <v>99.84</v>
      </c>
      <c r="I72" s="100">
        <v>100</v>
      </c>
      <c r="J72" s="100">
        <v>100</v>
      </c>
      <c r="K72" s="99">
        <v>100</v>
      </c>
      <c r="L72" s="100">
        <v>40</v>
      </c>
      <c r="M72" s="100">
        <v>100</v>
      </c>
      <c r="N72" s="100">
        <v>100</v>
      </c>
      <c r="O72" s="98">
        <f t="shared" ref="O72:O79" si="9">(L72*0.3)+(M72*0.4)+(N72*0.3)</f>
        <v>82</v>
      </c>
      <c r="P72" s="73">
        <v>99.6</v>
      </c>
      <c r="Q72" s="73">
        <v>100</v>
      </c>
      <c r="R72" s="73">
        <v>100</v>
      </c>
      <c r="S72" s="98">
        <f t="shared" si="6"/>
        <v>99.84</v>
      </c>
      <c r="T72" s="73">
        <v>99.3</v>
      </c>
      <c r="U72" s="73">
        <v>99.3</v>
      </c>
      <c r="V72" s="73">
        <v>99.6</v>
      </c>
      <c r="W72" s="98">
        <f t="shared" ref="W72:W79" si="10">(T72*0.3)+(U72*0.2)+(V72*0.5)</f>
        <v>99.449999999999989</v>
      </c>
    </row>
    <row r="73" spans="2:25" ht="14.25" customHeight="1" x14ac:dyDescent="0.25">
      <c r="B73" s="82">
        <v>13</v>
      </c>
      <c r="C73" s="74" t="s">
        <v>126</v>
      </c>
      <c r="D73" s="67">
        <f t="shared" si="7"/>
        <v>98.596000000000004</v>
      </c>
      <c r="E73" s="68">
        <v>100</v>
      </c>
      <c r="F73" s="69">
        <v>100</v>
      </c>
      <c r="G73" s="73">
        <v>99.4</v>
      </c>
      <c r="H73" s="98">
        <f t="shared" si="8"/>
        <v>99.76</v>
      </c>
      <c r="I73" s="100">
        <v>100</v>
      </c>
      <c r="J73" s="100">
        <v>99.4</v>
      </c>
      <c r="K73" s="98">
        <f t="shared" ref="K73:K79" si="11">(I73*0.5)+(J73*0.5)</f>
        <v>99.7</v>
      </c>
      <c r="L73" s="100">
        <v>80</v>
      </c>
      <c r="M73" s="100">
        <v>100</v>
      </c>
      <c r="N73" s="100">
        <v>100</v>
      </c>
      <c r="O73" s="98">
        <f t="shared" si="9"/>
        <v>94</v>
      </c>
      <c r="P73" s="73">
        <v>100</v>
      </c>
      <c r="Q73" s="73">
        <v>100</v>
      </c>
      <c r="R73" s="73">
        <v>100</v>
      </c>
      <c r="S73" s="98">
        <f t="shared" si="6"/>
        <v>100</v>
      </c>
      <c r="T73" s="73">
        <v>99.4</v>
      </c>
      <c r="U73" s="73">
        <v>100</v>
      </c>
      <c r="V73" s="73">
        <v>99.4</v>
      </c>
      <c r="W73" s="98">
        <f t="shared" si="10"/>
        <v>99.52000000000001</v>
      </c>
    </row>
    <row r="74" spans="2:25" ht="14.25" customHeight="1" x14ac:dyDescent="0.25">
      <c r="B74" s="82">
        <v>14</v>
      </c>
      <c r="C74" s="74" t="s">
        <v>127</v>
      </c>
      <c r="D74" s="67">
        <f t="shared" si="7"/>
        <v>93.528000000000006</v>
      </c>
      <c r="E74" s="68">
        <v>100</v>
      </c>
      <c r="F74" s="69">
        <v>100</v>
      </c>
      <c r="G74" s="73">
        <v>99.85</v>
      </c>
      <c r="H74" s="98">
        <f t="shared" si="8"/>
        <v>99.94</v>
      </c>
      <c r="I74" s="100">
        <v>100</v>
      </c>
      <c r="J74" s="100">
        <v>99.3</v>
      </c>
      <c r="K74" s="98">
        <f t="shared" si="11"/>
        <v>99.65</v>
      </c>
      <c r="L74" s="100">
        <v>20</v>
      </c>
      <c r="M74" s="100">
        <v>100</v>
      </c>
      <c r="N74" s="100">
        <v>76.3</v>
      </c>
      <c r="O74" s="98">
        <f t="shared" si="9"/>
        <v>68.89</v>
      </c>
      <c r="P74" s="73">
        <v>99.5</v>
      </c>
      <c r="Q74" s="73">
        <v>99.5</v>
      </c>
      <c r="R74" s="73">
        <v>100</v>
      </c>
      <c r="S74" s="98">
        <f t="shared" si="6"/>
        <v>99.600000000000009</v>
      </c>
      <c r="T74" s="73">
        <v>99.5</v>
      </c>
      <c r="U74" s="73">
        <v>99.8</v>
      </c>
      <c r="V74" s="73">
        <v>99.5</v>
      </c>
      <c r="W74" s="98">
        <f t="shared" si="10"/>
        <v>99.56</v>
      </c>
      <c r="Y74" s="4"/>
    </row>
    <row r="75" spans="2:25" ht="14.25" customHeight="1" x14ac:dyDescent="0.25">
      <c r="B75" s="83">
        <v>1</v>
      </c>
      <c r="C75" s="74" t="s">
        <v>128</v>
      </c>
      <c r="D75" s="67">
        <f t="shared" si="7"/>
        <v>94.796000000000006</v>
      </c>
      <c r="E75" s="68">
        <v>100</v>
      </c>
      <c r="F75" s="69">
        <v>100</v>
      </c>
      <c r="G75" s="73">
        <v>96.85</v>
      </c>
      <c r="H75" s="98">
        <f t="shared" si="8"/>
        <v>98.740000000000009</v>
      </c>
      <c r="I75" s="71">
        <v>100</v>
      </c>
      <c r="J75" s="91">
        <v>93.7</v>
      </c>
      <c r="K75" s="98">
        <f t="shared" si="11"/>
        <v>96.85</v>
      </c>
      <c r="L75" s="91">
        <v>80</v>
      </c>
      <c r="M75" s="71">
        <v>100</v>
      </c>
      <c r="N75" s="71">
        <v>88.2</v>
      </c>
      <c r="O75" s="98">
        <f t="shared" si="9"/>
        <v>90.460000000000008</v>
      </c>
      <c r="P75" s="73">
        <v>96.2</v>
      </c>
      <c r="Q75" s="73">
        <v>94</v>
      </c>
      <c r="R75" s="73">
        <v>97</v>
      </c>
      <c r="S75" s="98">
        <f t="shared" si="6"/>
        <v>95.480000000000018</v>
      </c>
      <c r="T75" s="73">
        <v>86.4</v>
      </c>
      <c r="U75" s="73">
        <v>92.9</v>
      </c>
      <c r="V75" s="73">
        <v>95.9</v>
      </c>
      <c r="W75" s="98">
        <f t="shared" si="10"/>
        <v>92.45</v>
      </c>
    </row>
    <row r="76" spans="2:25" ht="14.25" customHeight="1" x14ac:dyDescent="0.25">
      <c r="B76" s="83">
        <v>2</v>
      </c>
      <c r="C76" s="74" t="s">
        <v>129</v>
      </c>
      <c r="D76" s="67">
        <f t="shared" si="7"/>
        <v>88.025999999999982</v>
      </c>
      <c r="E76" s="68">
        <v>100</v>
      </c>
      <c r="F76" s="69">
        <v>100</v>
      </c>
      <c r="G76" s="73">
        <v>98.199999999999989</v>
      </c>
      <c r="H76" s="98">
        <f t="shared" si="8"/>
        <v>99.28</v>
      </c>
      <c r="I76" s="71">
        <v>100</v>
      </c>
      <c r="J76" s="91">
        <v>95.6</v>
      </c>
      <c r="K76" s="98">
        <f t="shared" si="11"/>
        <v>97.8</v>
      </c>
      <c r="L76" s="91">
        <v>20</v>
      </c>
      <c r="M76" s="71">
        <v>60</v>
      </c>
      <c r="N76" s="71">
        <v>89.5</v>
      </c>
      <c r="O76" s="98">
        <f t="shared" si="9"/>
        <v>56.849999999999994</v>
      </c>
      <c r="P76" s="73">
        <v>89.8</v>
      </c>
      <c r="Q76" s="73">
        <v>92.7</v>
      </c>
      <c r="R76" s="73">
        <v>98.1</v>
      </c>
      <c r="S76" s="98">
        <f t="shared" si="6"/>
        <v>92.62</v>
      </c>
      <c r="T76" s="73">
        <v>89.3</v>
      </c>
      <c r="U76" s="73">
        <v>93.7</v>
      </c>
      <c r="V76" s="73">
        <v>96.1</v>
      </c>
      <c r="W76" s="98">
        <f t="shared" si="10"/>
        <v>93.58</v>
      </c>
    </row>
    <row r="77" spans="2:25" ht="14.25" customHeight="1" x14ac:dyDescent="0.25">
      <c r="B77" s="83">
        <v>3</v>
      </c>
      <c r="C77" s="74" t="s">
        <v>130</v>
      </c>
      <c r="D77" s="67">
        <f t="shared" si="7"/>
        <v>96.402000000000001</v>
      </c>
      <c r="E77" s="68">
        <v>100</v>
      </c>
      <c r="F77" s="69">
        <v>100</v>
      </c>
      <c r="G77" s="73">
        <v>96.85</v>
      </c>
      <c r="H77" s="98">
        <f t="shared" si="8"/>
        <v>98.740000000000009</v>
      </c>
      <c r="I77" s="71">
        <v>100</v>
      </c>
      <c r="J77" s="91">
        <v>97.4</v>
      </c>
      <c r="K77" s="98">
        <f t="shared" si="11"/>
        <v>98.7</v>
      </c>
      <c r="L77" s="91">
        <v>100</v>
      </c>
      <c r="M77" s="71">
        <v>80</v>
      </c>
      <c r="N77" s="71">
        <v>96.9</v>
      </c>
      <c r="O77" s="98">
        <f t="shared" si="9"/>
        <v>91.07</v>
      </c>
      <c r="P77" s="73">
        <v>98.1</v>
      </c>
      <c r="Q77" s="73">
        <v>96.8</v>
      </c>
      <c r="R77" s="73">
        <v>99.1</v>
      </c>
      <c r="S77" s="98">
        <f t="shared" si="6"/>
        <v>97.78</v>
      </c>
      <c r="T77" s="73">
        <v>92.2</v>
      </c>
      <c r="U77" s="73">
        <v>96.8</v>
      </c>
      <c r="V77" s="73">
        <v>97.4</v>
      </c>
      <c r="W77" s="98">
        <f t="shared" si="10"/>
        <v>95.72</v>
      </c>
    </row>
    <row r="78" spans="2:25" ht="14.25" customHeight="1" x14ac:dyDescent="0.25">
      <c r="B78" s="83">
        <v>4</v>
      </c>
      <c r="C78" s="74" t="s">
        <v>131</v>
      </c>
      <c r="D78" s="67">
        <f t="shared" si="7"/>
        <v>90.165999999999997</v>
      </c>
      <c r="E78" s="68">
        <v>100</v>
      </c>
      <c r="F78" s="69">
        <v>100</v>
      </c>
      <c r="G78" s="73">
        <v>99.55</v>
      </c>
      <c r="H78" s="98">
        <f t="shared" si="8"/>
        <v>99.82</v>
      </c>
      <c r="I78" s="71">
        <v>100</v>
      </c>
      <c r="J78" s="91">
        <v>94.8</v>
      </c>
      <c r="K78" s="98">
        <f t="shared" si="11"/>
        <v>97.4</v>
      </c>
      <c r="L78" s="91">
        <v>20</v>
      </c>
      <c r="M78" s="71">
        <v>60</v>
      </c>
      <c r="N78" s="71">
        <v>100</v>
      </c>
      <c r="O78" s="98">
        <f t="shared" si="9"/>
        <v>60</v>
      </c>
      <c r="P78" s="73">
        <v>96.6</v>
      </c>
      <c r="Q78" s="73">
        <v>96.6</v>
      </c>
      <c r="R78" s="73">
        <v>100</v>
      </c>
      <c r="S78" s="98">
        <f t="shared" si="6"/>
        <v>97.28</v>
      </c>
      <c r="T78" s="73">
        <v>95.7</v>
      </c>
      <c r="U78" s="73">
        <v>96.6</v>
      </c>
      <c r="V78" s="73">
        <v>96.6</v>
      </c>
      <c r="W78" s="98">
        <f t="shared" si="10"/>
        <v>96.33</v>
      </c>
      <c r="Y78" s="4"/>
    </row>
    <row r="79" spans="2:25" ht="14.25" customHeight="1" x14ac:dyDescent="0.25">
      <c r="B79" s="84">
        <v>1</v>
      </c>
      <c r="C79" s="74" t="s">
        <v>132</v>
      </c>
      <c r="D79" s="67">
        <f t="shared" si="7"/>
        <v>92.811999999999998</v>
      </c>
      <c r="E79" s="68">
        <v>100</v>
      </c>
      <c r="F79" s="69">
        <v>100</v>
      </c>
      <c r="G79" s="73">
        <v>97.65</v>
      </c>
      <c r="H79" s="98">
        <f t="shared" si="8"/>
        <v>99.06</v>
      </c>
      <c r="I79" s="71">
        <v>100</v>
      </c>
      <c r="J79" s="91">
        <v>93.9</v>
      </c>
      <c r="K79" s="98">
        <f t="shared" si="11"/>
        <v>96.95</v>
      </c>
      <c r="L79" s="91">
        <v>20</v>
      </c>
      <c r="M79" s="71">
        <v>100</v>
      </c>
      <c r="N79" s="71">
        <v>100</v>
      </c>
      <c r="O79" s="98">
        <f t="shared" si="9"/>
        <v>76</v>
      </c>
      <c r="P79" s="73">
        <v>96.4</v>
      </c>
      <c r="Q79" s="73">
        <v>97.7</v>
      </c>
      <c r="R79" s="73">
        <v>98.3</v>
      </c>
      <c r="S79" s="98">
        <f t="shared" si="6"/>
        <v>97.300000000000011</v>
      </c>
      <c r="T79" s="73">
        <v>93.7</v>
      </c>
      <c r="U79" s="73">
        <v>94.7</v>
      </c>
      <c r="V79" s="73">
        <v>95.4</v>
      </c>
      <c r="W79" s="98">
        <f t="shared" si="10"/>
        <v>94.75</v>
      </c>
    </row>
    <row r="82" spans="4:23" ht="14.25" customHeigh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4" spans="4:23" ht="14.25" customHeight="1" x14ac:dyDescent="0.25">
      <c r="H84" s="1"/>
      <c r="K84" s="1"/>
      <c r="O84" s="1"/>
      <c r="S84" s="1"/>
      <c r="W84" s="1"/>
    </row>
  </sheetData>
  <mergeCells count="13">
    <mergeCell ref="I2:J2"/>
    <mergeCell ref="B2:B4"/>
    <mergeCell ref="C2:C4"/>
    <mergeCell ref="D2:D4"/>
    <mergeCell ref="E2:G2"/>
    <mergeCell ref="H2:H4"/>
    <mergeCell ref="W2:W4"/>
    <mergeCell ref="K2:K4"/>
    <mergeCell ref="L2:N2"/>
    <mergeCell ref="O2:O4"/>
    <mergeCell ref="P2:R2"/>
    <mergeCell ref="S2:S4"/>
    <mergeCell ref="T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Дошкол.</vt:lpstr>
      <vt:lpstr>ОО</vt:lpstr>
      <vt:lpstr>Доп</vt:lpstr>
      <vt:lpstr>СПО</vt:lpstr>
      <vt:lpstr>ЧИРОиПК</vt:lpstr>
      <vt:lpstr>Итоговая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Ряховская Светалана Геннадьевна</cp:lastModifiedBy>
  <dcterms:created xsi:type="dcterms:W3CDTF">2015-06-05T18:19:34Z</dcterms:created>
  <dcterms:modified xsi:type="dcterms:W3CDTF">2024-04-10T04:32:26Z</dcterms:modified>
</cp:coreProperties>
</file>