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 tabRatio="914"/>
  </bookViews>
  <sheets>
    <sheet name="1" sheetId="2" r:id="rId1"/>
  </sheets>
  <definedNames>
    <definedName name="_xlnm.Print_Area" localSheetId="0">'1'!$A$1:$O$24</definedName>
  </definedNames>
  <calcPr calcId="152511" iterate="1"/>
</workbook>
</file>

<file path=xl/calcChain.xml><?xml version="1.0" encoding="utf-8"?>
<calcChain xmlns="http://schemas.openxmlformats.org/spreadsheetml/2006/main">
  <c r="O10" i="2" l="1"/>
  <c r="O11" i="2"/>
  <c r="O12" i="2"/>
  <c r="O13" i="2"/>
  <c r="O14" i="2"/>
  <c r="O15" i="2"/>
  <c r="O16" i="2"/>
  <c r="O17" i="2"/>
  <c r="O18" i="2"/>
  <c r="O19" i="2"/>
  <c r="R19" i="2" s="1"/>
  <c r="O20" i="2"/>
  <c r="R20" i="2" s="1"/>
  <c r="O21" i="2"/>
  <c r="O22" i="2"/>
  <c r="O9" i="2"/>
  <c r="Q9" i="2"/>
  <c r="Q10" i="2"/>
  <c r="Q11" i="2"/>
  <c r="Q12" i="2"/>
  <c r="U13" i="2"/>
  <c r="V13" i="2"/>
  <c r="T14" i="2"/>
  <c r="U14" i="2" s="1"/>
  <c r="V14" i="2"/>
  <c r="U15" i="2"/>
  <c r="V15" i="2"/>
  <c r="T16" i="2"/>
  <c r="U16" i="2" s="1"/>
  <c r="V16" i="2"/>
  <c r="Q17" i="2"/>
  <c r="Q18" i="2"/>
  <c r="W15" i="2" l="1"/>
  <c r="W13" i="2"/>
  <c r="W14" i="2"/>
  <c r="W16" i="2"/>
  <c r="K18" i="2" l="1"/>
  <c r="J15" i="2" l="1"/>
  <c r="L15" i="2" s="1"/>
  <c r="L10" i="2"/>
  <c r="L11" i="2"/>
  <c r="L12" i="2"/>
  <c r="L14" i="2"/>
  <c r="L16" i="2"/>
  <c r="L17" i="2"/>
  <c r="L18" i="2"/>
  <c r="L19" i="2"/>
  <c r="L20" i="2"/>
  <c r="L21" i="2"/>
  <c r="L22" i="2"/>
  <c r="L9" i="2"/>
  <c r="J13" i="2"/>
  <c r="L13" i="2" l="1"/>
  <c r="I9" i="2"/>
  <c r="I18" i="2"/>
  <c r="I17" i="2"/>
  <c r="W17" i="2" l="1"/>
  <c r="I10" i="2"/>
  <c r="I12" i="2"/>
  <c r="I14" i="2"/>
  <c r="I15" i="2"/>
  <c r="I16" i="2"/>
  <c r="W18" i="2"/>
  <c r="I11" i="2"/>
  <c r="I13" i="2"/>
  <c r="S10" i="2" l="1"/>
  <c r="W19" i="2"/>
  <c r="S12" i="2"/>
  <c r="Z17" i="2"/>
  <c r="S18" i="2"/>
  <c r="Z18" i="2"/>
  <c r="S17" i="2"/>
  <c r="S9" i="2"/>
  <c r="S16" i="2"/>
  <c r="S14" i="2"/>
  <c r="S15" i="2"/>
  <c r="I19" i="2"/>
  <c r="S13" i="2" l="1"/>
  <c r="AA18" i="2"/>
  <c r="AA17" i="2"/>
  <c r="Z19" i="2"/>
  <c r="I20" i="2"/>
  <c r="S11" i="2" l="1"/>
  <c r="I21" i="2"/>
  <c r="I22" i="2"/>
  <c r="S20" i="2" l="1"/>
  <c r="S19" i="2"/>
  <c r="S22" i="2"/>
  <c r="S21" i="2"/>
</calcChain>
</file>

<file path=xl/sharedStrings.xml><?xml version="1.0" encoding="utf-8"?>
<sst xmlns="http://schemas.openxmlformats.org/spreadsheetml/2006/main" count="73" uniqueCount="47">
  <si>
    <t>Категория</t>
  </si>
  <si>
    <t>Спис.состав</t>
  </si>
  <si>
    <t>% питания</t>
  </si>
  <si>
    <t>Кол-во питающихся с учетом % посещаемости</t>
  </si>
  <si>
    <t>софинансирование</t>
  </si>
  <si>
    <t>проверка</t>
  </si>
  <si>
    <t>1 СМЕНА</t>
  </si>
  <si>
    <t>дето/день</t>
  </si>
  <si>
    <t>2 СМЕНА</t>
  </si>
  <si>
    <t>цена</t>
  </si>
  <si>
    <t>продукты край</t>
  </si>
  <si>
    <t>продукты район</t>
  </si>
  <si>
    <t>услуга</t>
  </si>
  <si>
    <t>завтрак</t>
  </si>
  <si>
    <t>сентябрь</t>
  </si>
  <si>
    <t>октябрь</t>
  </si>
  <si>
    <t>ноябрь</t>
  </si>
  <si>
    <t>декабрь</t>
  </si>
  <si>
    <t xml:space="preserve">Район - продуктовый набор </t>
  </si>
  <si>
    <t>Район - услуга</t>
  </si>
  <si>
    <t>ИТОГО</t>
  </si>
  <si>
    <t>Кол-во дней питания 4 месяца</t>
  </si>
  <si>
    <t>Оказание услуги по организации и обеспечению горячего питания учащихся 1-4 классов с ОВЗ, пятидневка (обед)</t>
  </si>
  <si>
    <t>Оказание услуги по организации и обеспечению горячего питания учащихся 1-4 классов с ОВЗ, пятидневка (полдник)</t>
  </si>
  <si>
    <t>Оказание услуги по организации и обеспечению горячего питания учащихся 5-11 классов с ОВЗ, пятидневка  (завтрак и обед)</t>
  </si>
  <si>
    <t>Оказание услуги по организации и обеспечению горячего питания учащихся 5-11 классов с ОВЗ, пятидневка  (обед и полдник)</t>
  </si>
  <si>
    <t>Оказание услуги по организации и обеспечению горячего питания учащихся 1-4 классов дети-инвалиды без статуса ОВЗ, пятидневка (обед)</t>
  </si>
  <si>
    <t>Оказание услуги по организации и обеспечению горячего питания учащихся 1-4 классов дети-инвалиды без статуса ОВЗ, пятидневка (полдник)</t>
  </si>
  <si>
    <t>Оказание услуги по организации и обеспечению горячего питания учащихся 5-11 классов дети-инвалиды без статуса ОВЗ, пятидневка (завтрак и обед)</t>
  </si>
  <si>
    <t>Оказание услуги по организации и обеспечению горячего питания учащихся 5-11 классов дети-инвалиды без статуса ОВЗ, пятидневка (обед и полдник)</t>
  </si>
  <si>
    <t>Оказание услуги по организации и обеспечению горячего питания учащихся 1-4 классов, пятидневка (завтрак)</t>
  </si>
  <si>
    <t>Оказание услуги по организации и обеспечению горячего питания учащихся 1-4 классов, пятидневка (обед)</t>
  </si>
  <si>
    <t>Оказание услуги по организации и обеспечению горячего питания учащихся 5-11 классов без учета детей с ОВЗ, детей-инвалидов, детей из семей мобилизованных граждан и добровольцев, учащихся из многодетных семей пятидневка (завтрак)</t>
  </si>
  <si>
    <t>Оказание услуги по организации и обеспечению горячего питания учащихся из многодетных семей 5-11 классов без учета детей с ОВЗ, детей-инвалидов, пятидневка (завтрак)</t>
  </si>
  <si>
    <t>Оказание услуги по организации и обеспечению горячего питания учащихся 5-11 классов мобилизованных граждан и добровольцев, пятидневка (завтрак)</t>
  </si>
  <si>
    <t>Оказание услуги по организации и обеспечению горячего питания работников учреждения, пятидневка (завтрак)</t>
  </si>
  <si>
    <t xml:space="preserve">СПЕЦИФИКАЦИЯ
Оказание услуги по организации и обеспечению горячим питанием учащихся и работников муниципального общеобразовательного учреждения.
</t>
  </si>
  <si>
    <t>с 1 сентября - 29 декабря  2023 г.</t>
  </si>
  <si>
    <t>№ п/п</t>
  </si>
  <si>
    <t>Ед. изм.</t>
  </si>
  <si>
    <t>Стоимость продуктового набора за  1 дето/день, руб. в расчет на 1 человека</t>
  </si>
  <si>
    <t>Стоимость услуги по приготовлению питания за 1 дето/день, руб. в расчет на 1 человека</t>
  </si>
  <si>
    <t>Итого стоимость услуги по организации горячего питания учащихся за 1 дето/день, руб. в расчет на 1 человека</t>
  </si>
  <si>
    <t xml:space="preserve">«ИСПОЛНИТЕЛЬ» 
ООО "Глобус"
Директор ____________   Л.П. Браташенко
                                                  ( ФИО )    </t>
  </si>
  <si>
    <t>Муниципальное бюджетное общеобразовательное учреждение основная общеобразовательная школа № 33</t>
  </si>
  <si>
    <t xml:space="preserve">«ЗАКАЗЧИК» 
Муниципальное бюджетное общеобразовательное учреждение основная общеобразовательная школа № 33
Директор ____________   Е.В. Доронина
                                                  ( ФИО )               </t>
  </si>
  <si>
    <t xml:space="preserve">Приложение №1 
к  контракту
от 28.08.2023 года 
№ 0318300554423000189/33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</si>
</sst>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0000000000000000"/>
    <numFmt numFmtId="166" formatCode="#,##0.0000000000000000"/>
    <numFmt numFmtId="167" formatCode="0.0000000000000000"/>
    <numFmt numFmtId="168" formatCode="#,##0.00000000000000000000"/>
  </numFmts>
  <fonts count="5" x14ac:knownFonts="1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1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textRotation="90" wrapText="1"/>
    </xf>
    <xf numFmtId="4" fontId="1" fillId="0" borderId="0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168" fontId="1" fillId="0" borderId="0" xfId="0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left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 applyAlignment="1">
      <alignment horizontal="center" vertical="center" wrapText="1"/>
    </xf>
    <xf numFmtId="167" fontId="1" fillId="2" borderId="0" xfId="0" applyNumberFormat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 wrapText="1"/>
    </xf>
    <xf numFmtId="2" fontId="2" fillId="2" borderId="0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2" fontId="1" fillId="0" borderId="0" xfId="0" applyNumberFormat="1" applyFont="1" applyAlignment="1">
      <alignment horizontal="right" vertical="center" wrapText="1"/>
    </xf>
    <xf numFmtId="2" fontId="2" fillId="0" borderId="0" xfId="0" applyNumberFormat="1" applyFont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right" vertical="top" wrapText="1"/>
    </xf>
    <xf numFmtId="2" fontId="2" fillId="0" borderId="0" xfId="0" applyNumberFormat="1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"/>
  <sheetViews>
    <sheetView tabSelected="1" view="pageBreakPreview" zoomScale="40" zoomScaleNormal="50" zoomScaleSheetLayoutView="40" workbookViewId="0">
      <pane xSplit="4" ySplit="8" topLeftCell="L9" activePane="bottomRight" state="frozen"/>
      <selection pane="topRight" activeCell="E1" sqref="E1"/>
      <selection pane="bottomLeft" activeCell="A8" sqref="A8"/>
      <selection pane="bottomRight" activeCell="AG8" sqref="AG8"/>
    </sheetView>
  </sheetViews>
  <sheetFormatPr defaultColWidth="9.109375" defaultRowHeight="22.8" x14ac:dyDescent="0.3"/>
  <cols>
    <col min="1" max="1" width="7.33203125" style="1" customWidth="1"/>
    <col min="2" max="2" width="121.5546875" style="1" customWidth="1"/>
    <col min="3" max="3" width="18.5546875" style="1" customWidth="1"/>
    <col min="4" max="8" width="17.33203125" style="2" hidden="1" customWidth="1"/>
    <col min="9" max="10" width="14.88671875" style="1" hidden="1" customWidth="1"/>
    <col min="11" max="11" width="14.6640625" style="1" hidden="1" customWidth="1"/>
    <col min="12" max="12" width="8.109375" style="1" hidden="1" customWidth="1"/>
    <col min="13" max="14" width="30.6640625" style="1" customWidth="1"/>
    <col min="15" max="15" width="35.6640625" style="1" customWidth="1"/>
    <col min="16" max="16" width="11.5546875" style="1" hidden="1" customWidth="1"/>
    <col min="17" max="17" width="42.5546875" style="5" hidden="1" customWidth="1"/>
    <col min="18" max="18" width="43.109375" style="5" hidden="1" customWidth="1"/>
    <col min="19" max="19" width="21.109375" style="5" hidden="1" customWidth="1"/>
    <col min="20" max="20" width="14.5546875" style="5" hidden="1" customWidth="1"/>
    <col min="21" max="21" width="15.33203125" style="5" hidden="1" customWidth="1"/>
    <col min="22" max="22" width="14.5546875" style="5" hidden="1" customWidth="1"/>
    <col min="23" max="23" width="19.109375" style="5" hidden="1" customWidth="1"/>
    <col min="24" max="24" width="0" style="5" hidden="1" customWidth="1"/>
    <col min="25" max="25" width="19.6640625" style="1" hidden="1" customWidth="1"/>
    <col min="26" max="26" width="22.6640625" style="1" hidden="1" customWidth="1"/>
    <col min="27" max="29" width="0" style="1" hidden="1" customWidth="1"/>
    <col min="30" max="252" width="9.109375" style="1"/>
    <col min="253" max="253" width="5.109375" style="1" customWidth="1"/>
    <col min="254" max="254" width="52.6640625" style="1" customWidth="1"/>
    <col min="255" max="264" width="0" style="1" hidden="1" customWidth="1"/>
    <col min="265" max="265" width="18.33203125" style="1" customWidth="1"/>
    <col min="266" max="266" width="16.6640625" style="1" customWidth="1"/>
    <col min="267" max="267" width="22.109375" style="1" customWidth="1"/>
    <col min="268" max="268" width="19.88671875" style="1" customWidth="1"/>
    <col min="269" max="269" width="22.44140625" style="1" customWidth="1"/>
    <col min="270" max="270" width="21.33203125" style="1" customWidth="1"/>
    <col min="271" max="271" width="19.33203125" style="1" customWidth="1"/>
    <col min="272" max="272" width="17.88671875" style="1" customWidth="1"/>
    <col min="273" max="273" width="42.5546875" style="1" customWidth="1"/>
    <col min="274" max="274" width="39" style="1" customWidth="1"/>
    <col min="275" max="275" width="17.44140625" style="1" customWidth="1"/>
    <col min="276" max="276" width="14.5546875" style="1" customWidth="1"/>
    <col min="277" max="277" width="15.33203125" style="1" customWidth="1"/>
    <col min="278" max="278" width="14.5546875" style="1" customWidth="1"/>
    <col min="279" max="279" width="19.109375" style="1" bestFit="1" customWidth="1"/>
    <col min="280" max="280" width="9.109375" style="1"/>
    <col min="281" max="281" width="34.109375" style="1" customWidth="1"/>
    <col min="282" max="282" width="34.6640625" style="1" customWidth="1"/>
    <col min="283" max="508" width="9.109375" style="1"/>
    <col min="509" max="509" width="5.109375" style="1" customWidth="1"/>
    <col min="510" max="510" width="52.6640625" style="1" customWidth="1"/>
    <col min="511" max="520" width="0" style="1" hidden="1" customWidth="1"/>
    <col min="521" max="521" width="18.33203125" style="1" customWidth="1"/>
    <col min="522" max="522" width="16.6640625" style="1" customWidth="1"/>
    <col min="523" max="523" width="22.109375" style="1" customWidth="1"/>
    <col min="524" max="524" width="19.88671875" style="1" customWidth="1"/>
    <col min="525" max="525" width="22.44140625" style="1" customWidth="1"/>
    <col min="526" max="526" width="21.33203125" style="1" customWidth="1"/>
    <col min="527" max="527" width="19.33203125" style="1" customWidth="1"/>
    <col min="528" max="528" width="17.88671875" style="1" customWidth="1"/>
    <col min="529" max="529" width="42.5546875" style="1" customWidth="1"/>
    <col min="530" max="530" width="39" style="1" customWidth="1"/>
    <col min="531" max="531" width="17.44140625" style="1" customWidth="1"/>
    <col min="532" max="532" width="14.5546875" style="1" customWidth="1"/>
    <col min="533" max="533" width="15.33203125" style="1" customWidth="1"/>
    <col min="534" max="534" width="14.5546875" style="1" customWidth="1"/>
    <col min="535" max="535" width="19.109375" style="1" bestFit="1" customWidth="1"/>
    <col min="536" max="536" width="9.109375" style="1"/>
    <col min="537" max="537" width="34.109375" style="1" customWidth="1"/>
    <col min="538" max="538" width="34.6640625" style="1" customWidth="1"/>
    <col min="539" max="764" width="9.109375" style="1"/>
    <col min="765" max="765" width="5.109375" style="1" customWidth="1"/>
    <col min="766" max="766" width="52.6640625" style="1" customWidth="1"/>
    <col min="767" max="776" width="0" style="1" hidden="1" customWidth="1"/>
    <col min="777" max="777" width="18.33203125" style="1" customWidth="1"/>
    <col min="778" max="778" width="16.6640625" style="1" customWidth="1"/>
    <col min="779" max="779" width="22.109375" style="1" customWidth="1"/>
    <col min="780" max="780" width="19.88671875" style="1" customWidth="1"/>
    <col min="781" max="781" width="22.44140625" style="1" customWidth="1"/>
    <col min="782" max="782" width="21.33203125" style="1" customWidth="1"/>
    <col min="783" max="783" width="19.33203125" style="1" customWidth="1"/>
    <col min="784" max="784" width="17.88671875" style="1" customWidth="1"/>
    <col min="785" max="785" width="42.5546875" style="1" customWidth="1"/>
    <col min="786" max="786" width="39" style="1" customWidth="1"/>
    <col min="787" max="787" width="17.44140625" style="1" customWidth="1"/>
    <col min="788" max="788" width="14.5546875" style="1" customWidth="1"/>
    <col min="789" max="789" width="15.33203125" style="1" customWidth="1"/>
    <col min="790" max="790" width="14.5546875" style="1" customWidth="1"/>
    <col min="791" max="791" width="19.109375" style="1" bestFit="1" customWidth="1"/>
    <col min="792" max="792" width="9.109375" style="1"/>
    <col min="793" max="793" width="34.109375" style="1" customWidth="1"/>
    <col min="794" max="794" width="34.6640625" style="1" customWidth="1"/>
    <col min="795" max="1020" width="9.109375" style="1"/>
    <col min="1021" max="1021" width="5.109375" style="1" customWidth="1"/>
    <col min="1022" max="1022" width="52.6640625" style="1" customWidth="1"/>
    <col min="1023" max="1032" width="0" style="1" hidden="1" customWidth="1"/>
    <col min="1033" max="1033" width="18.33203125" style="1" customWidth="1"/>
    <col min="1034" max="1034" width="16.6640625" style="1" customWidth="1"/>
    <col min="1035" max="1035" width="22.109375" style="1" customWidth="1"/>
    <col min="1036" max="1036" width="19.88671875" style="1" customWidth="1"/>
    <col min="1037" max="1037" width="22.44140625" style="1" customWidth="1"/>
    <col min="1038" max="1038" width="21.33203125" style="1" customWidth="1"/>
    <col min="1039" max="1039" width="19.33203125" style="1" customWidth="1"/>
    <col min="1040" max="1040" width="17.88671875" style="1" customWidth="1"/>
    <col min="1041" max="1041" width="42.5546875" style="1" customWidth="1"/>
    <col min="1042" max="1042" width="39" style="1" customWidth="1"/>
    <col min="1043" max="1043" width="17.44140625" style="1" customWidth="1"/>
    <col min="1044" max="1044" width="14.5546875" style="1" customWidth="1"/>
    <col min="1045" max="1045" width="15.33203125" style="1" customWidth="1"/>
    <col min="1046" max="1046" width="14.5546875" style="1" customWidth="1"/>
    <col min="1047" max="1047" width="19.109375" style="1" bestFit="1" customWidth="1"/>
    <col min="1048" max="1048" width="9.109375" style="1"/>
    <col min="1049" max="1049" width="34.109375" style="1" customWidth="1"/>
    <col min="1050" max="1050" width="34.6640625" style="1" customWidth="1"/>
    <col min="1051" max="1276" width="9.109375" style="1"/>
    <col min="1277" max="1277" width="5.109375" style="1" customWidth="1"/>
    <col min="1278" max="1278" width="52.6640625" style="1" customWidth="1"/>
    <col min="1279" max="1288" width="0" style="1" hidden="1" customWidth="1"/>
    <col min="1289" max="1289" width="18.33203125" style="1" customWidth="1"/>
    <col min="1290" max="1290" width="16.6640625" style="1" customWidth="1"/>
    <col min="1291" max="1291" width="22.109375" style="1" customWidth="1"/>
    <col min="1292" max="1292" width="19.88671875" style="1" customWidth="1"/>
    <col min="1293" max="1293" width="22.44140625" style="1" customWidth="1"/>
    <col min="1294" max="1294" width="21.33203125" style="1" customWidth="1"/>
    <col min="1295" max="1295" width="19.33203125" style="1" customWidth="1"/>
    <col min="1296" max="1296" width="17.88671875" style="1" customWidth="1"/>
    <col min="1297" max="1297" width="42.5546875" style="1" customWidth="1"/>
    <col min="1298" max="1298" width="39" style="1" customWidth="1"/>
    <col min="1299" max="1299" width="17.44140625" style="1" customWidth="1"/>
    <col min="1300" max="1300" width="14.5546875" style="1" customWidth="1"/>
    <col min="1301" max="1301" width="15.33203125" style="1" customWidth="1"/>
    <col min="1302" max="1302" width="14.5546875" style="1" customWidth="1"/>
    <col min="1303" max="1303" width="19.109375" style="1" bestFit="1" customWidth="1"/>
    <col min="1304" max="1304" width="9.109375" style="1"/>
    <col min="1305" max="1305" width="34.109375" style="1" customWidth="1"/>
    <col min="1306" max="1306" width="34.6640625" style="1" customWidth="1"/>
    <col min="1307" max="1532" width="9.109375" style="1"/>
    <col min="1533" max="1533" width="5.109375" style="1" customWidth="1"/>
    <col min="1534" max="1534" width="52.6640625" style="1" customWidth="1"/>
    <col min="1535" max="1544" width="0" style="1" hidden="1" customWidth="1"/>
    <col min="1545" max="1545" width="18.33203125" style="1" customWidth="1"/>
    <col min="1546" max="1546" width="16.6640625" style="1" customWidth="1"/>
    <col min="1547" max="1547" width="22.109375" style="1" customWidth="1"/>
    <col min="1548" max="1548" width="19.88671875" style="1" customWidth="1"/>
    <col min="1549" max="1549" width="22.44140625" style="1" customWidth="1"/>
    <col min="1550" max="1550" width="21.33203125" style="1" customWidth="1"/>
    <col min="1551" max="1551" width="19.33203125" style="1" customWidth="1"/>
    <col min="1552" max="1552" width="17.88671875" style="1" customWidth="1"/>
    <col min="1553" max="1553" width="42.5546875" style="1" customWidth="1"/>
    <col min="1554" max="1554" width="39" style="1" customWidth="1"/>
    <col min="1555" max="1555" width="17.44140625" style="1" customWidth="1"/>
    <col min="1556" max="1556" width="14.5546875" style="1" customWidth="1"/>
    <col min="1557" max="1557" width="15.33203125" style="1" customWidth="1"/>
    <col min="1558" max="1558" width="14.5546875" style="1" customWidth="1"/>
    <col min="1559" max="1559" width="19.109375" style="1" bestFit="1" customWidth="1"/>
    <col min="1560" max="1560" width="9.109375" style="1"/>
    <col min="1561" max="1561" width="34.109375" style="1" customWidth="1"/>
    <col min="1562" max="1562" width="34.6640625" style="1" customWidth="1"/>
    <col min="1563" max="1788" width="9.109375" style="1"/>
    <col min="1789" max="1789" width="5.109375" style="1" customWidth="1"/>
    <col min="1790" max="1790" width="52.6640625" style="1" customWidth="1"/>
    <col min="1791" max="1800" width="0" style="1" hidden="1" customWidth="1"/>
    <col min="1801" max="1801" width="18.33203125" style="1" customWidth="1"/>
    <col min="1802" max="1802" width="16.6640625" style="1" customWidth="1"/>
    <col min="1803" max="1803" width="22.109375" style="1" customWidth="1"/>
    <col min="1804" max="1804" width="19.88671875" style="1" customWidth="1"/>
    <col min="1805" max="1805" width="22.44140625" style="1" customWidth="1"/>
    <col min="1806" max="1806" width="21.33203125" style="1" customWidth="1"/>
    <col min="1807" max="1807" width="19.33203125" style="1" customWidth="1"/>
    <col min="1808" max="1808" width="17.88671875" style="1" customWidth="1"/>
    <col min="1809" max="1809" width="42.5546875" style="1" customWidth="1"/>
    <col min="1810" max="1810" width="39" style="1" customWidth="1"/>
    <col min="1811" max="1811" width="17.44140625" style="1" customWidth="1"/>
    <col min="1812" max="1812" width="14.5546875" style="1" customWidth="1"/>
    <col min="1813" max="1813" width="15.33203125" style="1" customWidth="1"/>
    <col min="1814" max="1814" width="14.5546875" style="1" customWidth="1"/>
    <col min="1815" max="1815" width="19.109375" style="1" bestFit="1" customWidth="1"/>
    <col min="1816" max="1816" width="9.109375" style="1"/>
    <col min="1817" max="1817" width="34.109375" style="1" customWidth="1"/>
    <col min="1818" max="1818" width="34.6640625" style="1" customWidth="1"/>
    <col min="1819" max="2044" width="9.109375" style="1"/>
    <col min="2045" max="2045" width="5.109375" style="1" customWidth="1"/>
    <col min="2046" max="2046" width="52.6640625" style="1" customWidth="1"/>
    <col min="2047" max="2056" width="0" style="1" hidden="1" customWidth="1"/>
    <col min="2057" max="2057" width="18.33203125" style="1" customWidth="1"/>
    <col min="2058" max="2058" width="16.6640625" style="1" customWidth="1"/>
    <col min="2059" max="2059" width="22.109375" style="1" customWidth="1"/>
    <col min="2060" max="2060" width="19.88671875" style="1" customWidth="1"/>
    <col min="2061" max="2061" width="22.44140625" style="1" customWidth="1"/>
    <col min="2062" max="2062" width="21.33203125" style="1" customWidth="1"/>
    <col min="2063" max="2063" width="19.33203125" style="1" customWidth="1"/>
    <col min="2064" max="2064" width="17.88671875" style="1" customWidth="1"/>
    <col min="2065" max="2065" width="42.5546875" style="1" customWidth="1"/>
    <col min="2066" max="2066" width="39" style="1" customWidth="1"/>
    <col min="2067" max="2067" width="17.44140625" style="1" customWidth="1"/>
    <col min="2068" max="2068" width="14.5546875" style="1" customWidth="1"/>
    <col min="2069" max="2069" width="15.33203125" style="1" customWidth="1"/>
    <col min="2070" max="2070" width="14.5546875" style="1" customWidth="1"/>
    <col min="2071" max="2071" width="19.109375" style="1" bestFit="1" customWidth="1"/>
    <col min="2072" max="2072" width="9.109375" style="1"/>
    <col min="2073" max="2073" width="34.109375" style="1" customWidth="1"/>
    <col min="2074" max="2074" width="34.6640625" style="1" customWidth="1"/>
    <col min="2075" max="2300" width="9.109375" style="1"/>
    <col min="2301" max="2301" width="5.109375" style="1" customWidth="1"/>
    <col min="2302" max="2302" width="52.6640625" style="1" customWidth="1"/>
    <col min="2303" max="2312" width="0" style="1" hidden="1" customWidth="1"/>
    <col min="2313" max="2313" width="18.33203125" style="1" customWidth="1"/>
    <col min="2314" max="2314" width="16.6640625" style="1" customWidth="1"/>
    <col min="2315" max="2315" width="22.109375" style="1" customWidth="1"/>
    <col min="2316" max="2316" width="19.88671875" style="1" customWidth="1"/>
    <col min="2317" max="2317" width="22.44140625" style="1" customWidth="1"/>
    <col min="2318" max="2318" width="21.33203125" style="1" customWidth="1"/>
    <col min="2319" max="2319" width="19.33203125" style="1" customWidth="1"/>
    <col min="2320" max="2320" width="17.88671875" style="1" customWidth="1"/>
    <col min="2321" max="2321" width="42.5546875" style="1" customWidth="1"/>
    <col min="2322" max="2322" width="39" style="1" customWidth="1"/>
    <col min="2323" max="2323" width="17.44140625" style="1" customWidth="1"/>
    <col min="2324" max="2324" width="14.5546875" style="1" customWidth="1"/>
    <col min="2325" max="2325" width="15.33203125" style="1" customWidth="1"/>
    <col min="2326" max="2326" width="14.5546875" style="1" customWidth="1"/>
    <col min="2327" max="2327" width="19.109375" style="1" bestFit="1" customWidth="1"/>
    <col min="2328" max="2328" width="9.109375" style="1"/>
    <col min="2329" max="2329" width="34.109375" style="1" customWidth="1"/>
    <col min="2330" max="2330" width="34.6640625" style="1" customWidth="1"/>
    <col min="2331" max="2556" width="9.109375" style="1"/>
    <col min="2557" max="2557" width="5.109375" style="1" customWidth="1"/>
    <col min="2558" max="2558" width="52.6640625" style="1" customWidth="1"/>
    <col min="2559" max="2568" width="0" style="1" hidden="1" customWidth="1"/>
    <col min="2569" max="2569" width="18.33203125" style="1" customWidth="1"/>
    <col min="2570" max="2570" width="16.6640625" style="1" customWidth="1"/>
    <col min="2571" max="2571" width="22.109375" style="1" customWidth="1"/>
    <col min="2572" max="2572" width="19.88671875" style="1" customWidth="1"/>
    <col min="2573" max="2573" width="22.44140625" style="1" customWidth="1"/>
    <col min="2574" max="2574" width="21.33203125" style="1" customWidth="1"/>
    <col min="2575" max="2575" width="19.33203125" style="1" customWidth="1"/>
    <col min="2576" max="2576" width="17.88671875" style="1" customWidth="1"/>
    <col min="2577" max="2577" width="42.5546875" style="1" customWidth="1"/>
    <col min="2578" max="2578" width="39" style="1" customWidth="1"/>
    <col min="2579" max="2579" width="17.44140625" style="1" customWidth="1"/>
    <col min="2580" max="2580" width="14.5546875" style="1" customWidth="1"/>
    <col min="2581" max="2581" width="15.33203125" style="1" customWidth="1"/>
    <col min="2582" max="2582" width="14.5546875" style="1" customWidth="1"/>
    <col min="2583" max="2583" width="19.109375" style="1" bestFit="1" customWidth="1"/>
    <col min="2584" max="2584" width="9.109375" style="1"/>
    <col min="2585" max="2585" width="34.109375" style="1" customWidth="1"/>
    <col min="2586" max="2586" width="34.6640625" style="1" customWidth="1"/>
    <col min="2587" max="2812" width="9.109375" style="1"/>
    <col min="2813" max="2813" width="5.109375" style="1" customWidth="1"/>
    <col min="2814" max="2814" width="52.6640625" style="1" customWidth="1"/>
    <col min="2815" max="2824" width="0" style="1" hidden="1" customWidth="1"/>
    <col min="2825" max="2825" width="18.33203125" style="1" customWidth="1"/>
    <col min="2826" max="2826" width="16.6640625" style="1" customWidth="1"/>
    <col min="2827" max="2827" width="22.109375" style="1" customWidth="1"/>
    <col min="2828" max="2828" width="19.88671875" style="1" customWidth="1"/>
    <col min="2829" max="2829" width="22.44140625" style="1" customWidth="1"/>
    <col min="2830" max="2830" width="21.33203125" style="1" customWidth="1"/>
    <col min="2831" max="2831" width="19.33203125" style="1" customWidth="1"/>
    <col min="2832" max="2832" width="17.88671875" style="1" customWidth="1"/>
    <col min="2833" max="2833" width="42.5546875" style="1" customWidth="1"/>
    <col min="2834" max="2834" width="39" style="1" customWidth="1"/>
    <col min="2835" max="2835" width="17.44140625" style="1" customWidth="1"/>
    <col min="2836" max="2836" width="14.5546875" style="1" customWidth="1"/>
    <col min="2837" max="2837" width="15.33203125" style="1" customWidth="1"/>
    <col min="2838" max="2838" width="14.5546875" style="1" customWidth="1"/>
    <col min="2839" max="2839" width="19.109375" style="1" bestFit="1" customWidth="1"/>
    <col min="2840" max="2840" width="9.109375" style="1"/>
    <col min="2841" max="2841" width="34.109375" style="1" customWidth="1"/>
    <col min="2842" max="2842" width="34.6640625" style="1" customWidth="1"/>
    <col min="2843" max="3068" width="9.109375" style="1"/>
    <col min="3069" max="3069" width="5.109375" style="1" customWidth="1"/>
    <col min="3070" max="3070" width="52.6640625" style="1" customWidth="1"/>
    <col min="3071" max="3080" width="0" style="1" hidden="1" customWidth="1"/>
    <col min="3081" max="3081" width="18.33203125" style="1" customWidth="1"/>
    <col min="3082" max="3082" width="16.6640625" style="1" customWidth="1"/>
    <col min="3083" max="3083" width="22.109375" style="1" customWidth="1"/>
    <col min="3084" max="3084" width="19.88671875" style="1" customWidth="1"/>
    <col min="3085" max="3085" width="22.44140625" style="1" customWidth="1"/>
    <col min="3086" max="3086" width="21.33203125" style="1" customWidth="1"/>
    <col min="3087" max="3087" width="19.33203125" style="1" customWidth="1"/>
    <col min="3088" max="3088" width="17.88671875" style="1" customWidth="1"/>
    <col min="3089" max="3089" width="42.5546875" style="1" customWidth="1"/>
    <col min="3090" max="3090" width="39" style="1" customWidth="1"/>
    <col min="3091" max="3091" width="17.44140625" style="1" customWidth="1"/>
    <col min="3092" max="3092" width="14.5546875" style="1" customWidth="1"/>
    <col min="3093" max="3093" width="15.33203125" style="1" customWidth="1"/>
    <col min="3094" max="3094" width="14.5546875" style="1" customWidth="1"/>
    <col min="3095" max="3095" width="19.109375" style="1" bestFit="1" customWidth="1"/>
    <col min="3096" max="3096" width="9.109375" style="1"/>
    <col min="3097" max="3097" width="34.109375" style="1" customWidth="1"/>
    <col min="3098" max="3098" width="34.6640625" style="1" customWidth="1"/>
    <col min="3099" max="3324" width="9.109375" style="1"/>
    <col min="3325" max="3325" width="5.109375" style="1" customWidth="1"/>
    <col min="3326" max="3326" width="52.6640625" style="1" customWidth="1"/>
    <col min="3327" max="3336" width="0" style="1" hidden="1" customWidth="1"/>
    <col min="3337" max="3337" width="18.33203125" style="1" customWidth="1"/>
    <col min="3338" max="3338" width="16.6640625" style="1" customWidth="1"/>
    <col min="3339" max="3339" width="22.109375" style="1" customWidth="1"/>
    <col min="3340" max="3340" width="19.88671875" style="1" customWidth="1"/>
    <col min="3341" max="3341" width="22.44140625" style="1" customWidth="1"/>
    <col min="3342" max="3342" width="21.33203125" style="1" customWidth="1"/>
    <col min="3343" max="3343" width="19.33203125" style="1" customWidth="1"/>
    <col min="3344" max="3344" width="17.88671875" style="1" customWidth="1"/>
    <col min="3345" max="3345" width="42.5546875" style="1" customWidth="1"/>
    <col min="3346" max="3346" width="39" style="1" customWidth="1"/>
    <col min="3347" max="3347" width="17.44140625" style="1" customWidth="1"/>
    <col min="3348" max="3348" width="14.5546875" style="1" customWidth="1"/>
    <col min="3349" max="3349" width="15.33203125" style="1" customWidth="1"/>
    <col min="3350" max="3350" width="14.5546875" style="1" customWidth="1"/>
    <col min="3351" max="3351" width="19.109375" style="1" bestFit="1" customWidth="1"/>
    <col min="3352" max="3352" width="9.109375" style="1"/>
    <col min="3353" max="3353" width="34.109375" style="1" customWidth="1"/>
    <col min="3354" max="3354" width="34.6640625" style="1" customWidth="1"/>
    <col min="3355" max="3580" width="9.109375" style="1"/>
    <col min="3581" max="3581" width="5.109375" style="1" customWidth="1"/>
    <col min="3582" max="3582" width="52.6640625" style="1" customWidth="1"/>
    <col min="3583" max="3592" width="0" style="1" hidden="1" customWidth="1"/>
    <col min="3593" max="3593" width="18.33203125" style="1" customWidth="1"/>
    <col min="3594" max="3594" width="16.6640625" style="1" customWidth="1"/>
    <col min="3595" max="3595" width="22.109375" style="1" customWidth="1"/>
    <col min="3596" max="3596" width="19.88671875" style="1" customWidth="1"/>
    <col min="3597" max="3597" width="22.44140625" style="1" customWidth="1"/>
    <col min="3598" max="3598" width="21.33203125" style="1" customWidth="1"/>
    <col min="3599" max="3599" width="19.33203125" style="1" customWidth="1"/>
    <col min="3600" max="3600" width="17.88671875" style="1" customWidth="1"/>
    <col min="3601" max="3601" width="42.5546875" style="1" customWidth="1"/>
    <col min="3602" max="3602" width="39" style="1" customWidth="1"/>
    <col min="3603" max="3603" width="17.44140625" style="1" customWidth="1"/>
    <col min="3604" max="3604" width="14.5546875" style="1" customWidth="1"/>
    <col min="3605" max="3605" width="15.33203125" style="1" customWidth="1"/>
    <col min="3606" max="3606" width="14.5546875" style="1" customWidth="1"/>
    <col min="3607" max="3607" width="19.109375" style="1" bestFit="1" customWidth="1"/>
    <col min="3608" max="3608" width="9.109375" style="1"/>
    <col min="3609" max="3609" width="34.109375" style="1" customWidth="1"/>
    <col min="3610" max="3610" width="34.6640625" style="1" customWidth="1"/>
    <col min="3611" max="3836" width="9.109375" style="1"/>
    <col min="3837" max="3837" width="5.109375" style="1" customWidth="1"/>
    <col min="3838" max="3838" width="52.6640625" style="1" customWidth="1"/>
    <col min="3839" max="3848" width="0" style="1" hidden="1" customWidth="1"/>
    <col min="3849" max="3849" width="18.33203125" style="1" customWidth="1"/>
    <col min="3850" max="3850" width="16.6640625" style="1" customWidth="1"/>
    <col min="3851" max="3851" width="22.109375" style="1" customWidth="1"/>
    <col min="3852" max="3852" width="19.88671875" style="1" customWidth="1"/>
    <col min="3853" max="3853" width="22.44140625" style="1" customWidth="1"/>
    <col min="3854" max="3854" width="21.33203125" style="1" customWidth="1"/>
    <col min="3855" max="3855" width="19.33203125" style="1" customWidth="1"/>
    <col min="3856" max="3856" width="17.88671875" style="1" customWidth="1"/>
    <col min="3857" max="3857" width="42.5546875" style="1" customWidth="1"/>
    <col min="3858" max="3858" width="39" style="1" customWidth="1"/>
    <col min="3859" max="3859" width="17.44140625" style="1" customWidth="1"/>
    <col min="3860" max="3860" width="14.5546875" style="1" customWidth="1"/>
    <col min="3861" max="3861" width="15.33203125" style="1" customWidth="1"/>
    <col min="3862" max="3862" width="14.5546875" style="1" customWidth="1"/>
    <col min="3863" max="3863" width="19.109375" style="1" bestFit="1" customWidth="1"/>
    <col min="3864" max="3864" width="9.109375" style="1"/>
    <col min="3865" max="3865" width="34.109375" style="1" customWidth="1"/>
    <col min="3866" max="3866" width="34.6640625" style="1" customWidth="1"/>
    <col min="3867" max="4092" width="9.109375" style="1"/>
    <col min="4093" max="4093" width="5.109375" style="1" customWidth="1"/>
    <col min="4094" max="4094" width="52.6640625" style="1" customWidth="1"/>
    <col min="4095" max="4104" width="0" style="1" hidden="1" customWidth="1"/>
    <col min="4105" max="4105" width="18.33203125" style="1" customWidth="1"/>
    <col min="4106" max="4106" width="16.6640625" style="1" customWidth="1"/>
    <col min="4107" max="4107" width="22.109375" style="1" customWidth="1"/>
    <col min="4108" max="4108" width="19.88671875" style="1" customWidth="1"/>
    <col min="4109" max="4109" width="22.44140625" style="1" customWidth="1"/>
    <col min="4110" max="4110" width="21.33203125" style="1" customWidth="1"/>
    <col min="4111" max="4111" width="19.33203125" style="1" customWidth="1"/>
    <col min="4112" max="4112" width="17.88671875" style="1" customWidth="1"/>
    <col min="4113" max="4113" width="42.5546875" style="1" customWidth="1"/>
    <col min="4114" max="4114" width="39" style="1" customWidth="1"/>
    <col min="4115" max="4115" width="17.44140625" style="1" customWidth="1"/>
    <col min="4116" max="4116" width="14.5546875" style="1" customWidth="1"/>
    <col min="4117" max="4117" width="15.33203125" style="1" customWidth="1"/>
    <col min="4118" max="4118" width="14.5546875" style="1" customWidth="1"/>
    <col min="4119" max="4119" width="19.109375" style="1" bestFit="1" customWidth="1"/>
    <col min="4120" max="4120" width="9.109375" style="1"/>
    <col min="4121" max="4121" width="34.109375" style="1" customWidth="1"/>
    <col min="4122" max="4122" width="34.6640625" style="1" customWidth="1"/>
    <col min="4123" max="4348" width="9.109375" style="1"/>
    <col min="4349" max="4349" width="5.109375" style="1" customWidth="1"/>
    <col min="4350" max="4350" width="52.6640625" style="1" customWidth="1"/>
    <col min="4351" max="4360" width="0" style="1" hidden="1" customWidth="1"/>
    <col min="4361" max="4361" width="18.33203125" style="1" customWidth="1"/>
    <col min="4362" max="4362" width="16.6640625" style="1" customWidth="1"/>
    <col min="4363" max="4363" width="22.109375" style="1" customWidth="1"/>
    <col min="4364" max="4364" width="19.88671875" style="1" customWidth="1"/>
    <col min="4365" max="4365" width="22.44140625" style="1" customWidth="1"/>
    <col min="4366" max="4366" width="21.33203125" style="1" customWidth="1"/>
    <col min="4367" max="4367" width="19.33203125" style="1" customWidth="1"/>
    <col min="4368" max="4368" width="17.88671875" style="1" customWidth="1"/>
    <col min="4369" max="4369" width="42.5546875" style="1" customWidth="1"/>
    <col min="4370" max="4370" width="39" style="1" customWidth="1"/>
    <col min="4371" max="4371" width="17.44140625" style="1" customWidth="1"/>
    <col min="4372" max="4372" width="14.5546875" style="1" customWidth="1"/>
    <col min="4373" max="4373" width="15.33203125" style="1" customWidth="1"/>
    <col min="4374" max="4374" width="14.5546875" style="1" customWidth="1"/>
    <col min="4375" max="4375" width="19.109375" style="1" bestFit="1" customWidth="1"/>
    <col min="4376" max="4376" width="9.109375" style="1"/>
    <col min="4377" max="4377" width="34.109375" style="1" customWidth="1"/>
    <col min="4378" max="4378" width="34.6640625" style="1" customWidth="1"/>
    <col min="4379" max="4604" width="9.109375" style="1"/>
    <col min="4605" max="4605" width="5.109375" style="1" customWidth="1"/>
    <col min="4606" max="4606" width="52.6640625" style="1" customWidth="1"/>
    <col min="4607" max="4616" width="0" style="1" hidden="1" customWidth="1"/>
    <col min="4617" max="4617" width="18.33203125" style="1" customWidth="1"/>
    <col min="4618" max="4618" width="16.6640625" style="1" customWidth="1"/>
    <col min="4619" max="4619" width="22.109375" style="1" customWidth="1"/>
    <col min="4620" max="4620" width="19.88671875" style="1" customWidth="1"/>
    <col min="4621" max="4621" width="22.44140625" style="1" customWidth="1"/>
    <col min="4622" max="4622" width="21.33203125" style="1" customWidth="1"/>
    <col min="4623" max="4623" width="19.33203125" style="1" customWidth="1"/>
    <col min="4624" max="4624" width="17.88671875" style="1" customWidth="1"/>
    <col min="4625" max="4625" width="42.5546875" style="1" customWidth="1"/>
    <col min="4626" max="4626" width="39" style="1" customWidth="1"/>
    <col min="4627" max="4627" width="17.44140625" style="1" customWidth="1"/>
    <col min="4628" max="4628" width="14.5546875" style="1" customWidth="1"/>
    <col min="4629" max="4629" width="15.33203125" style="1" customWidth="1"/>
    <col min="4630" max="4630" width="14.5546875" style="1" customWidth="1"/>
    <col min="4631" max="4631" width="19.109375" style="1" bestFit="1" customWidth="1"/>
    <col min="4632" max="4632" width="9.109375" style="1"/>
    <col min="4633" max="4633" width="34.109375" style="1" customWidth="1"/>
    <col min="4634" max="4634" width="34.6640625" style="1" customWidth="1"/>
    <col min="4635" max="4860" width="9.109375" style="1"/>
    <col min="4861" max="4861" width="5.109375" style="1" customWidth="1"/>
    <col min="4862" max="4862" width="52.6640625" style="1" customWidth="1"/>
    <col min="4863" max="4872" width="0" style="1" hidden="1" customWidth="1"/>
    <col min="4873" max="4873" width="18.33203125" style="1" customWidth="1"/>
    <col min="4874" max="4874" width="16.6640625" style="1" customWidth="1"/>
    <col min="4875" max="4875" width="22.109375" style="1" customWidth="1"/>
    <col min="4876" max="4876" width="19.88671875" style="1" customWidth="1"/>
    <col min="4877" max="4877" width="22.44140625" style="1" customWidth="1"/>
    <col min="4878" max="4878" width="21.33203125" style="1" customWidth="1"/>
    <col min="4879" max="4879" width="19.33203125" style="1" customWidth="1"/>
    <col min="4880" max="4880" width="17.88671875" style="1" customWidth="1"/>
    <col min="4881" max="4881" width="42.5546875" style="1" customWidth="1"/>
    <col min="4882" max="4882" width="39" style="1" customWidth="1"/>
    <col min="4883" max="4883" width="17.44140625" style="1" customWidth="1"/>
    <col min="4884" max="4884" width="14.5546875" style="1" customWidth="1"/>
    <col min="4885" max="4885" width="15.33203125" style="1" customWidth="1"/>
    <col min="4886" max="4886" width="14.5546875" style="1" customWidth="1"/>
    <col min="4887" max="4887" width="19.109375" style="1" bestFit="1" customWidth="1"/>
    <col min="4888" max="4888" width="9.109375" style="1"/>
    <col min="4889" max="4889" width="34.109375" style="1" customWidth="1"/>
    <col min="4890" max="4890" width="34.6640625" style="1" customWidth="1"/>
    <col min="4891" max="5116" width="9.109375" style="1"/>
    <col min="5117" max="5117" width="5.109375" style="1" customWidth="1"/>
    <col min="5118" max="5118" width="52.6640625" style="1" customWidth="1"/>
    <col min="5119" max="5128" width="0" style="1" hidden="1" customWidth="1"/>
    <col min="5129" max="5129" width="18.33203125" style="1" customWidth="1"/>
    <col min="5130" max="5130" width="16.6640625" style="1" customWidth="1"/>
    <col min="5131" max="5131" width="22.109375" style="1" customWidth="1"/>
    <col min="5132" max="5132" width="19.88671875" style="1" customWidth="1"/>
    <col min="5133" max="5133" width="22.44140625" style="1" customWidth="1"/>
    <col min="5134" max="5134" width="21.33203125" style="1" customWidth="1"/>
    <col min="5135" max="5135" width="19.33203125" style="1" customWidth="1"/>
    <col min="5136" max="5136" width="17.88671875" style="1" customWidth="1"/>
    <col min="5137" max="5137" width="42.5546875" style="1" customWidth="1"/>
    <col min="5138" max="5138" width="39" style="1" customWidth="1"/>
    <col min="5139" max="5139" width="17.44140625" style="1" customWidth="1"/>
    <col min="5140" max="5140" width="14.5546875" style="1" customWidth="1"/>
    <col min="5141" max="5141" width="15.33203125" style="1" customWidth="1"/>
    <col min="5142" max="5142" width="14.5546875" style="1" customWidth="1"/>
    <col min="5143" max="5143" width="19.109375" style="1" bestFit="1" customWidth="1"/>
    <col min="5144" max="5144" width="9.109375" style="1"/>
    <col min="5145" max="5145" width="34.109375" style="1" customWidth="1"/>
    <col min="5146" max="5146" width="34.6640625" style="1" customWidth="1"/>
    <col min="5147" max="5372" width="9.109375" style="1"/>
    <col min="5373" max="5373" width="5.109375" style="1" customWidth="1"/>
    <col min="5374" max="5374" width="52.6640625" style="1" customWidth="1"/>
    <col min="5375" max="5384" width="0" style="1" hidden="1" customWidth="1"/>
    <col min="5385" max="5385" width="18.33203125" style="1" customWidth="1"/>
    <col min="5386" max="5386" width="16.6640625" style="1" customWidth="1"/>
    <col min="5387" max="5387" width="22.109375" style="1" customWidth="1"/>
    <col min="5388" max="5388" width="19.88671875" style="1" customWidth="1"/>
    <col min="5389" max="5389" width="22.44140625" style="1" customWidth="1"/>
    <col min="5390" max="5390" width="21.33203125" style="1" customWidth="1"/>
    <col min="5391" max="5391" width="19.33203125" style="1" customWidth="1"/>
    <col min="5392" max="5392" width="17.88671875" style="1" customWidth="1"/>
    <col min="5393" max="5393" width="42.5546875" style="1" customWidth="1"/>
    <col min="5394" max="5394" width="39" style="1" customWidth="1"/>
    <col min="5395" max="5395" width="17.44140625" style="1" customWidth="1"/>
    <col min="5396" max="5396" width="14.5546875" style="1" customWidth="1"/>
    <col min="5397" max="5397" width="15.33203125" style="1" customWidth="1"/>
    <col min="5398" max="5398" width="14.5546875" style="1" customWidth="1"/>
    <col min="5399" max="5399" width="19.109375" style="1" bestFit="1" customWidth="1"/>
    <col min="5400" max="5400" width="9.109375" style="1"/>
    <col min="5401" max="5401" width="34.109375" style="1" customWidth="1"/>
    <col min="5402" max="5402" width="34.6640625" style="1" customWidth="1"/>
    <col min="5403" max="5628" width="9.109375" style="1"/>
    <col min="5629" max="5629" width="5.109375" style="1" customWidth="1"/>
    <col min="5630" max="5630" width="52.6640625" style="1" customWidth="1"/>
    <col min="5631" max="5640" width="0" style="1" hidden="1" customWidth="1"/>
    <col min="5641" max="5641" width="18.33203125" style="1" customWidth="1"/>
    <col min="5642" max="5642" width="16.6640625" style="1" customWidth="1"/>
    <col min="5643" max="5643" width="22.109375" style="1" customWidth="1"/>
    <col min="5644" max="5644" width="19.88671875" style="1" customWidth="1"/>
    <col min="5645" max="5645" width="22.44140625" style="1" customWidth="1"/>
    <col min="5646" max="5646" width="21.33203125" style="1" customWidth="1"/>
    <col min="5647" max="5647" width="19.33203125" style="1" customWidth="1"/>
    <col min="5648" max="5648" width="17.88671875" style="1" customWidth="1"/>
    <col min="5649" max="5649" width="42.5546875" style="1" customWidth="1"/>
    <col min="5650" max="5650" width="39" style="1" customWidth="1"/>
    <col min="5651" max="5651" width="17.44140625" style="1" customWidth="1"/>
    <col min="5652" max="5652" width="14.5546875" style="1" customWidth="1"/>
    <col min="5653" max="5653" width="15.33203125" style="1" customWidth="1"/>
    <col min="5654" max="5654" width="14.5546875" style="1" customWidth="1"/>
    <col min="5655" max="5655" width="19.109375" style="1" bestFit="1" customWidth="1"/>
    <col min="5656" max="5656" width="9.109375" style="1"/>
    <col min="5657" max="5657" width="34.109375" style="1" customWidth="1"/>
    <col min="5658" max="5658" width="34.6640625" style="1" customWidth="1"/>
    <col min="5659" max="5884" width="9.109375" style="1"/>
    <col min="5885" max="5885" width="5.109375" style="1" customWidth="1"/>
    <col min="5886" max="5886" width="52.6640625" style="1" customWidth="1"/>
    <col min="5887" max="5896" width="0" style="1" hidden="1" customWidth="1"/>
    <col min="5897" max="5897" width="18.33203125" style="1" customWidth="1"/>
    <col min="5898" max="5898" width="16.6640625" style="1" customWidth="1"/>
    <col min="5899" max="5899" width="22.109375" style="1" customWidth="1"/>
    <col min="5900" max="5900" width="19.88671875" style="1" customWidth="1"/>
    <col min="5901" max="5901" width="22.44140625" style="1" customWidth="1"/>
    <col min="5902" max="5902" width="21.33203125" style="1" customWidth="1"/>
    <col min="5903" max="5903" width="19.33203125" style="1" customWidth="1"/>
    <col min="5904" max="5904" width="17.88671875" style="1" customWidth="1"/>
    <col min="5905" max="5905" width="42.5546875" style="1" customWidth="1"/>
    <col min="5906" max="5906" width="39" style="1" customWidth="1"/>
    <col min="5907" max="5907" width="17.44140625" style="1" customWidth="1"/>
    <col min="5908" max="5908" width="14.5546875" style="1" customWidth="1"/>
    <col min="5909" max="5909" width="15.33203125" style="1" customWidth="1"/>
    <col min="5910" max="5910" width="14.5546875" style="1" customWidth="1"/>
    <col min="5911" max="5911" width="19.109375" style="1" bestFit="1" customWidth="1"/>
    <col min="5912" max="5912" width="9.109375" style="1"/>
    <col min="5913" max="5913" width="34.109375" style="1" customWidth="1"/>
    <col min="5914" max="5914" width="34.6640625" style="1" customWidth="1"/>
    <col min="5915" max="6140" width="9.109375" style="1"/>
    <col min="6141" max="6141" width="5.109375" style="1" customWidth="1"/>
    <col min="6142" max="6142" width="52.6640625" style="1" customWidth="1"/>
    <col min="6143" max="6152" width="0" style="1" hidden="1" customWidth="1"/>
    <col min="6153" max="6153" width="18.33203125" style="1" customWidth="1"/>
    <col min="6154" max="6154" width="16.6640625" style="1" customWidth="1"/>
    <col min="6155" max="6155" width="22.109375" style="1" customWidth="1"/>
    <col min="6156" max="6156" width="19.88671875" style="1" customWidth="1"/>
    <col min="6157" max="6157" width="22.44140625" style="1" customWidth="1"/>
    <col min="6158" max="6158" width="21.33203125" style="1" customWidth="1"/>
    <col min="6159" max="6159" width="19.33203125" style="1" customWidth="1"/>
    <col min="6160" max="6160" width="17.88671875" style="1" customWidth="1"/>
    <col min="6161" max="6161" width="42.5546875" style="1" customWidth="1"/>
    <col min="6162" max="6162" width="39" style="1" customWidth="1"/>
    <col min="6163" max="6163" width="17.44140625" style="1" customWidth="1"/>
    <col min="6164" max="6164" width="14.5546875" style="1" customWidth="1"/>
    <col min="6165" max="6165" width="15.33203125" style="1" customWidth="1"/>
    <col min="6166" max="6166" width="14.5546875" style="1" customWidth="1"/>
    <col min="6167" max="6167" width="19.109375" style="1" bestFit="1" customWidth="1"/>
    <col min="6168" max="6168" width="9.109375" style="1"/>
    <col min="6169" max="6169" width="34.109375" style="1" customWidth="1"/>
    <col min="6170" max="6170" width="34.6640625" style="1" customWidth="1"/>
    <col min="6171" max="6396" width="9.109375" style="1"/>
    <col min="6397" max="6397" width="5.109375" style="1" customWidth="1"/>
    <col min="6398" max="6398" width="52.6640625" style="1" customWidth="1"/>
    <col min="6399" max="6408" width="0" style="1" hidden="1" customWidth="1"/>
    <col min="6409" max="6409" width="18.33203125" style="1" customWidth="1"/>
    <col min="6410" max="6410" width="16.6640625" style="1" customWidth="1"/>
    <col min="6411" max="6411" width="22.109375" style="1" customWidth="1"/>
    <col min="6412" max="6412" width="19.88671875" style="1" customWidth="1"/>
    <col min="6413" max="6413" width="22.44140625" style="1" customWidth="1"/>
    <col min="6414" max="6414" width="21.33203125" style="1" customWidth="1"/>
    <col min="6415" max="6415" width="19.33203125" style="1" customWidth="1"/>
    <col min="6416" max="6416" width="17.88671875" style="1" customWidth="1"/>
    <col min="6417" max="6417" width="42.5546875" style="1" customWidth="1"/>
    <col min="6418" max="6418" width="39" style="1" customWidth="1"/>
    <col min="6419" max="6419" width="17.44140625" style="1" customWidth="1"/>
    <col min="6420" max="6420" width="14.5546875" style="1" customWidth="1"/>
    <col min="6421" max="6421" width="15.33203125" style="1" customWidth="1"/>
    <col min="6422" max="6422" width="14.5546875" style="1" customWidth="1"/>
    <col min="6423" max="6423" width="19.109375" style="1" bestFit="1" customWidth="1"/>
    <col min="6424" max="6424" width="9.109375" style="1"/>
    <col min="6425" max="6425" width="34.109375" style="1" customWidth="1"/>
    <col min="6426" max="6426" width="34.6640625" style="1" customWidth="1"/>
    <col min="6427" max="6652" width="9.109375" style="1"/>
    <col min="6653" max="6653" width="5.109375" style="1" customWidth="1"/>
    <col min="6654" max="6654" width="52.6640625" style="1" customWidth="1"/>
    <col min="6655" max="6664" width="0" style="1" hidden="1" customWidth="1"/>
    <col min="6665" max="6665" width="18.33203125" style="1" customWidth="1"/>
    <col min="6666" max="6666" width="16.6640625" style="1" customWidth="1"/>
    <col min="6667" max="6667" width="22.109375" style="1" customWidth="1"/>
    <col min="6668" max="6668" width="19.88671875" style="1" customWidth="1"/>
    <col min="6669" max="6669" width="22.44140625" style="1" customWidth="1"/>
    <col min="6670" max="6670" width="21.33203125" style="1" customWidth="1"/>
    <col min="6671" max="6671" width="19.33203125" style="1" customWidth="1"/>
    <col min="6672" max="6672" width="17.88671875" style="1" customWidth="1"/>
    <col min="6673" max="6673" width="42.5546875" style="1" customWidth="1"/>
    <col min="6674" max="6674" width="39" style="1" customWidth="1"/>
    <col min="6675" max="6675" width="17.44140625" style="1" customWidth="1"/>
    <col min="6676" max="6676" width="14.5546875" style="1" customWidth="1"/>
    <col min="6677" max="6677" width="15.33203125" style="1" customWidth="1"/>
    <col min="6678" max="6678" width="14.5546875" style="1" customWidth="1"/>
    <col min="6679" max="6679" width="19.109375" style="1" bestFit="1" customWidth="1"/>
    <col min="6680" max="6680" width="9.109375" style="1"/>
    <col min="6681" max="6681" width="34.109375" style="1" customWidth="1"/>
    <col min="6682" max="6682" width="34.6640625" style="1" customWidth="1"/>
    <col min="6683" max="6908" width="9.109375" style="1"/>
    <col min="6909" max="6909" width="5.109375" style="1" customWidth="1"/>
    <col min="6910" max="6910" width="52.6640625" style="1" customWidth="1"/>
    <col min="6911" max="6920" width="0" style="1" hidden="1" customWidth="1"/>
    <col min="6921" max="6921" width="18.33203125" style="1" customWidth="1"/>
    <col min="6922" max="6922" width="16.6640625" style="1" customWidth="1"/>
    <col min="6923" max="6923" width="22.109375" style="1" customWidth="1"/>
    <col min="6924" max="6924" width="19.88671875" style="1" customWidth="1"/>
    <col min="6925" max="6925" width="22.44140625" style="1" customWidth="1"/>
    <col min="6926" max="6926" width="21.33203125" style="1" customWidth="1"/>
    <col min="6927" max="6927" width="19.33203125" style="1" customWidth="1"/>
    <col min="6928" max="6928" width="17.88671875" style="1" customWidth="1"/>
    <col min="6929" max="6929" width="42.5546875" style="1" customWidth="1"/>
    <col min="6930" max="6930" width="39" style="1" customWidth="1"/>
    <col min="6931" max="6931" width="17.44140625" style="1" customWidth="1"/>
    <col min="6932" max="6932" width="14.5546875" style="1" customWidth="1"/>
    <col min="6933" max="6933" width="15.33203125" style="1" customWidth="1"/>
    <col min="6934" max="6934" width="14.5546875" style="1" customWidth="1"/>
    <col min="6935" max="6935" width="19.109375" style="1" bestFit="1" customWidth="1"/>
    <col min="6936" max="6936" width="9.109375" style="1"/>
    <col min="6937" max="6937" width="34.109375" style="1" customWidth="1"/>
    <col min="6938" max="6938" width="34.6640625" style="1" customWidth="1"/>
    <col min="6939" max="7164" width="9.109375" style="1"/>
    <col min="7165" max="7165" width="5.109375" style="1" customWidth="1"/>
    <col min="7166" max="7166" width="52.6640625" style="1" customWidth="1"/>
    <col min="7167" max="7176" width="0" style="1" hidden="1" customWidth="1"/>
    <col min="7177" max="7177" width="18.33203125" style="1" customWidth="1"/>
    <col min="7178" max="7178" width="16.6640625" style="1" customWidth="1"/>
    <col min="7179" max="7179" width="22.109375" style="1" customWidth="1"/>
    <col min="7180" max="7180" width="19.88671875" style="1" customWidth="1"/>
    <col min="7181" max="7181" width="22.44140625" style="1" customWidth="1"/>
    <col min="7182" max="7182" width="21.33203125" style="1" customWidth="1"/>
    <col min="7183" max="7183" width="19.33203125" style="1" customWidth="1"/>
    <col min="7184" max="7184" width="17.88671875" style="1" customWidth="1"/>
    <col min="7185" max="7185" width="42.5546875" style="1" customWidth="1"/>
    <col min="7186" max="7186" width="39" style="1" customWidth="1"/>
    <col min="7187" max="7187" width="17.44140625" style="1" customWidth="1"/>
    <col min="7188" max="7188" width="14.5546875" style="1" customWidth="1"/>
    <col min="7189" max="7189" width="15.33203125" style="1" customWidth="1"/>
    <col min="7190" max="7190" width="14.5546875" style="1" customWidth="1"/>
    <col min="7191" max="7191" width="19.109375" style="1" bestFit="1" customWidth="1"/>
    <col min="7192" max="7192" width="9.109375" style="1"/>
    <col min="7193" max="7193" width="34.109375" style="1" customWidth="1"/>
    <col min="7194" max="7194" width="34.6640625" style="1" customWidth="1"/>
    <col min="7195" max="7420" width="9.109375" style="1"/>
    <col min="7421" max="7421" width="5.109375" style="1" customWidth="1"/>
    <col min="7422" max="7422" width="52.6640625" style="1" customWidth="1"/>
    <col min="7423" max="7432" width="0" style="1" hidden="1" customWidth="1"/>
    <col min="7433" max="7433" width="18.33203125" style="1" customWidth="1"/>
    <col min="7434" max="7434" width="16.6640625" style="1" customWidth="1"/>
    <col min="7435" max="7435" width="22.109375" style="1" customWidth="1"/>
    <col min="7436" max="7436" width="19.88671875" style="1" customWidth="1"/>
    <col min="7437" max="7437" width="22.44140625" style="1" customWidth="1"/>
    <col min="7438" max="7438" width="21.33203125" style="1" customWidth="1"/>
    <col min="7439" max="7439" width="19.33203125" style="1" customWidth="1"/>
    <col min="7440" max="7440" width="17.88671875" style="1" customWidth="1"/>
    <col min="7441" max="7441" width="42.5546875" style="1" customWidth="1"/>
    <col min="7442" max="7442" width="39" style="1" customWidth="1"/>
    <col min="7443" max="7443" width="17.44140625" style="1" customWidth="1"/>
    <col min="7444" max="7444" width="14.5546875" style="1" customWidth="1"/>
    <col min="7445" max="7445" width="15.33203125" style="1" customWidth="1"/>
    <col min="7446" max="7446" width="14.5546875" style="1" customWidth="1"/>
    <col min="7447" max="7447" width="19.109375" style="1" bestFit="1" customWidth="1"/>
    <col min="7448" max="7448" width="9.109375" style="1"/>
    <col min="7449" max="7449" width="34.109375" style="1" customWidth="1"/>
    <col min="7450" max="7450" width="34.6640625" style="1" customWidth="1"/>
    <col min="7451" max="7676" width="9.109375" style="1"/>
    <col min="7677" max="7677" width="5.109375" style="1" customWidth="1"/>
    <col min="7678" max="7678" width="52.6640625" style="1" customWidth="1"/>
    <col min="7679" max="7688" width="0" style="1" hidden="1" customWidth="1"/>
    <col min="7689" max="7689" width="18.33203125" style="1" customWidth="1"/>
    <col min="7690" max="7690" width="16.6640625" style="1" customWidth="1"/>
    <col min="7691" max="7691" width="22.109375" style="1" customWidth="1"/>
    <col min="7692" max="7692" width="19.88671875" style="1" customWidth="1"/>
    <col min="7693" max="7693" width="22.44140625" style="1" customWidth="1"/>
    <col min="7694" max="7694" width="21.33203125" style="1" customWidth="1"/>
    <col min="7695" max="7695" width="19.33203125" style="1" customWidth="1"/>
    <col min="7696" max="7696" width="17.88671875" style="1" customWidth="1"/>
    <col min="7697" max="7697" width="42.5546875" style="1" customWidth="1"/>
    <col min="7698" max="7698" width="39" style="1" customWidth="1"/>
    <col min="7699" max="7699" width="17.44140625" style="1" customWidth="1"/>
    <col min="7700" max="7700" width="14.5546875" style="1" customWidth="1"/>
    <col min="7701" max="7701" width="15.33203125" style="1" customWidth="1"/>
    <col min="7702" max="7702" width="14.5546875" style="1" customWidth="1"/>
    <col min="7703" max="7703" width="19.109375" style="1" bestFit="1" customWidth="1"/>
    <col min="7704" max="7704" width="9.109375" style="1"/>
    <col min="7705" max="7705" width="34.109375" style="1" customWidth="1"/>
    <col min="7706" max="7706" width="34.6640625" style="1" customWidth="1"/>
    <col min="7707" max="7932" width="9.109375" style="1"/>
    <col min="7933" max="7933" width="5.109375" style="1" customWidth="1"/>
    <col min="7934" max="7934" width="52.6640625" style="1" customWidth="1"/>
    <col min="7935" max="7944" width="0" style="1" hidden="1" customWidth="1"/>
    <col min="7945" max="7945" width="18.33203125" style="1" customWidth="1"/>
    <col min="7946" max="7946" width="16.6640625" style="1" customWidth="1"/>
    <col min="7947" max="7947" width="22.109375" style="1" customWidth="1"/>
    <col min="7948" max="7948" width="19.88671875" style="1" customWidth="1"/>
    <col min="7949" max="7949" width="22.44140625" style="1" customWidth="1"/>
    <col min="7950" max="7950" width="21.33203125" style="1" customWidth="1"/>
    <col min="7951" max="7951" width="19.33203125" style="1" customWidth="1"/>
    <col min="7952" max="7952" width="17.88671875" style="1" customWidth="1"/>
    <col min="7953" max="7953" width="42.5546875" style="1" customWidth="1"/>
    <col min="7954" max="7954" width="39" style="1" customWidth="1"/>
    <col min="7955" max="7955" width="17.44140625" style="1" customWidth="1"/>
    <col min="7956" max="7956" width="14.5546875" style="1" customWidth="1"/>
    <col min="7957" max="7957" width="15.33203125" style="1" customWidth="1"/>
    <col min="7958" max="7958" width="14.5546875" style="1" customWidth="1"/>
    <col min="7959" max="7959" width="19.109375" style="1" bestFit="1" customWidth="1"/>
    <col min="7960" max="7960" width="9.109375" style="1"/>
    <col min="7961" max="7961" width="34.109375" style="1" customWidth="1"/>
    <col min="7962" max="7962" width="34.6640625" style="1" customWidth="1"/>
    <col min="7963" max="8188" width="9.109375" style="1"/>
    <col min="8189" max="8189" width="5.109375" style="1" customWidth="1"/>
    <col min="8190" max="8190" width="52.6640625" style="1" customWidth="1"/>
    <col min="8191" max="8200" width="0" style="1" hidden="1" customWidth="1"/>
    <col min="8201" max="8201" width="18.33203125" style="1" customWidth="1"/>
    <col min="8202" max="8202" width="16.6640625" style="1" customWidth="1"/>
    <col min="8203" max="8203" width="22.109375" style="1" customWidth="1"/>
    <col min="8204" max="8204" width="19.88671875" style="1" customWidth="1"/>
    <col min="8205" max="8205" width="22.44140625" style="1" customWidth="1"/>
    <col min="8206" max="8206" width="21.33203125" style="1" customWidth="1"/>
    <col min="8207" max="8207" width="19.33203125" style="1" customWidth="1"/>
    <col min="8208" max="8208" width="17.88671875" style="1" customWidth="1"/>
    <col min="8209" max="8209" width="42.5546875" style="1" customWidth="1"/>
    <col min="8210" max="8210" width="39" style="1" customWidth="1"/>
    <col min="8211" max="8211" width="17.44140625" style="1" customWidth="1"/>
    <col min="8212" max="8212" width="14.5546875" style="1" customWidth="1"/>
    <col min="8213" max="8213" width="15.33203125" style="1" customWidth="1"/>
    <col min="8214" max="8214" width="14.5546875" style="1" customWidth="1"/>
    <col min="8215" max="8215" width="19.109375" style="1" bestFit="1" customWidth="1"/>
    <col min="8216" max="8216" width="9.109375" style="1"/>
    <col min="8217" max="8217" width="34.109375" style="1" customWidth="1"/>
    <col min="8218" max="8218" width="34.6640625" style="1" customWidth="1"/>
    <col min="8219" max="8444" width="9.109375" style="1"/>
    <col min="8445" max="8445" width="5.109375" style="1" customWidth="1"/>
    <col min="8446" max="8446" width="52.6640625" style="1" customWidth="1"/>
    <col min="8447" max="8456" width="0" style="1" hidden="1" customWidth="1"/>
    <col min="8457" max="8457" width="18.33203125" style="1" customWidth="1"/>
    <col min="8458" max="8458" width="16.6640625" style="1" customWidth="1"/>
    <col min="8459" max="8459" width="22.109375" style="1" customWidth="1"/>
    <col min="8460" max="8460" width="19.88671875" style="1" customWidth="1"/>
    <col min="8461" max="8461" width="22.44140625" style="1" customWidth="1"/>
    <col min="8462" max="8462" width="21.33203125" style="1" customWidth="1"/>
    <col min="8463" max="8463" width="19.33203125" style="1" customWidth="1"/>
    <col min="8464" max="8464" width="17.88671875" style="1" customWidth="1"/>
    <col min="8465" max="8465" width="42.5546875" style="1" customWidth="1"/>
    <col min="8466" max="8466" width="39" style="1" customWidth="1"/>
    <col min="8467" max="8467" width="17.44140625" style="1" customWidth="1"/>
    <col min="8468" max="8468" width="14.5546875" style="1" customWidth="1"/>
    <col min="8469" max="8469" width="15.33203125" style="1" customWidth="1"/>
    <col min="8470" max="8470" width="14.5546875" style="1" customWidth="1"/>
    <col min="8471" max="8471" width="19.109375" style="1" bestFit="1" customWidth="1"/>
    <col min="8472" max="8472" width="9.109375" style="1"/>
    <col min="8473" max="8473" width="34.109375" style="1" customWidth="1"/>
    <col min="8474" max="8474" width="34.6640625" style="1" customWidth="1"/>
    <col min="8475" max="8700" width="9.109375" style="1"/>
    <col min="8701" max="8701" width="5.109375" style="1" customWidth="1"/>
    <col min="8702" max="8702" width="52.6640625" style="1" customWidth="1"/>
    <col min="8703" max="8712" width="0" style="1" hidden="1" customWidth="1"/>
    <col min="8713" max="8713" width="18.33203125" style="1" customWidth="1"/>
    <col min="8714" max="8714" width="16.6640625" style="1" customWidth="1"/>
    <col min="8715" max="8715" width="22.109375" style="1" customWidth="1"/>
    <col min="8716" max="8716" width="19.88671875" style="1" customWidth="1"/>
    <col min="8717" max="8717" width="22.44140625" style="1" customWidth="1"/>
    <col min="8718" max="8718" width="21.33203125" style="1" customWidth="1"/>
    <col min="8719" max="8719" width="19.33203125" style="1" customWidth="1"/>
    <col min="8720" max="8720" width="17.88671875" style="1" customWidth="1"/>
    <col min="8721" max="8721" width="42.5546875" style="1" customWidth="1"/>
    <col min="8722" max="8722" width="39" style="1" customWidth="1"/>
    <col min="8723" max="8723" width="17.44140625" style="1" customWidth="1"/>
    <col min="8724" max="8724" width="14.5546875" style="1" customWidth="1"/>
    <col min="8725" max="8725" width="15.33203125" style="1" customWidth="1"/>
    <col min="8726" max="8726" width="14.5546875" style="1" customWidth="1"/>
    <col min="8727" max="8727" width="19.109375" style="1" bestFit="1" customWidth="1"/>
    <col min="8728" max="8728" width="9.109375" style="1"/>
    <col min="8729" max="8729" width="34.109375" style="1" customWidth="1"/>
    <col min="8730" max="8730" width="34.6640625" style="1" customWidth="1"/>
    <col min="8731" max="8956" width="9.109375" style="1"/>
    <col min="8957" max="8957" width="5.109375" style="1" customWidth="1"/>
    <col min="8958" max="8958" width="52.6640625" style="1" customWidth="1"/>
    <col min="8959" max="8968" width="0" style="1" hidden="1" customWidth="1"/>
    <col min="8969" max="8969" width="18.33203125" style="1" customWidth="1"/>
    <col min="8970" max="8970" width="16.6640625" style="1" customWidth="1"/>
    <col min="8971" max="8971" width="22.109375" style="1" customWidth="1"/>
    <col min="8972" max="8972" width="19.88671875" style="1" customWidth="1"/>
    <col min="8973" max="8973" width="22.44140625" style="1" customWidth="1"/>
    <col min="8974" max="8974" width="21.33203125" style="1" customWidth="1"/>
    <col min="8975" max="8975" width="19.33203125" style="1" customWidth="1"/>
    <col min="8976" max="8976" width="17.88671875" style="1" customWidth="1"/>
    <col min="8977" max="8977" width="42.5546875" style="1" customWidth="1"/>
    <col min="8978" max="8978" width="39" style="1" customWidth="1"/>
    <col min="8979" max="8979" width="17.44140625" style="1" customWidth="1"/>
    <col min="8980" max="8980" width="14.5546875" style="1" customWidth="1"/>
    <col min="8981" max="8981" width="15.33203125" style="1" customWidth="1"/>
    <col min="8982" max="8982" width="14.5546875" style="1" customWidth="1"/>
    <col min="8983" max="8983" width="19.109375" style="1" bestFit="1" customWidth="1"/>
    <col min="8984" max="8984" width="9.109375" style="1"/>
    <col min="8985" max="8985" width="34.109375" style="1" customWidth="1"/>
    <col min="8986" max="8986" width="34.6640625" style="1" customWidth="1"/>
    <col min="8987" max="9212" width="9.109375" style="1"/>
    <col min="9213" max="9213" width="5.109375" style="1" customWidth="1"/>
    <col min="9214" max="9214" width="52.6640625" style="1" customWidth="1"/>
    <col min="9215" max="9224" width="0" style="1" hidden="1" customWidth="1"/>
    <col min="9225" max="9225" width="18.33203125" style="1" customWidth="1"/>
    <col min="9226" max="9226" width="16.6640625" style="1" customWidth="1"/>
    <col min="9227" max="9227" width="22.109375" style="1" customWidth="1"/>
    <col min="9228" max="9228" width="19.88671875" style="1" customWidth="1"/>
    <col min="9229" max="9229" width="22.44140625" style="1" customWidth="1"/>
    <col min="9230" max="9230" width="21.33203125" style="1" customWidth="1"/>
    <col min="9231" max="9231" width="19.33203125" style="1" customWidth="1"/>
    <col min="9232" max="9232" width="17.88671875" style="1" customWidth="1"/>
    <col min="9233" max="9233" width="42.5546875" style="1" customWidth="1"/>
    <col min="9234" max="9234" width="39" style="1" customWidth="1"/>
    <col min="9235" max="9235" width="17.44140625" style="1" customWidth="1"/>
    <col min="9236" max="9236" width="14.5546875" style="1" customWidth="1"/>
    <col min="9237" max="9237" width="15.33203125" style="1" customWidth="1"/>
    <col min="9238" max="9238" width="14.5546875" style="1" customWidth="1"/>
    <col min="9239" max="9239" width="19.109375" style="1" bestFit="1" customWidth="1"/>
    <col min="9240" max="9240" width="9.109375" style="1"/>
    <col min="9241" max="9241" width="34.109375" style="1" customWidth="1"/>
    <col min="9242" max="9242" width="34.6640625" style="1" customWidth="1"/>
    <col min="9243" max="9468" width="9.109375" style="1"/>
    <col min="9469" max="9469" width="5.109375" style="1" customWidth="1"/>
    <col min="9470" max="9470" width="52.6640625" style="1" customWidth="1"/>
    <col min="9471" max="9480" width="0" style="1" hidden="1" customWidth="1"/>
    <col min="9481" max="9481" width="18.33203125" style="1" customWidth="1"/>
    <col min="9482" max="9482" width="16.6640625" style="1" customWidth="1"/>
    <col min="9483" max="9483" width="22.109375" style="1" customWidth="1"/>
    <col min="9484" max="9484" width="19.88671875" style="1" customWidth="1"/>
    <col min="9485" max="9485" width="22.44140625" style="1" customWidth="1"/>
    <col min="9486" max="9486" width="21.33203125" style="1" customWidth="1"/>
    <col min="9487" max="9487" width="19.33203125" style="1" customWidth="1"/>
    <col min="9488" max="9488" width="17.88671875" style="1" customWidth="1"/>
    <col min="9489" max="9489" width="42.5546875" style="1" customWidth="1"/>
    <col min="9490" max="9490" width="39" style="1" customWidth="1"/>
    <col min="9491" max="9491" width="17.44140625" style="1" customWidth="1"/>
    <col min="9492" max="9492" width="14.5546875" style="1" customWidth="1"/>
    <col min="9493" max="9493" width="15.33203125" style="1" customWidth="1"/>
    <col min="9494" max="9494" width="14.5546875" style="1" customWidth="1"/>
    <col min="9495" max="9495" width="19.109375" style="1" bestFit="1" customWidth="1"/>
    <col min="9496" max="9496" width="9.109375" style="1"/>
    <col min="9497" max="9497" width="34.109375" style="1" customWidth="1"/>
    <col min="9498" max="9498" width="34.6640625" style="1" customWidth="1"/>
    <col min="9499" max="9724" width="9.109375" style="1"/>
    <col min="9725" max="9725" width="5.109375" style="1" customWidth="1"/>
    <col min="9726" max="9726" width="52.6640625" style="1" customWidth="1"/>
    <col min="9727" max="9736" width="0" style="1" hidden="1" customWidth="1"/>
    <col min="9737" max="9737" width="18.33203125" style="1" customWidth="1"/>
    <col min="9738" max="9738" width="16.6640625" style="1" customWidth="1"/>
    <col min="9739" max="9739" width="22.109375" style="1" customWidth="1"/>
    <col min="9740" max="9740" width="19.88671875" style="1" customWidth="1"/>
    <col min="9741" max="9741" width="22.44140625" style="1" customWidth="1"/>
    <col min="9742" max="9742" width="21.33203125" style="1" customWidth="1"/>
    <col min="9743" max="9743" width="19.33203125" style="1" customWidth="1"/>
    <col min="9744" max="9744" width="17.88671875" style="1" customWidth="1"/>
    <col min="9745" max="9745" width="42.5546875" style="1" customWidth="1"/>
    <col min="9746" max="9746" width="39" style="1" customWidth="1"/>
    <col min="9747" max="9747" width="17.44140625" style="1" customWidth="1"/>
    <col min="9748" max="9748" width="14.5546875" style="1" customWidth="1"/>
    <col min="9749" max="9749" width="15.33203125" style="1" customWidth="1"/>
    <col min="9750" max="9750" width="14.5546875" style="1" customWidth="1"/>
    <col min="9751" max="9751" width="19.109375" style="1" bestFit="1" customWidth="1"/>
    <col min="9752" max="9752" width="9.109375" style="1"/>
    <col min="9753" max="9753" width="34.109375" style="1" customWidth="1"/>
    <col min="9754" max="9754" width="34.6640625" style="1" customWidth="1"/>
    <col min="9755" max="9980" width="9.109375" style="1"/>
    <col min="9981" max="9981" width="5.109375" style="1" customWidth="1"/>
    <col min="9982" max="9982" width="52.6640625" style="1" customWidth="1"/>
    <col min="9983" max="9992" width="0" style="1" hidden="1" customWidth="1"/>
    <col min="9993" max="9993" width="18.33203125" style="1" customWidth="1"/>
    <col min="9994" max="9994" width="16.6640625" style="1" customWidth="1"/>
    <col min="9995" max="9995" width="22.109375" style="1" customWidth="1"/>
    <col min="9996" max="9996" width="19.88671875" style="1" customWidth="1"/>
    <col min="9997" max="9997" width="22.44140625" style="1" customWidth="1"/>
    <col min="9998" max="9998" width="21.33203125" style="1" customWidth="1"/>
    <col min="9999" max="9999" width="19.33203125" style="1" customWidth="1"/>
    <col min="10000" max="10000" width="17.88671875" style="1" customWidth="1"/>
    <col min="10001" max="10001" width="42.5546875" style="1" customWidth="1"/>
    <col min="10002" max="10002" width="39" style="1" customWidth="1"/>
    <col min="10003" max="10003" width="17.44140625" style="1" customWidth="1"/>
    <col min="10004" max="10004" width="14.5546875" style="1" customWidth="1"/>
    <col min="10005" max="10005" width="15.33203125" style="1" customWidth="1"/>
    <col min="10006" max="10006" width="14.5546875" style="1" customWidth="1"/>
    <col min="10007" max="10007" width="19.109375" style="1" bestFit="1" customWidth="1"/>
    <col min="10008" max="10008" width="9.109375" style="1"/>
    <col min="10009" max="10009" width="34.109375" style="1" customWidth="1"/>
    <col min="10010" max="10010" width="34.6640625" style="1" customWidth="1"/>
    <col min="10011" max="10236" width="9.109375" style="1"/>
    <col min="10237" max="10237" width="5.109375" style="1" customWidth="1"/>
    <col min="10238" max="10238" width="52.6640625" style="1" customWidth="1"/>
    <col min="10239" max="10248" width="0" style="1" hidden="1" customWidth="1"/>
    <col min="10249" max="10249" width="18.33203125" style="1" customWidth="1"/>
    <col min="10250" max="10250" width="16.6640625" style="1" customWidth="1"/>
    <col min="10251" max="10251" width="22.109375" style="1" customWidth="1"/>
    <col min="10252" max="10252" width="19.88671875" style="1" customWidth="1"/>
    <col min="10253" max="10253" width="22.44140625" style="1" customWidth="1"/>
    <col min="10254" max="10254" width="21.33203125" style="1" customWidth="1"/>
    <col min="10255" max="10255" width="19.33203125" style="1" customWidth="1"/>
    <col min="10256" max="10256" width="17.88671875" style="1" customWidth="1"/>
    <col min="10257" max="10257" width="42.5546875" style="1" customWidth="1"/>
    <col min="10258" max="10258" width="39" style="1" customWidth="1"/>
    <col min="10259" max="10259" width="17.44140625" style="1" customWidth="1"/>
    <col min="10260" max="10260" width="14.5546875" style="1" customWidth="1"/>
    <col min="10261" max="10261" width="15.33203125" style="1" customWidth="1"/>
    <col min="10262" max="10262" width="14.5546875" style="1" customWidth="1"/>
    <col min="10263" max="10263" width="19.109375" style="1" bestFit="1" customWidth="1"/>
    <col min="10264" max="10264" width="9.109375" style="1"/>
    <col min="10265" max="10265" width="34.109375" style="1" customWidth="1"/>
    <col min="10266" max="10266" width="34.6640625" style="1" customWidth="1"/>
    <col min="10267" max="10492" width="9.109375" style="1"/>
    <col min="10493" max="10493" width="5.109375" style="1" customWidth="1"/>
    <col min="10494" max="10494" width="52.6640625" style="1" customWidth="1"/>
    <col min="10495" max="10504" width="0" style="1" hidden="1" customWidth="1"/>
    <col min="10505" max="10505" width="18.33203125" style="1" customWidth="1"/>
    <col min="10506" max="10506" width="16.6640625" style="1" customWidth="1"/>
    <col min="10507" max="10507" width="22.109375" style="1" customWidth="1"/>
    <col min="10508" max="10508" width="19.88671875" style="1" customWidth="1"/>
    <col min="10509" max="10509" width="22.44140625" style="1" customWidth="1"/>
    <col min="10510" max="10510" width="21.33203125" style="1" customWidth="1"/>
    <col min="10511" max="10511" width="19.33203125" style="1" customWidth="1"/>
    <col min="10512" max="10512" width="17.88671875" style="1" customWidth="1"/>
    <col min="10513" max="10513" width="42.5546875" style="1" customWidth="1"/>
    <col min="10514" max="10514" width="39" style="1" customWidth="1"/>
    <col min="10515" max="10515" width="17.44140625" style="1" customWidth="1"/>
    <col min="10516" max="10516" width="14.5546875" style="1" customWidth="1"/>
    <col min="10517" max="10517" width="15.33203125" style="1" customWidth="1"/>
    <col min="10518" max="10518" width="14.5546875" style="1" customWidth="1"/>
    <col min="10519" max="10519" width="19.109375" style="1" bestFit="1" customWidth="1"/>
    <col min="10520" max="10520" width="9.109375" style="1"/>
    <col min="10521" max="10521" width="34.109375" style="1" customWidth="1"/>
    <col min="10522" max="10522" width="34.6640625" style="1" customWidth="1"/>
    <col min="10523" max="10748" width="9.109375" style="1"/>
    <col min="10749" max="10749" width="5.109375" style="1" customWidth="1"/>
    <col min="10750" max="10750" width="52.6640625" style="1" customWidth="1"/>
    <col min="10751" max="10760" width="0" style="1" hidden="1" customWidth="1"/>
    <col min="10761" max="10761" width="18.33203125" style="1" customWidth="1"/>
    <col min="10762" max="10762" width="16.6640625" style="1" customWidth="1"/>
    <col min="10763" max="10763" width="22.109375" style="1" customWidth="1"/>
    <col min="10764" max="10764" width="19.88671875" style="1" customWidth="1"/>
    <col min="10765" max="10765" width="22.44140625" style="1" customWidth="1"/>
    <col min="10766" max="10766" width="21.33203125" style="1" customWidth="1"/>
    <col min="10767" max="10767" width="19.33203125" style="1" customWidth="1"/>
    <col min="10768" max="10768" width="17.88671875" style="1" customWidth="1"/>
    <col min="10769" max="10769" width="42.5546875" style="1" customWidth="1"/>
    <col min="10770" max="10770" width="39" style="1" customWidth="1"/>
    <col min="10771" max="10771" width="17.44140625" style="1" customWidth="1"/>
    <col min="10772" max="10772" width="14.5546875" style="1" customWidth="1"/>
    <col min="10773" max="10773" width="15.33203125" style="1" customWidth="1"/>
    <col min="10774" max="10774" width="14.5546875" style="1" customWidth="1"/>
    <col min="10775" max="10775" width="19.109375" style="1" bestFit="1" customWidth="1"/>
    <col min="10776" max="10776" width="9.109375" style="1"/>
    <col min="10777" max="10777" width="34.109375" style="1" customWidth="1"/>
    <col min="10778" max="10778" width="34.6640625" style="1" customWidth="1"/>
    <col min="10779" max="11004" width="9.109375" style="1"/>
    <col min="11005" max="11005" width="5.109375" style="1" customWidth="1"/>
    <col min="11006" max="11006" width="52.6640625" style="1" customWidth="1"/>
    <col min="11007" max="11016" width="0" style="1" hidden="1" customWidth="1"/>
    <col min="11017" max="11017" width="18.33203125" style="1" customWidth="1"/>
    <col min="11018" max="11018" width="16.6640625" style="1" customWidth="1"/>
    <col min="11019" max="11019" width="22.109375" style="1" customWidth="1"/>
    <col min="11020" max="11020" width="19.88671875" style="1" customWidth="1"/>
    <col min="11021" max="11021" width="22.44140625" style="1" customWidth="1"/>
    <col min="11022" max="11022" width="21.33203125" style="1" customWidth="1"/>
    <col min="11023" max="11023" width="19.33203125" style="1" customWidth="1"/>
    <col min="11024" max="11024" width="17.88671875" style="1" customWidth="1"/>
    <col min="11025" max="11025" width="42.5546875" style="1" customWidth="1"/>
    <col min="11026" max="11026" width="39" style="1" customWidth="1"/>
    <col min="11027" max="11027" width="17.44140625" style="1" customWidth="1"/>
    <col min="11028" max="11028" width="14.5546875" style="1" customWidth="1"/>
    <col min="11029" max="11029" width="15.33203125" style="1" customWidth="1"/>
    <col min="11030" max="11030" width="14.5546875" style="1" customWidth="1"/>
    <col min="11031" max="11031" width="19.109375" style="1" bestFit="1" customWidth="1"/>
    <col min="11032" max="11032" width="9.109375" style="1"/>
    <col min="11033" max="11033" width="34.109375" style="1" customWidth="1"/>
    <col min="11034" max="11034" width="34.6640625" style="1" customWidth="1"/>
    <col min="11035" max="11260" width="9.109375" style="1"/>
    <col min="11261" max="11261" width="5.109375" style="1" customWidth="1"/>
    <col min="11262" max="11262" width="52.6640625" style="1" customWidth="1"/>
    <col min="11263" max="11272" width="0" style="1" hidden="1" customWidth="1"/>
    <col min="11273" max="11273" width="18.33203125" style="1" customWidth="1"/>
    <col min="11274" max="11274" width="16.6640625" style="1" customWidth="1"/>
    <col min="11275" max="11275" width="22.109375" style="1" customWidth="1"/>
    <col min="11276" max="11276" width="19.88671875" style="1" customWidth="1"/>
    <col min="11277" max="11277" width="22.44140625" style="1" customWidth="1"/>
    <col min="11278" max="11278" width="21.33203125" style="1" customWidth="1"/>
    <col min="11279" max="11279" width="19.33203125" style="1" customWidth="1"/>
    <col min="11280" max="11280" width="17.88671875" style="1" customWidth="1"/>
    <col min="11281" max="11281" width="42.5546875" style="1" customWidth="1"/>
    <col min="11282" max="11282" width="39" style="1" customWidth="1"/>
    <col min="11283" max="11283" width="17.44140625" style="1" customWidth="1"/>
    <col min="11284" max="11284" width="14.5546875" style="1" customWidth="1"/>
    <col min="11285" max="11285" width="15.33203125" style="1" customWidth="1"/>
    <col min="11286" max="11286" width="14.5546875" style="1" customWidth="1"/>
    <col min="11287" max="11287" width="19.109375" style="1" bestFit="1" customWidth="1"/>
    <col min="11288" max="11288" width="9.109375" style="1"/>
    <col min="11289" max="11289" width="34.109375" style="1" customWidth="1"/>
    <col min="11290" max="11290" width="34.6640625" style="1" customWidth="1"/>
    <col min="11291" max="11516" width="9.109375" style="1"/>
    <col min="11517" max="11517" width="5.109375" style="1" customWidth="1"/>
    <col min="11518" max="11518" width="52.6640625" style="1" customWidth="1"/>
    <col min="11519" max="11528" width="0" style="1" hidden="1" customWidth="1"/>
    <col min="11529" max="11529" width="18.33203125" style="1" customWidth="1"/>
    <col min="11530" max="11530" width="16.6640625" style="1" customWidth="1"/>
    <col min="11531" max="11531" width="22.109375" style="1" customWidth="1"/>
    <col min="11532" max="11532" width="19.88671875" style="1" customWidth="1"/>
    <col min="11533" max="11533" width="22.44140625" style="1" customWidth="1"/>
    <col min="11534" max="11534" width="21.33203125" style="1" customWidth="1"/>
    <col min="11535" max="11535" width="19.33203125" style="1" customWidth="1"/>
    <col min="11536" max="11536" width="17.88671875" style="1" customWidth="1"/>
    <col min="11537" max="11537" width="42.5546875" style="1" customWidth="1"/>
    <col min="11538" max="11538" width="39" style="1" customWidth="1"/>
    <col min="11539" max="11539" width="17.44140625" style="1" customWidth="1"/>
    <col min="11540" max="11540" width="14.5546875" style="1" customWidth="1"/>
    <col min="11541" max="11541" width="15.33203125" style="1" customWidth="1"/>
    <col min="11542" max="11542" width="14.5546875" style="1" customWidth="1"/>
    <col min="11543" max="11543" width="19.109375" style="1" bestFit="1" customWidth="1"/>
    <col min="11544" max="11544" width="9.109375" style="1"/>
    <col min="11545" max="11545" width="34.109375" style="1" customWidth="1"/>
    <col min="11546" max="11546" width="34.6640625" style="1" customWidth="1"/>
    <col min="11547" max="11772" width="9.109375" style="1"/>
    <col min="11773" max="11773" width="5.109375" style="1" customWidth="1"/>
    <col min="11774" max="11774" width="52.6640625" style="1" customWidth="1"/>
    <col min="11775" max="11784" width="0" style="1" hidden="1" customWidth="1"/>
    <col min="11785" max="11785" width="18.33203125" style="1" customWidth="1"/>
    <col min="11786" max="11786" width="16.6640625" style="1" customWidth="1"/>
    <col min="11787" max="11787" width="22.109375" style="1" customWidth="1"/>
    <col min="11788" max="11788" width="19.88671875" style="1" customWidth="1"/>
    <col min="11789" max="11789" width="22.44140625" style="1" customWidth="1"/>
    <col min="11790" max="11790" width="21.33203125" style="1" customWidth="1"/>
    <col min="11791" max="11791" width="19.33203125" style="1" customWidth="1"/>
    <col min="11792" max="11792" width="17.88671875" style="1" customWidth="1"/>
    <col min="11793" max="11793" width="42.5546875" style="1" customWidth="1"/>
    <col min="11794" max="11794" width="39" style="1" customWidth="1"/>
    <col min="11795" max="11795" width="17.44140625" style="1" customWidth="1"/>
    <col min="11796" max="11796" width="14.5546875" style="1" customWidth="1"/>
    <col min="11797" max="11797" width="15.33203125" style="1" customWidth="1"/>
    <col min="11798" max="11798" width="14.5546875" style="1" customWidth="1"/>
    <col min="11799" max="11799" width="19.109375" style="1" bestFit="1" customWidth="1"/>
    <col min="11800" max="11800" width="9.109375" style="1"/>
    <col min="11801" max="11801" width="34.109375" style="1" customWidth="1"/>
    <col min="11802" max="11802" width="34.6640625" style="1" customWidth="1"/>
    <col min="11803" max="12028" width="9.109375" style="1"/>
    <col min="12029" max="12029" width="5.109375" style="1" customWidth="1"/>
    <col min="12030" max="12030" width="52.6640625" style="1" customWidth="1"/>
    <col min="12031" max="12040" width="0" style="1" hidden="1" customWidth="1"/>
    <col min="12041" max="12041" width="18.33203125" style="1" customWidth="1"/>
    <col min="12042" max="12042" width="16.6640625" style="1" customWidth="1"/>
    <col min="12043" max="12043" width="22.109375" style="1" customWidth="1"/>
    <col min="12044" max="12044" width="19.88671875" style="1" customWidth="1"/>
    <col min="12045" max="12045" width="22.44140625" style="1" customWidth="1"/>
    <col min="12046" max="12046" width="21.33203125" style="1" customWidth="1"/>
    <col min="12047" max="12047" width="19.33203125" style="1" customWidth="1"/>
    <col min="12048" max="12048" width="17.88671875" style="1" customWidth="1"/>
    <col min="12049" max="12049" width="42.5546875" style="1" customWidth="1"/>
    <col min="12050" max="12050" width="39" style="1" customWidth="1"/>
    <col min="12051" max="12051" width="17.44140625" style="1" customWidth="1"/>
    <col min="12052" max="12052" width="14.5546875" style="1" customWidth="1"/>
    <col min="12053" max="12053" width="15.33203125" style="1" customWidth="1"/>
    <col min="12054" max="12054" width="14.5546875" style="1" customWidth="1"/>
    <col min="12055" max="12055" width="19.109375" style="1" bestFit="1" customWidth="1"/>
    <col min="12056" max="12056" width="9.109375" style="1"/>
    <col min="12057" max="12057" width="34.109375" style="1" customWidth="1"/>
    <col min="12058" max="12058" width="34.6640625" style="1" customWidth="1"/>
    <col min="12059" max="12284" width="9.109375" style="1"/>
    <col min="12285" max="12285" width="5.109375" style="1" customWidth="1"/>
    <col min="12286" max="12286" width="52.6640625" style="1" customWidth="1"/>
    <col min="12287" max="12296" width="0" style="1" hidden="1" customWidth="1"/>
    <col min="12297" max="12297" width="18.33203125" style="1" customWidth="1"/>
    <col min="12298" max="12298" width="16.6640625" style="1" customWidth="1"/>
    <col min="12299" max="12299" width="22.109375" style="1" customWidth="1"/>
    <col min="12300" max="12300" width="19.88671875" style="1" customWidth="1"/>
    <col min="12301" max="12301" width="22.44140625" style="1" customWidth="1"/>
    <col min="12302" max="12302" width="21.33203125" style="1" customWidth="1"/>
    <col min="12303" max="12303" width="19.33203125" style="1" customWidth="1"/>
    <col min="12304" max="12304" width="17.88671875" style="1" customWidth="1"/>
    <col min="12305" max="12305" width="42.5546875" style="1" customWidth="1"/>
    <col min="12306" max="12306" width="39" style="1" customWidth="1"/>
    <col min="12307" max="12307" width="17.44140625" style="1" customWidth="1"/>
    <col min="12308" max="12308" width="14.5546875" style="1" customWidth="1"/>
    <col min="12309" max="12309" width="15.33203125" style="1" customWidth="1"/>
    <col min="12310" max="12310" width="14.5546875" style="1" customWidth="1"/>
    <col min="12311" max="12311" width="19.109375" style="1" bestFit="1" customWidth="1"/>
    <col min="12312" max="12312" width="9.109375" style="1"/>
    <col min="12313" max="12313" width="34.109375" style="1" customWidth="1"/>
    <col min="12314" max="12314" width="34.6640625" style="1" customWidth="1"/>
    <col min="12315" max="12540" width="9.109375" style="1"/>
    <col min="12541" max="12541" width="5.109375" style="1" customWidth="1"/>
    <col min="12542" max="12542" width="52.6640625" style="1" customWidth="1"/>
    <col min="12543" max="12552" width="0" style="1" hidden="1" customWidth="1"/>
    <col min="12553" max="12553" width="18.33203125" style="1" customWidth="1"/>
    <col min="12554" max="12554" width="16.6640625" style="1" customWidth="1"/>
    <col min="12555" max="12555" width="22.109375" style="1" customWidth="1"/>
    <col min="12556" max="12556" width="19.88671875" style="1" customWidth="1"/>
    <col min="12557" max="12557" width="22.44140625" style="1" customWidth="1"/>
    <col min="12558" max="12558" width="21.33203125" style="1" customWidth="1"/>
    <col min="12559" max="12559" width="19.33203125" style="1" customWidth="1"/>
    <col min="12560" max="12560" width="17.88671875" style="1" customWidth="1"/>
    <col min="12561" max="12561" width="42.5546875" style="1" customWidth="1"/>
    <col min="12562" max="12562" width="39" style="1" customWidth="1"/>
    <col min="12563" max="12563" width="17.44140625" style="1" customWidth="1"/>
    <col min="12564" max="12564" width="14.5546875" style="1" customWidth="1"/>
    <col min="12565" max="12565" width="15.33203125" style="1" customWidth="1"/>
    <col min="12566" max="12566" width="14.5546875" style="1" customWidth="1"/>
    <col min="12567" max="12567" width="19.109375" style="1" bestFit="1" customWidth="1"/>
    <col min="12568" max="12568" width="9.109375" style="1"/>
    <col min="12569" max="12569" width="34.109375" style="1" customWidth="1"/>
    <col min="12570" max="12570" width="34.6640625" style="1" customWidth="1"/>
    <col min="12571" max="12796" width="9.109375" style="1"/>
    <col min="12797" max="12797" width="5.109375" style="1" customWidth="1"/>
    <col min="12798" max="12798" width="52.6640625" style="1" customWidth="1"/>
    <col min="12799" max="12808" width="0" style="1" hidden="1" customWidth="1"/>
    <col min="12809" max="12809" width="18.33203125" style="1" customWidth="1"/>
    <col min="12810" max="12810" width="16.6640625" style="1" customWidth="1"/>
    <col min="12811" max="12811" width="22.109375" style="1" customWidth="1"/>
    <col min="12812" max="12812" width="19.88671875" style="1" customWidth="1"/>
    <col min="12813" max="12813" width="22.44140625" style="1" customWidth="1"/>
    <col min="12814" max="12814" width="21.33203125" style="1" customWidth="1"/>
    <col min="12815" max="12815" width="19.33203125" style="1" customWidth="1"/>
    <col min="12816" max="12816" width="17.88671875" style="1" customWidth="1"/>
    <col min="12817" max="12817" width="42.5546875" style="1" customWidth="1"/>
    <col min="12818" max="12818" width="39" style="1" customWidth="1"/>
    <col min="12819" max="12819" width="17.44140625" style="1" customWidth="1"/>
    <col min="12820" max="12820" width="14.5546875" style="1" customWidth="1"/>
    <col min="12821" max="12821" width="15.33203125" style="1" customWidth="1"/>
    <col min="12822" max="12822" width="14.5546875" style="1" customWidth="1"/>
    <col min="12823" max="12823" width="19.109375" style="1" bestFit="1" customWidth="1"/>
    <col min="12824" max="12824" width="9.109375" style="1"/>
    <col min="12825" max="12825" width="34.109375" style="1" customWidth="1"/>
    <col min="12826" max="12826" width="34.6640625" style="1" customWidth="1"/>
    <col min="12827" max="13052" width="9.109375" style="1"/>
    <col min="13053" max="13053" width="5.109375" style="1" customWidth="1"/>
    <col min="13054" max="13054" width="52.6640625" style="1" customWidth="1"/>
    <col min="13055" max="13064" width="0" style="1" hidden="1" customWidth="1"/>
    <col min="13065" max="13065" width="18.33203125" style="1" customWidth="1"/>
    <col min="13066" max="13066" width="16.6640625" style="1" customWidth="1"/>
    <col min="13067" max="13067" width="22.109375" style="1" customWidth="1"/>
    <col min="13068" max="13068" width="19.88671875" style="1" customWidth="1"/>
    <col min="13069" max="13069" width="22.44140625" style="1" customWidth="1"/>
    <col min="13070" max="13070" width="21.33203125" style="1" customWidth="1"/>
    <col min="13071" max="13071" width="19.33203125" style="1" customWidth="1"/>
    <col min="13072" max="13072" width="17.88671875" style="1" customWidth="1"/>
    <col min="13073" max="13073" width="42.5546875" style="1" customWidth="1"/>
    <col min="13074" max="13074" width="39" style="1" customWidth="1"/>
    <col min="13075" max="13075" width="17.44140625" style="1" customWidth="1"/>
    <col min="13076" max="13076" width="14.5546875" style="1" customWidth="1"/>
    <col min="13077" max="13077" width="15.33203125" style="1" customWidth="1"/>
    <col min="13078" max="13078" width="14.5546875" style="1" customWidth="1"/>
    <col min="13079" max="13079" width="19.109375" style="1" bestFit="1" customWidth="1"/>
    <col min="13080" max="13080" width="9.109375" style="1"/>
    <col min="13081" max="13081" width="34.109375" style="1" customWidth="1"/>
    <col min="13082" max="13082" width="34.6640625" style="1" customWidth="1"/>
    <col min="13083" max="13308" width="9.109375" style="1"/>
    <col min="13309" max="13309" width="5.109375" style="1" customWidth="1"/>
    <col min="13310" max="13310" width="52.6640625" style="1" customWidth="1"/>
    <col min="13311" max="13320" width="0" style="1" hidden="1" customWidth="1"/>
    <col min="13321" max="13321" width="18.33203125" style="1" customWidth="1"/>
    <col min="13322" max="13322" width="16.6640625" style="1" customWidth="1"/>
    <col min="13323" max="13323" width="22.109375" style="1" customWidth="1"/>
    <col min="13324" max="13324" width="19.88671875" style="1" customWidth="1"/>
    <col min="13325" max="13325" width="22.44140625" style="1" customWidth="1"/>
    <col min="13326" max="13326" width="21.33203125" style="1" customWidth="1"/>
    <col min="13327" max="13327" width="19.33203125" style="1" customWidth="1"/>
    <col min="13328" max="13328" width="17.88671875" style="1" customWidth="1"/>
    <col min="13329" max="13329" width="42.5546875" style="1" customWidth="1"/>
    <col min="13330" max="13330" width="39" style="1" customWidth="1"/>
    <col min="13331" max="13331" width="17.44140625" style="1" customWidth="1"/>
    <col min="13332" max="13332" width="14.5546875" style="1" customWidth="1"/>
    <col min="13333" max="13333" width="15.33203125" style="1" customWidth="1"/>
    <col min="13334" max="13334" width="14.5546875" style="1" customWidth="1"/>
    <col min="13335" max="13335" width="19.109375" style="1" bestFit="1" customWidth="1"/>
    <col min="13336" max="13336" width="9.109375" style="1"/>
    <col min="13337" max="13337" width="34.109375" style="1" customWidth="1"/>
    <col min="13338" max="13338" width="34.6640625" style="1" customWidth="1"/>
    <col min="13339" max="13564" width="9.109375" style="1"/>
    <col min="13565" max="13565" width="5.109375" style="1" customWidth="1"/>
    <col min="13566" max="13566" width="52.6640625" style="1" customWidth="1"/>
    <col min="13567" max="13576" width="0" style="1" hidden="1" customWidth="1"/>
    <col min="13577" max="13577" width="18.33203125" style="1" customWidth="1"/>
    <col min="13578" max="13578" width="16.6640625" style="1" customWidth="1"/>
    <col min="13579" max="13579" width="22.109375" style="1" customWidth="1"/>
    <col min="13580" max="13580" width="19.88671875" style="1" customWidth="1"/>
    <col min="13581" max="13581" width="22.44140625" style="1" customWidth="1"/>
    <col min="13582" max="13582" width="21.33203125" style="1" customWidth="1"/>
    <col min="13583" max="13583" width="19.33203125" style="1" customWidth="1"/>
    <col min="13584" max="13584" width="17.88671875" style="1" customWidth="1"/>
    <col min="13585" max="13585" width="42.5546875" style="1" customWidth="1"/>
    <col min="13586" max="13586" width="39" style="1" customWidth="1"/>
    <col min="13587" max="13587" width="17.44140625" style="1" customWidth="1"/>
    <col min="13588" max="13588" width="14.5546875" style="1" customWidth="1"/>
    <col min="13589" max="13589" width="15.33203125" style="1" customWidth="1"/>
    <col min="13590" max="13590" width="14.5546875" style="1" customWidth="1"/>
    <col min="13591" max="13591" width="19.109375" style="1" bestFit="1" customWidth="1"/>
    <col min="13592" max="13592" width="9.109375" style="1"/>
    <col min="13593" max="13593" width="34.109375" style="1" customWidth="1"/>
    <col min="13594" max="13594" width="34.6640625" style="1" customWidth="1"/>
    <col min="13595" max="13820" width="9.109375" style="1"/>
    <col min="13821" max="13821" width="5.109375" style="1" customWidth="1"/>
    <col min="13822" max="13822" width="52.6640625" style="1" customWidth="1"/>
    <col min="13823" max="13832" width="0" style="1" hidden="1" customWidth="1"/>
    <col min="13833" max="13833" width="18.33203125" style="1" customWidth="1"/>
    <col min="13834" max="13834" width="16.6640625" style="1" customWidth="1"/>
    <col min="13835" max="13835" width="22.109375" style="1" customWidth="1"/>
    <col min="13836" max="13836" width="19.88671875" style="1" customWidth="1"/>
    <col min="13837" max="13837" width="22.44140625" style="1" customWidth="1"/>
    <col min="13838" max="13838" width="21.33203125" style="1" customWidth="1"/>
    <col min="13839" max="13839" width="19.33203125" style="1" customWidth="1"/>
    <col min="13840" max="13840" width="17.88671875" style="1" customWidth="1"/>
    <col min="13841" max="13841" width="42.5546875" style="1" customWidth="1"/>
    <col min="13842" max="13842" width="39" style="1" customWidth="1"/>
    <col min="13843" max="13843" width="17.44140625" style="1" customWidth="1"/>
    <col min="13844" max="13844" width="14.5546875" style="1" customWidth="1"/>
    <col min="13845" max="13845" width="15.33203125" style="1" customWidth="1"/>
    <col min="13846" max="13846" width="14.5546875" style="1" customWidth="1"/>
    <col min="13847" max="13847" width="19.109375" style="1" bestFit="1" customWidth="1"/>
    <col min="13848" max="13848" width="9.109375" style="1"/>
    <col min="13849" max="13849" width="34.109375" style="1" customWidth="1"/>
    <col min="13850" max="13850" width="34.6640625" style="1" customWidth="1"/>
    <col min="13851" max="14076" width="9.109375" style="1"/>
    <col min="14077" max="14077" width="5.109375" style="1" customWidth="1"/>
    <col min="14078" max="14078" width="52.6640625" style="1" customWidth="1"/>
    <col min="14079" max="14088" width="0" style="1" hidden="1" customWidth="1"/>
    <col min="14089" max="14089" width="18.33203125" style="1" customWidth="1"/>
    <col min="14090" max="14090" width="16.6640625" style="1" customWidth="1"/>
    <col min="14091" max="14091" width="22.109375" style="1" customWidth="1"/>
    <col min="14092" max="14092" width="19.88671875" style="1" customWidth="1"/>
    <col min="14093" max="14093" width="22.44140625" style="1" customWidth="1"/>
    <col min="14094" max="14094" width="21.33203125" style="1" customWidth="1"/>
    <col min="14095" max="14095" width="19.33203125" style="1" customWidth="1"/>
    <col min="14096" max="14096" width="17.88671875" style="1" customWidth="1"/>
    <col min="14097" max="14097" width="42.5546875" style="1" customWidth="1"/>
    <col min="14098" max="14098" width="39" style="1" customWidth="1"/>
    <col min="14099" max="14099" width="17.44140625" style="1" customWidth="1"/>
    <col min="14100" max="14100" width="14.5546875" style="1" customWidth="1"/>
    <col min="14101" max="14101" width="15.33203125" style="1" customWidth="1"/>
    <col min="14102" max="14102" width="14.5546875" style="1" customWidth="1"/>
    <col min="14103" max="14103" width="19.109375" style="1" bestFit="1" customWidth="1"/>
    <col min="14104" max="14104" width="9.109375" style="1"/>
    <col min="14105" max="14105" width="34.109375" style="1" customWidth="1"/>
    <col min="14106" max="14106" width="34.6640625" style="1" customWidth="1"/>
    <col min="14107" max="14332" width="9.109375" style="1"/>
    <col min="14333" max="14333" width="5.109375" style="1" customWidth="1"/>
    <col min="14334" max="14334" width="52.6640625" style="1" customWidth="1"/>
    <col min="14335" max="14344" width="0" style="1" hidden="1" customWidth="1"/>
    <col min="14345" max="14345" width="18.33203125" style="1" customWidth="1"/>
    <col min="14346" max="14346" width="16.6640625" style="1" customWidth="1"/>
    <col min="14347" max="14347" width="22.109375" style="1" customWidth="1"/>
    <col min="14348" max="14348" width="19.88671875" style="1" customWidth="1"/>
    <col min="14349" max="14349" width="22.44140625" style="1" customWidth="1"/>
    <col min="14350" max="14350" width="21.33203125" style="1" customWidth="1"/>
    <col min="14351" max="14351" width="19.33203125" style="1" customWidth="1"/>
    <col min="14352" max="14352" width="17.88671875" style="1" customWidth="1"/>
    <col min="14353" max="14353" width="42.5546875" style="1" customWidth="1"/>
    <col min="14354" max="14354" width="39" style="1" customWidth="1"/>
    <col min="14355" max="14355" width="17.44140625" style="1" customWidth="1"/>
    <col min="14356" max="14356" width="14.5546875" style="1" customWidth="1"/>
    <col min="14357" max="14357" width="15.33203125" style="1" customWidth="1"/>
    <col min="14358" max="14358" width="14.5546875" style="1" customWidth="1"/>
    <col min="14359" max="14359" width="19.109375" style="1" bestFit="1" customWidth="1"/>
    <col min="14360" max="14360" width="9.109375" style="1"/>
    <col min="14361" max="14361" width="34.109375" style="1" customWidth="1"/>
    <col min="14362" max="14362" width="34.6640625" style="1" customWidth="1"/>
    <col min="14363" max="14588" width="9.109375" style="1"/>
    <col min="14589" max="14589" width="5.109375" style="1" customWidth="1"/>
    <col min="14590" max="14590" width="52.6640625" style="1" customWidth="1"/>
    <col min="14591" max="14600" width="0" style="1" hidden="1" customWidth="1"/>
    <col min="14601" max="14601" width="18.33203125" style="1" customWidth="1"/>
    <col min="14602" max="14602" width="16.6640625" style="1" customWidth="1"/>
    <col min="14603" max="14603" width="22.109375" style="1" customWidth="1"/>
    <col min="14604" max="14604" width="19.88671875" style="1" customWidth="1"/>
    <col min="14605" max="14605" width="22.44140625" style="1" customWidth="1"/>
    <col min="14606" max="14606" width="21.33203125" style="1" customWidth="1"/>
    <col min="14607" max="14607" width="19.33203125" style="1" customWidth="1"/>
    <col min="14608" max="14608" width="17.88671875" style="1" customWidth="1"/>
    <col min="14609" max="14609" width="42.5546875" style="1" customWidth="1"/>
    <col min="14610" max="14610" width="39" style="1" customWidth="1"/>
    <col min="14611" max="14611" width="17.44140625" style="1" customWidth="1"/>
    <col min="14612" max="14612" width="14.5546875" style="1" customWidth="1"/>
    <col min="14613" max="14613" width="15.33203125" style="1" customWidth="1"/>
    <col min="14614" max="14614" width="14.5546875" style="1" customWidth="1"/>
    <col min="14615" max="14615" width="19.109375" style="1" bestFit="1" customWidth="1"/>
    <col min="14616" max="14616" width="9.109375" style="1"/>
    <col min="14617" max="14617" width="34.109375" style="1" customWidth="1"/>
    <col min="14618" max="14618" width="34.6640625" style="1" customWidth="1"/>
    <col min="14619" max="14844" width="9.109375" style="1"/>
    <col min="14845" max="14845" width="5.109375" style="1" customWidth="1"/>
    <col min="14846" max="14846" width="52.6640625" style="1" customWidth="1"/>
    <col min="14847" max="14856" width="0" style="1" hidden="1" customWidth="1"/>
    <col min="14857" max="14857" width="18.33203125" style="1" customWidth="1"/>
    <col min="14858" max="14858" width="16.6640625" style="1" customWidth="1"/>
    <col min="14859" max="14859" width="22.109375" style="1" customWidth="1"/>
    <col min="14860" max="14860" width="19.88671875" style="1" customWidth="1"/>
    <col min="14861" max="14861" width="22.44140625" style="1" customWidth="1"/>
    <col min="14862" max="14862" width="21.33203125" style="1" customWidth="1"/>
    <col min="14863" max="14863" width="19.33203125" style="1" customWidth="1"/>
    <col min="14864" max="14864" width="17.88671875" style="1" customWidth="1"/>
    <col min="14865" max="14865" width="42.5546875" style="1" customWidth="1"/>
    <col min="14866" max="14866" width="39" style="1" customWidth="1"/>
    <col min="14867" max="14867" width="17.44140625" style="1" customWidth="1"/>
    <col min="14868" max="14868" width="14.5546875" style="1" customWidth="1"/>
    <col min="14869" max="14869" width="15.33203125" style="1" customWidth="1"/>
    <col min="14870" max="14870" width="14.5546875" style="1" customWidth="1"/>
    <col min="14871" max="14871" width="19.109375" style="1" bestFit="1" customWidth="1"/>
    <col min="14872" max="14872" width="9.109375" style="1"/>
    <col min="14873" max="14873" width="34.109375" style="1" customWidth="1"/>
    <col min="14874" max="14874" width="34.6640625" style="1" customWidth="1"/>
    <col min="14875" max="15100" width="9.109375" style="1"/>
    <col min="15101" max="15101" width="5.109375" style="1" customWidth="1"/>
    <col min="15102" max="15102" width="52.6640625" style="1" customWidth="1"/>
    <col min="15103" max="15112" width="0" style="1" hidden="1" customWidth="1"/>
    <col min="15113" max="15113" width="18.33203125" style="1" customWidth="1"/>
    <col min="15114" max="15114" width="16.6640625" style="1" customWidth="1"/>
    <col min="15115" max="15115" width="22.109375" style="1" customWidth="1"/>
    <col min="15116" max="15116" width="19.88671875" style="1" customWidth="1"/>
    <col min="15117" max="15117" width="22.44140625" style="1" customWidth="1"/>
    <col min="15118" max="15118" width="21.33203125" style="1" customWidth="1"/>
    <col min="15119" max="15119" width="19.33203125" style="1" customWidth="1"/>
    <col min="15120" max="15120" width="17.88671875" style="1" customWidth="1"/>
    <col min="15121" max="15121" width="42.5546875" style="1" customWidth="1"/>
    <col min="15122" max="15122" width="39" style="1" customWidth="1"/>
    <col min="15123" max="15123" width="17.44140625" style="1" customWidth="1"/>
    <col min="15124" max="15124" width="14.5546875" style="1" customWidth="1"/>
    <col min="15125" max="15125" width="15.33203125" style="1" customWidth="1"/>
    <col min="15126" max="15126" width="14.5546875" style="1" customWidth="1"/>
    <col min="15127" max="15127" width="19.109375" style="1" bestFit="1" customWidth="1"/>
    <col min="15128" max="15128" width="9.109375" style="1"/>
    <col min="15129" max="15129" width="34.109375" style="1" customWidth="1"/>
    <col min="15130" max="15130" width="34.6640625" style="1" customWidth="1"/>
    <col min="15131" max="15356" width="9.109375" style="1"/>
    <col min="15357" max="15357" width="5.109375" style="1" customWidth="1"/>
    <col min="15358" max="15358" width="52.6640625" style="1" customWidth="1"/>
    <col min="15359" max="15368" width="0" style="1" hidden="1" customWidth="1"/>
    <col min="15369" max="15369" width="18.33203125" style="1" customWidth="1"/>
    <col min="15370" max="15370" width="16.6640625" style="1" customWidth="1"/>
    <col min="15371" max="15371" width="22.109375" style="1" customWidth="1"/>
    <col min="15372" max="15372" width="19.88671875" style="1" customWidth="1"/>
    <col min="15373" max="15373" width="22.44140625" style="1" customWidth="1"/>
    <col min="15374" max="15374" width="21.33203125" style="1" customWidth="1"/>
    <col min="15375" max="15375" width="19.33203125" style="1" customWidth="1"/>
    <col min="15376" max="15376" width="17.88671875" style="1" customWidth="1"/>
    <col min="15377" max="15377" width="42.5546875" style="1" customWidth="1"/>
    <col min="15378" max="15378" width="39" style="1" customWidth="1"/>
    <col min="15379" max="15379" width="17.44140625" style="1" customWidth="1"/>
    <col min="15380" max="15380" width="14.5546875" style="1" customWidth="1"/>
    <col min="15381" max="15381" width="15.33203125" style="1" customWidth="1"/>
    <col min="15382" max="15382" width="14.5546875" style="1" customWidth="1"/>
    <col min="15383" max="15383" width="19.109375" style="1" bestFit="1" customWidth="1"/>
    <col min="15384" max="15384" width="9.109375" style="1"/>
    <col min="15385" max="15385" width="34.109375" style="1" customWidth="1"/>
    <col min="15386" max="15386" width="34.6640625" style="1" customWidth="1"/>
    <col min="15387" max="15612" width="9.109375" style="1"/>
    <col min="15613" max="15613" width="5.109375" style="1" customWidth="1"/>
    <col min="15614" max="15614" width="52.6640625" style="1" customWidth="1"/>
    <col min="15615" max="15624" width="0" style="1" hidden="1" customWidth="1"/>
    <col min="15625" max="15625" width="18.33203125" style="1" customWidth="1"/>
    <col min="15626" max="15626" width="16.6640625" style="1" customWidth="1"/>
    <col min="15627" max="15627" width="22.109375" style="1" customWidth="1"/>
    <col min="15628" max="15628" width="19.88671875" style="1" customWidth="1"/>
    <col min="15629" max="15629" width="22.44140625" style="1" customWidth="1"/>
    <col min="15630" max="15630" width="21.33203125" style="1" customWidth="1"/>
    <col min="15631" max="15631" width="19.33203125" style="1" customWidth="1"/>
    <col min="15632" max="15632" width="17.88671875" style="1" customWidth="1"/>
    <col min="15633" max="15633" width="42.5546875" style="1" customWidth="1"/>
    <col min="15634" max="15634" width="39" style="1" customWidth="1"/>
    <col min="15635" max="15635" width="17.44140625" style="1" customWidth="1"/>
    <col min="15636" max="15636" width="14.5546875" style="1" customWidth="1"/>
    <col min="15637" max="15637" width="15.33203125" style="1" customWidth="1"/>
    <col min="15638" max="15638" width="14.5546875" style="1" customWidth="1"/>
    <col min="15639" max="15639" width="19.109375" style="1" bestFit="1" customWidth="1"/>
    <col min="15640" max="15640" width="9.109375" style="1"/>
    <col min="15641" max="15641" width="34.109375" style="1" customWidth="1"/>
    <col min="15642" max="15642" width="34.6640625" style="1" customWidth="1"/>
    <col min="15643" max="15868" width="9.109375" style="1"/>
    <col min="15869" max="15869" width="5.109375" style="1" customWidth="1"/>
    <col min="15870" max="15870" width="52.6640625" style="1" customWidth="1"/>
    <col min="15871" max="15880" width="0" style="1" hidden="1" customWidth="1"/>
    <col min="15881" max="15881" width="18.33203125" style="1" customWidth="1"/>
    <col min="15882" max="15882" width="16.6640625" style="1" customWidth="1"/>
    <col min="15883" max="15883" width="22.109375" style="1" customWidth="1"/>
    <col min="15884" max="15884" width="19.88671875" style="1" customWidth="1"/>
    <col min="15885" max="15885" width="22.44140625" style="1" customWidth="1"/>
    <col min="15886" max="15886" width="21.33203125" style="1" customWidth="1"/>
    <col min="15887" max="15887" width="19.33203125" style="1" customWidth="1"/>
    <col min="15888" max="15888" width="17.88671875" style="1" customWidth="1"/>
    <col min="15889" max="15889" width="42.5546875" style="1" customWidth="1"/>
    <col min="15890" max="15890" width="39" style="1" customWidth="1"/>
    <col min="15891" max="15891" width="17.44140625" style="1" customWidth="1"/>
    <col min="15892" max="15892" width="14.5546875" style="1" customWidth="1"/>
    <col min="15893" max="15893" width="15.33203125" style="1" customWidth="1"/>
    <col min="15894" max="15894" width="14.5546875" style="1" customWidth="1"/>
    <col min="15895" max="15895" width="19.109375" style="1" bestFit="1" customWidth="1"/>
    <col min="15896" max="15896" width="9.109375" style="1"/>
    <col min="15897" max="15897" width="34.109375" style="1" customWidth="1"/>
    <col min="15898" max="15898" width="34.6640625" style="1" customWidth="1"/>
    <col min="15899" max="16124" width="9.109375" style="1"/>
    <col min="16125" max="16125" width="5.109375" style="1" customWidth="1"/>
    <col min="16126" max="16126" width="52.6640625" style="1" customWidth="1"/>
    <col min="16127" max="16136" width="0" style="1" hidden="1" customWidth="1"/>
    <col min="16137" max="16137" width="18.33203125" style="1" customWidth="1"/>
    <col min="16138" max="16138" width="16.6640625" style="1" customWidth="1"/>
    <col min="16139" max="16139" width="22.109375" style="1" customWidth="1"/>
    <col min="16140" max="16140" width="19.88671875" style="1" customWidth="1"/>
    <col min="16141" max="16141" width="22.44140625" style="1" customWidth="1"/>
    <col min="16142" max="16142" width="21.33203125" style="1" customWidth="1"/>
    <col min="16143" max="16143" width="19.33203125" style="1" customWidth="1"/>
    <col min="16144" max="16144" width="17.88671875" style="1" customWidth="1"/>
    <col min="16145" max="16145" width="42.5546875" style="1" customWidth="1"/>
    <col min="16146" max="16146" width="39" style="1" customWidth="1"/>
    <col min="16147" max="16147" width="17.44140625" style="1" customWidth="1"/>
    <col min="16148" max="16148" width="14.5546875" style="1" customWidth="1"/>
    <col min="16149" max="16149" width="15.33203125" style="1" customWidth="1"/>
    <col min="16150" max="16150" width="14.5546875" style="1" customWidth="1"/>
    <col min="16151" max="16151" width="19.109375" style="1" bestFit="1" customWidth="1"/>
    <col min="16152" max="16152" width="9.109375" style="1"/>
    <col min="16153" max="16153" width="34.109375" style="1" customWidth="1"/>
    <col min="16154" max="16154" width="34.6640625" style="1" customWidth="1"/>
    <col min="16155" max="16384" width="9.109375" style="1"/>
  </cols>
  <sheetData>
    <row r="1" spans="1:26" ht="162.75" customHeight="1" x14ac:dyDescent="0.3">
      <c r="B1" s="60"/>
      <c r="C1" s="60"/>
      <c r="D1" s="60"/>
      <c r="E1" s="60"/>
      <c r="F1" s="60"/>
      <c r="M1" s="57" t="s">
        <v>46</v>
      </c>
      <c r="N1" s="57"/>
      <c r="O1" s="57"/>
      <c r="P1" s="3"/>
      <c r="Q1" s="61"/>
      <c r="R1" s="61"/>
      <c r="S1" s="61"/>
      <c r="T1" s="61"/>
      <c r="U1" s="61"/>
      <c r="V1" s="61"/>
    </row>
    <row r="2" spans="1:26" ht="17.25" customHeight="1" x14ac:dyDescent="0.3">
      <c r="K2" s="3"/>
      <c r="L2" s="3"/>
      <c r="M2" s="3"/>
      <c r="N2" s="3"/>
      <c r="O2" s="3"/>
      <c r="P2" s="3"/>
    </row>
    <row r="3" spans="1:26" ht="73.650000000000006" customHeight="1" x14ac:dyDescent="0.3">
      <c r="B3" s="40" t="s">
        <v>36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"/>
    </row>
    <row r="4" spans="1:26" ht="73.650000000000006" customHeight="1" x14ac:dyDescent="0.3">
      <c r="B4" s="39" t="s">
        <v>44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4"/>
    </row>
    <row r="5" spans="1:26" ht="26.25" customHeight="1" x14ac:dyDescent="0.3">
      <c r="B5" s="40" t="s">
        <v>37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"/>
    </row>
    <row r="6" spans="1:26" ht="21.75" customHeight="1" x14ac:dyDescent="0.4">
      <c r="B6" s="58"/>
      <c r="C6" s="58"/>
      <c r="D6" s="58"/>
      <c r="E6" s="58"/>
      <c r="F6" s="58"/>
      <c r="G6" s="58"/>
      <c r="H6" s="58"/>
      <c r="I6" s="58"/>
      <c r="J6" s="24"/>
      <c r="K6" s="4"/>
      <c r="L6" s="4"/>
      <c r="M6" s="4"/>
      <c r="N6" s="4"/>
      <c r="O6" s="4"/>
      <c r="P6" s="4"/>
    </row>
    <row r="7" spans="1:26" ht="32.25" customHeight="1" x14ac:dyDescent="0.3">
      <c r="A7" s="54" t="s">
        <v>38</v>
      </c>
      <c r="B7" s="51" t="s">
        <v>0</v>
      </c>
      <c r="C7" s="52" t="s">
        <v>39</v>
      </c>
      <c r="D7" s="41"/>
      <c r="E7" s="41" t="s">
        <v>14</v>
      </c>
      <c r="F7" s="41" t="s">
        <v>15</v>
      </c>
      <c r="G7" s="41" t="s">
        <v>16</v>
      </c>
      <c r="H7" s="41" t="s">
        <v>17</v>
      </c>
      <c r="I7" s="59" t="s">
        <v>21</v>
      </c>
      <c r="J7" s="41" t="s">
        <v>1</v>
      </c>
      <c r="K7" s="41" t="s">
        <v>2</v>
      </c>
      <c r="L7" s="59" t="s">
        <v>3</v>
      </c>
      <c r="M7" s="51" t="s">
        <v>40</v>
      </c>
      <c r="N7" s="51" t="s">
        <v>41</v>
      </c>
      <c r="O7" s="51" t="s">
        <v>42</v>
      </c>
      <c r="P7" s="29"/>
    </row>
    <row r="8" spans="1:26" ht="234.6" customHeight="1" x14ac:dyDescent="0.3">
      <c r="A8" s="55"/>
      <c r="B8" s="51"/>
      <c r="C8" s="52"/>
      <c r="D8" s="41"/>
      <c r="E8" s="41"/>
      <c r="F8" s="41"/>
      <c r="G8" s="41"/>
      <c r="H8" s="41"/>
      <c r="I8" s="59"/>
      <c r="J8" s="41"/>
      <c r="K8" s="41"/>
      <c r="L8" s="59"/>
      <c r="M8" s="51"/>
      <c r="N8" s="51"/>
      <c r="O8" s="51"/>
      <c r="P8" s="29"/>
      <c r="Q8" s="50" t="s">
        <v>4</v>
      </c>
      <c r="R8" s="50"/>
      <c r="S8" s="6" t="s">
        <v>5</v>
      </c>
      <c r="T8" s="7"/>
      <c r="U8" s="7"/>
      <c r="V8" s="7"/>
    </row>
    <row r="9" spans="1:26" ht="51.9" customHeight="1" x14ac:dyDescent="0.3">
      <c r="A9" s="37">
        <v>1</v>
      </c>
      <c r="B9" s="10" t="s">
        <v>22</v>
      </c>
      <c r="C9" s="10" t="s">
        <v>7</v>
      </c>
      <c r="D9" s="8" t="s">
        <v>6</v>
      </c>
      <c r="E9" s="9">
        <v>20</v>
      </c>
      <c r="F9" s="9">
        <v>20</v>
      </c>
      <c r="G9" s="9">
        <v>18</v>
      </c>
      <c r="H9" s="9">
        <v>20</v>
      </c>
      <c r="I9" s="10">
        <f t="shared" ref="I9:I22" si="0">SUM(E9:H9)</f>
        <v>78</v>
      </c>
      <c r="J9" s="11">
        <v>1</v>
      </c>
      <c r="K9" s="12">
        <v>1</v>
      </c>
      <c r="L9" s="10">
        <f>ROUND(J9*K9,0)</f>
        <v>1</v>
      </c>
      <c r="M9" s="33">
        <v>103.31</v>
      </c>
      <c r="N9" s="33">
        <v>25.83</v>
      </c>
      <c r="O9" s="33">
        <f>M9+N9</f>
        <v>129.13999999999999</v>
      </c>
      <c r="P9" s="7"/>
      <c r="Q9" s="13">
        <f>1-R9</f>
        <v>0.68999573768495392</v>
      </c>
      <c r="R9" s="13">
        <v>0.31000426231504602</v>
      </c>
      <c r="S9" s="5" t="e">
        <f>#REF!-#REF!-#REF!-#REF!-#REF!</f>
        <v>#REF!</v>
      </c>
      <c r="Y9" s="14"/>
      <c r="Z9" s="15"/>
    </row>
    <row r="10" spans="1:26" ht="51.9" customHeight="1" x14ac:dyDescent="0.3">
      <c r="A10" s="37">
        <v>2</v>
      </c>
      <c r="B10" s="10" t="s">
        <v>23</v>
      </c>
      <c r="C10" s="10" t="s">
        <v>7</v>
      </c>
      <c r="D10" s="8" t="s">
        <v>8</v>
      </c>
      <c r="E10" s="9">
        <v>20</v>
      </c>
      <c r="F10" s="9">
        <v>20</v>
      </c>
      <c r="G10" s="9">
        <v>18</v>
      </c>
      <c r="H10" s="9">
        <v>20</v>
      </c>
      <c r="I10" s="10">
        <f t="shared" si="0"/>
        <v>78</v>
      </c>
      <c r="J10" s="11">
        <v>0</v>
      </c>
      <c r="K10" s="12">
        <v>1</v>
      </c>
      <c r="L10" s="10">
        <f t="shared" ref="L10:L22" si="1">ROUND(J10*K10,0)</f>
        <v>0</v>
      </c>
      <c r="M10" s="33">
        <v>42.91</v>
      </c>
      <c r="N10" s="33">
        <v>10.73</v>
      </c>
      <c r="O10" s="33">
        <f t="shared" ref="O10:O22" si="2">M10+N10</f>
        <v>53.64</v>
      </c>
      <c r="P10" s="7"/>
      <c r="Q10" s="13">
        <f>1-R10</f>
        <v>0.68999573768495392</v>
      </c>
      <c r="R10" s="13">
        <v>0.31000426231504602</v>
      </c>
      <c r="S10" s="5" t="e">
        <f>#REF!-#REF!-#REF!-#REF!-#REF!</f>
        <v>#REF!</v>
      </c>
      <c r="T10" s="47" t="s">
        <v>9</v>
      </c>
      <c r="U10" s="48"/>
      <c r="V10" s="49"/>
      <c r="Y10" s="14"/>
      <c r="Z10" s="15"/>
    </row>
    <row r="11" spans="1:26" ht="51.9" customHeight="1" x14ac:dyDescent="0.3">
      <c r="A11" s="37">
        <v>3</v>
      </c>
      <c r="B11" s="10" t="s">
        <v>24</v>
      </c>
      <c r="C11" s="10" t="s">
        <v>7</v>
      </c>
      <c r="D11" s="8" t="s">
        <v>6</v>
      </c>
      <c r="E11" s="9">
        <v>20</v>
      </c>
      <c r="F11" s="9">
        <v>20</v>
      </c>
      <c r="G11" s="9">
        <v>18</v>
      </c>
      <c r="H11" s="9">
        <v>20</v>
      </c>
      <c r="I11" s="10">
        <f t="shared" si="0"/>
        <v>78</v>
      </c>
      <c r="J11" s="11">
        <v>7</v>
      </c>
      <c r="K11" s="12">
        <v>1</v>
      </c>
      <c r="L11" s="10">
        <f t="shared" si="1"/>
        <v>7</v>
      </c>
      <c r="M11" s="33">
        <v>185.36</v>
      </c>
      <c r="N11" s="33">
        <v>46.34</v>
      </c>
      <c r="O11" s="33">
        <f t="shared" si="2"/>
        <v>231.70000000000002</v>
      </c>
      <c r="P11" s="7"/>
      <c r="Q11" s="13">
        <f>1-R11</f>
        <v>0.68999573768495392</v>
      </c>
      <c r="R11" s="13">
        <v>0.31000426231504602</v>
      </c>
      <c r="S11" s="5" t="e">
        <f>#REF!-#REF!-#REF!-#REF!-#REF!</f>
        <v>#REF!</v>
      </c>
      <c r="Y11" s="14"/>
      <c r="Z11" s="15"/>
    </row>
    <row r="12" spans="1:26" ht="51.9" customHeight="1" x14ac:dyDescent="0.3">
      <c r="A12" s="37">
        <v>4</v>
      </c>
      <c r="B12" s="10" t="s">
        <v>25</v>
      </c>
      <c r="C12" s="10" t="s">
        <v>7</v>
      </c>
      <c r="D12" s="8" t="s">
        <v>8</v>
      </c>
      <c r="E12" s="9">
        <v>20</v>
      </c>
      <c r="F12" s="9">
        <v>20</v>
      </c>
      <c r="G12" s="9">
        <v>18</v>
      </c>
      <c r="H12" s="9">
        <v>20</v>
      </c>
      <c r="I12" s="10">
        <f t="shared" si="0"/>
        <v>78</v>
      </c>
      <c r="J12" s="11">
        <v>2</v>
      </c>
      <c r="K12" s="12">
        <v>1</v>
      </c>
      <c r="L12" s="10">
        <f t="shared" si="1"/>
        <v>2</v>
      </c>
      <c r="M12" s="33">
        <v>150.32</v>
      </c>
      <c r="N12" s="33">
        <v>37.58</v>
      </c>
      <c r="O12" s="33">
        <f t="shared" si="2"/>
        <v>187.89999999999998</v>
      </c>
      <c r="P12" s="7"/>
      <c r="Q12" s="13">
        <f>1-R12</f>
        <v>0.68999573768495392</v>
      </c>
      <c r="R12" s="13">
        <v>0.31000426231504602</v>
      </c>
      <c r="S12" s="5" t="e">
        <f>#REF!-#REF!-#REF!-#REF!-#REF!</f>
        <v>#REF!</v>
      </c>
      <c r="T12" s="16" t="s">
        <v>10</v>
      </c>
      <c r="U12" s="16" t="s">
        <v>11</v>
      </c>
      <c r="V12" s="16" t="s">
        <v>12</v>
      </c>
      <c r="Y12" s="14"/>
      <c r="Z12" s="15"/>
    </row>
    <row r="13" spans="1:26" ht="51.9" customHeight="1" x14ac:dyDescent="0.3">
      <c r="A13" s="37">
        <v>5</v>
      </c>
      <c r="B13" s="10" t="s">
        <v>26</v>
      </c>
      <c r="C13" s="10" t="s">
        <v>7</v>
      </c>
      <c r="D13" s="8" t="s">
        <v>6</v>
      </c>
      <c r="E13" s="9">
        <v>20</v>
      </c>
      <c r="F13" s="9">
        <v>20</v>
      </c>
      <c r="G13" s="9">
        <v>18</v>
      </c>
      <c r="H13" s="9">
        <v>20</v>
      </c>
      <c r="I13" s="10">
        <f t="shared" si="0"/>
        <v>78</v>
      </c>
      <c r="J13" s="11">
        <f>1+3</f>
        <v>4</v>
      </c>
      <c r="K13" s="12">
        <v>1</v>
      </c>
      <c r="L13" s="10">
        <f>ROUND(J13*K13,0)</f>
        <v>4</v>
      </c>
      <c r="M13" s="33">
        <v>103.31</v>
      </c>
      <c r="N13" s="33">
        <v>25.83</v>
      </c>
      <c r="O13" s="33">
        <f t="shared" si="2"/>
        <v>129.13999999999999</v>
      </c>
      <c r="P13" s="7"/>
      <c r="Q13" s="5">
        <v>25.83</v>
      </c>
      <c r="S13" s="5" t="e">
        <f>#REF!-#REF!-#REF!-#REF!-#REF!</f>
        <v>#REF!</v>
      </c>
      <c r="T13" s="25">
        <v>86</v>
      </c>
      <c r="U13" s="16">
        <f>M13-T13</f>
        <v>17.310000000000002</v>
      </c>
      <c r="V13" s="16">
        <f>N13</f>
        <v>25.83</v>
      </c>
      <c r="W13" s="5">
        <f>O13-T13-U13-V13</f>
        <v>0</v>
      </c>
      <c r="Y13" s="14"/>
      <c r="Z13" s="15"/>
    </row>
    <row r="14" spans="1:26" ht="51.9" customHeight="1" x14ac:dyDescent="0.3">
      <c r="A14" s="37">
        <v>6</v>
      </c>
      <c r="B14" s="10" t="s">
        <v>27</v>
      </c>
      <c r="C14" s="10" t="s">
        <v>7</v>
      </c>
      <c r="D14" s="8" t="s">
        <v>8</v>
      </c>
      <c r="E14" s="9">
        <v>20</v>
      </c>
      <c r="F14" s="9">
        <v>20</v>
      </c>
      <c r="G14" s="9">
        <v>18</v>
      </c>
      <c r="H14" s="9">
        <v>20</v>
      </c>
      <c r="I14" s="10">
        <f t="shared" si="0"/>
        <v>78</v>
      </c>
      <c r="J14" s="11">
        <v>0</v>
      </c>
      <c r="K14" s="12">
        <v>1</v>
      </c>
      <c r="L14" s="10">
        <f t="shared" si="1"/>
        <v>0</v>
      </c>
      <c r="M14" s="33">
        <v>42.91</v>
      </c>
      <c r="N14" s="33">
        <v>10.73</v>
      </c>
      <c r="O14" s="33">
        <f t="shared" si="2"/>
        <v>53.64</v>
      </c>
      <c r="P14" s="7"/>
      <c r="Q14" s="5">
        <v>10.73</v>
      </c>
      <c r="S14" s="5" t="e">
        <f>#REF!-#REF!-#REF!-#REF!-#REF!</f>
        <v>#REF!</v>
      </c>
      <c r="T14" s="16">
        <f>M14</f>
        <v>42.91</v>
      </c>
      <c r="U14" s="16">
        <f>M14-T14</f>
        <v>0</v>
      </c>
      <c r="V14" s="16">
        <f>N14</f>
        <v>10.73</v>
      </c>
      <c r="W14" s="5">
        <f>O14-T14-U14-V14</f>
        <v>0</v>
      </c>
      <c r="Y14" s="14"/>
      <c r="Z14" s="15"/>
    </row>
    <row r="15" spans="1:26" ht="51.9" customHeight="1" x14ac:dyDescent="0.3">
      <c r="A15" s="37">
        <v>7</v>
      </c>
      <c r="B15" s="10" t="s">
        <v>28</v>
      </c>
      <c r="C15" s="10" t="s">
        <v>7</v>
      </c>
      <c r="D15" s="8" t="s">
        <v>6</v>
      </c>
      <c r="E15" s="9">
        <v>20</v>
      </c>
      <c r="F15" s="9">
        <v>20</v>
      </c>
      <c r="G15" s="9">
        <v>18</v>
      </c>
      <c r="H15" s="9">
        <v>20</v>
      </c>
      <c r="I15" s="10">
        <f t="shared" si="0"/>
        <v>78</v>
      </c>
      <c r="J15" s="11">
        <f>1+1</f>
        <v>2</v>
      </c>
      <c r="K15" s="12">
        <v>1</v>
      </c>
      <c r="L15" s="10">
        <f t="shared" si="1"/>
        <v>2</v>
      </c>
      <c r="M15" s="33">
        <v>185.36</v>
      </c>
      <c r="N15" s="33">
        <v>46.34</v>
      </c>
      <c r="O15" s="33">
        <f t="shared" si="2"/>
        <v>231.70000000000002</v>
      </c>
      <c r="P15" s="7"/>
      <c r="Q15" s="5">
        <v>44.88</v>
      </c>
      <c r="S15" s="5" t="e">
        <f>#REF!-#REF!-#REF!-#REF!-#REF!</f>
        <v>#REF!</v>
      </c>
      <c r="T15" s="17">
        <v>171.2</v>
      </c>
      <c r="U15" s="16">
        <f>M15-T15</f>
        <v>14.160000000000025</v>
      </c>
      <c r="V15" s="16">
        <f t="shared" ref="V15:V16" si="3">N15</f>
        <v>46.34</v>
      </c>
      <c r="W15" s="5">
        <f>O15-T15-U15-V15</f>
        <v>0</v>
      </c>
      <c r="Y15" s="14"/>
      <c r="Z15" s="15"/>
    </row>
    <row r="16" spans="1:26" ht="51.9" customHeight="1" x14ac:dyDescent="0.3">
      <c r="A16" s="37">
        <v>8</v>
      </c>
      <c r="B16" s="10" t="s">
        <v>29</v>
      </c>
      <c r="C16" s="10" t="s">
        <v>7</v>
      </c>
      <c r="D16" s="8" t="s">
        <v>8</v>
      </c>
      <c r="E16" s="9">
        <v>20</v>
      </c>
      <c r="F16" s="9">
        <v>20</v>
      </c>
      <c r="G16" s="9">
        <v>18</v>
      </c>
      <c r="H16" s="9">
        <v>20</v>
      </c>
      <c r="I16" s="10">
        <f t="shared" si="0"/>
        <v>78</v>
      </c>
      <c r="J16" s="11">
        <v>2</v>
      </c>
      <c r="K16" s="12">
        <v>1</v>
      </c>
      <c r="L16" s="10">
        <f t="shared" si="1"/>
        <v>2</v>
      </c>
      <c r="M16" s="33">
        <v>150.32</v>
      </c>
      <c r="N16" s="33">
        <v>37.58</v>
      </c>
      <c r="O16" s="33">
        <f t="shared" si="2"/>
        <v>187.89999999999998</v>
      </c>
      <c r="P16" s="7"/>
      <c r="Q16" s="5">
        <v>37.06</v>
      </c>
      <c r="S16" s="5" t="e">
        <f>#REF!-#REF!-#REF!-#REF!-#REF!</f>
        <v>#REF!</v>
      </c>
      <c r="T16" s="31">
        <f>M16</f>
        <v>150.32</v>
      </c>
      <c r="U16" s="31">
        <f>M16-T16</f>
        <v>0</v>
      </c>
      <c r="V16" s="31">
        <f t="shared" si="3"/>
        <v>37.58</v>
      </c>
      <c r="W16" s="5">
        <f>O16-T16-U16-V16</f>
        <v>0</v>
      </c>
      <c r="Y16" s="14"/>
      <c r="Z16" s="15"/>
    </row>
    <row r="17" spans="1:27" s="2" customFormat="1" ht="51.9" customHeight="1" x14ac:dyDescent="0.3">
      <c r="A17" s="37">
        <v>9</v>
      </c>
      <c r="B17" s="10" t="s">
        <v>30</v>
      </c>
      <c r="C17" s="10" t="s">
        <v>7</v>
      </c>
      <c r="D17" s="8" t="s">
        <v>6</v>
      </c>
      <c r="E17" s="9">
        <v>20</v>
      </c>
      <c r="F17" s="9">
        <v>20</v>
      </c>
      <c r="G17" s="9">
        <v>18</v>
      </c>
      <c r="H17" s="9">
        <v>20</v>
      </c>
      <c r="I17" s="19">
        <f t="shared" si="0"/>
        <v>78</v>
      </c>
      <c r="J17" s="11">
        <v>437</v>
      </c>
      <c r="K17" s="20">
        <v>0.88800000000000001</v>
      </c>
      <c r="L17" s="10">
        <f t="shared" si="1"/>
        <v>388</v>
      </c>
      <c r="M17" s="33">
        <v>75.260000000000005</v>
      </c>
      <c r="N17" s="33">
        <v>18.82</v>
      </c>
      <c r="O17" s="33">
        <f t="shared" si="2"/>
        <v>94.080000000000013</v>
      </c>
      <c r="P17" s="22"/>
      <c r="Q17" s="13">
        <f>1-R17</f>
        <v>0.96999937081300891</v>
      </c>
      <c r="R17" s="23">
        <v>3.0000629186991101E-2</v>
      </c>
      <c r="S17" s="5" t="e">
        <f>#REF!-#REF!-#REF!-#REF!-#REF!</f>
        <v>#REF!</v>
      </c>
      <c r="T17" s="42" t="s">
        <v>18</v>
      </c>
      <c r="U17" s="44"/>
      <c r="V17" s="43"/>
      <c r="W17" s="26" t="e">
        <f>+ROUND((#REF!*M17*R17),2)</f>
        <v>#REF!</v>
      </c>
      <c r="X17" s="45" t="s">
        <v>19</v>
      </c>
      <c r="Y17" s="46"/>
      <c r="Z17" s="26" t="e">
        <f>+#REF!*N17</f>
        <v>#REF!</v>
      </c>
      <c r="AA17" s="8" t="e">
        <f>+#REF!-W17-Z17</f>
        <v>#REF!</v>
      </c>
    </row>
    <row r="18" spans="1:27" s="2" customFormat="1" ht="51.9" customHeight="1" x14ac:dyDescent="0.3">
      <c r="A18" s="37">
        <v>10</v>
      </c>
      <c r="B18" s="10" t="s">
        <v>31</v>
      </c>
      <c r="C18" s="10" t="s">
        <v>7</v>
      </c>
      <c r="D18" s="8" t="s">
        <v>8</v>
      </c>
      <c r="E18" s="9">
        <v>20</v>
      </c>
      <c r="F18" s="9">
        <v>20</v>
      </c>
      <c r="G18" s="9">
        <v>18</v>
      </c>
      <c r="H18" s="9">
        <v>20</v>
      </c>
      <c r="I18" s="19">
        <f t="shared" si="0"/>
        <v>78</v>
      </c>
      <c r="J18" s="11">
        <v>0</v>
      </c>
      <c r="K18" s="20">
        <f>+K17</f>
        <v>0.88800000000000001</v>
      </c>
      <c r="L18" s="10">
        <f t="shared" si="1"/>
        <v>0</v>
      </c>
      <c r="M18" s="33">
        <v>103.31</v>
      </c>
      <c r="N18" s="33">
        <v>25.83</v>
      </c>
      <c r="O18" s="33">
        <f t="shared" si="2"/>
        <v>129.13999999999999</v>
      </c>
      <c r="P18" s="22"/>
      <c r="Q18" s="13">
        <f>1-R18</f>
        <v>0.96999937081300891</v>
      </c>
      <c r="R18" s="23">
        <v>3.0000629186991101E-2</v>
      </c>
      <c r="S18" s="5" t="e">
        <f>#REF!-#REF!-#REF!-#REF!-#REF!</f>
        <v>#REF!</v>
      </c>
      <c r="T18" s="42" t="s">
        <v>18</v>
      </c>
      <c r="U18" s="44"/>
      <c r="V18" s="43"/>
      <c r="W18" s="26" t="e">
        <f>+ROUND((#REF!*M18*R18),2)</f>
        <v>#REF!</v>
      </c>
      <c r="X18" s="45" t="s">
        <v>19</v>
      </c>
      <c r="Y18" s="46"/>
      <c r="Z18" s="26" t="e">
        <f>+#REF!*N18</f>
        <v>#REF!</v>
      </c>
      <c r="AA18" s="8" t="e">
        <f>+#REF!-W18-Z18</f>
        <v>#REF!</v>
      </c>
    </row>
    <row r="19" spans="1:27" s="2" customFormat="1" ht="51.9" customHeight="1" x14ac:dyDescent="0.3">
      <c r="A19" s="37">
        <v>11</v>
      </c>
      <c r="B19" s="10" t="s">
        <v>32</v>
      </c>
      <c r="C19" s="10" t="s">
        <v>7</v>
      </c>
      <c r="D19" s="8" t="s">
        <v>13</v>
      </c>
      <c r="E19" s="9">
        <v>20</v>
      </c>
      <c r="F19" s="9">
        <v>20</v>
      </c>
      <c r="G19" s="9">
        <v>18</v>
      </c>
      <c r="H19" s="9">
        <v>20</v>
      </c>
      <c r="I19" s="19">
        <f t="shared" si="0"/>
        <v>78</v>
      </c>
      <c r="J19" s="30">
        <v>283</v>
      </c>
      <c r="K19" s="20">
        <v>1</v>
      </c>
      <c r="L19" s="10">
        <f t="shared" si="1"/>
        <v>283</v>
      </c>
      <c r="M19" s="33">
        <v>78.540000000000006</v>
      </c>
      <c r="N19" s="33">
        <v>19.64</v>
      </c>
      <c r="O19" s="33">
        <f t="shared" si="2"/>
        <v>98.18</v>
      </c>
      <c r="P19" s="22"/>
      <c r="Q19" s="21">
        <v>15</v>
      </c>
      <c r="R19" s="21">
        <f>O19-Q19</f>
        <v>83.18</v>
      </c>
      <c r="S19" s="5" t="e">
        <f>#REF!-#REF!-#REF!-#REF!-#REF!</f>
        <v>#REF!</v>
      </c>
      <c r="T19" s="42" t="s">
        <v>20</v>
      </c>
      <c r="U19" s="44"/>
      <c r="V19" s="43"/>
      <c r="W19" s="32" t="e">
        <f>+W17+W18</f>
        <v>#REF!</v>
      </c>
      <c r="X19" s="42"/>
      <c r="Y19" s="43"/>
      <c r="Z19" s="32" t="e">
        <f>+Z17+Z18</f>
        <v>#REF!</v>
      </c>
      <c r="AA19" s="8"/>
    </row>
    <row r="20" spans="1:27" s="2" customFormat="1" ht="51.9" customHeight="1" x14ac:dyDescent="0.3">
      <c r="A20" s="37">
        <v>12</v>
      </c>
      <c r="B20" s="10" t="s">
        <v>33</v>
      </c>
      <c r="C20" s="10" t="s">
        <v>7</v>
      </c>
      <c r="D20" s="8" t="s">
        <v>13</v>
      </c>
      <c r="E20" s="9">
        <v>20</v>
      </c>
      <c r="F20" s="9">
        <v>20</v>
      </c>
      <c r="G20" s="9">
        <v>18</v>
      </c>
      <c r="H20" s="9">
        <v>20</v>
      </c>
      <c r="I20" s="19">
        <f t="shared" si="0"/>
        <v>78</v>
      </c>
      <c r="J20" s="30">
        <v>41</v>
      </c>
      <c r="K20" s="20">
        <v>1</v>
      </c>
      <c r="L20" s="10">
        <f t="shared" si="1"/>
        <v>41</v>
      </c>
      <c r="M20" s="33">
        <v>78.540000000000006</v>
      </c>
      <c r="N20" s="33">
        <v>19.64</v>
      </c>
      <c r="O20" s="33">
        <f t="shared" si="2"/>
        <v>98.18</v>
      </c>
      <c r="P20" s="22">
        <v>10</v>
      </c>
      <c r="Q20" s="21">
        <v>15</v>
      </c>
      <c r="R20" s="21">
        <f>O20-P20-Q20</f>
        <v>73.180000000000007</v>
      </c>
      <c r="S20" s="5" t="e">
        <f>#REF!-#REF!-#REF!-#REF!-#REF!</f>
        <v>#REF!</v>
      </c>
      <c r="T20" s="22"/>
      <c r="U20" s="22"/>
      <c r="V20" s="22"/>
      <c r="W20" s="21"/>
      <c r="X20" s="21"/>
      <c r="Y20" s="27"/>
      <c r="Z20" s="28"/>
    </row>
    <row r="21" spans="1:27" s="2" customFormat="1" ht="51.9" customHeight="1" x14ac:dyDescent="0.3">
      <c r="A21" s="37">
        <v>13</v>
      </c>
      <c r="B21" s="10" t="s">
        <v>34</v>
      </c>
      <c r="C21" s="10" t="s">
        <v>7</v>
      </c>
      <c r="D21" s="8" t="s">
        <v>13</v>
      </c>
      <c r="E21" s="9">
        <v>20</v>
      </c>
      <c r="F21" s="9">
        <v>20</v>
      </c>
      <c r="G21" s="9">
        <v>18</v>
      </c>
      <c r="H21" s="9">
        <v>20</v>
      </c>
      <c r="I21" s="19">
        <f t="shared" si="0"/>
        <v>78</v>
      </c>
      <c r="J21" s="30">
        <v>8</v>
      </c>
      <c r="K21" s="20">
        <v>1</v>
      </c>
      <c r="L21" s="10">
        <f t="shared" si="1"/>
        <v>8</v>
      </c>
      <c r="M21" s="33">
        <v>78.540000000000006</v>
      </c>
      <c r="N21" s="33">
        <v>19.64</v>
      </c>
      <c r="O21" s="33">
        <f t="shared" si="2"/>
        <v>98.18</v>
      </c>
      <c r="P21" s="22"/>
      <c r="Q21" s="21"/>
      <c r="R21" s="21"/>
      <c r="S21" s="5" t="e">
        <f>#REF!-#REF!-#REF!-#REF!-#REF!</f>
        <v>#REF!</v>
      </c>
      <c r="T21" s="22"/>
      <c r="U21" s="22"/>
      <c r="V21" s="22"/>
      <c r="W21" s="21"/>
      <c r="X21" s="21"/>
      <c r="Y21" s="27"/>
      <c r="Z21" s="28"/>
    </row>
    <row r="22" spans="1:27" s="2" customFormat="1" ht="51.9" customHeight="1" x14ac:dyDescent="0.3">
      <c r="A22" s="37">
        <v>14</v>
      </c>
      <c r="B22" s="10" t="s">
        <v>35</v>
      </c>
      <c r="C22" s="10" t="s">
        <v>7</v>
      </c>
      <c r="D22" s="8" t="s">
        <v>13</v>
      </c>
      <c r="E22" s="9">
        <v>20</v>
      </c>
      <c r="F22" s="9">
        <v>20</v>
      </c>
      <c r="G22" s="9">
        <v>18</v>
      </c>
      <c r="H22" s="9">
        <v>20</v>
      </c>
      <c r="I22" s="19">
        <f t="shared" si="0"/>
        <v>78</v>
      </c>
      <c r="J22" s="11">
        <v>7</v>
      </c>
      <c r="K22" s="20">
        <v>1</v>
      </c>
      <c r="L22" s="10">
        <f t="shared" si="1"/>
        <v>7</v>
      </c>
      <c r="M22" s="33">
        <v>78.540000000000006</v>
      </c>
      <c r="N22" s="33">
        <v>19.64</v>
      </c>
      <c r="O22" s="33">
        <f t="shared" si="2"/>
        <v>98.18</v>
      </c>
      <c r="P22" s="22"/>
      <c r="Q22" s="21"/>
      <c r="R22" s="21"/>
      <c r="S22" s="5" t="e">
        <f>#REF!-#REF!-#REF!-#REF!-#REF!</f>
        <v>#REF!</v>
      </c>
      <c r="T22" s="22"/>
      <c r="U22" s="22"/>
      <c r="V22" s="22"/>
      <c r="W22" s="21"/>
      <c r="X22" s="21"/>
      <c r="Y22" s="27"/>
      <c r="Z22" s="28"/>
    </row>
    <row r="23" spans="1:27" ht="27.6" customHeight="1" x14ac:dyDescent="0.3">
      <c r="B23" s="35"/>
      <c r="C23" s="35"/>
      <c r="D23" s="36"/>
      <c r="E23" s="36"/>
      <c r="F23" s="36"/>
      <c r="G23" s="36"/>
      <c r="H23" s="36"/>
      <c r="I23" s="35"/>
      <c r="J23" s="35"/>
      <c r="K23" s="35"/>
      <c r="L23" s="18"/>
      <c r="M23" s="18"/>
      <c r="N23" s="18"/>
      <c r="O23" s="18"/>
      <c r="P23" s="18"/>
    </row>
    <row r="24" spans="1:27" ht="244.2" customHeight="1" x14ac:dyDescent="0.3">
      <c r="A24" s="56" t="s">
        <v>45</v>
      </c>
      <c r="B24" s="56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53" t="s">
        <v>43</v>
      </c>
      <c r="N24" s="53"/>
      <c r="O24" s="53"/>
      <c r="P24" s="53"/>
      <c r="Q24" s="53"/>
      <c r="R24" s="53"/>
      <c r="S24" s="1"/>
      <c r="T24" s="1"/>
      <c r="U24" s="1"/>
      <c r="V24" s="1"/>
      <c r="W24" s="1"/>
      <c r="X24" s="1"/>
    </row>
  </sheetData>
  <mergeCells count="33">
    <mergeCell ref="Q1:V1"/>
    <mergeCell ref="M1:O1"/>
    <mergeCell ref="B6:I6"/>
    <mergeCell ref="L7:L8"/>
    <mergeCell ref="M7:M8"/>
    <mergeCell ref="N7:N8"/>
    <mergeCell ref="O7:O8"/>
    <mergeCell ref="G7:G8"/>
    <mergeCell ref="H7:H8"/>
    <mergeCell ref="I7:I8"/>
    <mergeCell ref="J7:J8"/>
    <mergeCell ref="B1:F1"/>
    <mergeCell ref="K7:K8"/>
    <mergeCell ref="P24:R24"/>
    <mergeCell ref="M24:O24"/>
    <mergeCell ref="A7:A8"/>
    <mergeCell ref="A24:B24"/>
    <mergeCell ref="B4:O4"/>
    <mergeCell ref="B5:O5"/>
    <mergeCell ref="B3:O3"/>
    <mergeCell ref="F7:F8"/>
    <mergeCell ref="X19:Y19"/>
    <mergeCell ref="T19:V19"/>
    <mergeCell ref="X18:Y18"/>
    <mergeCell ref="T18:V18"/>
    <mergeCell ref="X17:Y17"/>
    <mergeCell ref="T17:V17"/>
    <mergeCell ref="T10:V10"/>
    <mergeCell ref="Q8:R8"/>
    <mergeCell ref="B7:B8"/>
    <mergeCell ref="C7:C8"/>
    <mergeCell ref="D7:D8"/>
    <mergeCell ref="E7:E8"/>
  </mergeCells>
  <pageMargins left="0.31496062992125984" right="0.31496062992125984" top="0.31496062992125984" bottom="0.19685039370078741" header="0.31496062992125984" footer="0.19685039370078741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2023-08-23T06:45:40Z</dcterms:modified>
</cp:coreProperties>
</file>