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2 год" sheetId="1" state="visible" r:id="rId1"/>
    <sheet name="2023 год" sheetId="2" state="visible" r:id="rId2"/>
  </sheets>
  <definedNames>
    <definedName name="_xlnm.Print_Area" localSheetId="0">'2022 год'!$A$1:$E$80</definedName>
    <definedName name="_xlnm.Print_Area" localSheetId="1">'2023 год'!$A$4:$F$5</definedName>
  </definedNames>
  <calcPr/>
</workbook>
</file>

<file path=xl/sharedStrings.xml><?xml version="1.0" encoding="utf-8"?>
<sst xmlns="http://schemas.openxmlformats.org/spreadsheetml/2006/main" count="145" uniqueCount="145">
  <si>
    <t xml:space="preserve">                                                       Реализованные проекты в 2022 году</t>
  </si>
  <si>
    <t xml:space="preserve">Роговское сельское поселение</t>
  </si>
  <si>
    <t xml:space="preserve">Муниципальная прогорамма Роговского сельского поселения Тимашевского района "Безопасность жизнедеятельности населения и территорий поселения" на 2021-2023 годы</t>
  </si>
  <si>
    <t xml:space="preserve">Разработка расчета вероятного вреда на ГТС </t>
  </si>
  <si>
    <t xml:space="preserve">местный </t>
  </si>
  <si>
    <t xml:space="preserve">Разработан расчета вероятного вреда в результате аварии ГТС на 2 объекта</t>
  </si>
  <si>
    <t>2</t>
  </si>
  <si>
    <t xml:space="preserve">Страхование напорного гидротехнического сооружения </t>
  </si>
  <si>
    <t xml:space="preserve">Застраховано 14 объектов ГТС по обязательному страхованию гражданской ответственности владельца опасного объекта за причинение вреда в результате аварии на опасном объекте</t>
  </si>
  <si>
    <t>3</t>
  </si>
  <si>
    <t xml:space="preserve">Приобретение листовок, знак "пожарный гидрант"</t>
  </si>
  <si>
    <t xml:space="preserve">приобретены листовки по Го и ЧС -500 шт., листовки по пожарной безопасности -500 шт., 3 знака "Пожарный гидрант"</t>
  </si>
  <si>
    <t xml:space="preserve">Приобретение запрещающих купание знаков</t>
  </si>
  <si>
    <t xml:space="preserve">Приобретены таблички "Купание запрещено"  - 2 шт.</t>
  </si>
  <si>
    <t xml:space="preserve">Итого по программе:</t>
  </si>
  <si>
    <t xml:space="preserve">Муниципальная программа "Управление муниципальным имуществом Роговского сельского поселения Тимашевского района" на 2021 - 2023 годы</t>
  </si>
  <si>
    <t xml:space="preserve">Мероприятия по землеустройству и землепользованию </t>
  </si>
  <si>
    <t xml:space="preserve">Количество оформленных земельных учяастков (межевание), 22 шт. </t>
  </si>
  <si>
    <t xml:space="preserve">Муниципальная программа "Управление муниципальными финансами" на 2021 - 2023 годы</t>
  </si>
  <si>
    <t xml:space="preserve">Расходы на обеспечение деятельности муниципального казенного учреждения "Финансово-расчетное учреждение"</t>
  </si>
  <si>
    <t>местный</t>
  </si>
  <si>
    <t xml:space="preserve">100% обеспечение руководства и управления в сфере установленных функций </t>
  </si>
  <si>
    <t xml:space="preserve"> Программное обеспечение</t>
  </si>
  <si>
    <t xml:space="preserve">Приобретение неисключительных (пользовательских) прав на единое программное решение, количество автоматизированных рабочих мест, обеспеченных лицензионными программными продуктами - 5</t>
  </si>
  <si>
    <t xml:space="preserve">Муниципальная программа Роговского сельского поселения Тимашевского района " Коммунальное хозяйство" на 2021-2023 годы</t>
  </si>
  <si>
    <t xml:space="preserve">Техническое обслуживание, ремонт газопроводов и газового оборудогвания</t>
  </si>
  <si>
    <t xml:space="preserve">Количество технически обслуженного газового оборудования - 11 шт.; протяженность технически обслуженного газопровода - 10,79 км., ежегодно</t>
  </si>
  <si>
    <t xml:space="preserve">Мероприятия в области водоснабжения и водоотведения </t>
  </si>
  <si>
    <t xml:space="preserve">Отремонтирован участок водопровода по ул.Головко, проведены работы по расконсервации артезианской скважины (ул.красная 1Г) , установлен насос по ул.Красной и произведена замена насоса по ул Интернациональной</t>
  </si>
  <si>
    <t xml:space="preserve">Муниципальная программа Роговского сельского поселения Тимашевского района " Благоустройство территории" на 2021-2023 годы</t>
  </si>
  <si>
    <t xml:space="preserve">Организация уличного освещекния населенных пунктов поселения </t>
  </si>
  <si>
    <t xml:space="preserve">Оплата за потребление электроэнергии</t>
  </si>
  <si>
    <t xml:space="preserve">Содержание и ремонет объектов уличного освещения</t>
  </si>
  <si>
    <t xml:space="preserve">Ремонт уличного освещения на х.Некрасова</t>
  </si>
  <si>
    <t xml:space="preserve">Благоустройство терриитории кладбища</t>
  </si>
  <si>
    <t xml:space="preserve">Произведен вывоз твердых коммунальных отходов с территории кладбища в объеме 360 куб.м. и проведена дезинфекционная обработка против клещей</t>
  </si>
  <si>
    <t xml:space="preserve">Содержание и обслуживание территории поселения </t>
  </si>
  <si>
    <t xml:space="preserve">  Произведено кронирование деревьев в парке; монтаж флагштоков и светильников; Содержание территории поселения в надлежащем санитарном состоянии. </t>
  </si>
  <si>
    <t xml:space="preserve">Организация благоустройства территории поселения </t>
  </si>
  <si>
    <t xml:space="preserve">Приобретено300 кг извести для проведения субботников,  Приобретение баннера</t>
  </si>
  <si>
    <t xml:space="preserve">Расходы на обеспечение деятельности муниципального бюджетного учреждения "Жилищно-Коммунальное Хозяйство"</t>
  </si>
  <si>
    <t xml:space="preserve">100% исполнение муниципального задания</t>
  </si>
  <si>
    <t xml:space="preserve">Мероприятия по развитию сельских территрий</t>
  </si>
  <si>
    <t>7.1.</t>
  </si>
  <si>
    <t xml:space="preserve">Ремонт ул.Ленина от ул.Коммунаров до ул.Красной
</t>
  </si>
  <si>
    <t xml:space="preserve">Ремонт ул.Ленина от ул.Коммунаров до ул.Красной</t>
  </si>
  <si>
    <t>краевой</t>
  </si>
  <si>
    <t xml:space="preserve">внебюджетные источники</t>
  </si>
  <si>
    <t>7.2.</t>
  </si>
  <si>
    <t xml:space="preserve">Устройство тротуара по ул.Садовой </t>
  </si>
  <si>
    <t>7.3.</t>
  </si>
  <si>
    <t xml:space="preserve">Устройство тротуара по ул. Красной от д/с 40 до ул. Ленской</t>
  </si>
  <si>
    <t xml:space="preserve">Устройство тротуара по ул.Гоголя</t>
  </si>
  <si>
    <t>8.</t>
  </si>
  <si>
    <t xml:space="preserve">Поддержка местных инициатив бюджетам поселений</t>
  </si>
  <si>
    <t xml:space="preserve">Благоустройство детско-спортивной плащадки х. Красный </t>
  </si>
  <si>
    <t>9.</t>
  </si>
  <si>
    <t xml:space="preserve">Устройство парковочных карманов</t>
  </si>
  <si>
    <t xml:space="preserve">Обустроено 2 парковочных карманов на перекрестке ул.Батурина и ул.Свободной и на ул.Красной 168 с участием внебюджетных средств</t>
  </si>
  <si>
    <t xml:space="preserve">ИТОГО по программе:</t>
  </si>
  <si>
    <t>всего</t>
  </si>
  <si>
    <t xml:space="preserve">Муниципальная программа "Дорожное хозяйство"</t>
  </si>
  <si>
    <t xml:space="preserve">Капитальный ремонт и ремонт автомобильных дорог местного значения</t>
  </si>
  <si>
    <t xml:space="preserve">Отремонтировано 2500 погонных метров гравийных дорог; отремонтировано (доведено до нормативного состояния) 2,9 км а/б дорог, разработана проектная документация (включая инженерные изыскания) на капитальный ремонт ул.Свободной от ул.Кошмана до ул.Семенко </t>
  </si>
  <si>
    <t xml:space="preserve">Содержание автомобильных дорог местного значения</t>
  </si>
  <si>
    <t xml:space="preserve">Исправлено профиля профиля гравийных дорог 102,9 тыс. кв. метров; приобретено и установлено 18 дорожных знаков;  устройство 156 м перильного ограждения, нанесение и обновление дорожной разметки (595,3 м2), приобретено 15 т  соли технической, произведено укрепление 600м обочин дорог, расчищено 5.23 км придорожных полос от древесно кустарниковой растительности, восстановлено нормативное состояние 2,7 км а/б дорог. </t>
  </si>
  <si>
    <t xml:space="preserve">Организация уличного освещения автомобильных дорог местнго значения</t>
  </si>
  <si>
    <t xml:space="preserve">Ппоизведено техническое обслуживание линий уличного освещения;  Сделан ремонт уличного освещения 240 м</t>
  </si>
  <si>
    <t xml:space="preserve">Муниципальная программа "Молодеж поселения" 2021-2024</t>
  </si>
  <si>
    <t xml:space="preserve">Мероприятие по поддержке и материально - техническому обеспечению и развитию форм активного отдыха, проведение мероприятий. Участие в районных и межпоселенческих мероприятиях ( приобретение призов)</t>
  </si>
  <si>
    <t xml:space="preserve">Приобретение товаров для организации и проведения мероприятий, и обеспечения деятельности детских дворовых площдок по месту жительства</t>
  </si>
  <si>
    <t xml:space="preserve">Муниципальная программа "Культура" на 2021-2023 годы</t>
  </si>
  <si>
    <t xml:space="preserve">Выплаты денежного поощрения лучших учреждений культуры и лучших работников лучших учреждений культуры</t>
  </si>
  <si>
    <t xml:space="preserve">   Оказание государственной поддержки лучшим работникам сельских учреждений культуры и лучшим сельским учреждениям культуры (2 человека, 1 учреждение)</t>
  </si>
  <si>
    <t>федеральный</t>
  </si>
  <si>
    <t xml:space="preserve">Комплектование книжных фондов библиотек муниципальных образований</t>
  </si>
  <si>
    <t xml:space="preserve">Приобретено 2 экземпляров книг</t>
  </si>
  <si>
    <t xml:space="preserve">Предоставление субсидии муниципальным бюджетным учреждениям, подведомственным администрации Роговского сельского поселения Тимашевского района"</t>
  </si>
  <si>
    <t xml:space="preserve">100% выполнение муниципального задания, ежегодно</t>
  </si>
  <si>
    <t xml:space="preserve"> осуществление денежных выплат стимулирующего характера из бюджета Роговского сельского поселения Тимашевского района отдельным категориям работников учреждений культуры на 2022 год </t>
  </si>
  <si>
    <t xml:space="preserve">Сохранение и развитие кадрового потенциала культуры и искусства Роговского сельского поселения Тимашевского района;</t>
  </si>
  <si>
    <t xml:space="preserve">Муниципальная программа "Развитие физической культуры и спорта" на 2021-2023 годы</t>
  </si>
  <si>
    <t xml:space="preserve">Организация и проведение спортивных мероприятий</t>
  </si>
  <si>
    <t xml:space="preserve">Проведено н 20 спортивных мероприятий на территории поселения; участвовали в  52  спортивных мероприятиях районного и краевого значения; приобретено 12 мячейдля игры в волейбол и футбол. 50 теннисных мячей, дартс 2 шт.  спортивный  инвентарь для настольного тенниса. </t>
  </si>
  <si>
    <t xml:space="preserve">Муниципальная программа "Поддержка малого и среднего предпринимательства" на 2021-2023 годы</t>
  </si>
  <si>
    <t xml:space="preserve">Осуществление закупок по производству (разработке, дизайну и изготовлению) и распространению социальной рекламы (плакатов) на территории Роговского сельского поселения Тимашевсого района, информирующей о мерах государственной и муниципальной поддержки субъектов малого и среднего предпринимательства</t>
  </si>
  <si>
    <t xml:space="preserve">приобретено 500 информационных буклетов</t>
  </si>
  <si>
    <t xml:space="preserve">Муниципальная программа "Информационное обеспечение поселения" на 2021- 2023 годы</t>
  </si>
  <si>
    <t xml:space="preserve">Обеспечение доведения официальной информации до жителей поселения </t>
  </si>
  <si>
    <t xml:space="preserve">Подготовлена и и  выпущено 34 номера газеты "Роговчанка"</t>
  </si>
  <si>
    <t xml:space="preserve">Муниципальная программа "Формирование современной городской среды" на 2021-2023 годы</t>
  </si>
  <si>
    <t xml:space="preserve">Разработка дизайна проекта, проектно-сметной документации, прохождение экспертизы, технический надзор </t>
  </si>
  <si>
    <t xml:space="preserve">Осуществлен строительный контроль по объекту благоустройства парка</t>
  </si>
  <si>
    <t xml:space="preserve">2 этап - Благоустройство парка по адресу: ул. Ленина, 101А</t>
  </si>
  <si>
    <t xml:space="preserve">Благоустройство паркаи в ст. Роговской по адресу: ул.Ленина, 101А </t>
  </si>
  <si>
    <t xml:space="preserve">Благоустройство общественных территорий  </t>
  </si>
  <si>
    <t xml:space="preserve">Благоустройство иеиориального комплекса "Стела"; установка МАФ</t>
  </si>
  <si>
    <t xml:space="preserve"> Реализуемые проекты в 2023 году </t>
  </si>
  <si>
    <t>рублей</t>
  </si>
  <si>
    <t xml:space="preserve">№ п/п</t>
  </si>
  <si>
    <t xml:space="preserve">Наименование проекта, адрес местонахождения реализуемого проекта</t>
  </si>
  <si>
    <t xml:space="preserve">Источник финансирования (Федеральный/краевой/местный)</t>
  </si>
  <si>
    <t xml:space="preserve">Стоимость выполненных работ, рублей</t>
  </si>
  <si>
    <t xml:space="preserve">Результат выполненных работ (объект сдан/работы ведутся). Перечень выполненных работ</t>
  </si>
  <si>
    <t xml:space="preserve">ФИО сотрудника администрации, должность, непосредственно сопровождавшего ход работ, моб.телефон</t>
  </si>
  <si>
    <t xml:space="preserve">Устройство, содержание и ремонт источников противопожарного водоснабжения</t>
  </si>
  <si>
    <t xml:space="preserve">Обслуживание ранее установленных пожарных гидрантов и поддержание их в исправном состоянии, 100%</t>
  </si>
  <si>
    <t xml:space="preserve">Роговская Елена Евгеньевна, ведущий специалист,    +7-918-638-53-60, Варич Алексей Владимирович, главный специалист ,   +7-960-479-78-31</t>
  </si>
  <si>
    <t xml:space="preserve">Разработка расчета вероятного вреда на ГТС, 2 объекта</t>
  </si>
  <si>
    <t xml:space="preserve">100% оплата договоров разработки расчета вероятного вреда в результате аварии ГТС</t>
  </si>
  <si>
    <t xml:space="preserve">Приобретение запрещающих купанее знаков</t>
  </si>
  <si>
    <t xml:space="preserve">Изготовление листовок о безопасности на водных объектах, 1000 шт. ежегодно</t>
  </si>
  <si>
    <t xml:space="preserve">Итого по программе</t>
  </si>
  <si>
    <t xml:space="preserve">Количество оформленных земельных учяастков (межевание), 5 шт. ежегодно</t>
  </si>
  <si>
    <t xml:space="preserve">Варич Алексей Владимирович, главный специалист, +7-960-479-78-31</t>
  </si>
  <si>
    <t xml:space="preserve">Количество выполненных отчетов об рыночной стоимости, 5 шт., ежегодно. </t>
  </si>
  <si>
    <t xml:space="preserve">Фёдорова Светлана Михайловна, начальник  МКУ "ФРУ",  +7-961-526-96-52</t>
  </si>
  <si>
    <t xml:space="preserve">Приобретение неисключительных (пользовательских) прав на единое программное решение, количество автоматизированных рабочих мест, обеспеченных лицензионными программными продуктами, не менее 5 ежегодно</t>
  </si>
  <si>
    <t xml:space="preserve">Демченко Яков Васильевич, начальник МБУ "ЖКХ", +7-988-525-74-66</t>
  </si>
  <si>
    <t xml:space="preserve">Ремонт водопровода на территории Роговского сельского поселения, протяженность отремонтированных сетей -40м. Ежегодно. Выполнение работ по устройству ограждения артезианских скважин -1скважина ежегодно </t>
  </si>
  <si>
    <t xml:space="preserve">Муниципальная программа Роговского сельского поселения Тимашевского района " Благоустройство" на 2021-2023 годы</t>
  </si>
  <si>
    <t xml:space="preserve">Озеленение </t>
  </si>
  <si>
    <t xml:space="preserve">Приобретение посадочного материала в количестве 20 шт.</t>
  </si>
  <si>
    <t xml:space="preserve">Организация и одержание мест захоронений</t>
  </si>
  <si>
    <t xml:space="preserve">Площадь кладбища, на которой проводится санитарная очистка 13200 кв.м., ежегодно.Вывоз твердых коммунальных отходов с территории кладбища в объеме - 429 м3, ежегодно.</t>
  </si>
  <si>
    <t xml:space="preserve"> Полная оплата договоров на автоуслуги по перевозке биологических отходов и договоров по утилизации биологических отходов. Спил аварийных деревьев на территории поселения. Содержание территолрии поселения в надлежащем санитарном состоянии. Заключение договора на иммобилизацию и удаление с территории поселения безнадзорных животных </t>
  </si>
  <si>
    <t xml:space="preserve">приобретение извести для проведения субботников, 2т. Приобретение комплектующих и смазочных материалов для текущего ремонта и обслуживания трех триммеров и газонокосилки.</t>
  </si>
  <si>
    <t xml:space="preserve"> Ежегодное содержание муниципального бюджетного учреждения "Жилищно-Коммунальное Хозяйство" Роговского сельского поселения Тимашевского района. Содержание  территории поселения в надлежащем санитарном состоянии 171000 кв.м., ежегодно.</t>
  </si>
  <si>
    <t xml:space="preserve">ИТОГО по программе</t>
  </si>
  <si>
    <t xml:space="preserve">Ремонт дорог поселения </t>
  </si>
  <si>
    <t xml:space="preserve">Ремонт улиц с гравийным покрытием в ст.Роговской протяженностью 15321,1 погонных метров за иериод реализации программы; устройство и содержание парковочных мест вблизи муниципальных учреждений образования, культуры, здравоохранения, органов местного самоуправления, а так же на территориях с массовым пребыванием людей примыккающих к объектам улично - дорожной сети в объеме 850 кв. метров дошкольных образовательных учреждений; </t>
  </si>
  <si>
    <t xml:space="preserve">Ремонт и содержание улично-дорожной сети и прилегающих к ней территорий</t>
  </si>
  <si>
    <t xml:space="preserve">Исправление профиля автомобильных дорог на территории Роговского сельского поселения  (тыс. кв. метров): 2021-123,00 тыс. кв. метров; приобретение и установка 20 дорожных знаков, ежегодно. Обустройство по 1 пешеходному переходу или перекрестков, устройство тротуаров, нанесение и обновление дорожной разметки, приобретение песка и слои для противогололедной обработки дорожного полотна. </t>
  </si>
  <si>
    <t xml:space="preserve">Организация уличного освещения автомобильных дорог местного значения</t>
  </si>
  <si>
    <t xml:space="preserve"> Организация уличного освещения автомобильных дорог местного значения  </t>
  </si>
  <si>
    <t xml:space="preserve">Муниципальная программа "Молодежь поселения" 2021-2023</t>
  </si>
  <si>
    <t xml:space="preserve">Приобретение товаров для организации и проведения мероприятий, и обеспечения деятельности детских дворовых площдок по месту жительства, ежегодно.</t>
  </si>
  <si>
    <t xml:space="preserve">Роговская Кристина Романовна, ведущий специалист, +7-918-023-31-78</t>
  </si>
  <si>
    <t xml:space="preserve">Приобретение 200 экземпляров книг, ежегодно</t>
  </si>
  <si>
    <t xml:space="preserve">Проведение не менее 20 спортивных мероприятий на территории поселения; не менее 50 участий в спортивных мероприятиях районного и краевого значения, в которых участвовали спортивные команды поселения; приобретение спортивного инвентаря в количестве не менее 50 штук, за период реализации муниципальной программы. </t>
  </si>
  <si>
    <t xml:space="preserve">Гавриш Валерий Николаевич, ведущий специалист, +7-961-580-79-48</t>
  </si>
  <si>
    <t xml:space="preserve">Ежегодное осуществление закупок по производству не менее 200 информационных буклетов формата А4 </t>
  </si>
  <si>
    <t xml:space="preserve">Грицай Людмила Владимировна, ведущий специалист, +7-961-531-36-56</t>
  </si>
  <si>
    <t xml:space="preserve">Ежемесячный выпуск газеты "Роговчнка", не менее 24 выпусков, ежегодно</t>
  </si>
  <si>
    <t xml:space="preserve">Балло Юлия Петровна, заместитель директора МБУ "ЖКХ", +7-918-326-96-59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</si>
</sst>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9">
    <font>
      <sz val="11.000000"/>
      <color theme="1"/>
      <name val="Calibri"/>
      <scheme val="minor"/>
    </font>
    <font>
      <b/>
      <sz val="12.000000"/>
      <color theme="1"/>
      <name val="Times New Roman"/>
    </font>
    <font>
      <b/>
      <sz val="11.000000"/>
      <color theme="1"/>
      <name val="Calibri"/>
      <scheme val="minor"/>
    </font>
    <font>
      <b/>
      <sz val="14.000000"/>
      <color theme="1"/>
      <name val="Times New Roman"/>
    </font>
    <font>
      <sz val="12.000000"/>
      <color theme="1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b/>
      <sz val="14.000000"/>
      <color theme="1"/>
      <name val="Calibri"/>
      <scheme val="minor"/>
    </font>
    <font>
      <sz val="10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160">
    <xf fontId="0" fillId="0" borderId="0" numFmtId="0" xfId="0"/>
    <xf fontId="0" fillId="0" borderId="0" numFmtId="0" xfId="0" applyAlignment="1">
      <alignment horizontal="left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2" fillId="2" borderId="0" numFmtId="0" xfId="0" applyFont="1" applyFill="1" applyAlignment="1">
      <alignment horizontal="left"/>
    </xf>
    <xf fontId="0" fillId="3" borderId="0" numFmtId="0" xfId="0" applyFill="1"/>
    <xf fontId="3" fillId="3" borderId="1" numFmtId="0" xfId="0" applyFont="1" applyFill="1" applyBorder="1" applyAlignment="1">
      <alignment horizontal="center" wrapText="1"/>
    </xf>
    <xf fontId="3" fillId="3" borderId="2" numFmtId="0" xfId="0" applyFont="1" applyFill="1" applyBorder="1" applyAlignment="1">
      <alignment horizontal="center" wrapText="1"/>
    </xf>
    <xf fontId="4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4" fillId="0" borderId="3" numFmtId="1" xfId="0" applyNumberFormat="1" applyFont="1" applyBorder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3" numFmtId="1" xfId="0" applyNumberFormat="1" applyFont="1" applyBorder="1" applyAlignment="1">
      <alignment horizontal="center" vertical="center"/>
    </xf>
    <xf fontId="4" fillId="0" borderId="3" numFmtId="0" xfId="0" applyFont="1" applyBorder="1" applyAlignment="1">
      <alignment horizontal="left" vertical="center" wrapText="1"/>
    </xf>
    <xf fontId="4" fillId="0" borderId="3" numFmtId="49" xfId="0" applyNumberFormat="1" applyFont="1" applyBorder="1" applyAlignment="1">
      <alignment horizontal="center" vertical="center" wrapText="1"/>
    </xf>
    <xf fontId="1" fillId="0" borderId="3" numFmtId="1" xfId="0" applyNumberFormat="1" applyFont="1" applyBorder="1" applyAlignment="1">
      <alignment vertical="center" wrapText="1"/>
    </xf>
    <xf fontId="1" fillId="0" borderId="2" numFmtId="1" xfId="0" applyNumberFormat="1" applyFont="1" applyBorder="1" applyAlignment="1">
      <alignment vertical="center" wrapText="1"/>
    </xf>
    <xf fontId="1" fillId="0" borderId="4" numFmtId="1" xfId="0" applyNumberFormat="1" applyFont="1" applyBorder="1" applyAlignment="1">
      <alignment vertical="center" wrapText="1"/>
    </xf>
    <xf fontId="1" fillId="0" borderId="1" numFmtId="1" xfId="0" applyNumberFormat="1" applyFont="1" applyBorder="1" applyAlignment="1">
      <alignment horizontal="center" vertical="center" wrapText="1"/>
    </xf>
    <xf fontId="1" fillId="0" borderId="3" numFmtId="1" xfId="0" applyNumberFormat="1" applyFont="1" applyBorder="1" applyAlignment="1">
      <alignment horizontal="left" vertical="center" wrapText="1"/>
    </xf>
    <xf fontId="1" fillId="0" borderId="3" numFmtId="1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wrapText="1"/>
    </xf>
    <xf fontId="1" fillId="0" borderId="3" numFmtId="0" xfId="0" applyFont="1" applyBorder="1" applyAlignment="1">
      <alignment horizontal="center" vertical="center"/>
    </xf>
    <xf fontId="1" fillId="0" borderId="3" numFmtId="3" xfId="0" applyNumberFormat="1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/>
    </xf>
    <xf fontId="1" fillId="0" borderId="2" numFmtId="0" xfId="0" applyFont="1" applyBorder="1" applyAlignment="1">
      <alignment wrapText="1"/>
    </xf>
    <xf fontId="1" fillId="0" borderId="2" numFmtId="3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2" numFmtId="0" xfId="0" applyFont="1" applyBorder="1" applyAlignment="1">
      <alignment horizontal="center" wrapText="1"/>
    </xf>
    <xf fontId="1" fillId="0" borderId="4" numFmtId="0" xfId="0" applyFont="1" applyBorder="1" applyAlignment="1">
      <alignment horizontal="center" wrapText="1"/>
    </xf>
    <xf fontId="1" fillId="2" borderId="3" numFmtId="0" xfId="0" applyFont="1" applyFill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3" numFmtId="1" xfId="0" applyNumberFormat="1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left" vertical="center" wrapText="1"/>
    </xf>
    <xf fontId="4" fillId="0" borderId="3" numFmtId="0" xfId="0" applyFont="1" applyBorder="1" applyAlignment="1">
      <alignment horizontal="left" wrapText="1"/>
    </xf>
    <xf fontId="1" fillId="2" borderId="3" numFmtId="0" xfId="0" applyFont="1" applyFill="1" applyBorder="1" applyAlignment="1">
      <alignment wrapText="1"/>
    </xf>
    <xf fontId="1" fillId="2" borderId="3" numFmtId="0" xfId="0" applyFont="1" applyFill="1" applyBorder="1" applyAlignment="1">
      <alignment horizontal="center" vertical="center"/>
    </xf>
    <xf fontId="1" fillId="2" borderId="3" numFmtId="3" xfId="0" applyNumberFormat="1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wrapText="1"/>
    </xf>
    <xf fontId="1" fillId="2" borderId="2" numFmtId="0" xfId="0" applyFont="1" applyFill="1" applyBorder="1" applyAlignment="1">
      <alignment horizontal="center" wrapText="1"/>
    </xf>
    <xf fontId="0" fillId="0" borderId="0" numFmtId="0" xfId="0"/>
    <xf fontId="4" fillId="2" borderId="3" numFmtId="0" xfId="0" applyFont="1" applyFill="1" applyBorder="1" applyAlignment="1">
      <alignment horizontal="center" vertical="center"/>
    </xf>
    <xf fontId="4" fillId="2" borderId="5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left" vertical="center" wrapText="1"/>
    </xf>
    <xf fontId="4" fillId="2" borderId="5" numFmtId="0" xfId="0" applyFont="1" applyFill="1" applyBorder="1" applyAlignment="1">
      <alignment horizontal="center" vertical="center"/>
    </xf>
    <xf fontId="0" fillId="2" borderId="0" numFmtId="0" xfId="0" applyFill="1"/>
    <xf fontId="4" fillId="2" borderId="5" numFmtId="16" xfId="0" applyNumberFormat="1" applyFont="1" applyFill="1" applyBorder="1" applyAlignment="1">
      <alignment horizontal="center" vertical="center"/>
    </xf>
    <xf fontId="4" fillId="0" borderId="5" numFmtId="0" xfId="0" applyFont="1" applyBorder="1" applyAlignment="1">
      <alignment horizontal="center" vertical="center" wrapText="1"/>
    </xf>
    <xf fontId="0" fillId="2" borderId="6" numFmtId="0" xfId="0" applyFill="1" applyBorder="1"/>
    <xf fontId="4" fillId="0" borderId="6" numFmtId="0" xfId="0" applyFont="1" applyBorder="1" applyAlignment="1">
      <alignment horizontal="center" vertical="center" wrapText="1"/>
    </xf>
    <xf fontId="4" fillId="2" borderId="6" numFmtId="0" xfId="0" applyFont="1" applyFill="1" applyBorder="1" applyAlignment="1">
      <alignment horizontal="center" vertical="center"/>
    </xf>
    <xf fontId="0" fillId="2" borderId="7" numFmtId="0" xfId="0" applyFill="1" applyBorder="1"/>
    <xf fontId="4" fillId="0" borderId="7" numFmtId="0" xfId="0" applyFont="1" applyBorder="1" applyAlignment="1">
      <alignment horizontal="center" vertical="center" wrapText="1"/>
    </xf>
    <xf fontId="4" fillId="0" borderId="3" numFmtId="3" xfId="0" applyNumberFormat="1" applyFont="1" applyBorder="1" applyAlignment="1">
      <alignment horizontal="center" vertical="center" wrapText="1"/>
    </xf>
    <xf fontId="4" fillId="0" borderId="5" numFmtId="0" xfId="0" applyFont="1" applyBorder="1" applyAlignment="1">
      <alignment horizontal="left" vertical="center" wrapText="1"/>
    </xf>
    <xf fontId="0" fillId="0" borderId="6" numFmtId="0" xfId="0" applyBorder="1" applyAlignment="1">
      <alignment horizontal="left"/>
    </xf>
    <xf fontId="0" fillId="0" borderId="7" numFmtId="0" xfId="0" applyBorder="1" applyAlignment="1">
      <alignment horizontal="left"/>
    </xf>
    <xf fontId="4" fillId="0" borderId="3" numFmtId="3" xfId="0" applyNumberFormat="1" applyFont="1" applyBorder="1" applyAlignment="1">
      <alignment horizontal="center" vertical="center"/>
    </xf>
    <xf fontId="4" fillId="2" borderId="8" numFmtId="0" xfId="0" applyFont="1" applyFill="1" applyBorder="1" applyAlignment="1">
      <alignment horizontal="center" vertical="center"/>
    </xf>
    <xf fontId="4" fillId="2" borderId="9" numFmtId="0" xfId="0" applyFont="1" applyFill="1" applyBorder="1" applyAlignment="1">
      <alignment horizontal="center" vertical="center"/>
    </xf>
    <xf fontId="4" fillId="2" borderId="6" numFmtId="0" xfId="0" applyFont="1" applyFill="1" applyBorder="1" applyAlignment="1">
      <alignment horizontal="center" vertical="center" wrapText="1"/>
    </xf>
    <xf fontId="4" fillId="0" borderId="6" numFmtId="0" xfId="0" applyFont="1" applyBorder="1" applyAlignment="1">
      <alignment horizontal="left" vertical="center" wrapText="1"/>
    </xf>
    <xf fontId="4" fillId="2" borderId="10" numFmtId="0" xfId="0" applyFont="1" applyFill="1" applyBorder="1" applyAlignment="1">
      <alignment horizontal="center" vertical="center"/>
    </xf>
    <xf fontId="4" fillId="2" borderId="7" numFmtId="0" xfId="0" applyFont="1" applyFill="1" applyBorder="1" applyAlignment="1">
      <alignment horizontal="center" vertical="center" wrapText="1"/>
    </xf>
    <xf fontId="4" fillId="0" borderId="7" numFmtId="0" xfId="0" applyFont="1" applyBorder="1" applyAlignment="1">
      <alignment horizontal="left" vertical="center" wrapText="1"/>
    </xf>
    <xf fontId="0" fillId="2" borderId="8" numFmtId="0" xfId="0" applyFill="1" applyBorder="1" applyAlignment="1">
      <alignment horizontal="center" vertical="center"/>
    </xf>
    <xf fontId="4" fillId="2" borderId="5" numFmtId="0" xfId="0" applyFont="1" applyFill="1" applyBorder="1" applyAlignment="1">
      <alignment vertical="center" wrapText="1"/>
    </xf>
    <xf fontId="0" fillId="2" borderId="10" numFmtId="0" xfId="0" applyFill="1" applyBorder="1" applyAlignment="1">
      <alignment horizontal="center" vertical="center"/>
    </xf>
    <xf fontId="0" fillId="2" borderId="3" numFmtId="0" xfId="0" applyFill="1" applyBorder="1" applyAlignment="1">
      <alignment horizontal="center" vertical="center"/>
    </xf>
    <xf fontId="5" fillId="2" borderId="11" numFmtId="0" xfId="0" applyFont="1" applyFill="1" applyBorder="1" applyAlignment="1">
      <alignment horizontal="center" vertical="center"/>
    </xf>
    <xf fontId="5" fillId="2" borderId="12" numFmtId="0" xfId="0" applyFont="1" applyFill="1" applyBorder="1" applyAlignment="1">
      <alignment horizontal="center" vertical="center"/>
    </xf>
    <xf fontId="6" fillId="2" borderId="3" numFmtId="0" xfId="0" applyFont="1" applyFill="1" applyBorder="1" applyAlignment="1">
      <alignment vertical="center"/>
    </xf>
    <xf fontId="6" fillId="2" borderId="3" numFmtId="3" xfId="0" applyNumberFormat="1" applyFont="1" applyFill="1" applyBorder="1" applyAlignment="1">
      <alignment horizontal="center" vertical="center"/>
    </xf>
    <xf fontId="6" fillId="2" borderId="3" numFmtId="4" xfId="0" applyNumberFormat="1" applyFont="1" applyFill="1" applyBorder="1" applyAlignment="1">
      <alignment horizontal="left" vertical="center"/>
    </xf>
    <xf fontId="5" fillId="2" borderId="13" numFmtId="0" xfId="0" applyFont="1" applyFill="1" applyBorder="1" applyAlignment="1">
      <alignment horizontal="center" vertical="center"/>
    </xf>
    <xf fontId="5" fillId="2" borderId="3" numFmtId="3" xfId="0" applyNumberFormat="1" applyFont="1" applyFill="1" applyBorder="1" applyAlignment="1">
      <alignment horizontal="center" vertical="center"/>
    </xf>
    <xf fontId="6" fillId="2" borderId="4" numFmtId="4" xfId="0" applyNumberFormat="1" applyFont="1" applyFill="1" applyBorder="1" applyAlignment="1">
      <alignment horizontal="left" vertical="center"/>
    </xf>
    <xf fontId="1" fillId="2" borderId="0" numFmtId="0" xfId="0" applyFont="1" applyFill="1" applyAlignment="1">
      <alignment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vertical="center"/>
    </xf>
    <xf fontId="5" fillId="2" borderId="3" numFmtId="1" xfId="0" applyNumberFormat="1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left" vertical="center"/>
    </xf>
    <xf fontId="1" fillId="2" borderId="1" numFmtId="0" xfId="0" applyFont="1" applyFill="1" applyBorder="1" applyAlignment="1">
      <alignment horizontal="center" vertical="center"/>
    </xf>
    <xf fontId="4" fillId="2" borderId="7" numFmtId="0" xfId="0" applyFont="1" applyFill="1" applyBorder="1" applyAlignment="1">
      <alignment horizontal="center" vertical="center"/>
    </xf>
    <xf fontId="6" fillId="2" borderId="5" numFmtId="0" xfId="0" applyFont="1" applyFill="1" applyBorder="1" applyAlignment="1">
      <alignment horizontal="center" vertical="center"/>
    </xf>
    <xf fontId="6" fillId="2" borderId="5" numFmtId="0" xfId="0" applyFont="1" applyFill="1" applyBorder="1" applyAlignment="1">
      <alignment horizontal="center" vertical="center" wrapText="1"/>
    </xf>
    <xf fontId="6" fillId="2" borderId="3" numFmtId="0" xfId="0" applyFont="1" applyFill="1" applyBorder="1" applyAlignment="1">
      <alignment horizontal="center" vertical="center"/>
    </xf>
    <xf fontId="6" fillId="2" borderId="3" numFmtId="1" xfId="0" applyNumberFormat="1" applyFont="1" applyFill="1" applyBorder="1" applyAlignment="1">
      <alignment horizontal="center" vertical="center"/>
    </xf>
    <xf fontId="6" fillId="2" borderId="3" numFmtId="0" xfId="0" applyFont="1" applyFill="1" applyBorder="1" applyAlignment="1">
      <alignment horizontal="left" vertical="center" wrapText="1"/>
    </xf>
    <xf fontId="6" fillId="2" borderId="3" numFmtId="0" xfId="0" applyFont="1" applyFill="1" applyBorder="1" applyAlignment="1">
      <alignment horizontal="center" vertical="center" wrapText="1"/>
    </xf>
    <xf fontId="1" fillId="2" borderId="11" numFmtId="0" xfId="0" applyFont="1" applyFill="1" applyBorder="1" applyAlignment="1">
      <alignment horizontal="center" vertical="center"/>
    </xf>
    <xf fontId="6" fillId="2" borderId="1" numFmtId="0" xfId="0" applyFont="1" applyFill="1" applyBorder="1" applyAlignment="1">
      <alignment horizontal="center" vertical="center"/>
    </xf>
    <xf fontId="5" fillId="2" borderId="3" numFmtId="0" xfId="0" applyFont="1" applyFill="1" applyBorder="1" applyAlignment="1">
      <alignment horizontal="left" vertical="center" wrapText="1"/>
    </xf>
    <xf fontId="6" fillId="2" borderId="2" numFmtId="0" xfId="0" applyFont="1" applyFill="1" applyBorder="1" applyAlignment="1">
      <alignment horizontal="center" vertical="center"/>
    </xf>
    <xf fontId="6" fillId="2" borderId="2" numFmtId="0" xfId="0" applyFont="1" applyFill="1" applyBorder="1" applyAlignment="1">
      <alignment horizontal="left" vertical="center" wrapText="1"/>
    </xf>
    <xf fontId="5" fillId="2" borderId="1" numFmtId="0" xfId="0" applyFont="1" applyFill="1" applyBorder="1" applyAlignment="1">
      <alignment horizontal="center" vertical="center"/>
    </xf>
    <xf fontId="5" fillId="2" borderId="3" numFmtId="0" xfId="0" applyFont="1" applyFill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5" fillId="2" borderId="1" numFmtId="0" xfId="0" applyFont="1" applyFill="1" applyBorder="1" applyAlignment="1">
      <alignment vertical="center"/>
    </xf>
    <xf fontId="4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3" borderId="3" numFmtId="0" xfId="0" applyFont="1" applyFill="1" applyBorder="1" applyAlignment="1">
      <alignment horizontal="center" vertical="center"/>
    </xf>
    <xf fontId="1" fillId="3" borderId="3" numFmtId="0" xfId="0" applyFont="1" applyFill="1" applyBorder="1" applyAlignment="1">
      <alignment horizontal="center" vertical="center"/>
    </xf>
    <xf fontId="1" fillId="3" borderId="3" numFmtId="3" xfId="0" applyNumberFormat="1" applyFont="1" applyFill="1" applyBorder="1" applyAlignment="1">
      <alignment horizontal="center" vertical="center"/>
    </xf>
    <xf fontId="4" fillId="3" borderId="3" numFmtId="0" xfId="0" applyFont="1" applyFill="1" applyBorder="1" applyAlignment="1">
      <alignment horizontal="left" vertical="center"/>
    </xf>
    <xf fontId="0" fillId="0" borderId="0" numFmtId="0" xfId="0" applyAlignment="1">
      <alignment horizontal="center"/>
    </xf>
    <xf fontId="3" fillId="0" borderId="0" numFmtId="0" xfId="0" applyFont="1" applyAlignment="1">
      <alignment horizontal="left"/>
    </xf>
    <xf fontId="6" fillId="0" borderId="3" numFmtId="0" xfId="0" applyFont="1" applyBorder="1" applyAlignment="1">
      <alignment horizontal="center" vertical="top" wrapText="1"/>
    </xf>
    <xf fontId="6" fillId="0" borderId="3" numFmtId="0" xfId="0" applyFont="1" applyBorder="1" applyAlignment="1">
      <alignment horizontal="left" vertical="top" wrapText="1"/>
    </xf>
    <xf fontId="3" fillId="3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/>
    <xf fontId="7" fillId="3" borderId="3" numFmtId="0" xfId="0" applyFont="1" applyFill="1" applyBorder="1"/>
    <xf fontId="7" fillId="3" borderId="3" numFmtId="0" xfId="0" applyFont="1" applyFill="1" applyBorder="1" applyAlignment="1">
      <alignment horizontal="center"/>
    </xf>
    <xf fontId="7" fillId="3" borderId="3" numFmtId="0" xfId="0" applyFont="1" applyFill="1" applyBorder="1" applyAlignment="1">
      <alignment horizontal="left"/>
    </xf>
    <xf fontId="1" fillId="0" borderId="4" numFmtId="0" xfId="0" applyFont="1" applyBorder="1" applyAlignment="1">
      <alignment vertical="center"/>
    </xf>
    <xf fontId="4" fillId="0" borderId="3" numFmtId="160" xfId="0" applyNumberFormat="1" applyFont="1" applyBorder="1" applyAlignment="1">
      <alignment horizontal="left" vertical="center" wrapText="1"/>
    </xf>
    <xf fontId="8" fillId="0" borderId="5" numFmtId="0" xfId="0" applyFont="1" applyBorder="1" applyAlignment="1">
      <alignment horizontal="left" vertical="center" wrapText="1"/>
    </xf>
    <xf fontId="8" fillId="0" borderId="6" numFmtId="0" xfId="0" applyFont="1" applyBorder="1" applyAlignment="1">
      <alignment horizontal="left" vertical="center" wrapText="1"/>
    </xf>
    <xf fontId="8" fillId="0" borderId="7" numFmtId="0" xfId="0" applyFont="1" applyBorder="1" applyAlignment="1">
      <alignment horizontal="left" vertical="center" wrapText="1"/>
    </xf>
    <xf fontId="1" fillId="0" borderId="6" numFmtId="1" xfId="0" applyNumberFormat="1" applyFont="1" applyBorder="1" applyAlignment="1">
      <alignment horizontal="center" vertical="center" wrapText="1"/>
    </xf>
    <xf fontId="1" fillId="0" borderId="2" numFmtId="1" xfId="0" applyNumberFormat="1" applyFont="1" applyBorder="1" applyAlignment="1">
      <alignment horizontal="center" vertical="center" wrapText="1"/>
    </xf>
    <xf fontId="1" fillId="0" borderId="4" numFmtId="1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0" numFmtId="0" xfId="0" applyFont="1"/>
    <xf fontId="1" fillId="0" borderId="2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0" fillId="0" borderId="3" numFmtId="0" xfId="0" applyBorder="1"/>
    <xf fontId="4" fillId="0" borderId="3" numFmtId="0" xfId="0" applyFont="1" applyBorder="1" applyAlignment="1">
      <alignment wrapText="1"/>
    </xf>
    <xf fontId="6" fillId="0" borderId="3" numFmtId="0" xfId="0" applyFont="1" applyBorder="1" applyAlignment="1">
      <alignment vertical="center"/>
    </xf>
    <xf fontId="5" fillId="0" borderId="3" numFmtId="0" xfId="0" applyFont="1" applyBorder="1" applyAlignment="1">
      <alignment vertical="center"/>
    </xf>
    <xf fontId="4" fillId="2" borderId="3" numFmtId="0" xfId="0" applyFont="1" applyFill="1" applyBorder="1" applyAlignment="1">
      <alignment vertical="center" wrapText="1"/>
    </xf>
    <xf fontId="5" fillId="0" borderId="3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1" fillId="0" borderId="1" numFmtId="0" xfId="0" applyFont="1" applyBorder="1" applyAlignment="1">
      <alignment vertical="center"/>
    </xf>
    <xf fontId="1" fillId="0" borderId="2" numFmtId="0" xfId="0" applyFont="1" applyBorder="1" applyAlignment="1">
      <alignment vertical="center"/>
    </xf>
    <xf fontId="4" fillId="0" borderId="3" numFmtId="0" xfId="0" applyFont="1" applyBorder="1" applyAlignment="1">
      <alignment vertical="center"/>
    </xf>
    <xf fontId="4" fillId="0" borderId="4" numFmtId="0" xfId="0" applyFont="1" applyBorder="1" applyAlignment="1">
      <alignment vertical="center"/>
    </xf>
    <xf fontId="6" fillId="0" borderId="5" numFmtId="0" xfId="0" applyFont="1" applyBorder="1" applyAlignment="1">
      <alignment horizontal="center" vertical="center"/>
    </xf>
    <xf fontId="6" fillId="0" borderId="5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1" fillId="0" borderId="11" numFmtId="0" xfId="0" applyFont="1" applyBorder="1" applyAlignment="1">
      <alignment vertical="center"/>
    </xf>
    <xf fontId="1" fillId="0" borderId="14" numFmtId="0" xfId="0" applyFont="1" applyBorder="1" applyAlignment="1">
      <alignment vertical="center"/>
    </xf>
    <xf fontId="1" fillId="0" borderId="8" numFmtId="0" xfId="0" applyFont="1" applyBorder="1" applyAlignment="1">
      <alignment vertical="center"/>
    </xf>
    <xf fontId="6" fillId="0" borderId="1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vertical="center"/>
    </xf>
    <xf fontId="5" fillId="0" borderId="2" numFmtId="0" xfId="0" applyFont="1" applyBorder="1" applyAlignment="1">
      <alignment vertical="center"/>
    </xf>
    <xf fontId="5" fillId="0" borderId="4" numFmtId="0" xfId="0" applyFont="1" applyBorder="1" applyAlignment="1">
      <alignment vertical="center"/>
    </xf>
    <xf fontId="6" fillId="3" borderId="3" numFmtId="0" xfId="0" applyFont="1" applyFill="1" applyBorder="1" applyAlignment="1">
      <alignment vertical="center"/>
    </xf>
    <xf fontId="5" fillId="3" borderId="3" numFmtId="0" xfId="0" applyFont="1" applyFill="1" applyBorder="1" applyAlignment="1">
      <alignment vertical="center"/>
    </xf>
    <xf fontId="5" fillId="3" borderId="3" numFmtId="0" xfId="0" applyFont="1" applyFill="1" applyBorder="1" applyAlignment="1">
      <alignment horizontal="center" vertical="center"/>
    </xf>
    <xf fontId="5" fillId="2" borderId="2" numFmtId="0" xfId="0" applyFont="1" applyFill="1" applyBorder="1" applyAlignment="1">
      <alignment vertical="center"/>
    </xf>
    <xf fontId="5" fillId="2" borderId="4" numFmtId="0" xfId="0" applyFont="1" applyFill="1" applyBorder="1" applyAlignment="1">
      <alignment vertical="center"/>
    </xf>
    <xf fontId="1" fillId="0" borderId="3" numFmt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64" zoomScale="100" workbookViewId="0">
      <selection activeCell="H5" activeCellId="0" sqref="H5"/>
    </sheetView>
  </sheetViews>
  <sheetFormatPr defaultRowHeight="14.25"/>
  <cols>
    <col customWidth="1" min="1" max="1" width="7.85546875"/>
    <col customWidth="1" min="2" max="2" width="50.5703125"/>
    <col customWidth="1" min="3" max="3" width="23"/>
    <col customWidth="1" min="4" max="4" width="21.28515625"/>
    <col customWidth="1" min="5" max="5" style="1" width="51.28515625"/>
    <col bestFit="1" customWidth="1" min="6" max="6" width="11"/>
  </cols>
  <sheetData>
    <row r="1" ht="15.75">
      <c r="A1" s="2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>
      <c r="F2" s="4"/>
      <c r="G2" s="4"/>
      <c r="H2" s="4"/>
      <c r="I2" s="4"/>
      <c r="J2" s="4"/>
      <c r="K2" s="4"/>
      <c r="L2" s="4"/>
      <c r="M2" s="4"/>
      <c r="N2" s="4"/>
      <c r="O2" s="4"/>
    </row>
    <row r="3" s="5" customFormat="1" ht="18.75">
      <c r="B3" s="6" t="s">
        <v>1</v>
      </c>
      <c r="C3" s="7"/>
      <c r="D3" s="7"/>
      <c r="E3" s="7"/>
    </row>
    <row r="4" ht="40.5" customHeight="1">
      <c r="A4" s="8">
        <v>1</v>
      </c>
      <c r="B4" s="9" t="s">
        <v>2</v>
      </c>
      <c r="C4" s="9"/>
      <c r="D4" s="9"/>
      <c r="E4" s="9"/>
    </row>
    <row r="5" ht="39.75" customHeight="1">
      <c r="A5" s="10">
        <v>1</v>
      </c>
      <c r="B5" s="11" t="s">
        <v>3</v>
      </c>
      <c r="C5" s="8" t="s">
        <v>4</v>
      </c>
      <c r="D5" s="12">
        <v>300000</v>
      </c>
      <c r="E5" s="13" t="s">
        <v>5</v>
      </c>
    </row>
    <row r="6" ht="63.75" customHeight="1">
      <c r="A6" s="14" t="s">
        <v>6</v>
      </c>
      <c r="B6" s="11" t="s">
        <v>7</v>
      </c>
      <c r="C6" s="8" t="s">
        <v>4</v>
      </c>
      <c r="D6" s="12">
        <v>23200</v>
      </c>
      <c r="E6" s="13" t="s">
        <v>8</v>
      </c>
    </row>
    <row r="7" ht="51" customHeight="1">
      <c r="A7" s="14" t="s">
        <v>9</v>
      </c>
      <c r="B7" s="11" t="s">
        <v>10</v>
      </c>
      <c r="C7" s="8" t="s">
        <v>4</v>
      </c>
      <c r="D7" s="12">
        <v>6800</v>
      </c>
      <c r="E7" s="13" t="s">
        <v>11</v>
      </c>
    </row>
    <row r="8" ht="39.75" customHeight="1">
      <c r="A8" s="10">
        <v>4</v>
      </c>
      <c r="B8" s="11" t="s">
        <v>12</v>
      </c>
      <c r="C8" s="8" t="s">
        <v>4</v>
      </c>
      <c r="D8" s="12">
        <v>2500</v>
      </c>
      <c r="E8" s="13" t="s">
        <v>13</v>
      </c>
    </row>
    <row r="9" ht="15.75" customHeight="1">
      <c r="A9" s="15"/>
      <c r="B9" s="16" t="s">
        <v>14</v>
      </c>
      <c r="C9" s="17"/>
      <c r="D9" s="18">
        <f>D5+D6+D7+D8</f>
        <v>332500</v>
      </c>
      <c r="E9" s="19"/>
    </row>
    <row r="10" ht="39.75" customHeight="1">
      <c r="A10" s="18">
        <v>2</v>
      </c>
      <c r="B10" s="20" t="s">
        <v>15</v>
      </c>
      <c r="C10" s="20"/>
      <c r="D10" s="20"/>
      <c r="E10" s="20"/>
    </row>
    <row r="11" ht="37.5" customHeight="1">
      <c r="A11" s="10">
        <v>1</v>
      </c>
      <c r="B11" s="11" t="s">
        <v>16</v>
      </c>
      <c r="C11" s="8" t="s">
        <v>4</v>
      </c>
      <c r="D11" s="12">
        <v>292629</v>
      </c>
      <c r="E11" s="13" t="s">
        <v>17</v>
      </c>
    </row>
    <row r="12" ht="15">
      <c r="A12" s="10"/>
      <c r="B12" s="11"/>
      <c r="C12" s="8" t="s">
        <v>4</v>
      </c>
      <c r="D12" s="12"/>
      <c r="E12" s="13"/>
    </row>
    <row r="13" ht="20.25" customHeight="1">
      <c r="A13" s="9"/>
      <c r="B13" s="21" t="s">
        <v>14</v>
      </c>
      <c r="C13" s="22"/>
      <c r="D13" s="23">
        <f>D11+D12</f>
        <v>292629</v>
      </c>
      <c r="E13" s="13"/>
    </row>
    <row r="14" ht="32.25" customHeight="1">
      <c r="A14" s="2">
        <v>3</v>
      </c>
      <c r="B14" s="9" t="s">
        <v>18</v>
      </c>
      <c r="C14" s="9"/>
      <c r="D14" s="9"/>
      <c r="E14" s="9"/>
    </row>
    <row r="15" ht="37.5" customHeight="1">
      <c r="A15" s="9">
        <v>1</v>
      </c>
      <c r="B15" s="8" t="s">
        <v>19</v>
      </c>
      <c r="C15" s="24" t="s">
        <v>20</v>
      </c>
      <c r="D15" s="10">
        <v>4736514.3099999996</v>
      </c>
      <c r="E15" s="13" t="s">
        <v>21</v>
      </c>
    </row>
    <row r="16" ht="83.25" customHeight="1">
      <c r="A16" s="9">
        <v>2</v>
      </c>
      <c r="B16" s="8" t="s">
        <v>22</v>
      </c>
      <c r="C16" s="24" t="s">
        <v>20</v>
      </c>
      <c r="D16" s="8">
        <v>113500</v>
      </c>
      <c r="E16" s="13" t="s">
        <v>23</v>
      </c>
    </row>
    <row r="17" ht="20.25" customHeight="1">
      <c r="A17" s="9"/>
      <c r="B17" s="25" t="s">
        <v>14</v>
      </c>
      <c r="C17" s="22"/>
      <c r="D17" s="26">
        <f>D15+D16</f>
        <v>4850014.3099999996</v>
      </c>
      <c r="E17" s="13"/>
    </row>
    <row r="18" ht="27.75" customHeight="1">
      <c r="A18" s="27">
        <v>4</v>
      </c>
      <c r="B18" s="28" t="s">
        <v>24</v>
      </c>
      <c r="C18" s="29"/>
      <c r="D18" s="29"/>
      <c r="E18" s="30"/>
    </row>
    <row r="19" ht="55.5" customHeight="1">
      <c r="A19" s="31">
        <v>1</v>
      </c>
      <c r="B19" s="32" t="s">
        <v>25</v>
      </c>
      <c r="C19" s="32" t="s">
        <v>20</v>
      </c>
      <c r="D19" s="33">
        <v>368581.77000000002</v>
      </c>
      <c r="E19" s="34" t="s">
        <v>26</v>
      </c>
    </row>
    <row r="20" ht="90.75" customHeight="1">
      <c r="A20" s="31">
        <v>2</v>
      </c>
      <c r="B20" s="32" t="s">
        <v>27</v>
      </c>
      <c r="C20" s="32" t="s">
        <v>20</v>
      </c>
      <c r="D20" s="33">
        <v>809407.33999999997</v>
      </c>
      <c r="E20" s="35" t="s">
        <v>28</v>
      </c>
    </row>
    <row r="21" ht="20.25" customHeight="1">
      <c r="A21" s="31"/>
      <c r="B21" s="36" t="s">
        <v>14</v>
      </c>
      <c r="C21" s="37"/>
      <c r="D21" s="38">
        <f>D19+D20</f>
        <v>1177989.1099999999</v>
      </c>
      <c r="E21" s="34"/>
    </row>
    <row r="22" ht="20.25" customHeight="1">
      <c r="A22" s="39">
        <v>5</v>
      </c>
      <c r="B22" s="39" t="s">
        <v>29</v>
      </c>
      <c r="C22" s="40"/>
      <c r="D22" s="40"/>
      <c r="E22" s="40"/>
    </row>
    <row r="23" s="41" customFormat="1" ht="34.5" customHeight="1">
      <c r="A23" s="42">
        <v>1</v>
      </c>
      <c r="B23" s="32" t="s">
        <v>30</v>
      </c>
      <c r="C23" s="32" t="s">
        <v>20</v>
      </c>
      <c r="D23" s="33">
        <v>17786.360000000001</v>
      </c>
      <c r="E23" s="13" t="s">
        <v>31</v>
      </c>
    </row>
    <row r="24" ht="27.75" customHeight="1">
      <c r="A24" s="42">
        <v>2</v>
      </c>
      <c r="B24" s="32" t="s">
        <v>32</v>
      </c>
      <c r="C24" s="32" t="s">
        <v>20</v>
      </c>
      <c r="D24" s="33">
        <v>212500</v>
      </c>
      <c r="E24" s="13" t="s">
        <v>33</v>
      </c>
    </row>
    <row r="25" ht="60">
      <c r="A25" s="42">
        <v>3</v>
      </c>
      <c r="B25" s="32" t="s">
        <v>34</v>
      </c>
      <c r="C25" s="32" t="s">
        <v>20</v>
      </c>
      <c r="D25" s="33">
        <v>372960</v>
      </c>
      <c r="E25" s="13" t="s">
        <v>35</v>
      </c>
    </row>
    <row r="26" ht="70.5" customHeight="1">
      <c r="A26" s="42">
        <v>4</v>
      </c>
      <c r="B26" s="32" t="s">
        <v>36</v>
      </c>
      <c r="C26" s="32" t="s">
        <v>20</v>
      </c>
      <c r="D26" s="33">
        <v>243123.88</v>
      </c>
      <c r="E26" s="13" t="s">
        <v>37</v>
      </c>
    </row>
    <row r="27" ht="30">
      <c r="A27" s="42">
        <v>5</v>
      </c>
      <c r="B27" s="32" t="s">
        <v>38</v>
      </c>
      <c r="C27" s="32" t="s">
        <v>20</v>
      </c>
      <c r="D27" s="33">
        <v>40500</v>
      </c>
      <c r="E27" s="13" t="s">
        <v>39</v>
      </c>
    </row>
    <row r="28" ht="49.5" customHeight="1">
      <c r="A28" s="42">
        <v>6</v>
      </c>
      <c r="B28" s="43" t="s">
        <v>40</v>
      </c>
      <c r="C28" s="32" t="s">
        <v>20</v>
      </c>
      <c r="D28" s="12">
        <v>3675900</v>
      </c>
      <c r="E28" s="44" t="s">
        <v>41</v>
      </c>
    </row>
    <row r="29" ht="29.25" customHeight="1">
      <c r="A29" s="45">
        <v>7</v>
      </c>
      <c r="B29" s="43" t="s">
        <v>42</v>
      </c>
      <c r="C29" s="32"/>
      <c r="D29" s="12"/>
      <c r="E29" s="44"/>
    </row>
    <row r="30" s="46" customFormat="1" ht="27" customHeight="1">
      <c r="A30" s="47" t="s">
        <v>43</v>
      </c>
      <c r="B30" s="43" t="s">
        <v>44</v>
      </c>
      <c r="C30" s="32" t="s">
        <v>20</v>
      </c>
      <c r="D30" s="12">
        <v>450429.21000000002</v>
      </c>
      <c r="E30" s="48" t="s">
        <v>45</v>
      </c>
    </row>
    <row r="31" s="46" customFormat="1" ht="27" customHeight="1">
      <c r="A31" s="49"/>
      <c r="B31" s="49"/>
      <c r="C31" s="32" t="s">
        <v>46</v>
      </c>
      <c r="D31" s="12">
        <v>805576.10999999999</v>
      </c>
      <c r="E31" s="50"/>
    </row>
    <row r="32" s="46" customFormat="1" ht="34.5" customHeight="1">
      <c r="A32" s="51"/>
      <c r="B32" s="52"/>
      <c r="C32" s="32" t="s">
        <v>47</v>
      </c>
      <c r="D32" s="12">
        <v>9000</v>
      </c>
      <c r="E32" s="53"/>
    </row>
    <row r="33" ht="26.25" customHeight="1">
      <c r="A33" s="47" t="s">
        <v>48</v>
      </c>
      <c r="B33" s="43" t="s">
        <v>49</v>
      </c>
      <c r="C33" s="32" t="s">
        <v>20</v>
      </c>
      <c r="D33" s="54">
        <v>355052.72999999998</v>
      </c>
      <c r="E33" s="55" t="s">
        <v>49</v>
      </c>
    </row>
    <row r="34" ht="18.75" customHeight="1">
      <c r="A34" s="49"/>
      <c r="B34" s="49"/>
      <c r="C34" s="32" t="s">
        <v>46</v>
      </c>
      <c r="D34" s="54">
        <v>625577.29000000004</v>
      </c>
      <c r="E34" s="56"/>
    </row>
    <row r="35" ht="32.25" customHeight="1">
      <c r="A35" s="52"/>
      <c r="B35" s="52"/>
      <c r="C35" s="32" t="s">
        <v>47</v>
      </c>
      <c r="D35" s="54">
        <v>2200</v>
      </c>
      <c r="E35" s="57"/>
    </row>
    <row r="36" ht="21" customHeight="1">
      <c r="A36" s="45" t="s">
        <v>50</v>
      </c>
      <c r="B36" s="43" t="s">
        <v>51</v>
      </c>
      <c r="C36" s="32" t="s">
        <v>20</v>
      </c>
      <c r="D36" s="58">
        <v>711599.94999999995</v>
      </c>
      <c r="E36" s="55" t="s">
        <v>51</v>
      </c>
    </row>
    <row r="37" ht="29.25" customHeight="1">
      <c r="A37" s="49"/>
      <c r="B37" s="49"/>
      <c r="C37" s="32" t="s">
        <v>46</v>
      </c>
      <c r="D37" s="58">
        <v>1247609.9099999999</v>
      </c>
      <c r="E37" s="56"/>
    </row>
    <row r="38" ht="30.75" customHeight="1">
      <c r="A38" s="52"/>
      <c r="B38" s="52"/>
      <c r="C38" s="32" t="s">
        <v>47</v>
      </c>
      <c r="D38" s="58">
        <v>1200</v>
      </c>
      <c r="E38" s="57"/>
    </row>
    <row r="39" ht="21.75" customHeight="1">
      <c r="A39" s="59" t="s">
        <v>50</v>
      </c>
      <c r="B39" s="43" t="s">
        <v>52</v>
      </c>
      <c r="C39" s="32" t="s">
        <v>4</v>
      </c>
      <c r="D39" s="58">
        <v>744401.95999999996</v>
      </c>
      <c r="E39" s="55" t="s">
        <v>52</v>
      </c>
    </row>
    <row r="40" ht="24.75" customHeight="1">
      <c r="A40" s="60"/>
      <c r="B40" s="61"/>
      <c r="C40" s="32" t="s">
        <v>46</v>
      </c>
      <c r="D40" s="58">
        <v>1737446.2</v>
      </c>
      <c r="E40" s="62"/>
    </row>
    <row r="41" ht="30.75" customHeight="1">
      <c r="A41" s="63"/>
      <c r="B41" s="64"/>
      <c r="C41" s="32" t="s">
        <v>47</v>
      </c>
      <c r="D41" s="58">
        <v>600</v>
      </c>
      <c r="E41" s="65"/>
    </row>
    <row r="42" ht="33" customHeight="1">
      <c r="A42" s="66" t="s">
        <v>53</v>
      </c>
      <c r="B42" s="67" t="s">
        <v>54</v>
      </c>
      <c r="C42" s="32" t="s">
        <v>20</v>
      </c>
      <c r="D42" s="58">
        <v>3011700</v>
      </c>
      <c r="E42" s="44" t="s">
        <v>55</v>
      </c>
    </row>
    <row r="43" ht="28.5" customHeight="1">
      <c r="A43" s="66" t="s">
        <v>56</v>
      </c>
      <c r="B43" s="43" t="s">
        <v>57</v>
      </c>
      <c r="C43" s="32" t="s">
        <v>20</v>
      </c>
      <c r="D43" s="58">
        <v>486069.20000000001</v>
      </c>
      <c r="E43" s="43" t="s">
        <v>58</v>
      </c>
    </row>
    <row r="44" ht="34.5" customHeight="1">
      <c r="A44" s="68"/>
      <c r="B44" s="64"/>
      <c r="C44" s="32" t="s">
        <v>47</v>
      </c>
      <c r="D44" s="58">
        <v>20000</v>
      </c>
      <c r="E44" s="64"/>
    </row>
    <row r="45" ht="21" customHeight="1">
      <c r="A45" s="69"/>
      <c r="B45" s="70" t="s">
        <v>59</v>
      </c>
      <c r="C45" s="32" t="s">
        <v>20</v>
      </c>
      <c r="D45" s="58">
        <f>D23+D24+D25+D26+D27+D28+D30+D33+D36+D39+D42+D43</f>
        <v>10322023.289999999</v>
      </c>
      <c r="E45" s="64"/>
    </row>
    <row r="46" ht="19.5" customHeight="1">
      <c r="A46" s="69"/>
      <c r="B46" s="71"/>
      <c r="C46" s="32" t="s">
        <v>46</v>
      </c>
      <c r="D46" s="58">
        <f>D31+D34+D37+D40</f>
        <v>4416209.5099999998</v>
      </c>
      <c r="E46" s="64"/>
    </row>
    <row r="47" ht="18.75" customHeight="1">
      <c r="A47" s="69"/>
      <c r="B47" s="71"/>
      <c r="C47" s="72" t="s">
        <v>47</v>
      </c>
      <c r="D47" s="73">
        <f>D32+D35+D38+D41+D44</f>
        <v>33000</v>
      </c>
      <c r="E47" s="74"/>
      <c r="F47" s="46"/>
    </row>
    <row r="48" ht="18.75" customHeight="1">
      <c r="A48" s="69"/>
      <c r="B48" s="75"/>
      <c r="C48" s="72" t="s">
        <v>60</v>
      </c>
      <c r="D48" s="76">
        <f>D45+D46+D47</f>
        <v>14771232.799999999</v>
      </c>
      <c r="E48" s="77"/>
      <c r="F48" s="46"/>
    </row>
    <row r="49" s="46" customFormat="1" ht="21.75" customHeight="1">
      <c r="A49" s="78">
        <v>6</v>
      </c>
      <c r="B49" s="79" t="s">
        <v>61</v>
      </c>
      <c r="C49" s="80"/>
      <c r="D49" s="80"/>
      <c r="E49" s="81"/>
    </row>
    <row r="50" s="46" customFormat="1" ht="113.25" customHeight="1">
      <c r="A50" s="42">
        <v>1</v>
      </c>
      <c r="B50" s="32" t="s">
        <v>62</v>
      </c>
      <c r="C50" s="42" t="s">
        <v>20</v>
      </c>
      <c r="D50" s="33">
        <v>7308278.6699999999</v>
      </c>
      <c r="E50" s="13" t="s">
        <v>63</v>
      </c>
    </row>
    <row r="51" s="46" customFormat="1" ht="164.25" customHeight="1">
      <c r="A51" s="42">
        <v>2</v>
      </c>
      <c r="B51" s="32" t="s">
        <v>64</v>
      </c>
      <c r="C51" s="42" t="s">
        <v>20</v>
      </c>
      <c r="D51" s="33">
        <v>2478711.5600000001</v>
      </c>
      <c r="E51" s="13" t="s">
        <v>65</v>
      </c>
    </row>
    <row r="52" s="46" customFormat="1" ht="96.75" customHeight="1">
      <c r="A52" s="42">
        <v>5</v>
      </c>
      <c r="B52" s="32" t="s">
        <v>66</v>
      </c>
      <c r="C52" s="42" t="s">
        <v>4</v>
      </c>
      <c r="D52" s="33">
        <v>1449277.8200000001</v>
      </c>
      <c r="E52" s="13" t="s">
        <v>67</v>
      </c>
    </row>
    <row r="53" s="46" customFormat="1" ht="15.75" customHeight="1">
      <c r="A53" s="72"/>
      <c r="B53" s="82" t="s">
        <v>59</v>
      </c>
      <c r="C53" s="72"/>
      <c r="D53" s="83">
        <f>D50+D51+D52</f>
        <v>11236268.050000001</v>
      </c>
      <c r="E53" s="84"/>
    </row>
    <row r="54" s="46" customFormat="1" ht="15">
      <c r="A54" s="85">
        <v>7</v>
      </c>
      <c r="B54" s="37" t="s">
        <v>68</v>
      </c>
      <c r="C54" s="37"/>
      <c r="D54" s="37"/>
      <c r="E54" s="37"/>
    </row>
    <row r="55" s="46" customFormat="1" ht="75">
      <c r="A55" s="42">
        <v>1</v>
      </c>
      <c r="B55" s="32" t="s">
        <v>69</v>
      </c>
      <c r="C55" s="42" t="s">
        <v>20</v>
      </c>
      <c r="D55" s="33">
        <v>70000</v>
      </c>
      <c r="E55" s="34" t="s">
        <v>70</v>
      </c>
    </row>
    <row r="56" s="46" customFormat="1" ht="15.75" customHeight="1">
      <c r="A56" s="72"/>
      <c r="B56" s="82" t="s">
        <v>59</v>
      </c>
      <c r="C56" s="72"/>
      <c r="D56" s="83">
        <f>D55</f>
        <v>70000</v>
      </c>
      <c r="E56" s="84"/>
    </row>
    <row r="57" s="46" customFormat="1" ht="15">
      <c r="A57" s="85">
        <v>8</v>
      </c>
      <c r="B57" s="37" t="s">
        <v>71</v>
      </c>
      <c r="C57" s="37"/>
      <c r="D57" s="37"/>
      <c r="E57" s="37"/>
    </row>
    <row r="58" s="46" customFormat="1" ht="21.75" customHeight="1">
      <c r="A58" s="45">
        <v>1</v>
      </c>
      <c r="B58" s="43" t="s">
        <v>72</v>
      </c>
      <c r="C58" s="42" t="s">
        <v>20</v>
      </c>
      <c r="D58" s="33">
        <v>34963.82</v>
      </c>
      <c r="E58" s="43" t="s">
        <v>73</v>
      </c>
    </row>
    <row r="59" s="46" customFormat="1" ht="22.5" customHeight="1">
      <c r="A59" s="51"/>
      <c r="B59" s="61"/>
      <c r="C59" s="42" t="s">
        <v>74</v>
      </c>
      <c r="D59" s="33">
        <v>200000</v>
      </c>
      <c r="E59" s="61"/>
    </row>
    <row r="60" s="46" customFormat="1" ht="22.5" customHeight="1">
      <c r="A60" s="86"/>
      <c r="B60" s="64"/>
      <c r="C60" s="42" t="s">
        <v>46</v>
      </c>
      <c r="D60" s="33">
        <v>56400</v>
      </c>
      <c r="E60" s="64"/>
    </row>
    <row r="61" s="46" customFormat="1" ht="72.75" customHeight="1">
      <c r="A61" s="87">
        <v>2</v>
      </c>
      <c r="B61" s="88" t="s">
        <v>75</v>
      </c>
      <c r="C61" s="89" t="s">
        <v>4</v>
      </c>
      <c r="D61" s="90">
        <v>100000</v>
      </c>
      <c r="E61" s="91" t="s">
        <v>76</v>
      </c>
    </row>
    <row r="62" s="46" customFormat="1" ht="62.25" customHeight="1">
      <c r="A62" s="89">
        <v>3</v>
      </c>
      <c r="B62" s="92" t="s">
        <v>77</v>
      </c>
      <c r="C62" s="89" t="s">
        <v>4</v>
      </c>
      <c r="D62" s="90">
        <v>18534800</v>
      </c>
      <c r="E62" s="91" t="s">
        <v>78</v>
      </c>
    </row>
    <row r="63" s="46" customFormat="1" ht="57">
      <c r="A63" s="89">
        <v>4</v>
      </c>
      <c r="B63" s="92" t="s">
        <v>79</v>
      </c>
      <c r="C63" s="89" t="s">
        <v>20</v>
      </c>
      <c r="D63" s="90">
        <v>515500</v>
      </c>
      <c r="E63" s="91" t="s">
        <v>80</v>
      </c>
    </row>
    <row r="64" s="46" customFormat="1" ht="15.75" customHeight="1">
      <c r="A64" s="72"/>
      <c r="B64" s="82" t="s">
        <v>59</v>
      </c>
      <c r="C64" s="72"/>
      <c r="D64" s="83">
        <f>D58+D59+D60+D61+D62+D63</f>
        <v>19441663.82</v>
      </c>
      <c r="E64" s="84"/>
    </row>
    <row r="65" s="46" customFormat="1" ht="15">
      <c r="A65" s="85">
        <v>9</v>
      </c>
      <c r="B65" s="37" t="s">
        <v>81</v>
      </c>
      <c r="C65" s="37"/>
      <c r="D65" s="37"/>
      <c r="E65" s="37"/>
    </row>
    <row r="66" s="46" customFormat="1" ht="78" customHeight="1">
      <c r="A66" s="89">
        <v>1</v>
      </c>
      <c r="B66" s="92" t="s">
        <v>82</v>
      </c>
      <c r="C66" s="89" t="s">
        <v>4</v>
      </c>
      <c r="D66" s="90">
        <v>50000</v>
      </c>
      <c r="E66" s="91" t="s">
        <v>83</v>
      </c>
    </row>
    <row r="67" s="46" customFormat="1" ht="15.75" customHeight="1">
      <c r="A67" s="72"/>
      <c r="B67" s="82" t="s">
        <v>14</v>
      </c>
      <c r="C67" s="72"/>
      <c r="D67" s="83">
        <f>D66</f>
        <v>50000</v>
      </c>
      <c r="E67" s="84"/>
    </row>
    <row r="68" s="46" customFormat="1" ht="24" customHeight="1">
      <c r="A68" s="93">
        <v>10</v>
      </c>
      <c r="B68" s="37" t="s">
        <v>84</v>
      </c>
      <c r="C68" s="37"/>
      <c r="D68" s="37"/>
      <c r="E68" s="37"/>
    </row>
    <row r="69" s="46" customFormat="1" ht="81.75" customHeight="1">
      <c r="A69" s="89">
        <v>1</v>
      </c>
      <c r="B69" s="92" t="s">
        <v>85</v>
      </c>
      <c r="C69" s="89" t="s">
        <v>20</v>
      </c>
      <c r="D69" s="90">
        <v>2000</v>
      </c>
      <c r="E69" s="91" t="s">
        <v>86</v>
      </c>
    </row>
    <row r="70" s="46" customFormat="1">
      <c r="A70" s="94"/>
      <c r="B70" s="95" t="s">
        <v>14</v>
      </c>
      <c r="C70" s="96"/>
      <c r="D70" s="83">
        <v>2000</v>
      </c>
      <c r="E70" s="97"/>
    </row>
    <row r="71" s="46" customFormat="1" ht="25.5" customHeight="1">
      <c r="A71" s="98">
        <v>11</v>
      </c>
      <c r="B71" s="99" t="s">
        <v>87</v>
      </c>
      <c r="C71" s="99"/>
      <c r="D71" s="99"/>
      <c r="E71" s="99"/>
    </row>
    <row r="72" s="46" customFormat="1" ht="28.5">
      <c r="A72" s="89">
        <v>2</v>
      </c>
      <c r="B72" s="92" t="s">
        <v>88</v>
      </c>
      <c r="C72" s="89" t="s">
        <v>20</v>
      </c>
      <c r="D72" s="90">
        <v>175457</v>
      </c>
      <c r="E72" s="100" t="s">
        <v>89</v>
      </c>
    </row>
    <row r="73" s="46" customFormat="1" ht="15.75" customHeight="1">
      <c r="A73" s="72"/>
      <c r="B73" s="82" t="s">
        <v>14</v>
      </c>
      <c r="C73" s="72"/>
      <c r="D73" s="83">
        <f>D72</f>
        <v>175457</v>
      </c>
      <c r="E73" s="84"/>
    </row>
    <row r="74" s="46" customFormat="1" ht="15.75" customHeight="1">
      <c r="A74" s="101">
        <v>12</v>
      </c>
      <c r="B74" s="99" t="s">
        <v>90</v>
      </c>
      <c r="C74" s="99"/>
      <c r="D74" s="99"/>
      <c r="E74" s="99"/>
    </row>
    <row r="75" ht="45">
      <c r="A75" s="24">
        <v>1</v>
      </c>
      <c r="B75" s="8" t="s">
        <v>91</v>
      </c>
      <c r="C75" s="24" t="s">
        <v>20</v>
      </c>
      <c r="D75" s="12">
        <v>593309.23999999999</v>
      </c>
      <c r="E75" s="13" t="s">
        <v>92</v>
      </c>
    </row>
    <row r="76" ht="22.5" customHeight="1">
      <c r="A76" s="102">
        <v>2</v>
      </c>
      <c r="B76" s="48" t="s">
        <v>93</v>
      </c>
      <c r="C76" s="24" t="s">
        <v>20</v>
      </c>
      <c r="D76" s="12">
        <v>4188065.2799999998</v>
      </c>
      <c r="E76" s="55" t="s">
        <v>94</v>
      </c>
    </row>
    <row r="77" ht="22.5" customHeight="1">
      <c r="A77" s="103"/>
      <c r="B77" s="50"/>
      <c r="C77" s="24" t="s">
        <v>74</v>
      </c>
      <c r="D77" s="12">
        <v>29483979.649999999</v>
      </c>
      <c r="E77" s="62"/>
    </row>
    <row r="78" ht="22.5" customHeight="1">
      <c r="A78" s="104"/>
      <c r="B78" s="53"/>
      <c r="C78" s="24" t="s">
        <v>46</v>
      </c>
      <c r="D78" s="12">
        <v>1228499.1499999999</v>
      </c>
      <c r="E78" s="62"/>
    </row>
    <row r="79" ht="30">
      <c r="A79" s="24">
        <v>3</v>
      </c>
      <c r="B79" s="8" t="s">
        <v>95</v>
      </c>
      <c r="C79" s="24" t="s">
        <v>20</v>
      </c>
      <c r="D79" s="12">
        <v>429999.90000000002</v>
      </c>
      <c r="E79" s="13" t="s">
        <v>96</v>
      </c>
    </row>
    <row r="80" s="5" customFormat="1" ht="17.25" customHeight="1">
      <c r="A80" s="105"/>
      <c r="B80" s="106" t="s">
        <v>59</v>
      </c>
      <c r="C80" s="106"/>
      <c r="D80" s="107">
        <f>D75+D76+D77+D78+D79</f>
        <v>35923853.219999999</v>
      </c>
      <c r="E80" s="108"/>
    </row>
  </sheetData>
  <mergeCells count="38">
    <mergeCell ref="A1:E1"/>
    <mergeCell ref="F1:O2"/>
    <mergeCell ref="B3:E3"/>
    <mergeCell ref="B4:E4"/>
    <mergeCell ref="B10:E10"/>
    <mergeCell ref="B14:E14"/>
    <mergeCell ref="B18:E18"/>
    <mergeCell ref="B22:E22"/>
    <mergeCell ref="A30:A31"/>
    <mergeCell ref="B30:B32"/>
    <mergeCell ref="E30:E32"/>
    <mergeCell ref="A33:A35"/>
    <mergeCell ref="B33:B35"/>
    <mergeCell ref="E33:E35"/>
    <mergeCell ref="A36:A38"/>
    <mergeCell ref="B36:B38"/>
    <mergeCell ref="E36:E38"/>
    <mergeCell ref="A39:A41"/>
    <mergeCell ref="B39:B41"/>
    <mergeCell ref="E39:E41"/>
    <mergeCell ref="A43:A44"/>
    <mergeCell ref="B43:B44"/>
    <mergeCell ref="E43:E44"/>
    <mergeCell ref="A45:A48"/>
    <mergeCell ref="B45:B48"/>
    <mergeCell ref="B49:E49"/>
    <mergeCell ref="B54:E54"/>
    <mergeCell ref="B57:E57"/>
    <mergeCell ref="A58:A60"/>
    <mergeCell ref="B58:B60"/>
    <mergeCell ref="E58:E60"/>
    <mergeCell ref="B65:E65"/>
    <mergeCell ref="B68:E68"/>
    <mergeCell ref="B71:E71"/>
    <mergeCell ref="B74:E74"/>
    <mergeCell ref="A76:A78"/>
    <mergeCell ref="B76:B78"/>
    <mergeCell ref="E76:E78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9" zoomScale="80" workbookViewId="0">
      <selection activeCell="D10" activeCellId="0" sqref="D10"/>
    </sheetView>
  </sheetViews>
  <sheetFormatPr defaultRowHeight="15"/>
  <cols>
    <col customWidth="1" min="1" max="1" width="6.5703125"/>
    <col customWidth="1" min="2" max="2" width="45.85546875"/>
    <col customWidth="1" min="3" max="3" width="17"/>
    <col customWidth="1" min="4" max="4" style="109" width="18.85546875"/>
    <col customWidth="1" min="5" max="5" width="70.7109375"/>
    <col customWidth="1" min="6" max="6" style="1" width="42.42578125"/>
  </cols>
  <sheetData>
    <row r="3" ht="18.75">
      <c r="C3" s="110" t="s">
        <v>97</v>
      </c>
      <c r="D3" s="110"/>
      <c r="E3" s="110"/>
    </row>
    <row r="4">
      <c r="A4" s="41"/>
      <c r="B4" s="41"/>
      <c r="C4" s="41"/>
      <c r="D4" s="109"/>
      <c r="E4" s="41"/>
      <c r="F4" s="1" t="s">
        <v>98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ht="60">
      <c r="A5" s="111" t="s">
        <v>99</v>
      </c>
      <c r="B5" s="111" t="s">
        <v>100</v>
      </c>
      <c r="C5" s="111" t="s">
        <v>101</v>
      </c>
      <c r="D5" s="111" t="s">
        <v>102</v>
      </c>
      <c r="E5" s="111" t="s">
        <v>103</v>
      </c>
      <c r="F5" s="112" t="s">
        <v>104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="5" customFormat="1" ht="34.5" customHeight="1">
      <c r="A6" s="113">
        <v>10</v>
      </c>
      <c r="B6" s="114" t="s">
        <v>1</v>
      </c>
      <c r="C6" s="115"/>
      <c r="D6" s="116"/>
      <c r="E6" s="115"/>
      <c r="F6" s="117"/>
    </row>
    <row r="7" ht="46.149999999999999" customHeight="1">
      <c r="A7" s="2">
        <v>1</v>
      </c>
      <c r="B7" s="9" t="s">
        <v>2</v>
      </c>
      <c r="C7" s="9"/>
      <c r="D7" s="9"/>
      <c r="E7" s="9"/>
      <c r="F7" s="118"/>
    </row>
    <row r="8" ht="46.5" customHeight="1">
      <c r="A8" s="10">
        <v>1</v>
      </c>
      <c r="B8" s="119" t="s">
        <v>105</v>
      </c>
      <c r="C8" s="8" t="s">
        <v>4</v>
      </c>
      <c r="D8" s="12">
        <v>10000</v>
      </c>
      <c r="E8" s="13" t="s">
        <v>106</v>
      </c>
      <c r="F8" s="120" t="s">
        <v>107</v>
      </c>
    </row>
    <row r="9" ht="27.75" customHeight="1">
      <c r="A9" s="10"/>
      <c r="B9" s="119" t="s">
        <v>3</v>
      </c>
      <c r="C9" s="8" t="s">
        <v>4</v>
      </c>
      <c r="D9" s="12">
        <v>300000</v>
      </c>
      <c r="E9" s="13" t="s">
        <v>108</v>
      </c>
      <c r="F9" s="121"/>
    </row>
    <row r="10" ht="34.5" customHeight="1">
      <c r="A10" s="10">
        <v>2</v>
      </c>
      <c r="B10" s="119" t="s">
        <v>7</v>
      </c>
      <c r="C10" s="8" t="s">
        <v>4</v>
      </c>
      <c r="D10" s="12">
        <v>30000</v>
      </c>
      <c r="E10" s="13" t="s">
        <v>109</v>
      </c>
      <c r="F10" s="121"/>
    </row>
    <row r="11" ht="35.25" customHeight="1">
      <c r="A11" s="10">
        <v>4</v>
      </c>
      <c r="B11" s="119" t="s">
        <v>110</v>
      </c>
      <c r="C11" s="8" t="s">
        <v>4</v>
      </c>
      <c r="D11" s="12">
        <v>2500</v>
      </c>
      <c r="E11" s="13" t="s">
        <v>111</v>
      </c>
      <c r="F11" s="122"/>
    </row>
    <row r="12" ht="15.75" customHeight="1">
      <c r="A12" s="15"/>
      <c r="B12" s="15" t="s">
        <v>112</v>
      </c>
      <c r="C12" s="15"/>
      <c r="D12" s="20">
        <f>D8+D9+D10+D11</f>
        <v>342500</v>
      </c>
      <c r="E12" s="15"/>
      <c r="F12" s="15"/>
    </row>
    <row r="13" ht="40.5" customHeight="1">
      <c r="A13" s="123">
        <v>2</v>
      </c>
      <c r="B13" s="18" t="s">
        <v>15</v>
      </c>
      <c r="C13" s="124"/>
      <c r="D13" s="124"/>
      <c r="E13" s="125"/>
      <c r="F13" s="15"/>
    </row>
    <row r="14" ht="35.25" customHeight="1">
      <c r="A14" s="10">
        <v>1</v>
      </c>
      <c r="B14" s="119" t="s">
        <v>16</v>
      </c>
      <c r="C14" s="8" t="s">
        <v>4</v>
      </c>
      <c r="D14" s="12">
        <v>50000</v>
      </c>
      <c r="E14" s="13" t="s">
        <v>113</v>
      </c>
      <c r="F14" s="120" t="s">
        <v>114</v>
      </c>
    </row>
    <row r="15" ht="33" customHeight="1">
      <c r="A15" s="10">
        <v>3</v>
      </c>
      <c r="B15" s="119" t="s">
        <v>110</v>
      </c>
      <c r="C15" s="8" t="s">
        <v>4</v>
      </c>
      <c r="D15" s="12">
        <v>50000</v>
      </c>
      <c r="E15" s="13" t="s">
        <v>115</v>
      </c>
      <c r="F15" s="122"/>
    </row>
    <row r="16" ht="20.25" customHeight="1">
      <c r="A16" s="9"/>
      <c r="B16" s="21" t="s">
        <v>112</v>
      </c>
      <c r="C16" s="22"/>
      <c r="D16" s="23">
        <f>D14+D15</f>
        <v>100000</v>
      </c>
      <c r="E16" s="8"/>
      <c r="F16" s="126"/>
    </row>
    <row r="17" ht="27.75" customHeight="1">
      <c r="A17" s="127">
        <v>3</v>
      </c>
      <c r="B17" s="2" t="s">
        <v>18</v>
      </c>
      <c r="C17" s="128"/>
      <c r="D17" s="128"/>
      <c r="E17" s="128"/>
      <c r="F17" s="118"/>
    </row>
    <row r="18" ht="49.5" customHeight="1">
      <c r="A18" s="9">
        <v>1</v>
      </c>
      <c r="B18" s="13" t="s">
        <v>19</v>
      </c>
      <c r="C18" s="24" t="s">
        <v>20</v>
      </c>
      <c r="D18" s="8">
        <v>5603800</v>
      </c>
      <c r="E18" s="13" t="s">
        <v>21</v>
      </c>
      <c r="F18" s="120" t="s">
        <v>116</v>
      </c>
    </row>
    <row r="19" ht="66.75" customHeight="1">
      <c r="A19" s="9">
        <v>2</v>
      </c>
      <c r="B19" s="13" t="s">
        <v>22</v>
      </c>
      <c r="C19" s="24" t="s">
        <v>20</v>
      </c>
      <c r="D19" s="8">
        <v>122100</v>
      </c>
      <c r="E19" s="13" t="s">
        <v>117</v>
      </c>
      <c r="F19" s="122"/>
    </row>
    <row r="20" ht="20.25" customHeight="1">
      <c r="A20" s="9"/>
      <c r="B20" s="25" t="s">
        <v>112</v>
      </c>
      <c r="C20" s="3"/>
      <c r="D20" s="26">
        <f>D18+D19</f>
        <v>5725900</v>
      </c>
      <c r="E20" s="8"/>
      <c r="F20" s="126"/>
    </row>
    <row r="21" ht="27.75" customHeight="1">
      <c r="A21" s="129">
        <v>4</v>
      </c>
      <c r="B21" s="28" t="s">
        <v>24</v>
      </c>
      <c r="C21" s="29"/>
      <c r="D21" s="29"/>
      <c r="E21" s="30"/>
      <c r="F21" s="130"/>
    </row>
    <row r="22" ht="53.25" customHeight="1">
      <c r="A22" s="8">
        <v>1</v>
      </c>
      <c r="B22" s="8" t="s">
        <v>25</v>
      </c>
      <c r="C22" s="8" t="s">
        <v>20</v>
      </c>
      <c r="D22" s="24">
        <v>383400</v>
      </c>
      <c r="E22" s="131" t="s">
        <v>26</v>
      </c>
      <c r="F22" s="48" t="s">
        <v>118</v>
      </c>
    </row>
    <row r="23" ht="66" customHeight="1">
      <c r="A23" s="8">
        <v>2</v>
      </c>
      <c r="B23" s="8" t="s">
        <v>27</v>
      </c>
      <c r="C23" s="8" t="s">
        <v>20</v>
      </c>
      <c r="D23" s="24">
        <v>1195000</v>
      </c>
      <c r="E23" s="131" t="s">
        <v>119</v>
      </c>
      <c r="F23" s="53"/>
    </row>
    <row r="24" ht="20.25" customHeight="1">
      <c r="A24" s="9"/>
      <c r="B24" s="21" t="s">
        <v>112</v>
      </c>
      <c r="C24" s="22"/>
      <c r="D24" s="23">
        <f>D22+D23</f>
        <v>1578400</v>
      </c>
      <c r="E24" s="8"/>
      <c r="F24" s="8"/>
    </row>
    <row r="25" ht="24" customHeight="1">
      <c r="A25" s="129">
        <v>5</v>
      </c>
      <c r="B25" s="22" t="s">
        <v>120</v>
      </c>
      <c r="C25" s="22"/>
      <c r="D25" s="22"/>
      <c r="E25" s="22"/>
      <c r="F25" s="118"/>
    </row>
    <row r="26" ht="25.5" customHeight="1">
      <c r="A26" s="24">
        <v>1</v>
      </c>
      <c r="B26" s="13" t="s">
        <v>121</v>
      </c>
      <c r="C26" s="8" t="s">
        <v>20</v>
      </c>
      <c r="D26" s="24">
        <v>80000</v>
      </c>
      <c r="E26" s="13" t="s">
        <v>122</v>
      </c>
      <c r="F26" s="48" t="s">
        <v>118</v>
      </c>
    </row>
    <row r="27" ht="47.25">
      <c r="A27" s="24">
        <v>2</v>
      </c>
      <c r="B27" s="13" t="s">
        <v>123</v>
      </c>
      <c r="C27" s="8" t="s">
        <v>20</v>
      </c>
      <c r="D27" s="24">
        <v>1231200</v>
      </c>
      <c r="E27" s="13" t="s">
        <v>124</v>
      </c>
      <c r="F27" s="50"/>
    </row>
    <row r="28" ht="100.5" customHeight="1">
      <c r="A28" s="24">
        <v>3</v>
      </c>
      <c r="B28" s="13" t="s">
        <v>36</v>
      </c>
      <c r="C28" s="8" t="s">
        <v>20</v>
      </c>
      <c r="D28" s="24">
        <v>554700</v>
      </c>
      <c r="E28" s="13" t="s">
        <v>125</v>
      </c>
      <c r="F28" s="50"/>
    </row>
    <row r="29" ht="55.5" customHeight="1">
      <c r="A29" s="24">
        <v>4</v>
      </c>
      <c r="B29" s="13" t="s">
        <v>38</v>
      </c>
      <c r="C29" s="8" t="s">
        <v>20</v>
      </c>
      <c r="D29" s="24">
        <v>30000</v>
      </c>
      <c r="E29" s="13" t="s">
        <v>126</v>
      </c>
      <c r="F29" s="50"/>
    </row>
    <row r="30" ht="78.75" customHeight="1">
      <c r="A30" s="102">
        <v>5</v>
      </c>
      <c r="B30" s="55" t="s">
        <v>40</v>
      </c>
      <c r="C30" s="8" t="s">
        <v>20</v>
      </c>
      <c r="D30" s="24">
        <v>4626800</v>
      </c>
      <c r="E30" s="55" t="s">
        <v>127</v>
      </c>
      <c r="F30" s="53"/>
    </row>
    <row r="31" s="41" customFormat="1" ht="15.75" customHeight="1">
      <c r="A31" s="132"/>
      <c r="B31" s="133" t="s">
        <v>128</v>
      </c>
      <c r="C31" s="132"/>
      <c r="D31" s="132">
        <f>SUM(D26:D30)</f>
        <v>6522700</v>
      </c>
      <c r="E31" s="132"/>
      <c r="F31" s="132"/>
    </row>
    <row r="32" s="41" customFormat="1" ht="15" customHeight="1">
      <c r="A32" s="31">
        <v>6</v>
      </c>
      <c r="B32" s="79" t="s">
        <v>61</v>
      </c>
      <c r="C32" s="80"/>
      <c r="D32" s="80"/>
      <c r="E32" s="81"/>
      <c r="F32" s="134"/>
    </row>
    <row r="33" ht="132" customHeight="1">
      <c r="A33" s="24">
        <v>1</v>
      </c>
      <c r="B33" s="13" t="s">
        <v>129</v>
      </c>
      <c r="C33" s="24" t="s">
        <v>20</v>
      </c>
      <c r="D33" s="24">
        <v>5067400</v>
      </c>
      <c r="E33" s="13" t="s">
        <v>130</v>
      </c>
      <c r="F33" s="43" t="s">
        <v>118</v>
      </c>
    </row>
    <row r="34" ht="117.75" customHeight="1">
      <c r="A34" s="24">
        <v>2</v>
      </c>
      <c r="B34" s="13" t="s">
        <v>131</v>
      </c>
      <c r="C34" s="24" t="s">
        <v>20</v>
      </c>
      <c r="D34" s="24">
        <v>2900000</v>
      </c>
      <c r="E34" s="13" t="s">
        <v>132</v>
      </c>
      <c r="F34" s="61"/>
    </row>
    <row r="35" ht="34.5" customHeight="1">
      <c r="A35" s="24">
        <v>3</v>
      </c>
      <c r="B35" s="13" t="s">
        <v>133</v>
      </c>
      <c r="C35" s="24" t="s">
        <v>20</v>
      </c>
      <c r="D35" s="24">
        <v>1476400</v>
      </c>
      <c r="E35" s="13" t="s">
        <v>134</v>
      </c>
      <c r="F35" s="64"/>
    </row>
    <row r="36" ht="15.75" customHeight="1">
      <c r="A36" s="132"/>
      <c r="B36" s="133" t="s">
        <v>128</v>
      </c>
      <c r="C36" s="132"/>
      <c r="D36" s="135">
        <f>D33+D34+D35</f>
        <v>9443800</v>
      </c>
      <c r="E36" s="132"/>
      <c r="F36" s="132"/>
    </row>
    <row r="37" ht="15.75">
      <c r="A37" s="136">
        <v>7</v>
      </c>
      <c r="B37" s="137" t="s">
        <v>135</v>
      </c>
      <c r="C37" s="138"/>
      <c r="D37" s="138"/>
      <c r="E37" s="138"/>
      <c r="F37" s="118"/>
    </row>
    <row r="38" ht="94.5">
      <c r="A38" s="24">
        <v>1</v>
      </c>
      <c r="B38" s="13" t="s">
        <v>69</v>
      </c>
      <c r="C38" s="24" t="s">
        <v>20</v>
      </c>
      <c r="D38" s="24">
        <v>100000</v>
      </c>
      <c r="E38" s="13" t="s">
        <v>136</v>
      </c>
      <c r="F38" s="8" t="s">
        <v>137</v>
      </c>
    </row>
    <row r="39" ht="15.75" customHeight="1">
      <c r="A39" s="132"/>
      <c r="B39" s="133" t="s">
        <v>128</v>
      </c>
      <c r="C39" s="132"/>
      <c r="D39" s="135">
        <f>D38</f>
        <v>100000</v>
      </c>
      <c r="E39" s="132"/>
      <c r="F39" s="132"/>
    </row>
    <row r="40" ht="15.75">
      <c r="A40" s="137">
        <v>8</v>
      </c>
      <c r="B40" s="137" t="s">
        <v>71</v>
      </c>
      <c r="C40" s="139"/>
      <c r="D40" s="139"/>
      <c r="E40" s="139"/>
      <c r="F40" s="140"/>
    </row>
    <row r="41" ht="72.75" customHeight="1">
      <c r="A41" s="141">
        <v>1</v>
      </c>
      <c r="B41" s="142" t="s">
        <v>75</v>
      </c>
      <c r="C41" s="143" t="s">
        <v>4</v>
      </c>
      <c r="D41" s="143">
        <v>100000</v>
      </c>
      <c r="E41" s="100" t="s">
        <v>138</v>
      </c>
      <c r="F41" s="13" t="s">
        <v>116</v>
      </c>
    </row>
    <row r="42" ht="60">
      <c r="A42" s="143">
        <v>2</v>
      </c>
      <c r="B42" s="100" t="s">
        <v>77</v>
      </c>
      <c r="C42" s="143" t="s">
        <v>4</v>
      </c>
      <c r="D42" s="143">
        <v>19808300</v>
      </c>
      <c r="E42" s="100" t="s">
        <v>78</v>
      </c>
      <c r="F42" s="13" t="s">
        <v>116</v>
      </c>
    </row>
    <row r="43" ht="15.75" customHeight="1">
      <c r="A43" s="132"/>
      <c r="B43" s="133" t="s">
        <v>128</v>
      </c>
      <c r="C43" s="132"/>
      <c r="D43" s="135">
        <f>D41+D42</f>
        <v>19908300</v>
      </c>
      <c r="E43" s="132"/>
      <c r="F43" s="132"/>
    </row>
    <row r="44" ht="15.75">
      <c r="A44" s="136">
        <v>9</v>
      </c>
      <c r="B44" s="137" t="s">
        <v>81</v>
      </c>
      <c r="C44" s="138"/>
      <c r="D44" s="138"/>
      <c r="E44" s="138"/>
      <c r="F44" s="118"/>
    </row>
    <row r="45" ht="75">
      <c r="A45" s="143">
        <v>1</v>
      </c>
      <c r="B45" s="100" t="s">
        <v>82</v>
      </c>
      <c r="C45" s="143" t="s">
        <v>4</v>
      </c>
      <c r="D45" s="143">
        <v>50000</v>
      </c>
      <c r="E45" s="100" t="s">
        <v>139</v>
      </c>
      <c r="F45" s="8" t="s">
        <v>140</v>
      </c>
    </row>
    <row r="46" ht="15.75" customHeight="1">
      <c r="A46" s="132"/>
      <c r="B46" s="133" t="s">
        <v>128</v>
      </c>
      <c r="C46" s="132"/>
      <c r="D46" s="135">
        <f>D45</f>
        <v>50000</v>
      </c>
      <c r="E46" s="132"/>
      <c r="F46" s="132"/>
    </row>
    <row r="47" ht="24" customHeight="1">
      <c r="A47" s="137">
        <v>10</v>
      </c>
      <c r="B47" s="144" t="s">
        <v>84</v>
      </c>
      <c r="C47" s="145"/>
      <c r="D47" s="145"/>
      <c r="E47" s="145"/>
      <c r="F47" s="146"/>
    </row>
    <row r="48" ht="120">
      <c r="A48" s="143">
        <v>1</v>
      </c>
      <c r="B48" s="100" t="s">
        <v>85</v>
      </c>
      <c r="C48" s="143" t="s">
        <v>20</v>
      </c>
      <c r="D48" s="143">
        <v>2000</v>
      </c>
      <c r="E48" s="100" t="s">
        <v>141</v>
      </c>
      <c r="F48" s="8" t="s">
        <v>142</v>
      </c>
    </row>
    <row r="49" ht="15.75">
      <c r="A49" s="147"/>
      <c r="B49" s="133" t="s">
        <v>128</v>
      </c>
      <c r="C49" s="148"/>
      <c r="D49" s="149">
        <v>2000</v>
      </c>
      <c r="E49" s="150"/>
      <c r="F49" s="126"/>
    </row>
    <row r="50" ht="15.75" customHeight="1">
      <c r="A50" s="136">
        <v>11</v>
      </c>
      <c r="B50" s="151" t="s">
        <v>87</v>
      </c>
      <c r="C50" s="152"/>
      <c r="D50" s="152"/>
      <c r="E50" s="152"/>
      <c r="F50" s="153"/>
    </row>
    <row r="51" ht="47.25">
      <c r="A51" s="143">
        <v>2</v>
      </c>
      <c r="B51" s="100" t="s">
        <v>88</v>
      </c>
      <c r="C51" s="143" t="s">
        <v>20</v>
      </c>
      <c r="D51" s="143">
        <v>175600</v>
      </c>
      <c r="E51" s="100" t="s">
        <v>143</v>
      </c>
      <c r="F51" s="8" t="s">
        <v>144</v>
      </c>
    </row>
    <row r="52" s="5" customFormat="1" ht="15" customHeight="1">
      <c r="A52" s="154"/>
      <c r="B52" s="155" t="s">
        <v>59</v>
      </c>
      <c r="C52" s="154"/>
      <c r="D52" s="156">
        <f>D51</f>
        <v>175600</v>
      </c>
      <c r="E52" s="154"/>
      <c r="F52" s="154"/>
    </row>
    <row r="53" s="46" customFormat="1" ht="34.5" customHeight="1">
      <c r="A53" s="136">
        <v>12</v>
      </c>
      <c r="B53" s="101" t="s">
        <v>90</v>
      </c>
      <c r="C53" s="157"/>
      <c r="D53" s="157"/>
      <c r="E53" s="157"/>
      <c r="F53" s="158"/>
    </row>
    <row r="54" ht="27" customHeight="1">
      <c r="A54" s="102">
        <v>1</v>
      </c>
      <c r="B54" s="48"/>
      <c r="C54" s="24" t="s">
        <v>20</v>
      </c>
      <c r="D54" s="24"/>
      <c r="E54" s="55"/>
      <c r="F54" s="48"/>
    </row>
    <row r="55" ht="29.25" customHeight="1">
      <c r="A55" s="103"/>
      <c r="B55" s="50"/>
      <c r="C55" s="24" t="s">
        <v>74</v>
      </c>
      <c r="D55" s="24"/>
      <c r="E55" s="62"/>
      <c r="F55" s="50"/>
    </row>
    <row r="56" ht="28.5" customHeight="1">
      <c r="A56" s="104"/>
      <c r="B56" s="53"/>
      <c r="C56" s="24" t="s">
        <v>46</v>
      </c>
      <c r="D56" s="24"/>
      <c r="E56" s="62"/>
      <c r="F56" s="50"/>
    </row>
    <row r="57" ht="36" customHeight="1">
      <c r="A57" s="24"/>
      <c r="B57" s="159" t="s">
        <v>128</v>
      </c>
      <c r="C57" s="24"/>
      <c r="D57" s="22">
        <f>D54+D55+D56</f>
        <v>0</v>
      </c>
      <c r="E57" s="24"/>
      <c r="F57" s="24"/>
    </row>
    <row r="58" ht="15.75">
      <c r="A58" s="24"/>
      <c r="B58" s="24"/>
      <c r="C58" s="24"/>
      <c r="D58" s="24"/>
      <c r="E58" s="24"/>
      <c r="F58" s="24"/>
    </row>
  </sheetData>
  <mergeCells count="18">
    <mergeCell ref="A54:A56"/>
    <mergeCell ref="B54:B56"/>
    <mergeCell ref="E54:E56"/>
    <mergeCell ref="F54:F56"/>
    <mergeCell ref="F33:F35"/>
    <mergeCell ref="B21:E21"/>
    <mergeCell ref="B7:E7"/>
    <mergeCell ref="F8:F11"/>
    <mergeCell ref="B32:E32"/>
    <mergeCell ref="B25:E25"/>
    <mergeCell ref="F26:F30"/>
    <mergeCell ref="F14:F15"/>
    <mergeCell ref="F22:F23"/>
    <mergeCell ref="C3:E3"/>
    <mergeCell ref="G4:P5"/>
    <mergeCell ref="B13:E13"/>
    <mergeCell ref="B17:E17"/>
    <mergeCell ref="F18:F19"/>
  </mergeCells>
  <printOptions headings="0" gridLines="0"/>
  <pageMargins left="0.78740157480314954" right="0.78740157480314954" top="1.1811023622047248" bottom="0.39370078740157477" header="0.31496062992125984" footer="0.31496062992125984"/>
  <pageSetup paperSize="9" scale="6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timbertm@bk.ru</cp:lastModifiedBy>
  <cp:revision>1</cp:revision>
  <dcterms:created xsi:type="dcterms:W3CDTF">2021-04-12T11:37:00Z</dcterms:created>
  <dcterms:modified xsi:type="dcterms:W3CDTF">2024-10-30T23:48:50Z</dcterms:modified>
</cp:coreProperties>
</file>