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  <sheet name="Лист4" sheetId="4" state="visible" r:id="rId4"/>
  </sheets>
  <definedNames>
    <definedName name="Print_Titles" localSheetId="0">Лист1!$A:$B</definedName>
    <definedName name="_xlnm.Print_Area" localSheetId="0">Лист1!$A$1:$Z$131</definedName>
  </definedNames>
  <calcPr/>
</workbook>
</file>

<file path=xl/sharedStrings.xml><?xml version="1.0" encoding="utf-8"?>
<sst xmlns="http://schemas.openxmlformats.org/spreadsheetml/2006/main" count="249" uniqueCount="249">
  <si>
    <t>Согласовано:</t>
  </si>
  <si>
    <t xml:space="preserve">Заместитель главы администрации Роговского сельского поселения Тимашевского района                                                                    </t>
  </si>
  <si>
    <t>_______</t>
  </si>
  <si>
    <t xml:space="preserve">Н.В. Николаев</t>
  </si>
  <si>
    <t xml:space="preserve">ОПЕРАТИВНЫЙ  ОТЧЕТ О РЕАЛИЗАЦИИ МУНИЦИПАЛЬНЫХ ПРОГРАММ                          на 1 января 2020 года</t>
  </si>
  <si>
    <t xml:space="preserve">Роговского сельского поселения тимашевского района</t>
  </si>
  <si>
    <t xml:space="preserve">№        п/п</t>
  </si>
  <si>
    <t xml:space="preserve">Наименование мероприятия программы</t>
  </si>
  <si>
    <t xml:space="preserve">Предусмотрено программой 
с учетом внесенных изменений по состоянию на 01.01.2020 г., тыс .руб.
</t>
  </si>
  <si>
    <t xml:space="preserve">Лимиты, утвержденные соответствующим решением (законом) о бюджете по состоянию на 01.01.2020г., тыс .руб.</t>
  </si>
  <si>
    <t xml:space="preserve">Получено, тыс .руб.</t>
  </si>
  <si>
    <t xml:space="preserve">Израсходовано, тыс .руб.</t>
  </si>
  <si>
    <t xml:space="preserve">Целевые индикаторы и показатели эффективности, предусмотренные программой</t>
  </si>
  <si>
    <t xml:space="preserve">Причины неисполнения (перевыполнения)</t>
  </si>
  <si>
    <t xml:space="preserve">районный бюджет</t>
  </si>
  <si>
    <t xml:space="preserve"> бюджет поселений</t>
  </si>
  <si>
    <t>софинансирование</t>
  </si>
  <si>
    <t xml:space="preserve">Наименование показателя (индикатора)</t>
  </si>
  <si>
    <t>план</t>
  </si>
  <si>
    <t>факт</t>
  </si>
  <si>
    <t xml:space="preserve">феде-ральный бюджет</t>
  </si>
  <si>
    <t xml:space="preserve">краевой бюджет</t>
  </si>
  <si>
    <t xml:space="preserve">внебюд-жетные источники</t>
  </si>
  <si>
    <t>I</t>
  </si>
  <si>
    <t xml:space="preserve">Муниципальная  программа "Безопасность жизнедеятельности населения и территорий поселения на 2018-2020 годы" 
                                                                         </t>
  </si>
  <si>
    <t>1.</t>
  </si>
  <si>
    <t xml:space="preserve">Обеспечение первичных мер пожарной безопасности в границах населенных пунктов поселения, в том числе:</t>
  </si>
  <si>
    <t xml:space="preserve">Эффективность использования средств местного бюджета (%)</t>
  </si>
  <si>
    <t>1.1</t>
  </si>
  <si>
    <t xml:space="preserve">Приобретение знаков "Пожарный гидрант" </t>
  </si>
  <si>
    <t xml:space="preserve">       </t>
  </si>
  <si>
    <t xml:space="preserve">Приобретения знаков "Пожарный гидрант" в количестве 5шт.</t>
  </si>
  <si>
    <t>1.2</t>
  </si>
  <si>
    <t xml:space="preserve">Приобретение наглядной агитации</t>
  </si>
  <si>
    <t xml:space="preserve">Приобретения , размещения и распространения листовок, баннеров и стендов материалов на сумму 7,5 тыс.руб</t>
  </si>
  <si>
    <t>1.3</t>
  </si>
  <si>
    <t xml:space="preserve">Устройство, содержание и ремонт источников противопожарного водоснабжения.</t>
  </si>
  <si>
    <t xml:space="preserve">Приобретение, установка пожарных рукавов и текущий ремонт пожарного гидранта, (шт.)/установка пож гидранта, (кл-во)</t>
  </si>
  <si>
    <t>1/1</t>
  </si>
  <si>
    <t>2.</t>
  </si>
  <si>
    <t xml:space="preserve">Осуществление мероприятий по предупреждению и ликвидации чрезвычайных ситуаци, в том числе:</t>
  </si>
  <si>
    <t>100</t>
  </si>
  <si>
    <t>2.1.</t>
  </si>
  <si>
    <t xml:space="preserve">Приобретение наглядной агитации (листовки, плакаты, памятки)</t>
  </si>
  <si>
    <t xml:space="preserve">Приобретение , размещение, распространения листовок и плакатов, тыс.руб.</t>
  </si>
  <si>
    <t>2.2.</t>
  </si>
  <si>
    <t xml:space="preserve">Страхование напорного гидротехнического сооружения</t>
  </si>
  <si>
    <t xml:space="preserve">100-% оплата договора страхования ГТС</t>
  </si>
  <si>
    <t>2.3.</t>
  </si>
  <si>
    <t xml:space="preserve">Приобретение и установка сирен ОПС </t>
  </si>
  <si>
    <t xml:space="preserve">Приобретение и установка системы оповещения, шт</t>
  </si>
  <si>
    <t>5/2</t>
  </si>
  <si>
    <t>2.4.</t>
  </si>
  <si>
    <t xml:space="preserve">Предупреждение эпидемиологических чрезвычайных ситуаций и обеспечение экологического благополучия населения Роговского сельского поселения</t>
  </si>
  <si>
    <t xml:space="preserve">Приобретение фотоловушек, шт.</t>
  </si>
  <si>
    <t>2.5.</t>
  </si>
  <si>
    <t xml:space="preserve">Приобретение, установка системы видеонаблюдения на территории поселения и техническое  обслуживание ранее установленных систем видеонаблюдения </t>
  </si>
  <si>
    <t xml:space="preserve">Техническое обслуживание ранее установленной системы видеонаблюдения, 100 %</t>
  </si>
  <si>
    <t>2.6.</t>
  </si>
  <si>
    <t xml:space="preserve">Защита населения и территории от чрезвычайных ситуаций природного и техногенного характера</t>
  </si>
  <si>
    <t>3.</t>
  </si>
  <si>
    <t xml:space="preserve">Осуществление мероприятий по обеспечению безопасности людей на водных объектах охране их жизни и здоровья,в том числе:</t>
  </si>
  <si>
    <t>3.1.</t>
  </si>
  <si>
    <t xml:space="preserve">Приобретение запрещающих купание знаков</t>
  </si>
  <si>
    <t xml:space="preserve">изготовление листовок о безопасности на водных объектах , (шт.)</t>
  </si>
  <si>
    <t>4.</t>
  </si>
  <si>
    <t xml:space="preserve">Осуществление деятельности по охране общественного порядка</t>
  </si>
  <si>
    <t>4.1.</t>
  </si>
  <si>
    <t xml:space="preserve">Мероприятия по участию в охране общественного порядка на территории Роговского селского поселения Тимашевского района</t>
  </si>
  <si>
    <t>5.</t>
  </si>
  <si>
    <t xml:space="preserve"> "Укрепление  межнациональных и межконфессиональных отношений  и проведение профилактики межнациональных конфликтов"</t>
  </si>
  <si>
    <t>5.1.</t>
  </si>
  <si>
    <t xml:space="preserve">Формирование индивидуального и общественного сознания, активной жизненной позиции  и повышение грамотности населения в области обеспечения укрепления межэтнических и межкультурных отношений, укрепления толерантности в сельском поселении </t>
  </si>
  <si>
    <t xml:space="preserve">Проведение встреч с молодежью с участием представителей религиозных конфессий и общественных национальных объединений.</t>
  </si>
  <si>
    <t>5.2.</t>
  </si>
  <si>
    <t xml:space="preserve">Осуществление обхода мест возможного нахождения молодежи на предмет выявления и принятие мер по ликвидации последствий экстремистской деятельности, проявляемой в виде нанесения на архитектурные сооружения символов и знаков экстремистской направленности, или схожих по степени смешения.</t>
  </si>
  <si>
    <t xml:space="preserve">Проведения обхода мест возможного нахождения молодежи, не менее 20-ти обходов.</t>
  </si>
  <si>
    <t>5.3.</t>
  </si>
  <si>
    <t xml:space="preserve">Публикация информационно публицистических материалов, посвященных истории, культуре и традициям народов,  современной жизни национальных общин, направленных на воспитание культуры толерантности, формирующих уважительное отношение к представителям различных национальностей, проживающих в сельском поселении</t>
  </si>
  <si>
    <t xml:space="preserve">Публикация  информационно публицистических материалов в газете "Роговчанка" и на официальном сайте администрации в информационно-телекаммуникациой системе "Интернет" не менее 6-х публикаций.</t>
  </si>
  <si>
    <t>5.4.</t>
  </si>
  <si>
    <t xml:space="preserve"> Проведение культурно-массовых мероприятий, направленных на распространение и укрепление культуры мира, продвижение идеалов взаимопонимания терпимости, межнациональной солидарности.</t>
  </si>
  <si>
    <t xml:space="preserve">Проведение культурно-массовых мероприятий, не менее 4 мероприятий</t>
  </si>
  <si>
    <t xml:space="preserve">ИТОГО по программе</t>
  </si>
  <si>
    <t xml:space="preserve">Муниципальная  программа "Управление муниципальным имуществом на 2018-2020 годы"
                                                                         </t>
  </si>
  <si>
    <t xml:space="preserve">Мероприятия по землеустройству и землепользованию"</t>
  </si>
  <si>
    <t xml:space="preserve">Выполнение топографических съемок, шт</t>
  </si>
  <si>
    <t xml:space="preserve">Управление муниципальным имуществом, признание прав и регулирование отношений по муниципальной собственности</t>
  </si>
  <si>
    <t xml:space="preserve">Межевание земельных участков и подготовка технического плана, шт</t>
  </si>
  <si>
    <t xml:space="preserve">Проведение рыночной оценки объектов недвижимости</t>
  </si>
  <si>
    <t xml:space="preserve">Количество отчетов о рыночной оценке объектов недвижимости</t>
  </si>
  <si>
    <t xml:space="preserve">Муниципальная  программа "Управление муниципальными финансами на 2018-2020 годы"
                                                                         </t>
  </si>
  <si>
    <t xml:space="preserve">Формирование проекта местного бюджета (бюджета Роговского сельского поселения Тимашевского района) на очередной финансовый год и плановый период, в том числе:</t>
  </si>
  <si>
    <t xml:space="preserve">Обеспечение своевременного и качественного составления проекта местного бюджета  %</t>
  </si>
  <si>
    <t>1.1.</t>
  </si>
  <si>
    <t xml:space="preserve">Переход на программный метод формирования ме-стного бюджета (бюджета Роговского сельского по-селения Тимашевского района) на очередной год и плановый период</t>
  </si>
  <si>
    <t xml:space="preserve">Доля расходов местного бюджета (бюджета Роговского сельского поселения), сформированных в рамках муниципальных программ, в общем объёме расходов местного бюджета (бюджета Роговского сельского поселения)</t>
  </si>
  <si>
    <t>1.2.</t>
  </si>
  <si>
    <t xml:space="preserve">Составление реестра расходных обязательств Роговского сельского поселения Тимашевского района</t>
  </si>
  <si>
    <t xml:space="preserve">Своевременное составление реестра расходных обязательств</t>
  </si>
  <si>
    <t>1.3.</t>
  </si>
  <si>
    <t xml:space="preserve">Участие в организации и проведении публичных слушаний по проекту    местного бюджета (бюджета Роговского сельского поселения Тимашев-ского района) на очередной финансовый год и плановый период </t>
  </si>
  <si>
    <t xml:space="preserve">Проведение публичных слушаний по проекту местного бюджета</t>
  </si>
  <si>
    <t>1.4.</t>
  </si>
  <si>
    <t xml:space="preserve">Разработка и публикация проекта местного бюджета на официальном сайте администрации Роговского сельского поселения Тимашевского района в сети Интернет</t>
  </si>
  <si>
    <t xml:space="preserve">Доля размещённой информации на официальном сайте администрации Роговского сельского поселения в сети Интернет от общего объёма информации, подлежащей обязательному опубликованию %</t>
  </si>
  <si>
    <t>1.5.</t>
  </si>
  <si>
    <t xml:space="preserve">Составление сводной бюджетной росписи местного бюджета (бюджета Роговского сельского поселения Тимашевского района) (далее – сводная бюджетная роспись)</t>
  </si>
  <si>
    <t xml:space="preserve">Утверждение сводной бюджетной росписи местного бюджета %</t>
  </si>
  <si>
    <t>1.6.</t>
  </si>
  <si>
    <t xml:space="preserve">Доведение бюджетных ассигнований и лимитов бюджетных обязательств в соответствии с утверждённой сводной бюджетной росписью до главных распорядителей средств местного бюджета (бюджета Роговского сельского поселения Ти-машевского района)</t>
  </si>
  <si>
    <t xml:space="preserve">Доведение бюджетных ас-сигнований и лимитов бюд-жетных обязательств до 2 главных распорядителей средств местного бюджета в соответствии со сроками %</t>
  </si>
  <si>
    <t>1.7.</t>
  </si>
  <si>
    <t xml:space="preserve">Составление кассового плана исполнения местного бюджета (бюджета Роговского сельского поселения Тимашевского района) </t>
  </si>
  <si>
    <t xml:space="preserve">Своевременное и качественное утверждение кассового плана исполнения местного бюджета</t>
  </si>
  <si>
    <t>1.8.</t>
  </si>
  <si>
    <t xml:space="preserve">Расходы на обеспечение деятельности муници-пального казенного учреждения «Финансово-расчетного управления»</t>
  </si>
  <si>
    <t xml:space="preserve">100 % обеспечение руководства и управления в сфере установленных функций</t>
  </si>
  <si>
    <t>1.9.</t>
  </si>
  <si>
    <t xml:space="preserve">Организация работы с главными администраторами (администраторами) доходов местного бюджета (бюджета Роговского сельского поселения Тимашевского района) по прогнозированию налоговых и неналоговых доходов</t>
  </si>
  <si>
    <t xml:space="preserve">Темп роста налоговых и неналоговых доходов местного бюджета (бюджета Роговского се6льского поселения)</t>
  </si>
  <si>
    <t xml:space="preserve">Проведение заседаний Межведомственной ко-миссии по мобилизации дополнительных доходов в консолидированный бюджет Краснодарского края и местный бюджет (бюджет Роговского сель-ского поселения Тима-шевского района)</t>
  </si>
  <si>
    <t xml:space="preserve">Проведение в 2018 году 2-х заседаний межведомственной комиссии</t>
  </si>
  <si>
    <t xml:space="preserve">Организация исполнения местного бюджета (бюджета Роговского сельского поселения Тимашевского района), формирование бюджетной и бухгалтерской отчётности</t>
  </si>
  <si>
    <t xml:space="preserve">Исполнение местного бюджета (бюджета Роговского сельского поселения) по налоговым и неналоговым доходам %</t>
  </si>
  <si>
    <t xml:space="preserve">Участие в организации и проведении публичных слушаний по отчёту об исполнении местного бюджета (бюджета Роговского сельского поселения Тимашевского района) за отчётный финансовый год</t>
  </si>
  <si>
    <t xml:space="preserve">Обеспечение открытости информации об исполнении местного бюджета  %</t>
  </si>
  <si>
    <t>3.2.</t>
  </si>
  <si>
    <t xml:space="preserve">Разработка и публикация отчёта об исполнении   местного бюджета (бюджета Роговского сельского поселения Тимашевского района) за отчётный финансовый год в доступной для граждан форме на официальном сайте администрации Роговского сельского поселения в сети Интернет </t>
  </si>
  <si>
    <t xml:space="preserve">Опубликование на официальном сайте администрации Роговского сельского поселения в сети Интернет аналитических материалов по отчёту об исполнении местного бюджета %</t>
  </si>
  <si>
    <t>4</t>
  </si>
  <si>
    <t xml:space="preserve">Программное обеспечение </t>
  </si>
  <si>
    <t xml:space="preserve">Администрирование, сопровождение и актуализация системы управления муниципальными финансами, Увеличение количества автоматизированных стадий бюджетного процесса, администрирование, сопровождение и актуализация системы управления муниципальными финанса-ми
Увеличение количества ав-томатизированных стадий бюджетного процесса, %
</t>
  </si>
  <si>
    <t xml:space="preserve">Муниципальная  программа "Коммунальное хозяйство на 2018-2020 годы"
                                                                          </t>
  </si>
  <si>
    <t xml:space="preserve">Мероприятия в области газификации поселения, в том числе:</t>
  </si>
  <si>
    <t xml:space="preserve">Эффективность использования местного бюджета, %</t>
  </si>
  <si>
    <t xml:space="preserve">Строительство,реконструкция, примобретение объектов социального и производственного комплексов, в том числе проектно-изыскательские работы</t>
  </si>
  <si>
    <t xml:space="preserve">Корректирвка и прохождение экспертизы проектно-сметной экпертизы по объекту: "Газопровод низкого давления  по ул.Рабочей от ул.Интернациональной до дома №3 по ул.Рабочей"</t>
  </si>
  <si>
    <t xml:space="preserve">Техническое обслуживание, ремонт газопроводов и газового оборудования</t>
  </si>
  <si>
    <t xml:space="preserve">техническое обслуживание, ремонт газопроводов и газового оборудования по договорам, тыс.руб.</t>
  </si>
  <si>
    <t>2</t>
  </si>
  <si>
    <t xml:space="preserve">Мероприятия в области водоснабжения и водоотведения</t>
  </si>
  <si>
    <t xml:space="preserve">текущий ремонт водозаборов, ед.</t>
  </si>
  <si>
    <t xml:space="preserve">количество приобретнных насосов, шт.</t>
  </si>
  <si>
    <t xml:space="preserve">протяженность отремонтированных сетей водоснабжения, м.</t>
  </si>
  <si>
    <t xml:space="preserve">экспертиза ПСД</t>
  </si>
  <si>
    <t xml:space="preserve">установка башни Рожновского на х.Некрасова</t>
  </si>
  <si>
    <t xml:space="preserve">Муниципальная  программа "Благоустройство территории на 2018-2020 годы"
                                                                          </t>
  </si>
  <si>
    <t xml:space="preserve">Уличное освещение, в том числе:</t>
  </si>
  <si>
    <t xml:space="preserve">Исполнено (тыс.руб.)</t>
  </si>
  <si>
    <t xml:space="preserve">Организация уличного освещения населенных </t>
  </si>
  <si>
    <t xml:space="preserve">Оплата эл-ии за уличное освещение, тыс. руб.</t>
  </si>
  <si>
    <t xml:space="preserve">Содержание и ремонт объектов уличного освещения </t>
  </si>
  <si>
    <t>Озеленение</t>
  </si>
  <si>
    <t xml:space="preserve">Приобретение семян газонной травы, тыс. руб.</t>
  </si>
  <si>
    <t xml:space="preserve">Содержание мест захоронения, в том числе:</t>
  </si>
  <si>
    <t xml:space="preserve">Исполнено (тыс.руб)</t>
  </si>
  <si>
    <t xml:space="preserve">Благоустройство территории кладбища</t>
  </si>
  <si>
    <t xml:space="preserve">Очистка и благоустройство территории кладбища, %</t>
  </si>
  <si>
    <t xml:space="preserve">Уборка территории кладбища</t>
  </si>
  <si>
    <t xml:space="preserve">Оплата по договорам возмездного оказания услуг %</t>
  </si>
  <si>
    <t>3.3</t>
  </si>
  <si>
    <t xml:space="preserve">Инве5нтаризация кладбища</t>
  </si>
  <si>
    <t xml:space="preserve">Инвентаризация кладбища, %</t>
  </si>
  <si>
    <t xml:space="preserve">Прочие мероприятия по благоустройству территории поселения, в том числе: </t>
  </si>
  <si>
    <t xml:space="preserve">Исполнение %</t>
  </si>
  <si>
    <t xml:space="preserve">Содержание и обслуживание территории поселения</t>
  </si>
  <si>
    <t xml:space="preserve">Проведение ремонта детских лощадок, ремонт и благоустройство стадиона, спил сухостойных, больных и аварийных деревьев, оплата по договорам возмездного оказания услуг, %</t>
  </si>
  <si>
    <t>4.2.</t>
  </si>
  <si>
    <t xml:space="preserve">Организация благоустройства территории поселения</t>
  </si>
  <si>
    <t xml:space="preserve">Организация сбора и вывоза бытовых отходов и мусора %</t>
  </si>
  <si>
    <t>4.3.</t>
  </si>
  <si>
    <t xml:space="preserve">Расходы на дополнительную помощь местным бюджетам  для решения социально значимых вопросов</t>
  </si>
  <si>
    <t xml:space="preserve">Санитарная очистка поселения от безнадзорных животных</t>
  </si>
  <si>
    <t>5</t>
  </si>
  <si>
    <t xml:space="preserve">Расходы на обеспечение деятельности муниципального бюджетного учреждения "Жилищно-Коммунальное Хозяйство"</t>
  </si>
  <si>
    <t xml:space="preserve">Ежегодное содержание муниципального бюджетного учреждения, %</t>
  </si>
  <si>
    <t>6.</t>
  </si>
  <si>
    <t xml:space="preserve">Муниципальная  программа "Дорожное хозяйство на 2018-2020 годы"
                                                                         </t>
  </si>
  <si>
    <t xml:space="preserve">Капитальный ремонт и ремонт автомобильных дорог местного значения, в том числе</t>
  </si>
  <si>
    <t xml:space="preserve"> Ремонт дорог поселения</t>
  </si>
  <si>
    <t xml:space="preserve">Ремонт дорог с асфальтобетонным и гравиным покрытием, км</t>
  </si>
  <si>
    <t>0,8/5,8</t>
  </si>
  <si>
    <t>0,8/6,8</t>
  </si>
  <si>
    <t xml:space="preserve">Предоставление субсидий местным бюджетам на софинансирование расходных обязательств муниципальных образований Краснодарского края на капитальный ремонт и ремонт автомобильных дорог общего пользования местного значения</t>
  </si>
  <si>
    <t xml:space="preserve">Ремонт Подъезда к хутору Красный от ПКО+00 (пер.Полевой) до ПК1+56, ПК+36-ПК9+45, 0,565 км; Ремонт ул.Длинной от пер.Курганный до пер.Полевой в х.Красный, 0,208 км.</t>
  </si>
  <si>
    <t xml:space="preserve">Содержание автомобильных дорог местного значения,  в том числе:</t>
  </si>
  <si>
    <t xml:space="preserve">Содержание автомобильных дорог местного значения,тыс.руб.</t>
  </si>
  <si>
    <t>7.</t>
  </si>
  <si>
    <t xml:space="preserve">Муниципальная  программа "Молодежь поселения на 2018-2020 годы"
                                                                       </t>
  </si>
  <si>
    <t xml:space="preserve">Реализация мероприятий по развитию молодежи поселения» из него, по мероприятиям</t>
  </si>
  <si>
    <t xml:space="preserve">Патриотическое воспитание,  творческое и интеллектуальное развитие
подростков и молодежи. Участие в патриотических, творческих интеллектуальных мероприятиях, военно-спортивных соревнованиях, слетах, молодежных акциях. Проведение 89 мероприятий, ежегодно.
</t>
  </si>
  <si>
    <t xml:space="preserve">Мероприятия по поддержке любительского спорта и материально-техническому обеспечению и развитию форм активного отдыха, проведение спортивных мероприятий. Участие в районных и межпоселенческих мероприятиях (приобретение призов)</t>
  </si>
  <si>
    <t xml:space="preserve">Приобретение  для организации и проведения мероприятий, и  обеспечения деятельности детских  дворовых площадок по месту жительства в количестве 150 штук, </t>
  </si>
  <si>
    <t>150</t>
  </si>
  <si>
    <t>8.</t>
  </si>
  <si>
    <t xml:space="preserve">Муниципальная  программа "Культура на 2018-2020 годы"
                                                                          </t>
  </si>
  <si>
    <t xml:space="preserve">Сохранение (содержание) памятников истории и культуры находящихся в собственности поселения</t>
  </si>
  <si>
    <t xml:space="preserve">кол-во отремонтированных памятников</t>
  </si>
  <si>
    <t xml:space="preserve">Комплектование книжных фондов библиотек муниципальных образований</t>
  </si>
  <si>
    <t xml:space="preserve">кол-во приобретенных книг, тыс. руб.</t>
  </si>
  <si>
    <t>3</t>
  </si>
  <si>
    <t xml:space="preserve">Предоставление субсидии муниципальным бюджетным учреждениям на выполнение муниципального задания </t>
  </si>
  <si>
    <t xml:space="preserve">100% выполнение муниципального задания для поэтапного повышения заработной платы отдельным категориям работников культуры</t>
  </si>
  <si>
    <t xml:space="preserve">Число участников клубных формирований учреждений культурно-досугового типа</t>
  </si>
  <si>
    <t xml:space="preserve">Число пользователей библиотеками в расчете на 1000 человек населения</t>
  </si>
  <si>
    <t>3.3.</t>
  </si>
  <si>
    <t xml:space="preserve">Количество смотров, конкурсов</t>
  </si>
  <si>
    <t>3.4.</t>
  </si>
  <si>
    <t xml:space="preserve">Количество посещений учреждений культурно-досугового типа </t>
  </si>
  <si>
    <t>3.5.</t>
  </si>
  <si>
    <t>3.6</t>
  </si>
  <si>
    <t xml:space="preserve">Количество посещений библиотек (на 1 жителя в год) – 2,5</t>
  </si>
  <si>
    <t>3.7</t>
  </si>
  <si>
    <t xml:space="preserve">Число детей, участников творческих мероприятий учреждений культурно-досугового типа</t>
  </si>
  <si>
    <t xml:space="preserve">Совершенствование деятельности муниципальных  учреждений культуры по предоставлению муниципальных услуг</t>
  </si>
  <si>
    <t xml:space="preserve">100 % оплата договоров по подготовке Проектно-сметной документации: - на замену конструкций кровли; - на систему отопления;  - на систему водоснабжения</t>
  </si>
  <si>
    <t>9.</t>
  </si>
  <si>
    <t xml:space="preserve">Муниципальная  программа "Развитие физической культуры и спорта на 2018-2020 годы
                                                                          </t>
  </si>
  <si>
    <t xml:space="preserve">Организация спортивных мероприятий, в том числе:</t>
  </si>
  <si>
    <t xml:space="preserve">100 %, использование денежных средств, предусмотренных на реализацию мероприятий (тыс.руб.)</t>
  </si>
  <si>
    <t xml:space="preserve">количество спортивных мероприятий, проведенных на территории Роговского сельского поселения Тимашевского района</t>
  </si>
  <si>
    <t>ед.</t>
  </si>
  <si>
    <t xml:space="preserve">количество спортивных мероприятий районного и краевого значения, в которых участвовали спортивные команды Роговского сельского поселения Тимашевского района</t>
  </si>
  <si>
    <t xml:space="preserve">Инвентарь для проведения спортивных мероприятий</t>
  </si>
  <si>
    <t>шт.</t>
  </si>
  <si>
    <t>10.</t>
  </si>
  <si>
    <t xml:space="preserve">Муниципальная  программа "Поддержка малого и среднего предпринимательства на 2018-2020 годы"
                                                                          </t>
  </si>
  <si>
    <t xml:space="preserve">Осуществление закупок по производству (разработке, дизайну и изготовлению) и распространиению социальной рекламы (плакатов) на территории Роговского сельского поселения Тимашевского района, информирующей о мерах государственной и мунициальной поддержки субъектов малого и среденего предпринимательства</t>
  </si>
  <si>
    <t xml:space="preserve">Осуществление закупок  по производству (разработке, дизайну и изготовлению) и распространению социальной рекламы (плакатов) , (шт.)</t>
  </si>
  <si>
    <t xml:space="preserve">Предоставление помещений для проведения совещаний и семинаров организациям, образующим инфраструктуру поддержки субъектов малого и среднего предпринимательства</t>
  </si>
  <si>
    <t xml:space="preserve">предоставление помещений для субъектов малого предпринимательства</t>
  </si>
  <si>
    <t xml:space="preserve">Содействие выставочно-ярмарочной деятельности</t>
  </si>
  <si>
    <t xml:space="preserve">Участие субъектов в выставочно-ярмарочной деятельности </t>
  </si>
  <si>
    <t>11.</t>
  </si>
  <si>
    <t xml:space="preserve">Муниципальная  программа "Информационное обеспечение поселения на 2018-2020 годы"
                                                                         </t>
  </si>
  <si>
    <t xml:space="preserve"> Обеспечение доведения официальной информации до жителей поселения    </t>
  </si>
  <si>
    <r>
      <t xml:space="preserve"> см</t>
    </r>
    <r>
      <rPr>
        <sz val="12"/>
        <color indexed="64"/>
        <rFont val="Calibri"/>
      </rPr>
      <t>²</t>
    </r>
    <r>
      <rPr>
        <sz val="12"/>
        <color indexed="64"/>
        <rFont val="Times New Roman"/>
      </rPr>
      <t xml:space="preserve"> размещаемые в районной газете "Знамя труда"</t>
    </r>
  </si>
  <si>
    <t xml:space="preserve">Информационное обеспечение газеты "Роговчанка"</t>
  </si>
  <si>
    <t xml:space="preserve">ежемесячный выпуск газеты, шт. (полиграфические услуги верстка газеты , 2 листа А3 - 7,60 руб.)</t>
  </si>
  <si>
    <t xml:space="preserve">Муниципальная  программа "Формирование современной городсой среды" на 2018-2022 годы</t>
  </si>
  <si>
    <t xml:space="preserve"> Благоустройство территорий общего пользования  Роговского сельского поселения Тимашевского района</t>
  </si>
  <si>
    <t xml:space="preserve">Экспертиза проектной документации по объекту: «Проект благоустройства парка в ст.Роговской Тимашевского района», % исполнения</t>
  </si>
  <si>
    <t xml:space="preserve">Благоустройство дворовых территорий Роговского сельского поселения Тимашевского района</t>
  </si>
  <si>
    <t xml:space="preserve">Комплексное благоустройство 5 дворовых территорий</t>
  </si>
  <si>
    <t xml:space="preserve">ФИО исполнителя</t>
  </si>
  <si>
    <t>подпись</t>
  </si>
  <si>
    <t xml:space="preserve">Главный специалист администрации Роговского  сельского поселения Тимашевского района</t>
  </si>
  <si>
    <t xml:space="preserve">Т.Г. Вологжанина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</si>
</sst>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9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  <numFmt numFmtId="164" formatCode="0.0"/>
    <numFmt numFmtId="165" formatCode="#,##0.0_ ;[Red]\-#,##0.0\ "/>
    <numFmt numFmtId="166" formatCode="#,##0.000"/>
    <numFmt numFmtId="167" formatCode="0.0%"/>
    <numFmt numFmtId="168" formatCode="#,##0.0"/>
  </numFmts>
  <fonts count="39"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u/>
      <sz val="9.000000"/>
      <color indexed="4"/>
      <name val="Calibri"/>
    </font>
    <font>
      <sz val="11.000000"/>
      <color indexed="64"/>
      <name val="Calibri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sz val="10.000000"/>
      <name val="Arial"/>
    </font>
    <font>
      <u/>
      <sz val="9.000000"/>
      <color indexed="20"/>
      <name val="Calibri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0.000000"/>
      <color theme="1" tint="0"/>
      <name val="Times New Roman"/>
    </font>
    <font>
      <sz val="11.000000"/>
      <color theme="1" tint="0"/>
      <name val="Times New Roman"/>
    </font>
    <font>
      <sz val="14.000000"/>
      <color indexed="64"/>
      <name val="Times New Roman"/>
    </font>
    <font>
      <sz val="10.000000"/>
      <color indexed="64"/>
      <name val="Times New Roman"/>
    </font>
    <font>
      <sz val="11.000000"/>
      <color indexed="64"/>
      <name val="Times New Roman"/>
    </font>
    <font>
      <vertAlign val="superscript"/>
      <sz val="12.000000"/>
      <color indexed="64"/>
      <name val="Times New Roman"/>
    </font>
    <font>
      <vertAlign val="superscript"/>
      <sz val="10.000000"/>
      <color indexed="64"/>
      <name val="Times New Roman"/>
    </font>
    <font>
      <sz val="12.000000"/>
      <color theme="1" tint="0"/>
      <name val="Calibri"/>
      <scheme val="minor"/>
    </font>
    <font>
      <b/>
      <sz val="12.000000"/>
      <color indexed="64"/>
      <name val="Times New Roman"/>
    </font>
    <font>
      <sz val="12.000000"/>
      <color indexed="64"/>
      <name val="Times New Roman"/>
    </font>
    <font>
      <sz val="12.000000"/>
      <color theme="1" tint="0"/>
      <name val="Times New Roman"/>
    </font>
    <font>
      <b/>
      <sz val="12.000000"/>
      <color theme="1" tint="0"/>
      <name val="Times New Roman"/>
    </font>
    <font>
      <b/>
      <sz val="12.000000"/>
      <color theme="1" tint="0"/>
      <name val="Calibri"/>
      <scheme val="minor"/>
    </font>
    <font>
      <b/>
      <sz val="10.000000"/>
      <color indexed="64"/>
      <name val="Times New Roman"/>
    </font>
    <font>
      <sz val="14.000000"/>
      <color theme="1" tint="0"/>
      <name val="Times New Roman"/>
    </font>
    <font>
      <sz val="12.000000"/>
      <name val="Times New Roman"/>
    </font>
    <font>
      <sz val="14.000000"/>
      <name val="Times New Roman"/>
    </font>
    <font>
      <b/>
      <sz val="11.000000"/>
      <color theme="1" tint="0"/>
      <name val="Times New Roman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indexed="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indexed="20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0" tint="0"/>
        <bgColor theme="0" tint="0"/>
      </patternFill>
    </fill>
    <fill>
      <patternFill patternType="solid">
        <fgColor rgb="FF92D050"/>
        <bgColor rgb="FF92D050"/>
      </patternFill>
    </fill>
    <fill>
      <patternFill patternType="solid">
        <fgColor indexed="5"/>
        <bgColor indexed="5"/>
      </patternFill>
    </fill>
  </fills>
  <borders count="18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</borders>
  <cellStyleXfs count="50">
    <xf fontId="0" fillId="0" borderId="0" numFmtId="0" applyNumberFormat="1" applyFont="1" applyFill="1" applyBorder="1"/>
    <xf fontId="0" fillId="2" borderId="0" numFmtId="0" applyNumberFormat="1" applyFont="1" applyFill="1" applyBorder="1"/>
    <xf fontId="0" fillId="3" borderId="0" numFmtId="0" applyNumberFormat="1" applyFont="1" applyFill="1" applyBorder="1"/>
    <xf fontId="0" fillId="4" borderId="0" numFmtId="0" applyNumberFormat="1" applyFont="1" applyFill="1" applyBorder="1"/>
    <xf fontId="0" fillId="5" borderId="0" numFmtId="0" applyNumberFormat="1" applyFont="1" applyFill="1" applyBorder="1"/>
    <xf fontId="0" fillId="6" borderId="0" numFmtId="0" applyNumberFormat="1" applyFont="1" applyFill="1" applyBorder="1"/>
    <xf fontId="0" fillId="7" borderId="0" numFmtId="0" applyNumberFormat="1" applyFont="1" applyFill="1" applyBorder="1"/>
    <xf fontId="0" fillId="8" borderId="0" numFmtId="0" applyNumberFormat="1" applyFont="1" applyFill="1" applyBorder="1"/>
    <xf fontId="0" fillId="9" borderId="0" numFmtId="0" applyNumberFormat="1" applyFont="1" applyFill="1" applyBorder="1"/>
    <xf fontId="0" fillId="10" borderId="0" numFmtId="0" applyNumberFormat="1" applyFont="1" applyFill="1" applyBorder="1"/>
    <xf fontId="0" fillId="11" borderId="0" numFmtId="0" applyNumberFormat="1" applyFont="1" applyFill="1" applyBorder="1"/>
    <xf fontId="0" fillId="12" borderId="0" numFmtId="0" applyNumberFormat="1" applyFont="1" applyFill="1" applyBorder="1"/>
    <xf fontId="0" fillId="13" borderId="0" numFmtId="0" applyNumberFormat="1" applyFont="1" applyFill="1" applyBorder="1"/>
    <xf fontId="1" fillId="14" borderId="0" numFmtId="0" applyNumberFormat="1" applyFont="1" applyFill="1" applyBorder="1"/>
    <xf fontId="1" fillId="15" borderId="0" numFmtId="0" applyNumberFormat="1" applyFont="1" applyFill="1" applyBorder="1"/>
    <xf fontId="1" fillId="10" borderId="0" numFmtId="0" applyNumberFormat="1" applyFont="1" applyFill="1" applyBorder="1"/>
    <xf fontId="1" fillId="16" borderId="0" numFmtId="0" applyNumberFormat="1" applyFont="1" applyFill="1" applyBorder="1"/>
    <xf fontId="1" fillId="17" borderId="0" numFmtId="0" applyNumberFormat="1" applyFont="1" applyFill="1" applyBorder="1"/>
    <xf fontId="1" fillId="18" borderId="0" numFmtId="0" applyNumberFormat="1" applyFont="1" applyFill="1" applyBorder="1"/>
    <xf fontId="1" fillId="19" borderId="0" numFmtId="0" applyNumberFormat="1" applyFont="1" applyFill="1" applyBorder="1"/>
    <xf fontId="1" fillId="20" borderId="0" numFmtId="0" applyNumberFormat="1" applyFont="1" applyFill="1" applyBorder="1"/>
    <xf fontId="1" fillId="21" borderId="0" numFmtId="0" applyNumberFormat="1" applyFont="1" applyFill="1" applyBorder="1"/>
    <xf fontId="1" fillId="22" borderId="0" numFmtId="0" applyNumberFormat="1" applyFont="1" applyFill="1" applyBorder="1"/>
    <xf fontId="1" fillId="23" borderId="0" numFmtId="0" applyNumberFormat="1" applyFont="1" applyFill="1" applyBorder="1"/>
    <xf fontId="1" fillId="24" borderId="0" numFmtId="0" applyNumberFormat="1" applyFont="1" applyFill="1" applyBorder="1"/>
    <xf fontId="2" fillId="25" borderId="1" numFmtId="0" applyNumberFormat="1" applyFont="1" applyFill="1" applyBorder="1"/>
    <xf fontId="3" fillId="26" borderId="2" numFmtId="0" applyNumberFormat="1" applyFont="1" applyFill="1" applyBorder="1"/>
    <xf fontId="4" fillId="26" borderId="1" numFmtId="0" applyNumberFormat="1" applyFont="1" applyFill="1" applyBorder="1"/>
    <xf fontId="5" fillId="0" borderId="0" numFmtId="0" applyNumberFormat="1" applyFont="1" applyFill="1" applyBorder="1">
      <alignment vertical="top"/>
    </xf>
    <xf fontId="6" fillId="0" borderId="0" numFmtId="160" applyNumberFormat="1" applyFont="1" applyFill="1" applyBorder="1"/>
    <xf fontId="6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7" borderId="7" numFmtId="0" applyNumberFormat="1" applyFont="1" applyFill="1" applyBorder="1"/>
    <xf fontId="12" fillId="0" borderId="0" numFmtId="0" applyNumberFormat="1" applyFont="1" applyFill="1" applyBorder="1"/>
    <xf fontId="13" fillId="28" borderId="0" numFmtId="0" applyNumberFormat="1" applyFont="1" applyFill="1" applyBorder="1"/>
    <xf fontId="14" fillId="0" borderId="0" numFmtId="0" applyNumberFormat="1" applyFont="1" applyFill="1" applyBorder="1"/>
    <xf fontId="15" fillId="0" borderId="0" numFmtId="0" applyNumberFormat="1" applyFont="1" applyFill="1" applyBorder="1">
      <alignment vertical="top"/>
    </xf>
    <xf fontId="16" fillId="29" borderId="0" numFmtId="0" applyNumberFormat="1" applyFont="1" applyFill="1" applyBorder="1"/>
    <xf fontId="17" fillId="0" borderId="0" numFmtId="0" applyNumberFormat="1" applyFont="1" applyFill="1" applyBorder="1"/>
    <xf fontId="6" fillId="30" borderId="8" numFmtId="0" applyNumberFormat="1" applyFont="1" applyFill="1" applyBorder="1"/>
    <xf fontId="6" fillId="0" borderId="0" numFmtId="9" applyNumberFormat="1" applyFont="1" applyFill="1" applyBorder="1"/>
    <xf fontId="18" fillId="0" borderId="9" numFmtId="0" applyNumberFormat="1" applyFont="1" applyFill="1" applyBorder="1"/>
    <xf fontId="19" fillId="0" borderId="0" numFmtId="0" applyNumberFormat="1" applyFont="1" applyFill="1" applyBorder="1"/>
    <xf fontId="6" fillId="0" borderId="0" numFmtId="162" applyNumberFormat="1" applyFont="1" applyFill="1" applyBorder="1"/>
    <xf fontId="6" fillId="0" borderId="0" numFmtId="163" applyNumberFormat="1" applyFont="1" applyFill="1" applyBorder="1"/>
    <xf fontId="20" fillId="31" borderId="0" numFmtId="0" applyNumberFormat="1" applyFont="1" applyFill="1" applyBorder="1"/>
  </cellStyleXfs>
  <cellXfs count="169">
    <xf fontId="0" fillId="0" borderId="0" numFmtId="0" xfId="0"/>
    <xf fontId="0" fillId="0" borderId="0" numFmtId="0" xfId="0"/>
    <xf fontId="21" fillId="0" borderId="0" numFmtId="0" xfId="0" applyFont="1"/>
    <xf fontId="22" fillId="0" borderId="0" numFmtId="0" xfId="0" applyFont="1"/>
    <xf fontId="23" fillId="0" borderId="0" numFmtId="0" xfId="0" applyFont="1" applyAlignment="1">
      <alignment horizontal="left"/>
    </xf>
    <xf fontId="23" fillId="0" borderId="0" numFmtId="0" xfId="0" applyFont="1"/>
    <xf fontId="24" fillId="0" borderId="0" numFmtId="0" xfId="0" applyFont="1" applyAlignment="1">
      <alignment horizontal="left"/>
    </xf>
    <xf fontId="23" fillId="0" borderId="0" numFmtId="0" xfId="0" applyFont="1" applyAlignment="1">
      <alignment horizontal="left" wrapText="1"/>
    </xf>
    <xf fontId="23" fillId="0" borderId="0" numFmtId="0" xfId="0" applyFont="1" applyAlignment="1">
      <alignment horizontal="center" wrapText="1"/>
    </xf>
    <xf fontId="25" fillId="0" borderId="0" numFmtId="0" xfId="0" applyFont="1"/>
    <xf fontId="25" fillId="0" borderId="0" numFmtId="0" xfId="0" applyFont="1" applyAlignment="1">
      <alignment horizontal="center"/>
    </xf>
    <xf fontId="24" fillId="0" borderId="0" numFmtId="0" xfId="0" applyFont="1" applyAlignment="1">
      <alignment horizontal="center" wrapText="1"/>
    </xf>
    <xf fontId="23" fillId="0" borderId="0" numFmtId="0" xfId="0" applyFont="1" applyAlignment="1">
      <alignment wrapText="1"/>
    </xf>
    <xf fontId="23" fillId="0" borderId="10" numFmtId="0" xfId="0" applyFont="1" applyBorder="1" applyAlignment="1">
      <alignment horizontal="center" wrapText="1"/>
    </xf>
    <xf fontId="26" fillId="0" borderId="0" numFmtId="0" xfId="0" applyFont="1" applyAlignment="1">
      <alignment wrapText="1"/>
    </xf>
    <xf fontId="26" fillId="0" borderId="11" numFmtId="0" xfId="0" applyFont="1" applyBorder="1" applyAlignment="1">
      <alignment horizontal="center" wrapText="1"/>
    </xf>
    <xf fontId="27" fillId="0" borderId="0" numFmtId="0" xfId="0" applyFont="1" applyAlignment="1">
      <alignment wrapText="1"/>
    </xf>
    <xf fontId="25" fillId="0" borderId="12" numFmtId="0" xfId="0" applyFont="1" applyBorder="1" applyAlignment="1">
      <alignment horizontal="center" vertical="top" wrapText="1"/>
    </xf>
    <xf fontId="25" fillId="0" borderId="12" numFmtId="0" xfId="0" applyFont="1" applyBorder="1" applyAlignment="1">
      <alignment wrapText="1"/>
    </xf>
    <xf fontId="24" fillId="0" borderId="12" numFmtId="0" xfId="0" applyFont="1" applyBorder="1" applyAlignment="1">
      <alignment horizontal="center" vertical="top" wrapText="1"/>
    </xf>
    <xf fontId="0" fillId="0" borderId="12" numFmtId="0" xfId="0" applyBorder="1"/>
    <xf fontId="28" fillId="32" borderId="0" numFmtId="0" xfId="0" applyFont="1" applyFill="1"/>
    <xf fontId="29" fillId="32" borderId="12" numFmtId="0" xfId="0" applyFont="1" applyFill="1" applyBorder="1" applyAlignment="1">
      <alignment horizontal="center" vertical="top" wrapText="1"/>
    </xf>
    <xf fontId="29" fillId="32" borderId="13" numFmtId="0" xfId="0" applyFont="1" applyFill="1" applyBorder="1" applyAlignment="1">
      <alignment horizontal="center" vertical="top" wrapText="1"/>
    </xf>
    <xf fontId="29" fillId="32" borderId="14" numFmtId="0" xfId="0" applyFont="1" applyFill="1" applyBorder="1" applyAlignment="1">
      <alignment horizontal="center" vertical="top" wrapText="1"/>
    </xf>
    <xf fontId="29" fillId="32" borderId="15" numFmtId="0" xfId="0" applyFont="1" applyFill="1" applyBorder="1" applyAlignment="1">
      <alignment horizontal="center" vertical="top" wrapText="1"/>
    </xf>
    <xf fontId="0" fillId="32" borderId="0" numFmtId="0" xfId="0" applyFill="1"/>
    <xf fontId="24" fillId="32" borderId="12" numFmtId="49" xfId="0" applyNumberFormat="1" applyFont="1" applyFill="1" applyBorder="1" applyAlignment="1">
      <alignment horizontal="center" vertical="top" wrapText="1"/>
    </xf>
    <xf fontId="24" fillId="32" borderId="12" numFmtId="0" xfId="0" applyFont="1" applyFill="1" applyBorder="1" applyAlignment="1">
      <alignment horizontal="center" vertical="top" wrapText="1"/>
    </xf>
    <xf fontId="24" fillId="32" borderId="12" numFmtId="1" xfId="0" applyNumberFormat="1" applyFont="1" applyFill="1" applyBorder="1" applyAlignment="1">
      <alignment horizontal="center" vertical="top" wrapText="1"/>
    </xf>
    <xf fontId="24" fillId="32" borderId="12" numFmtId="164" xfId="0" applyNumberFormat="1" applyFont="1" applyFill="1" applyBorder="1" applyAlignment="1">
      <alignment vertical="top" wrapText="1"/>
    </xf>
    <xf fontId="24" fillId="32" borderId="12" numFmtId="0" xfId="0" applyFont="1" applyFill="1" applyBorder="1" applyAlignment="1">
      <alignment vertical="top" wrapText="1"/>
    </xf>
    <xf fontId="22" fillId="32" borderId="12" numFmtId="0" xfId="0" applyFont="1" applyFill="1" applyBorder="1"/>
    <xf fontId="24" fillId="32" borderId="0" numFmtId="164" xfId="0" applyNumberFormat="1" applyFont="1" applyFill="1" applyAlignment="1">
      <alignment vertical="top" wrapText="1"/>
    </xf>
    <xf fontId="24" fillId="0" borderId="12" numFmtId="49" xfId="0" applyNumberFormat="1" applyFont="1" applyBorder="1" applyAlignment="1">
      <alignment horizontal="center" vertical="top" wrapText="1"/>
    </xf>
    <xf fontId="24" fillId="0" borderId="12" numFmtId="1" xfId="0" applyNumberFormat="1" applyFont="1" applyBorder="1" applyAlignment="1">
      <alignment horizontal="center" vertical="top" wrapText="1"/>
    </xf>
    <xf fontId="24" fillId="0" borderId="12" numFmtId="164" xfId="0" applyNumberFormat="1" applyFont="1" applyBorder="1" applyAlignment="1">
      <alignment vertical="top" wrapText="1"/>
    </xf>
    <xf fontId="24" fillId="0" borderId="12" numFmtId="0" xfId="0" applyFont="1" applyBorder="1" applyAlignment="1">
      <alignment vertical="top" wrapText="1"/>
    </xf>
    <xf fontId="22" fillId="0" borderId="12" numFmtId="0" xfId="0" applyFont="1" applyBorder="1"/>
    <xf fontId="24" fillId="0" borderId="0" numFmtId="164" xfId="0" applyNumberFormat="1" applyFont="1" applyAlignment="1">
      <alignment vertical="top" wrapText="1"/>
    </xf>
    <xf fontId="24" fillId="32" borderId="12" numFmtId="49" xfId="0" applyNumberFormat="1" applyFont="1" applyFill="1" applyBorder="1" applyAlignment="1">
      <alignment horizontal="right" vertical="top" wrapText="1"/>
    </xf>
    <xf fontId="24" fillId="0" borderId="12" numFmtId="49" xfId="0" applyNumberFormat="1" applyFont="1" applyBorder="1" applyAlignment="1">
      <alignment horizontal="right" vertical="top" wrapText="1"/>
    </xf>
    <xf fontId="24" fillId="0" borderId="12" numFmtId="1" xfId="0" applyNumberFormat="1" applyFont="1" applyBorder="1" applyAlignment="1">
      <alignment vertical="top" wrapText="1"/>
    </xf>
    <xf fontId="24" fillId="32" borderId="12" numFmtId="0" xfId="0" applyFont="1" applyFill="1" applyBorder="1" applyAlignment="1">
      <alignment horizontal="center" wrapText="1"/>
    </xf>
    <xf fontId="0" fillId="33" borderId="0" numFmtId="0" xfId="0" applyFill="1"/>
    <xf fontId="29" fillId="33" borderId="13" numFmtId="49" xfId="0" applyNumberFormat="1" applyFont="1" applyFill="1" applyBorder="1" applyAlignment="1">
      <alignment horizontal="center" vertical="top" wrapText="1"/>
    </xf>
    <xf fontId="29" fillId="33" borderId="15" numFmtId="49" xfId="0" applyNumberFormat="1" applyFont="1" applyFill="1" applyBorder="1" applyAlignment="1">
      <alignment horizontal="center" vertical="top" wrapText="1"/>
    </xf>
    <xf fontId="24" fillId="33" borderId="12" numFmtId="1" xfId="0" applyNumberFormat="1" applyFont="1" applyFill="1" applyBorder="1" applyAlignment="1">
      <alignment horizontal="center" vertical="top" wrapText="1"/>
    </xf>
    <xf fontId="29" fillId="33" borderId="12" numFmtId="164" xfId="0" applyNumberFormat="1" applyFont="1" applyFill="1" applyBorder="1" applyAlignment="1">
      <alignment vertical="top" wrapText="1"/>
    </xf>
    <xf fontId="24" fillId="33" borderId="12" numFmtId="164" xfId="0" applyNumberFormat="1" applyFont="1" applyFill="1" applyBorder="1" applyAlignment="1">
      <alignment vertical="top" wrapText="1"/>
    </xf>
    <xf fontId="24" fillId="33" borderId="12" numFmtId="0" xfId="0" applyFont="1" applyFill="1" applyBorder="1" applyAlignment="1">
      <alignment vertical="top" wrapText="1"/>
    </xf>
    <xf fontId="22" fillId="33" borderId="12" numFmtId="0" xfId="0" applyFont="1" applyFill="1" applyBorder="1"/>
    <xf fontId="24" fillId="33" borderId="0" numFmtId="164" xfId="0" applyNumberFormat="1" applyFont="1" applyFill="1" applyAlignment="1">
      <alignment vertical="top" wrapText="1"/>
    </xf>
    <xf fontId="30" fillId="32" borderId="12" numFmtId="0" xfId="0" applyFont="1" applyFill="1" applyBorder="1" applyAlignment="1">
      <alignment vertical="top" wrapText="1"/>
    </xf>
    <xf fontId="31" fillId="32" borderId="12" numFmtId="0" xfId="0" applyFont="1" applyFill="1" applyBorder="1"/>
    <xf fontId="24" fillId="32" borderId="12" numFmtId="0" xfId="0" applyFont="1" applyFill="1" applyBorder="1" applyAlignment="1">
      <alignment horizontal="left" vertical="top" wrapText="1"/>
    </xf>
    <xf fontId="24" fillId="32" borderId="15" numFmtId="164" xfId="0" applyNumberFormat="1" applyFont="1" applyFill="1" applyBorder="1" applyAlignment="1">
      <alignment vertical="top" wrapText="1"/>
    </xf>
    <xf fontId="24" fillId="32" borderId="12" numFmtId="1" xfId="0" applyNumberFormat="1" applyFont="1" applyFill="1" applyBorder="1" applyAlignment="1">
      <alignment vertical="top" wrapText="1"/>
    </xf>
    <xf fontId="22" fillId="32" borderId="0" numFmtId="0" xfId="0" applyFont="1" applyFill="1"/>
    <xf fontId="24" fillId="32" borderId="13" numFmtId="1" xfId="0" applyNumberFormat="1" applyFont="1" applyFill="1" applyBorder="1" applyAlignment="1">
      <alignment vertical="top" wrapText="1"/>
    </xf>
    <xf fontId="21" fillId="32" borderId="12" numFmtId="0" xfId="0" applyFont="1" applyFill="1" applyBorder="1" applyAlignment="1">
      <alignment vertical="top" wrapText="1"/>
    </xf>
    <xf fontId="22" fillId="32" borderId="12" numFmtId="1" xfId="0" applyNumberFormat="1" applyFont="1" applyFill="1" applyBorder="1"/>
    <xf fontId="21" fillId="32" borderId="12" numFmtId="164" xfId="0" applyNumberFormat="1" applyFont="1" applyFill="1" applyBorder="1" applyAlignment="1">
      <alignment vertical="top"/>
    </xf>
    <xf fontId="22" fillId="32" borderId="12" numFmtId="164" xfId="0" applyNumberFormat="1" applyFont="1" applyFill="1" applyBorder="1" applyAlignment="1">
      <alignment vertical="top"/>
    </xf>
    <xf fontId="31" fillId="32" borderId="12" numFmtId="0" xfId="0" applyFont="1" applyFill="1" applyBorder="1" applyAlignment="1">
      <alignment vertical="top" wrapText="1"/>
    </xf>
    <xf fontId="22" fillId="32" borderId="13" numFmtId="1" xfId="0" applyNumberFormat="1" applyFont="1" applyFill="1" applyBorder="1" applyAlignment="1">
      <alignment vertical="top"/>
    </xf>
    <xf fontId="22" fillId="32" borderId="12" numFmtId="0" xfId="0" applyFont="1" applyFill="1" applyBorder="1" applyAlignment="1">
      <alignment vertical="top" wrapText="1"/>
    </xf>
    <xf fontId="29" fillId="32" borderId="12" numFmtId="0" xfId="0" applyFont="1" applyFill="1" applyBorder="1" applyAlignment="1">
      <alignment vertical="top" wrapText="1"/>
    </xf>
    <xf fontId="32" fillId="32" borderId="12" numFmtId="0" xfId="0" applyFont="1" applyFill="1" applyBorder="1"/>
    <xf fontId="24" fillId="32" borderId="12" numFmtId="164" xfId="0" applyNumberFormat="1" applyFont="1" applyFill="1" applyBorder="1" applyAlignment="1">
      <alignment horizontal="center" vertical="top" wrapText="1"/>
    </xf>
    <xf fontId="22" fillId="32" borderId="12" numFmtId="164" xfId="0" applyNumberFormat="1" applyFont="1" applyFill="1" applyBorder="1"/>
    <xf fontId="21" fillId="32" borderId="12" numFmtId="164" xfId="0" applyNumberFormat="1" applyFont="1" applyFill="1" applyBorder="1"/>
    <xf fontId="21" fillId="32" borderId="0" numFmtId="0" xfId="0" applyFont="1" applyFill="1" applyAlignment="1">
      <alignment vertical="distributed" wrapText="1"/>
    </xf>
    <xf fontId="22" fillId="32" borderId="13" numFmtId="1" xfId="0" applyNumberFormat="1" applyFont="1" applyFill="1" applyBorder="1"/>
    <xf fontId="21" fillId="32" borderId="12" numFmtId="0" xfId="0" applyFont="1" applyFill="1" applyBorder="1" applyAlignment="1">
      <alignment wrapText="1"/>
    </xf>
    <xf fontId="21" fillId="32" borderId="12" numFmtId="0" xfId="0" applyFont="1" applyFill="1" applyBorder="1" applyAlignment="1">
      <alignment vertical="center" wrapText="1"/>
    </xf>
    <xf fontId="31" fillId="0" borderId="0" numFmtId="0" xfId="0" applyFont="1"/>
    <xf fontId="28" fillId="33" borderId="0" numFmtId="0" xfId="0" applyFont="1" applyFill="1"/>
    <xf fontId="30" fillId="33" borderId="12" numFmtId="1" xfId="0" applyNumberFormat="1" applyFont="1" applyFill="1" applyBorder="1" applyAlignment="1">
      <alignment horizontal="center" vertical="top" wrapText="1"/>
    </xf>
    <xf fontId="30" fillId="33" borderId="12" numFmtId="164" xfId="0" applyNumberFormat="1" applyFont="1" applyFill="1" applyBorder="1" applyAlignment="1">
      <alignment vertical="top" wrapText="1"/>
    </xf>
    <xf fontId="30" fillId="33" borderId="12" numFmtId="0" xfId="0" applyFont="1" applyFill="1" applyBorder="1" applyAlignment="1">
      <alignment vertical="top" wrapText="1"/>
    </xf>
    <xf fontId="31" fillId="33" borderId="12" numFmtId="0" xfId="0" applyFont="1" applyFill="1" applyBorder="1"/>
    <xf fontId="30" fillId="33" borderId="0" numFmtId="164" xfId="0" applyNumberFormat="1" applyFont="1" applyFill="1" applyAlignment="1">
      <alignment vertical="top" wrapText="1"/>
    </xf>
    <xf fontId="30" fillId="32" borderId="12" numFmtId="164" xfId="0" applyNumberFormat="1" applyFont="1" applyFill="1" applyBorder="1" applyAlignment="1">
      <alignment vertical="top" wrapText="1"/>
    </xf>
    <xf fontId="25" fillId="32" borderId="12" numFmtId="0" xfId="0" applyFont="1" applyFill="1" applyBorder="1" applyAlignment="1">
      <alignment horizontal="left" vertical="top" wrapText="1"/>
    </xf>
    <xf fontId="25" fillId="32" borderId="12" numFmtId="164" xfId="0" applyNumberFormat="1" applyFont="1" applyFill="1" applyBorder="1" applyAlignment="1">
      <alignment vertical="top" wrapText="1"/>
    </xf>
    <xf fontId="25" fillId="32" borderId="15" numFmtId="164" xfId="0" applyNumberFormat="1" applyFont="1" applyFill="1" applyBorder="1" applyAlignment="1">
      <alignment vertical="top" wrapText="1"/>
    </xf>
    <xf fontId="22" fillId="32" borderId="13" numFmtId="164" xfId="0" applyNumberFormat="1" applyFont="1" applyFill="1" applyBorder="1"/>
    <xf fontId="22" fillId="32" borderId="0" numFmtId="164" xfId="0" applyNumberFormat="1" applyFont="1" applyFill="1"/>
    <xf fontId="0" fillId="32" borderId="12" numFmtId="0" xfId="0" applyFill="1" applyBorder="1"/>
    <xf fontId="33" fillId="32" borderId="0" numFmtId="0" xfId="0" applyFont="1" applyFill="1"/>
    <xf fontId="24" fillId="32" borderId="13" numFmtId="49" xfId="0" applyNumberFormat="1" applyFont="1" applyFill="1" applyBorder="1" applyAlignment="1">
      <alignment horizontal="center" vertical="top" wrapText="1"/>
    </xf>
    <xf fontId="34" fillId="0" borderId="12" numFmtId="0" xfId="0" applyFont="1" applyBorder="1" applyAlignment="1">
      <alignment horizontal="center" vertical="top" wrapText="1"/>
    </xf>
    <xf fontId="29" fillId="0" borderId="13" numFmtId="0" xfId="0" applyFont="1" applyBorder="1" applyAlignment="1">
      <alignment horizontal="center" vertical="top" wrapText="1"/>
    </xf>
    <xf fontId="29" fillId="0" borderId="14" numFmtId="0" xfId="0" applyFont="1" applyBorder="1" applyAlignment="1">
      <alignment horizontal="center" vertical="top" wrapText="1"/>
    </xf>
    <xf fontId="29" fillId="0" borderId="15" numFmtId="0" xfId="0" applyFont="1" applyBorder="1" applyAlignment="1">
      <alignment horizontal="center" vertical="top" wrapText="1"/>
    </xf>
    <xf fontId="30" fillId="0" borderId="12" numFmtId="0" xfId="0" applyFont="1" applyBorder="1" applyAlignment="1">
      <alignment vertical="top" wrapText="1"/>
    </xf>
    <xf fontId="0" fillId="34" borderId="0" numFmtId="0" xfId="0" applyFill="1"/>
    <xf fontId="35" fillId="0" borderId="0" numFmtId="0" xfId="0" applyFont="1"/>
    <xf fontId="23" fillId="0" borderId="12" numFmtId="49" xfId="0" applyNumberFormat="1" applyFont="1" applyBorder="1" applyAlignment="1">
      <alignment horizontal="center" vertical="top" wrapText="1"/>
    </xf>
    <xf fontId="23" fillId="32" borderId="12" numFmtId="0" xfId="0" applyFont="1" applyFill="1" applyBorder="1" applyAlignment="1">
      <alignment horizontal="left" vertical="top" wrapText="1"/>
    </xf>
    <xf fontId="23" fillId="0" borderId="12" numFmtId="164" xfId="0" applyNumberFormat="1" applyFont="1" applyBorder="1" applyAlignment="1">
      <alignment horizontal="center" vertical="top" wrapText="1"/>
    </xf>
    <xf fontId="30" fillId="0" borderId="12" numFmtId="164" xfId="0" applyNumberFormat="1" applyFont="1" applyBorder="1" applyAlignment="1">
      <alignment vertical="top" wrapText="1"/>
    </xf>
    <xf fontId="23" fillId="0" borderId="12" numFmtId="164" xfId="0" applyNumberFormat="1" applyFont="1" applyBorder="1" applyAlignment="1">
      <alignment vertical="top" wrapText="1"/>
    </xf>
    <xf fontId="23" fillId="0" borderId="12" numFmtId="0" xfId="0" applyFont="1" applyBorder="1" applyAlignment="1">
      <alignment vertical="top" wrapText="1"/>
    </xf>
    <xf fontId="23" fillId="0" borderId="13" numFmtId="2" xfId="0" applyNumberFormat="1" applyFont="1" applyBorder="1" applyAlignment="1">
      <alignment vertical="top" wrapText="1"/>
    </xf>
    <xf fontId="35" fillId="0" borderId="12" numFmtId="2" xfId="0" applyNumberFormat="1" applyFont="1" applyBorder="1"/>
    <xf fontId="35" fillId="34" borderId="0" numFmtId="0" xfId="0" applyFont="1" applyFill="1"/>
    <xf fontId="35" fillId="32" borderId="0" numFmtId="0" xfId="0" applyFont="1" applyFill="1"/>
    <xf fontId="23" fillId="32" borderId="12" numFmtId="49" xfId="0" applyNumberFormat="1" applyFont="1" applyFill="1" applyBorder="1" applyAlignment="1">
      <alignment horizontal="center" vertical="top" wrapText="1"/>
    </xf>
    <xf fontId="35" fillId="32" borderId="12" numFmtId="0" xfId="0" applyFont="1" applyFill="1" applyBorder="1" applyAlignment="1">
      <alignment vertical="top" wrapText="1"/>
    </xf>
    <xf fontId="35" fillId="32" borderId="12" numFmtId="164" xfId="0" applyNumberFormat="1" applyFont="1" applyFill="1" applyBorder="1"/>
    <xf fontId="31" fillId="32" borderId="12" numFmtId="164" xfId="0" applyNumberFormat="1" applyFont="1" applyFill="1" applyBorder="1"/>
    <xf fontId="36" fillId="0" borderId="12" numFmtId="165" xfId="40" applyNumberFormat="1" applyFont="1" applyBorder="1" applyAlignment="1">
      <alignment horizontal="center" wrapText="1"/>
    </xf>
    <xf fontId="37" fillId="0" borderId="12" numFmtId="0" xfId="40" applyFont="1" applyBorder="1" applyAlignment="1">
      <alignment horizontal="left" vertical="center" wrapText="1"/>
    </xf>
    <xf fontId="37" fillId="0" borderId="12" numFmtId="166" xfId="40" applyNumberFormat="1" applyFont="1" applyBorder="1" applyAlignment="1">
      <alignment horizontal="center" vertical="center" wrapText="1"/>
    </xf>
    <xf fontId="30" fillId="32" borderId="12" numFmtId="164" xfId="0" applyNumberFormat="1" applyFont="1" applyFill="1" applyBorder="1" applyAlignment="1">
      <alignment horizontal="center" wrapText="1"/>
    </xf>
    <xf fontId="30" fillId="0" borderId="12" numFmtId="164" xfId="0" applyNumberFormat="1" applyFont="1" applyBorder="1" applyAlignment="1">
      <alignment wrapText="1"/>
    </xf>
    <xf fontId="23" fillId="32" borderId="12" numFmtId="0" xfId="0" applyFont="1" applyFill="1" applyBorder="1" applyAlignment="1">
      <alignment horizontal="center" vertical="center" wrapText="1"/>
    </xf>
    <xf fontId="23" fillId="32" borderId="13" numFmtId="0" xfId="0" applyFont="1" applyFill="1" applyBorder="1" applyAlignment="1">
      <alignment horizontal="center" vertical="center" wrapText="1"/>
    </xf>
    <xf fontId="31" fillId="32" borderId="12" numFmtId="164" xfId="0" applyNumberFormat="1" applyFont="1" applyFill="1" applyBorder="1" applyAlignment="1">
      <alignment horizontal="center"/>
    </xf>
    <xf fontId="35" fillId="32" borderId="12" numFmtId="1" xfId="0" applyNumberFormat="1" applyFont="1" applyFill="1" applyBorder="1"/>
    <xf fontId="22" fillId="33" borderId="12" numFmtId="164" xfId="0" applyNumberFormat="1" applyFont="1" applyFill="1" applyBorder="1"/>
    <xf fontId="22" fillId="32" borderId="12" numFmtId="49" xfId="0" applyNumberFormat="1" applyFont="1" applyFill="1" applyBorder="1"/>
    <xf fontId="22" fillId="32" borderId="13" numFmtId="49" xfId="0" applyNumberFormat="1" applyFont="1" applyFill="1" applyBorder="1"/>
    <xf fontId="28" fillId="0" borderId="0" numFmtId="0" xfId="0" applyFont="1"/>
    <xf fontId="29" fillId="0" borderId="12" numFmtId="0" xfId="0" applyFont="1" applyBorder="1" applyAlignment="1">
      <alignment horizontal="center" vertical="top" wrapText="1"/>
    </xf>
    <xf fontId="31" fillId="0" borderId="12" numFmtId="0" xfId="0" applyFont="1" applyBorder="1"/>
    <xf fontId="28" fillId="34" borderId="0" numFmtId="0" xfId="0" applyFont="1" applyFill="1"/>
    <xf fontId="24" fillId="32" borderId="13" numFmtId="0" xfId="0" applyFont="1" applyFill="1" applyBorder="1" applyAlignment="1">
      <alignment vertical="top" wrapText="1"/>
    </xf>
    <xf fontId="24" fillId="0" borderId="13" numFmtId="0" xfId="0" applyFont="1" applyBorder="1" applyAlignment="1">
      <alignment vertical="top" wrapText="1"/>
    </xf>
    <xf fontId="22" fillId="0" borderId="12" numFmtId="164" xfId="0" applyNumberFormat="1" applyFont="1" applyBorder="1"/>
    <xf fontId="22" fillId="0" borderId="15" numFmtId="164" xfId="0" applyNumberFormat="1" applyFont="1" applyBorder="1"/>
    <xf fontId="22" fillId="0" borderId="12" numFmtId="0" xfId="0" applyFont="1" applyBorder="1" applyAlignment="1">
      <alignment vertical="top" wrapText="1"/>
    </xf>
    <xf fontId="22" fillId="0" borderId="13" numFmtId="0" xfId="0" applyFont="1" applyBorder="1"/>
    <xf fontId="22" fillId="34" borderId="0" numFmtId="0" xfId="0" applyFont="1" applyFill="1"/>
    <xf fontId="24" fillId="0" borderId="16" numFmtId="49" xfId="0" applyNumberFormat="1" applyFont="1" applyBorder="1" applyAlignment="1">
      <alignment horizontal="center" vertical="top" wrapText="1"/>
    </xf>
    <xf fontId="21" fillId="0" borderId="16" numFmtId="0" xfId="0" applyFont="1" applyBorder="1" applyAlignment="1">
      <alignment vertical="top" wrapText="1"/>
    </xf>
    <xf fontId="22" fillId="0" borderId="16" numFmtId="164" xfId="0" applyNumberFormat="1" applyFont="1" applyBorder="1"/>
    <xf fontId="22" fillId="0" borderId="0" numFmtId="164" xfId="0" applyNumberFormat="1" applyFont="1"/>
    <xf fontId="22" fillId="0" borderId="17" numFmtId="164" xfId="0" applyNumberFormat="1" applyFont="1" applyBorder="1"/>
    <xf fontId="22" fillId="32" borderId="16" numFmtId="164" xfId="0" applyNumberFormat="1" applyFont="1" applyFill="1" applyBorder="1"/>
    <xf fontId="31" fillId="0" borderId="0" numFmtId="0" xfId="0" applyFont="1" applyAlignment="1">
      <alignment vertical="top" wrapText="1"/>
    </xf>
    <xf fontId="22" fillId="0" borderId="16" numFmtId="9" xfId="0" applyNumberFormat="1" applyFont="1" applyBorder="1"/>
    <xf fontId="22" fillId="0" borderId="13" numFmtId="167" xfId="0" applyNumberFormat="1" applyFont="1" applyBorder="1"/>
    <xf fontId="21" fillId="0" borderId="12" numFmtId="0" xfId="0" applyFont="1" applyBorder="1" applyAlignment="1">
      <alignment vertical="top" wrapText="1"/>
    </xf>
    <xf fontId="21" fillId="0" borderId="12" numFmtId="164" xfId="0" applyNumberFormat="1" applyFont="1" applyBorder="1"/>
    <xf fontId="31" fillId="0" borderId="12" numFmtId="0" xfId="0" applyFont="1" applyBorder="1" applyAlignment="1">
      <alignment wrapText="1"/>
    </xf>
    <xf fontId="22" fillId="0" borderId="13" numFmtId="1" xfId="0" applyNumberFormat="1" applyFont="1" applyBorder="1"/>
    <xf fontId="31" fillId="0" borderId="12" numFmtId="0" xfId="0" applyFont="1" applyBorder="1" applyAlignment="1">
      <alignment vertical="top" wrapText="1"/>
    </xf>
    <xf fontId="22" fillId="0" borderId="12" numFmtId="1" xfId="0" applyNumberFormat="1" applyFont="1" applyBorder="1"/>
    <xf fontId="22" fillId="32" borderId="12" numFmtId="9" xfId="0" applyNumberFormat="1" applyFont="1" applyFill="1" applyBorder="1"/>
    <xf fontId="31" fillId="33" borderId="12" numFmtId="164" xfId="0" applyNumberFormat="1" applyFont="1" applyFill="1" applyBorder="1"/>
    <xf fontId="10" fillId="32" borderId="0" numFmtId="0" xfId="0" applyFont="1" applyFill="1"/>
    <xf fontId="34" fillId="32" borderId="12" numFmtId="0" xfId="0" applyFont="1" applyFill="1" applyBorder="1" applyAlignment="1">
      <alignment horizontal="center" vertical="top" wrapText="1"/>
    </xf>
    <xf fontId="38" fillId="32" borderId="12" numFmtId="0" xfId="0" applyFont="1" applyFill="1" applyBorder="1"/>
    <xf fontId="24" fillId="32" borderId="15" numFmtId="1" xfId="0" applyNumberFormat="1" applyFont="1" applyFill="1" applyBorder="1" applyAlignment="1">
      <alignment vertical="top" wrapText="1"/>
    </xf>
    <xf fontId="24" fillId="0" borderId="12" numFmtId="0" xfId="0" applyFont="1" applyBorder="1" applyAlignment="1">
      <alignment horizontal="left" vertical="top" wrapText="1"/>
    </xf>
    <xf fontId="24" fillId="0" borderId="15" numFmtId="164" xfId="0" applyNumberFormat="1" applyFont="1" applyBorder="1" applyAlignment="1">
      <alignment vertical="top" wrapText="1"/>
    </xf>
    <xf fontId="22" fillId="0" borderId="12" numFmtId="164" xfId="0" applyNumberFormat="1" applyFont="1" applyBorder="1" applyAlignment="1">
      <alignment vertical="top" wrapText="1"/>
    </xf>
    <xf fontId="22" fillId="0" borderId="12" numFmtId="9" xfId="0" applyNumberFormat="1" applyFont="1" applyBorder="1" applyAlignment="1">
      <alignment vertical="top" wrapText="1"/>
    </xf>
    <xf fontId="24" fillId="0" borderId="13" numFmtId="49" xfId="0" applyNumberFormat="1" applyFont="1" applyBorder="1" applyAlignment="1">
      <alignment horizontal="center" vertical="top" wrapText="1"/>
    </xf>
    <xf fontId="22" fillId="0" borderId="12" numFmtId="9" xfId="0" applyNumberFormat="1" applyFont="1" applyBorder="1" applyAlignment="1">
      <alignment vertical="center" wrapText="1"/>
    </xf>
    <xf fontId="22" fillId="0" borderId="12" numFmtId="164" xfId="0" applyNumberFormat="1" applyFont="1" applyBorder="1" applyAlignment="1">
      <alignment vertical="top"/>
    </xf>
    <xf fontId="29" fillId="0" borderId="13" numFmtId="49" xfId="0" applyNumberFormat="1" applyFont="1" applyBorder="1" applyAlignment="1">
      <alignment horizontal="center" vertical="top" wrapText="1"/>
    </xf>
    <xf fontId="29" fillId="0" borderId="15" numFmtId="49" xfId="0" applyNumberFormat="1" applyFont="1" applyBorder="1" applyAlignment="1">
      <alignment horizontal="center" vertical="top" wrapText="1"/>
    </xf>
    <xf fontId="29" fillId="0" borderId="12" numFmtId="164" xfId="0" applyNumberFormat="1" applyFont="1" applyBorder="1" applyAlignment="1">
      <alignment vertical="top" wrapText="1"/>
    </xf>
    <xf fontId="35" fillId="0" borderId="0" numFmtId="0" xfId="0" applyFont="1" applyAlignment="1">
      <alignment horizontal="center"/>
    </xf>
    <xf fontId="22" fillId="0" borderId="0" numFmtId="168" xfId="0" applyNumberFormat="1" applyFont="1"/>
  </cellXfs>
  <cellStyles count="50">
    <cellStyle name="20% - Акцент1" xfId="1" builtinId="30"/>
    <cellStyle name="20% - Акцент2" xfId="2" builtinId="34"/>
    <cellStyle name="20% - Акцент3" xfId="3" builtinId="38"/>
    <cellStyle name="20% - Акцент4" xfId="4" builtinId="42"/>
    <cellStyle name="20% - Акцент5" xfId="5" builtinId="46"/>
    <cellStyle name="20% - Акцент6" xfId="6" builtinId="50"/>
    <cellStyle name="40% - Акцент1" xfId="7" builtinId="31"/>
    <cellStyle name="40% - Акцент2" xfId="8" builtinId="35"/>
    <cellStyle name="40% - Акцент3" xfId="9" builtinId="39"/>
    <cellStyle name="40% - Акцент4" xfId="10" builtinId="43"/>
    <cellStyle name="40% - Акцент5" xfId="11" builtinId="47"/>
    <cellStyle name="40% - Акцент6" xfId="12" builtinId="51"/>
    <cellStyle name="60% - Акцент1" xfId="13" builtinId="32"/>
    <cellStyle name="60% - Акцент2" xfId="14" builtinId="36"/>
    <cellStyle name="60% - Акцент3" xfId="15" builtinId="40"/>
    <cellStyle name="60% - Акцент4" xfId="16" builtinId="44"/>
    <cellStyle name="60% - Акцент5" xfId="17" builtinId="48"/>
    <cellStyle name="60% -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бычный_приложение к соглашению по Краснодару 2008 года" xfId="39"/>
    <cellStyle name="Открывавшаяся гиперссылка" xfId="40" builtinId="9"/>
    <cellStyle name="Плохой" xfId="41" builtinId="27"/>
    <cellStyle name="Пояснение" xfId="42" builtinId="53"/>
    <cellStyle name="Примечание" xfId="43" builtinId="10"/>
    <cellStyle name="Процентный" xfId="44" builtinId="5"/>
    <cellStyle name="Связанная ячейка" xfId="45" builtinId="24"/>
    <cellStyle name="Текст предупреждения" xfId="46" builtinId="11"/>
    <cellStyle name="Финансовый" xfId="47" builtinId="3"/>
    <cellStyle name="Финансовый [0]" xfId="48" builtinId="6"/>
    <cellStyle name="Хороший" xfId="49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7" Type="http://schemas.openxmlformats.org/officeDocument/2006/relationships/styles" Target="styles.xml"/><Relationship  Id="rId6" Type="http://schemas.openxmlformats.org/officeDocument/2006/relationships/sharedStrings" Target="sharedStrings.xml"/><Relationship  Id="rId5" Type="http://schemas.openxmlformats.org/officeDocument/2006/relationships/theme" Target="theme/theme1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view="pageBreakPreview" topLeftCell="A117" zoomScale="70" workbookViewId="0">
      <selection activeCell="D126" activeCellId="0" sqref="D126"/>
    </sheetView>
  </sheetViews>
  <sheetFormatPr baseColWidth="8" defaultRowHeight="15" customHeight="1"/>
  <cols>
    <col customWidth="1" min="1" max="1" style="1" width="4.1406200000000002"/>
    <col customWidth="1" min="2" max="2" style="1" width="23.140599999999999"/>
    <col customWidth="1" min="3" max="3" style="1" width="5.8554700000000004"/>
    <col customWidth="1" min="4" max="4" style="1" width="11"/>
    <col customWidth="1" min="5" max="5" style="1" width="12.710900000000001"/>
    <col customWidth="1" min="6" max="6" style="1" width="9.7109400000000008"/>
    <col customWidth="1" min="7" max="7" style="1" width="6.8554700000000004"/>
    <col customWidth="1" min="8" max="8" style="1" width="6.5703100000000001"/>
    <col customWidth="1" min="9" max="9" style="1" width="9.8554700000000004"/>
    <col customWidth="1" min="10" max="10" style="1" width="6.4257799999999996"/>
    <col customWidth="1" min="11" max="11" style="1" width="10.2852"/>
    <col customWidth="1" min="12" max="12" style="1" width="8.5703099999999992"/>
    <col customWidth="1" min="13" max="13" style="1" width="6.2851600000000003"/>
    <col customWidth="1" min="14" max="14" style="1" width="9.2851599999999994"/>
    <col customWidth="1" min="15" max="15" style="1" width="8.4257799999999996"/>
    <col customWidth="1" min="16" max="16" style="1" width="11.5703"/>
    <col customWidth="1" min="17" max="17" style="1" width="9.7109400000000008"/>
    <col customWidth="1" min="18" max="18" style="1" width="6.5703100000000001"/>
    <col customWidth="1" min="19" max="19" style="1" width="9.2851599999999994"/>
    <col customWidth="1" min="20" max="20" style="1" width="6.2851600000000003"/>
    <col customWidth="1" min="21" max="21" style="1" width="9.1406200000000002"/>
    <col customWidth="1" min="22" max="22" style="1" width="4.4257799999999996"/>
    <col customWidth="1" min="23" max="23" style="1" width="25.5703"/>
    <col customWidth="1" min="24" max="24" style="2" width="8.2851599999999994"/>
    <col customWidth="1" min="25" max="25" style="2" width="9.5703099999999992"/>
    <col customWidth="1" min="26" max="26" style="1" width="12"/>
    <col customWidth="1" min="27" max="257" style="1" width="9.1406200000000002"/>
  </cols>
  <sheetData>
    <row r="1" s="3" customFormat="1" ht="22.5" customHeight="1">
      <c r="A1" s="3"/>
      <c r="B1" s="3"/>
      <c r="C1" s="3"/>
      <c r="D1" s="3"/>
      <c r="E1" s="3"/>
      <c r="F1" s="3"/>
      <c r="G1" s="3"/>
      <c r="H1" s="3"/>
      <c r="I1" s="4"/>
      <c r="J1" s="4"/>
      <c r="K1" s="4"/>
      <c r="L1" s="4"/>
      <c r="M1" s="5"/>
      <c r="N1" s="3"/>
      <c r="O1" s="5" t="s">
        <v>0</v>
      </c>
      <c r="P1" s="3"/>
      <c r="Q1" s="3"/>
      <c r="R1" s="3"/>
      <c r="S1" s="3"/>
      <c r="T1" s="5"/>
      <c r="U1" s="5"/>
      <c r="V1" s="5"/>
      <c r="W1" s="5"/>
      <c r="X1" s="6"/>
      <c r="Y1" s="6"/>
    </row>
    <row r="2" s="3" customFormat="1" ht="54.75" customHeight="1">
      <c r="A2" s="3"/>
      <c r="B2" s="3"/>
      <c r="C2" s="3"/>
      <c r="D2" s="3"/>
      <c r="E2" s="3"/>
      <c r="F2" s="3"/>
      <c r="G2" s="3"/>
      <c r="H2" s="3"/>
      <c r="I2" s="7"/>
      <c r="J2" s="7"/>
      <c r="K2" s="7"/>
      <c r="L2" s="7"/>
      <c r="M2" s="7"/>
      <c r="N2" s="7"/>
      <c r="O2" s="7" t="s">
        <v>1</v>
      </c>
      <c r="P2" s="7"/>
      <c r="Q2" s="7"/>
      <c r="R2" s="7"/>
      <c r="S2" s="7"/>
      <c r="T2" s="7"/>
      <c r="U2" s="8" t="s">
        <v>2</v>
      </c>
      <c r="V2" s="8"/>
      <c r="W2" s="8" t="s">
        <v>3</v>
      </c>
      <c r="X2" s="8"/>
      <c r="Y2" s="8"/>
    </row>
    <row r="3" s="9" customFormat="1" ht="15" customHeight="1">
      <c r="Q3" s="10"/>
      <c r="R3" s="10"/>
      <c r="S3" s="10"/>
      <c r="T3" s="10"/>
      <c r="U3" s="10"/>
      <c r="V3" s="10"/>
      <c r="W3" s="10"/>
      <c r="X3" s="11"/>
      <c r="Y3" s="11"/>
      <c r="Z3" s="8"/>
      <c r="AA3" s="9"/>
    </row>
    <row r="4" ht="38.25" customHeight="1">
      <c r="B4" s="12"/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7"/>
      <c r="P4" s="7"/>
      <c r="Q4" s="7"/>
      <c r="R4" s="7"/>
      <c r="S4" s="7"/>
      <c r="T4" s="12"/>
      <c r="U4" s="12"/>
      <c r="V4" s="12"/>
      <c r="W4" s="12"/>
      <c r="X4" s="11"/>
      <c r="Y4" s="11"/>
      <c r="Z4" s="8"/>
    </row>
    <row r="5" ht="17.25" customHeight="1">
      <c r="B5" s="12"/>
      <c r="C5" s="13" t="s">
        <v>5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8"/>
      <c r="O5" s="7"/>
      <c r="P5" s="7"/>
      <c r="Q5" s="7"/>
      <c r="R5" s="7"/>
      <c r="S5" s="7"/>
      <c r="U5" s="12"/>
      <c r="V5" s="12"/>
      <c r="W5" s="12"/>
      <c r="X5" s="11"/>
      <c r="Y5" s="11"/>
      <c r="Z5" s="8"/>
    </row>
    <row r="6" ht="15" customHeight="1">
      <c r="C6" s="14"/>
      <c r="D6" s="14"/>
      <c r="E6" s="15"/>
      <c r="F6" s="15"/>
      <c r="G6" s="15"/>
      <c r="H6" s="15"/>
      <c r="I6" s="15"/>
      <c r="J6" s="15"/>
      <c r="K6" s="15"/>
      <c r="L6" s="15"/>
      <c r="M6" s="15"/>
      <c r="N6" s="14"/>
      <c r="O6" s="14"/>
      <c r="P6" s="14"/>
      <c r="Q6" s="14"/>
      <c r="R6" s="14"/>
      <c r="S6" s="14"/>
      <c r="T6" s="14"/>
      <c r="U6" s="14"/>
      <c r="V6" s="14"/>
      <c r="W6" s="14"/>
      <c r="X6" s="16"/>
      <c r="Y6" s="16"/>
    </row>
    <row r="7" ht="70.5" customHeight="1">
      <c r="A7" s="17" t="s">
        <v>6</v>
      </c>
      <c r="B7" s="17" t="s">
        <v>7</v>
      </c>
      <c r="C7" s="17" t="s">
        <v>8</v>
      </c>
      <c r="D7" s="17"/>
      <c r="E7" s="17"/>
      <c r="F7" s="17"/>
      <c r="G7" s="17"/>
      <c r="H7" s="17" t="s">
        <v>9</v>
      </c>
      <c r="I7" s="17"/>
      <c r="J7" s="17"/>
      <c r="K7" s="17"/>
      <c r="L7" s="17"/>
      <c r="M7" s="17" t="s">
        <v>10</v>
      </c>
      <c r="N7" s="17"/>
      <c r="O7" s="17"/>
      <c r="P7" s="17"/>
      <c r="Q7" s="17"/>
      <c r="R7" s="17" t="s">
        <v>11</v>
      </c>
      <c r="S7" s="17"/>
      <c r="T7" s="17"/>
      <c r="U7" s="17"/>
      <c r="V7" s="17"/>
      <c r="W7" s="17" t="s">
        <v>12</v>
      </c>
      <c r="X7" s="17"/>
      <c r="Y7" s="17"/>
      <c r="Z7" s="18" t="s">
        <v>13</v>
      </c>
    </row>
    <row r="8" ht="15" customHeight="1">
      <c r="A8" s="17"/>
      <c r="B8" s="17"/>
      <c r="C8" s="17" t="s">
        <v>14</v>
      </c>
      <c r="D8" s="17" t="s">
        <v>15</v>
      </c>
      <c r="E8" s="17" t="s">
        <v>16</v>
      </c>
      <c r="F8" s="17"/>
      <c r="G8" s="17"/>
      <c r="H8" s="17" t="s">
        <v>14</v>
      </c>
      <c r="I8" s="17" t="s">
        <v>15</v>
      </c>
      <c r="J8" s="17" t="s">
        <v>16</v>
      </c>
      <c r="K8" s="17"/>
      <c r="L8" s="17"/>
      <c r="M8" s="17" t="s">
        <v>14</v>
      </c>
      <c r="N8" s="17" t="s">
        <v>15</v>
      </c>
      <c r="O8" s="17" t="s">
        <v>16</v>
      </c>
      <c r="P8" s="17"/>
      <c r="Q8" s="17"/>
      <c r="R8" s="17" t="s">
        <v>14</v>
      </c>
      <c r="S8" s="17" t="s">
        <v>15</v>
      </c>
      <c r="T8" s="17" t="s">
        <v>16</v>
      </c>
      <c r="U8" s="17"/>
      <c r="V8" s="17"/>
      <c r="W8" s="17" t="s">
        <v>17</v>
      </c>
      <c r="X8" s="19" t="s">
        <v>18</v>
      </c>
      <c r="Y8" s="19" t="s">
        <v>19</v>
      </c>
      <c r="Z8" s="20"/>
    </row>
    <row r="9" ht="61.5" customHeight="1">
      <c r="A9" s="17"/>
      <c r="B9" s="17"/>
      <c r="C9" s="17"/>
      <c r="D9" s="17"/>
      <c r="E9" s="17" t="s">
        <v>20</v>
      </c>
      <c r="F9" s="17" t="s">
        <v>21</v>
      </c>
      <c r="G9" s="17" t="s">
        <v>22</v>
      </c>
      <c r="H9" s="17"/>
      <c r="I9" s="17"/>
      <c r="J9" s="17" t="s">
        <v>20</v>
      </c>
      <c r="K9" s="17" t="s">
        <v>21</v>
      </c>
      <c r="L9" s="17" t="s">
        <v>22</v>
      </c>
      <c r="M9" s="17"/>
      <c r="N9" s="17"/>
      <c r="O9" s="17" t="s">
        <v>20</v>
      </c>
      <c r="P9" s="17" t="s">
        <v>21</v>
      </c>
      <c r="Q9" s="17" t="s">
        <v>22</v>
      </c>
      <c r="R9" s="17"/>
      <c r="S9" s="17"/>
      <c r="T9" s="17" t="s">
        <v>20</v>
      </c>
      <c r="U9" s="17" t="s">
        <v>21</v>
      </c>
      <c r="V9" s="17" t="s">
        <v>22</v>
      </c>
      <c r="W9" s="17"/>
      <c r="X9" s="19"/>
      <c r="Y9" s="19"/>
      <c r="Z9" s="20"/>
    </row>
    <row r="10" ht="17.25" customHeight="1">
      <c r="A10" s="17">
        <v>1</v>
      </c>
      <c r="B10" s="17">
        <v>2</v>
      </c>
      <c r="C10" s="17">
        <v>3</v>
      </c>
      <c r="D10" s="17">
        <v>4</v>
      </c>
      <c r="E10" s="17">
        <v>5</v>
      </c>
      <c r="F10" s="17">
        <v>6</v>
      </c>
      <c r="G10" s="17">
        <v>7</v>
      </c>
      <c r="H10" s="17">
        <v>8</v>
      </c>
      <c r="I10" s="17">
        <v>9</v>
      </c>
      <c r="J10" s="17">
        <v>10</v>
      </c>
      <c r="K10" s="17">
        <v>11</v>
      </c>
      <c r="L10" s="17">
        <v>12</v>
      </c>
      <c r="M10" s="17">
        <v>13</v>
      </c>
      <c r="N10" s="17">
        <v>14</v>
      </c>
      <c r="O10" s="17">
        <v>15</v>
      </c>
      <c r="P10" s="17">
        <v>16</v>
      </c>
      <c r="Q10" s="17">
        <v>17</v>
      </c>
      <c r="R10" s="17">
        <v>18</v>
      </c>
      <c r="S10" s="17">
        <v>19</v>
      </c>
      <c r="T10" s="17">
        <v>20</v>
      </c>
      <c r="U10" s="17">
        <v>21</v>
      </c>
      <c r="V10" s="17">
        <v>22</v>
      </c>
      <c r="W10" s="17">
        <v>23</v>
      </c>
      <c r="X10" s="19">
        <v>24</v>
      </c>
      <c r="Y10" s="19">
        <v>25</v>
      </c>
      <c r="Z10" s="20"/>
    </row>
    <row r="11" s="21" customFormat="1" ht="30.75" customHeight="1">
      <c r="A11" s="22" t="s">
        <v>23</v>
      </c>
      <c r="B11" s="23" t="s">
        <v>24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5"/>
      <c r="AA11" s="21"/>
    </row>
    <row r="12" s="26" customFormat="1" ht="71.25" customHeight="1">
      <c r="A12" s="27" t="s">
        <v>25</v>
      </c>
      <c r="B12" s="28" t="s">
        <v>26</v>
      </c>
      <c r="C12" s="29"/>
      <c r="D12" s="30">
        <f>D13+D14+D15</f>
        <v>38.100000000000001</v>
      </c>
      <c r="E12" s="30"/>
      <c r="F12" s="30"/>
      <c r="G12" s="30"/>
      <c r="H12" s="30"/>
      <c r="I12" s="30">
        <f>I13+I14+I15</f>
        <v>38.100000000000001</v>
      </c>
      <c r="J12" s="30"/>
      <c r="K12" s="30"/>
      <c r="L12" s="30"/>
      <c r="M12" s="30"/>
      <c r="N12" s="30">
        <f>N13+N14+N15</f>
        <v>38.100000000000001</v>
      </c>
      <c r="O12" s="30"/>
      <c r="P12" s="30"/>
      <c r="Q12" s="30"/>
      <c r="R12" s="30"/>
      <c r="S12" s="30">
        <f>S13+S14+S15</f>
        <v>38.100000000000001</v>
      </c>
      <c r="T12" s="30"/>
      <c r="U12" s="30"/>
      <c r="V12" s="30"/>
      <c r="W12" s="31" t="s">
        <v>27</v>
      </c>
      <c r="X12" s="30">
        <v>100</v>
      </c>
      <c r="Y12" s="30">
        <v>100</v>
      </c>
      <c r="Z12" s="32"/>
      <c r="AA12" s="33"/>
    </row>
    <row r="13" ht="51" customHeight="1">
      <c r="A13" s="34" t="s">
        <v>28</v>
      </c>
      <c r="B13" s="19" t="s">
        <v>29</v>
      </c>
      <c r="C13" s="35"/>
      <c r="D13" s="36">
        <v>5</v>
      </c>
      <c r="E13" s="36"/>
      <c r="F13" s="36"/>
      <c r="G13" s="36"/>
      <c r="H13" s="36"/>
      <c r="I13" s="36">
        <v>5</v>
      </c>
      <c r="J13" s="36"/>
      <c r="K13" s="36"/>
      <c r="L13" s="36"/>
      <c r="M13" s="36"/>
      <c r="N13" s="36">
        <v>5</v>
      </c>
      <c r="O13" s="36" t="s">
        <v>30</v>
      </c>
      <c r="P13" s="36"/>
      <c r="Q13" s="36"/>
      <c r="R13" s="36"/>
      <c r="S13" s="30">
        <v>5</v>
      </c>
      <c r="T13" s="36"/>
      <c r="U13" s="36"/>
      <c r="V13" s="36"/>
      <c r="W13" s="37" t="s">
        <v>31</v>
      </c>
      <c r="X13" s="36">
        <v>5</v>
      </c>
      <c r="Y13" s="36">
        <v>5</v>
      </c>
      <c r="Z13" s="38"/>
      <c r="AA13" s="39"/>
    </row>
    <row r="14" ht="72" customHeight="1">
      <c r="A14" s="34" t="s">
        <v>32</v>
      </c>
      <c r="B14" s="19" t="s">
        <v>33</v>
      </c>
      <c r="C14" s="35"/>
      <c r="D14" s="36">
        <v>8.0999999999999996</v>
      </c>
      <c r="E14" s="36"/>
      <c r="F14" s="36"/>
      <c r="G14" s="36"/>
      <c r="H14" s="36"/>
      <c r="I14" s="36">
        <v>8.0999999999999996</v>
      </c>
      <c r="J14" s="36"/>
      <c r="K14" s="36"/>
      <c r="L14" s="36"/>
      <c r="M14" s="36"/>
      <c r="N14" s="36">
        <v>8.0999999999999996</v>
      </c>
      <c r="O14" s="36"/>
      <c r="P14" s="36"/>
      <c r="Q14" s="36"/>
      <c r="R14" s="36"/>
      <c r="S14" s="30">
        <v>8.0999999999999996</v>
      </c>
      <c r="T14" s="36"/>
      <c r="U14" s="36"/>
      <c r="V14" s="36"/>
      <c r="W14" s="37" t="s">
        <v>34</v>
      </c>
      <c r="X14" s="36">
        <v>8.0999999999999996</v>
      </c>
      <c r="Y14" s="36">
        <v>8.0999999999999996</v>
      </c>
      <c r="Z14" s="38"/>
      <c r="AA14" s="39"/>
    </row>
    <row r="15" s="26" customFormat="1" ht="75" customHeight="1">
      <c r="A15" s="27" t="s">
        <v>35</v>
      </c>
      <c r="B15" s="28" t="s">
        <v>36</v>
      </c>
      <c r="C15" s="29"/>
      <c r="D15" s="30">
        <v>25</v>
      </c>
      <c r="E15" s="30"/>
      <c r="F15" s="30"/>
      <c r="G15" s="30"/>
      <c r="H15" s="30"/>
      <c r="I15" s="30">
        <v>25</v>
      </c>
      <c r="J15" s="30"/>
      <c r="K15" s="30"/>
      <c r="L15" s="30"/>
      <c r="M15" s="30"/>
      <c r="N15" s="30">
        <v>25</v>
      </c>
      <c r="O15" s="30"/>
      <c r="P15" s="30"/>
      <c r="Q15" s="30"/>
      <c r="R15" s="30"/>
      <c r="S15" s="30">
        <v>25</v>
      </c>
      <c r="T15" s="30"/>
      <c r="U15" s="30"/>
      <c r="V15" s="30"/>
      <c r="W15" s="31" t="s">
        <v>37</v>
      </c>
      <c r="X15" s="40" t="s">
        <v>38</v>
      </c>
      <c r="Y15" s="40" t="s">
        <v>38</v>
      </c>
      <c r="Z15" s="32"/>
      <c r="AA15" s="33"/>
    </row>
    <row r="16" s="26" customFormat="1" ht="51" customHeight="1">
      <c r="A16" s="27" t="s">
        <v>39</v>
      </c>
      <c r="B16" s="28" t="s">
        <v>40</v>
      </c>
      <c r="C16" s="29"/>
      <c r="D16" s="30">
        <f>D17+D18+D19+D20+D21+D22</f>
        <v>296</v>
      </c>
      <c r="E16" s="30"/>
      <c r="F16" s="30"/>
      <c r="G16" s="30"/>
      <c r="H16" s="30"/>
      <c r="I16" s="30">
        <f>I17+I18+I19+I20+I21+I22</f>
        <v>296</v>
      </c>
      <c r="J16" s="30"/>
      <c r="K16" s="30"/>
      <c r="L16" s="30"/>
      <c r="M16" s="30"/>
      <c r="N16" s="30">
        <f>N17+N18+N19+N20+N21+N22</f>
        <v>296</v>
      </c>
      <c r="O16" s="30"/>
      <c r="P16" s="30"/>
      <c r="Q16" s="30"/>
      <c r="R16" s="30"/>
      <c r="S16" s="30">
        <f>S17+S18+S19+S20+S21+S22</f>
        <v>286.89999999999998</v>
      </c>
      <c r="T16" s="30"/>
      <c r="U16" s="30"/>
      <c r="V16" s="30"/>
      <c r="W16" s="31" t="s">
        <v>27</v>
      </c>
      <c r="X16" s="40" t="s">
        <v>41</v>
      </c>
      <c r="Y16" s="30">
        <v>78.799999999999997</v>
      </c>
      <c r="Z16" s="32"/>
      <c r="AA16" s="33"/>
    </row>
    <row r="17" ht="49.5" customHeight="1">
      <c r="A17" s="34" t="s">
        <v>42</v>
      </c>
      <c r="B17" s="19" t="s">
        <v>43</v>
      </c>
      <c r="C17" s="35"/>
      <c r="D17" s="36">
        <v>5</v>
      </c>
      <c r="E17" s="36"/>
      <c r="F17" s="36"/>
      <c r="G17" s="36"/>
      <c r="H17" s="36"/>
      <c r="I17" s="36">
        <v>5</v>
      </c>
      <c r="J17" s="36"/>
      <c r="K17" s="36"/>
      <c r="L17" s="36"/>
      <c r="M17" s="36"/>
      <c r="N17" s="36">
        <v>5</v>
      </c>
      <c r="O17" s="36"/>
      <c r="P17" s="36"/>
      <c r="Q17" s="36"/>
      <c r="R17" s="36"/>
      <c r="S17" s="30">
        <v>0</v>
      </c>
      <c r="T17" s="36"/>
      <c r="U17" s="36"/>
      <c r="V17" s="36"/>
      <c r="W17" s="37" t="s">
        <v>44</v>
      </c>
      <c r="X17" s="30">
        <v>5</v>
      </c>
      <c r="Y17" s="36">
        <v>0</v>
      </c>
      <c r="Z17" s="38"/>
      <c r="AA17" s="39"/>
    </row>
    <row r="18" ht="40.5" customHeight="1">
      <c r="A18" s="34" t="s">
        <v>45</v>
      </c>
      <c r="B18" s="19" t="s">
        <v>46</v>
      </c>
      <c r="C18" s="35"/>
      <c r="D18" s="36">
        <v>32</v>
      </c>
      <c r="E18" s="36"/>
      <c r="F18" s="36"/>
      <c r="G18" s="36"/>
      <c r="H18" s="36"/>
      <c r="I18" s="36">
        <v>32</v>
      </c>
      <c r="J18" s="36"/>
      <c r="K18" s="36"/>
      <c r="L18" s="36"/>
      <c r="M18" s="36"/>
      <c r="N18" s="36">
        <v>32</v>
      </c>
      <c r="O18" s="36"/>
      <c r="P18" s="36"/>
      <c r="Q18" s="36"/>
      <c r="R18" s="36"/>
      <c r="S18" s="30">
        <v>32</v>
      </c>
      <c r="T18" s="36"/>
      <c r="U18" s="36"/>
      <c r="V18" s="36"/>
      <c r="W18" s="37" t="s">
        <v>47</v>
      </c>
      <c r="X18" s="36">
        <v>100</v>
      </c>
      <c r="Y18" s="36">
        <v>0</v>
      </c>
      <c r="Z18" s="38"/>
      <c r="AA18" s="39"/>
    </row>
    <row r="19" ht="57" customHeight="1">
      <c r="A19" s="34" t="s">
        <v>48</v>
      </c>
      <c r="B19" s="19" t="s">
        <v>49</v>
      </c>
      <c r="C19" s="35"/>
      <c r="D19" s="36">
        <v>193.59999999999999</v>
      </c>
      <c r="E19" s="36"/>
      <c r="F19" s="36"/>
      <c r="G19" s="36"/>
      <c r="H19" s="36"/>
      <c r="I19" s="36">
        <v>193.59999999999999</v>
      </c>
      <c r="J19" s="36"/>
      <c r="K19" s="36"/>
      <c r="L19" s="36"/>
      <c r="M19" s="36"/>
      <c r="N19" s="36">
        <v>193.59999999999999</v>
      </c>
      <c r="O19" s="36"/>
      <c r="P19" s="36"/>
      <c r="Q19" s="36"/>
      <c r="R19" s="36"/>
      <c r="S19" s="30">
        <v>193.59999999999999</v>
      </c>
      <c r="T19" s="36"/>
      <c r="U19" s="36"/>
      <c r="V19" s="36"/>
      <c r="W19" s="37" t="s">
        <v>50</v>
      </c>
      <c r="X19" s="41" t="s">
        <v>51</v>
      </c>
      <c r="Y19" s="41" t="s">
        <v>51</v>
      </c>
      <c r="Z19" s="38"/>
      <c r="AA19" s="39"/>
    </row>
    <row r="20" ht="57" customHeight="1">
      <c r="A20" s="34" t="s">
        <v>52</v>
      </c>
      <c r="B20" s="19" t="s">
        <v>53</v>
      </c>
      <c r="C20" s="35"/>
      <c r="D20" s="36">
        <v>22.199999999999999</v>
      </c>
      <c r="E20" s="36"/>
      <c r="F20" s="36"/>
      <c r="G20" s="36"/>
      <c r="H20" s="36"/>
      <c r="I20" s="36">
        <v>22.199999999999999</v>
      </c>
      <c r="J20" s="36"/>
      <c r="K20" s="36"/>
      <c r="L20" s="36"/>
      <c r="M20" s="36"/>
      <c r="N20" s="36">
        <v>22.199999999999999</v>
      </c>
      <c r="O20" s="36"/>
      <c r="P20" s="36"/>
      <c r="Q20" s="36"/>
      <c r="R20" s="36"/>
      <c r="S20" s="30">
        <v>22.199999999999999</v>
      </c>
      <c r="T20" s="36"/>
      <c r="U20" s="36"/>
      <c r="V20" s="36"/>
      <c r="W20" s="37" t="s">
        <v>54</v>
      </c>
      <c r="X20" s="42">
        <v>2</v>
      </c>
      <c r="Y20" s="36">
        <v>2</v>
      </c>
      <c r="Z20" s="38"/>
      <c r="AA20" s="39"/>
    </row>
    <row r="21" ht="93.75" customHeight="1">
      <c r="A21" s="34" t="s">
        <v>55</v>
      </c>
      <c r="B21" s="19" t="s">
        <v>56</v>
      </c>
      <c r="C21" s="35"/>
      <c r="D21" s="36">
        <v>43.200000000000003</v>
      </c>
      <c r="E21" s="36"/>
      <c r="F21" s="36"/>
      <c r="G21" s="36"/>
      <c r="H21" s="36"/>
      <c r="I21" s="36">
        <v>43.200000000000003</v>
      </c>
      <c r="J21" s="36"/>
      <c r="K21" s="36"/>
      <c r="L21" s="36"/>
      <c r="M21" s="36"/>
      <c r="N21" s="36">
        <v>43.200000000000003</v>
      </c>
      <c r="O21" s="36"/>
      <c r="P21" s="36"/>
      <c r="Q21" s="36"/>
      <c r="R21" s="36"/>
      <c r="S21" s="30">
        <v>39.100000000000001</v>
      </c>
      <c r="T21" s="36"/>
      <c r="U21" s="36"/>
      <c r="V21" s="36"/>
      <c r="W21" s="37" t="s">
        <v>57</v>
      </c>
      <c r="X21" s="42">
        <v>100</v>
      </c>
      <c r="Y21" s="36">
        <v>100</v>
      </c>
      <c r="Z21" s="38"/>
      <c r="AA21" s="39"/>
    </row>
    <row r="22" ht="69" customHeight="1">
      <c r="A22" s="34" t="s">
        <v>58</v>
      </c>
      <c r="B22" s="19" t="s">
        <v>59</v>
      </c>
      <c r="C22" s="35"/>
      <c r="D22" s="36">
        <v>0</v>
      </c>
      <c r="E22" s="36"/>
      <c r="F22" s="36"/>
      <c r="G22" s="36"/>
      <c r="H22" s="36"/>
      <c r="I22" s="36">
        <v>0</v>
      </c>
      <c r="J22" s="36"/>
      <c r="K22" s="36"/>
      <c r="L22" s="36"/>
      <c r="M22" s="36"/>
      <c r="N22" s="36">
        <v>0</v>
      </c>
      <c r="O22" s="36"/>
      <c r="P22" s="36"/>
      <c r="Q22" s="36"/>
      <c r="R22" s="36"/>
      <c r="S22" s="30">
        <v>0</v>
      </c>
      <c r="T22" s="36"/>
      <c r="U22" s="36"/>
      <c r="V22" s="36"/>
      <c r="W22" s="37">
        <v>0</v>
      </c>
      <c r="X22" s="42">
        <v>0</v>
      </c>
      <c r="Y22" s="42">
        <v>0</v>
      </c>
      <c r="Z22" s="38"/>
      <c r="AA22" s="39"/>
    </row>
    <row r="23" s="26" customFormat="1" ht="88.5" customHeight="1">
      <c r="A23" s="27" t="s">
        <v>60</v>
      </c>
      <c r="B23" s="43" t="s">
        <v>61</v>
      </c>
      <c r="C23" s="29"/>
      <c r="D23" s="30">
        <v>2.5</v>
      </c>
      <c r="E23" s="30"/>
      <c r="F23" s="30"/>
      <c r="G23" s="30"/>
      <c r="H23" s="30"/>
      <c r="I23" s="30">
        <v>2.5</v>
      </c>
      <c r="J23" s="30"/>
      <c r="K23" s="30"/>
      <c r="L23" s="30"/>
      <c r="M23" s="30"/>
      <c r="N23" s="30">
        <v>2.5</v>
      </c>
      <c r="O23" s="30"/>
      <c r="P23" s="30"/>
      <c r="Q23" s="30"/>
      <c r="R23" s="30"/>
      <c r="S23" s="30">
        <f>S24</f>
        <v>2.5</v>
      </c>
      <c r="T23" s="30"/>
      <c r="U23" s="30"/>
      <c r="V23" s="30"/>
      <c r="W23" s="31" t="s">
        <v>27</v>
      </c>
      <c r="X23" s="40" t="s">
        <v>41</v>
      </c>
      <c r="Y23" s="30">
        <v>0</v>
      </c>
      <c r="Z23" s="32"/>
      <c r="AA23" s="33"/>
    </row>
    <row r="24" s="26" customFormat="1" ht="46.5" customHeight="1">
      <c r="A24" s="27" t="s">
        <v>62</v>
      </c>
      <c r="B24" s="28" t="s">
        <v>63</v>
      </c>
      <c r="C24" s="29"/>
      <c r="D24" s="30">
        <v>2.5</v>
      </c>
      <c r="E24" s="30"/>
      <c r="F24" s="30"/>
      <c r="G24" s="30"/>
      <c r="H24" s="30"/>
      <c r="I24" s="30">
        <v>2.5</v>
      </c>
      <c r="J24" s="30"/>
      <c r="K24" s="30"/>
      <c r="L24" s="30"/>
      <c r="M24" s="30"/>
      <c r="N24" s="30">
        <v>2.5</v>
      </c>
      <c r="O24" s="30"/>
      <c r="P24" s="30"/>
      <c r="Q24" s="30"/>
      <c r="R24" s="30"/>
      <c r="S24" s="30">
        <v>2.5</v>
      </c>
      <c r="T24" s="30"/>
      <c r="U24" s="30"/>
      <c r="V24" s="30"/>
      <c r="W24" s="31" t="s">
        <v>64</v>
      </c>
      <c r="X24" s="30">
        <v>1000</v>
      </c>
      <c r="Y24" s="30">
        <v>1000</v>
      </c>
      <c r="Z24" s="32"/>
      <c r="AA24" s="33"/>
    </row>
    <row r="25" s="26" customFormat="1" ht="51" customHeight="1">
      <c r="A25" s="27" t="s">
        <v>65</v>
      </c>
      <c r="B25" s="28" t="s">
        <v>66</v>
      </c>
      <c r="C25" s="29"/>
      <c r="D25" s="30">
        <f>D26</f>
        <v>0</v>
      </c>
      <c r="E25" s="30"/>
      <c r="F25" s="30"/>
      <c r="G25" s="30"/>
      <c r="H25" s="30"/>
      <c r="I25" s="30">
        <f>I26</f>
        <v>0</v>
      </c>
      <c r="J25" s="30"/>
      <c r="K25" s="30"/>
      <c r="L25" s="30"/>
      <c r="M25" s="30"/>
      <c r="N25" s="30">
        <f>N26</f>
        <v>0</v>
      </c>
      <c r="O25" s="30"/>
      <c r="P25" s="30"/>
      <c r="Q25" s="30"/>
      <c r="R25" s="30"/>
      <c r="S25" s="30">
        <f>S26</f>
        <v>0</v>
      </c>
      <c r="T25" s="30"/>
      <c r="U25" s="30"/>
      <c r="V25" s="30"/>
      <c r="W25" s="31"/>
      <c r="X25" s="30"/>
      <c r="Y25" s="30"/>
      <c r="Z25" s="32"/>
      <c r="AA25" s="33"/>
    </row>
    <row r="26" ht="80.25" customHeight="1">
      <c r="A26" s="34" t="s">
        <v>67</v>
      </c>
      <c r="B26" s="19" t="s">
        <v>68</v>
      </c>
      <c r="C26" s="35"/>
      <c r="D26" s="36">
        <v>0</v>
      </c>
      <c r="E26" s="36"/>
      <c r="F26" s="36"/>
      <c r="G26" s="36"/>
      <c r="H26" s="36"/>
      <c r="I26" s="36">
        <v>0</v>
      </c>
      <c r="J26" s="36"/>
      <c r="K26" s="36"/>
      <c r="L26" s="36"/>
      <c r="M26" s="36"/>
      <c r="N26" s="36">
        <v>0</v>
      </c>
      <c r="O26" s="36"/>
      <c r="P26" s="36"/>
      <c r="Q26" s="36"/>
      <c r="R26" s="36"/>
      <c r="S26" s="30">
        <v>0</v>
      </c>
      <c r="T26" s="36"/>
      <c r="U26" s="36"/>
      <c r="V26" s="36"/>
      <c r="W26" s="37">
        <v>0</v>
      </c>
      <c r="X26" s="36">
        <v>0</v>
      </c>
      <c r="Y26" s="36">
        <v>0</v>
      </c>
      <c r="Z26" s="38"/>
      <c r="AA26" s="39"/>
    </row>
    <row r="27" ht="65.25" customHeight="1">
      <c r="A27" s="34" t="s">
        <v>69</v>
      </c>
      <c r="B27" s="19" t="s">
        <v>70</v>
      </c>
      <c r="C27" s="35"/>
      <c r="D27" s="36">
        <v>5</v>
      </c>
      <c r="E27" s="36"/>
      <c r="F27" s="36"/>
      <c r="G27" s="36"/>
      <c r="H27" s="36"/>
      <c r="I27" s="36">
        <v>5</v>
      </c>
      <c r="J27" s="36"/>
      <c r="K27" s="36"/>
      <c r="L27" s="36"/>
      <c r="M27" s="36"/>
      <c r="N27" s="36">
        <v>5</v>
      </c>
      <c r="O27" s="36"/>
      <c r="P27" s="36"/>
      <c r="Q27" s="36"/>
      <c r="R27" s="36"/>
      <c r="S27" s="30">
        <f>S28+S29+S30+S30+S31</f>
        <v>5</v>
      </c>
      <c r="T27" s="36"/>
      <c r="U27" s="36"/>
      <c r="V27" s="36"/>
      <c r="W27" s="37"/>
      <c r="X27" s="36"/>
      <c r="Y27" s="36"/>
      <c r="Z27" s="38"/>
      <c r="AA27" s="39"/>
    </row>
    <row r="28" ht="116.25" customHeight="1">
      <c r="A28" s="34" t="s">
        <v>71</v>
      </c>
      <c r="B28" s="19" t="s">
        <v>72</v>
      </c>
      <c r="C28" s="35"/>
      <c r="D28" s="36">
        <v>5</v>
      </c>
      <c r="E28" s="36"/>
      <c r="F28" s="36"/>
      <c r="G28" s="36"/>
      <c r="H28" s="36"/>
      <c r="I28" s="36">
        <v>5</v>
      </c>
      <c r="J28" s="36"/>
      <c r="K28" s="36"/>
      <c r="L28" s="36"/>
      <c r="M28" s="36"/>
      <c r="N28" s="36">
        <v>5</v>
      </c>
      <c r="O28" s="36"/>
      <c r="P28" s="36"/>
      <c r="Q28" s="36"/>
      <c r="R28" s="36"/>
      <c r="S28" s="30">
        <v>5</v>
      </c>
      <c r="T28" s="36"/>
      <c r="U28" s="36"/>
      <c r="V28" s="36"/>
      <c r="W28" s="37" t="s">
        <v>73</v>
      </c>
      <c r="X28" s="36"/>
      <c r="Y28" s="36"/>
      <c r="Z28" s="38"/>
      <c r="AA28" s="39"/>
    </row>
    <row r="29" ht="131.25" customHeight="1">
      <c r="A29" s="34" t="s">
        <v>74</v>
      </c>
      <c r="B29" s="19" t="s">
        <v>75</v>
      </c>
      <c r="C29" s="35"/>
      <c r="D29" s="36">
        <v>0</v>
      </c>
      <c r="E29" s="36"/>
      <c r="F29" s="36"/>
      <c r="G29" s="36"/>
      <c r="H29" s="36"/>
      <c r="I29" s="36">
        <v>0</v>
      </c>
      <c r="J29" s="36"/>
      <c r="K29" s="36"/>
      <c r="L29" s="36"/>
      <c r="M29" s="36"/>
      <c r="N29" s="36">
        <v>0</v>
      </c>
      <c r="O29" s="36"/>
      <c r="P29" s="36"/>
      <c r="Q29" s="36"/>
      <c r="R29" s="36"/>
      <c r="S29" s="36">
        <v>0</v>
      </c>
      <c r="T29" s="36"/>
      <c r="U29" s="36"/>
      <c r="V29" s="36"/>
      <c r="W29" s="37" t="s">
        <v>76</v>
      </c>
      <c r="X29" s="36">
        <v>20</v>
      </c>
      <c r="Y29" s="36">
        <v>20</v>
      </c>
      <c r="Z29" s="38"/>
      <c r="AA29" s="39"/>
    </row>
    <row r="30" ht="202.5" customHeight="1">
      <c r="A30" s="34" t="s">
        <v>77</v>
      </c>
      <c r="B30" s="19" t="s">
        <v>78</v>
      </c>
      <c r="C30" s="35"/>
      <c r="D30" s="36">
        <v>0</v>
      </c>
      <c r="E30" s="36"/>
      <c r="F30" s="36"/>
      <c r="G30" s="36"/>
      <c r="H30" s="36"/>
      <c r="I30" s="36">
        <v>0</v>
      </c>
      <c r="J30" s="36"/>
      <c r="K30" s="36"/>
      <c r="L30" s="36"/>
      <c r="M30" s="36"/>
      <c r="N30" s="36">
        <v>0</v>
      </c>
      <c r="O30" s="36"/>
      <c r="P30" s="36"/>
      <c r="Q30" s="36"/>
      <c r="R30" s="36"/>
      <c r="S30" s="36">
        <v>0</v>
      </c>
      <c r="T30" s="36"/>
      <c r="U30" s="36"/>
      <c r="V30" s="36"/>
      <c r="W30" s="37" t="s">
        <v>79</v>
      </c>
      <c r="X30" s="36">
        <v>6</v>
      </c>
      <c r="Y30" s="36">
        <v>6</v>
      </c>
      <c r="Z30" s="38"/>
      <c r="AA30" s="39"/>
    </row>
    <row r="31" ht="112.5" customHeight="1">
      <c r="A31" s="34" t="s">
        <v>80</v>
      </c>
      <c r="B31" s="19" t="s">
        <v>81</v>
      </c>
      <c r="C31" s="35"/>
      <c r="D31" s="36">
        <v>0</v>
      </c>
      <c r="E31" s="36"/>
      <c r="F31" s="36"/>
      <c r="G31" s="36"/>
      <c r="H31" s="36"/>
      <c r="I31" s="36">
        <v>0</v>
      </c>
      <c r="J31" s="36"/>
      <c r="K31" s="36"/>
      <c r="L31" s="36"/>
      <c r="M31" s="36"/>
      <c r="N31" s="36">
        <v>0</v>
      </c>
      <c r="O31" s="36"/>
      <c r="P31" s="36"/>
      <c r="Q31" s="36"/>
      <c r="R31" s="36"/>
      <c r="S31" s="36">
        <v>0</v>
      </c>
      <c r="T31" s="36"/>
      <c r="U31" s="36"/>
      <c r="V31" s="36"/>
      <c r="W31" s="37" t="s">
        <v>82</v>
      </c>
      <c r="X31" s="36">
        <v>4</v>
      </c>
      <c r="Y31" s="36">
        <v>6</v>
      </c>
      <c r="Z31" s="38"/>
      <c r="AA31" s="39"/>
    </row>
    <row r="32" s="44" customFormat="1" ht="35.25" customHeight="1">
      <c r="A32" s="45" t="s">
        <v>83</v>
      </c>
      <c r="B32" s="46"/>
      <c r="C32" s="47"/>
      <c r="D32" s="48">
        <f>D12+D16+D24+D25+D27</f>
        <v>341.60000000000002</v>
      </c>
      <c r="E32" s="48"/>
      <c r="F32" s="48"/>
      <c r="G32" s="48"/>
      <c r="H32" s="48"/>
      <c r="I32" s="48">
        <f>I12+I16+I24+I25+I27</f>
        <v>341.60000000000002</v>
      </c>
      <c r="J32" s="48"/>
      <c r="K32" s="48"/>
      <c r="L32" s="48"/>
      <c r="M32" s="48"/>
      <c r="N32" s="48">
        <f>N12+N16+N24+N25+N27</f>
        <v>341.60000000000002</v>
      </c>
      <c r="O32" s="48"/>
      <c r="P32" s="48"/>
      <c r="Q32" s="48"/>
      <c r="R32" s="48"/>
      <c r="S32" s="48">
        <f>S12+S16+S23+S25+S27</f>
        <v>332.5</v>
      </c>
      <c r="T32" s="49"/>
      <c r="U32" s="49"/>
      <c r="V32" s="49"/>
      <c r="W32" s="50"/>
      <c r="X32" s="49"/>
      <c r="Y32" s="49"/>
      <c r="Z32" s="51"/>
      <c r="AA32" s="52"/>
    </row>
    <row r="33" s="21" customFormat="1" ht="30.75" customHeight="1">
      <c r="A33" s="22">
        <v>2</v>
      </c>
      <c r="B33" s="23" t="s">
        <v>84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5"/>
      <c r="X33" s="53"/>
      <c r="Y33" s="53"/>
      <c r="Z33" s="54"/>
      <c r="AA33" s="21"/>
      <c r="AB33" s="21"/>
      <c r="AC33" s="21"/>
      <c r="AD33" s="21"/>
    </row>
    <row r="34" s="26" customFormat="1" ht="106.5" customHeight="1">
      <c r="A34" s="27" t="s">
        <v>25</v>
      </c>
      <c r="B34" s="55" t="s">
        <v>85</v>
      </c>
      <c r="C34" s="29"/>
      <c r="D34" s="30">
        <v>0</v>
      </c>
      <c r="E34" s="30"/>
      <c r="F34" s="30"/>
      <c r="G34" s="30"/>
      <c r="H34" s="30"/>
      <c r="I34" s="30">
        <v>0</v>
      </c>
      <c r="J34" s="30"/>
      <c r="K34" s="30"/>
      <c r="L34" s="30"/>
      <c r="M34" s="30"/>
      <c r="N34" s="30">
        <v>0</v>
      </c>
      <c r="O34" s="30"/>
      <c r="P34" s="30"/>
      <c r="Q34" s="30"/>
      <c r="R34" s="56"/>
      <c r="S34" s="30">
        <v>0</v>
      </c>
      <c r="T34" s="30"/>
      <c r="U34" s="30"/>
      <c r="V34" s="30"/>
      <c r="W34" s="31" t="s">
        <v>86</v>
      </c>
      <c r="X34" s="57">
        <v>0</v>
      </c>
      <c r="Y34" s="57">
        <v>0</v>
      </c>
      <c r="Z34" s="32"/>
      <c r="AA34" s="58"/>
      <c r="AB34" s="26"/>
      <c r="AC34" s="26"/>
      <c r="AD34" s="26"/>
    </row>
    <row r="35" s="26" customFormat="1" ht="105" customHeight="1">
      <c r="A35" s="27" t="s">
        <v>39</v>
      </c>
      <c r="B35" s="55" t="s">
        <v>87</v>
      </c>
      <c r="C35" s="29"/>
      <c r="D35" s="30">
        <v>132</v>
      </c>
      <c r="E35" s="30"/>
      <c r="F35" s="30"/>
      <c r="G35" s="30"/>
      <c r="H35" s="30"/>
      <c r="I35" s="30">
        <v>132</v>
      </c>
      <c r="J35" s="30"/>
      <c r="K35" s="30"/>
      <c r="L35" s="30"/>
      <c r="M35" s="30"/>
      <c r="N35" s="30">
        <v>132</v>
      </c>
      <c r="O35" s="30"/>
      <c r="P35" s="30"/>
      <c r="Q35" s="30"/>
      <c r="R35" s="56"/>
      <c r="S35" s="30">
        <v>125.3</v>
      </c>
      <c r="T35" s="30"/>
      <c r="U35" s="30"/>
      <c r="V35" s="30"/>
      <c r="W35" s="31" t="s">
        <v>88</v>
      </c>
      <c r="X35" s="59">
        <v>4</v>
      </c>
      <c r="Y35" s="59">
        <v>6</v>
      </c>
      <c r="Z35" s="32"/>
      <c r="AA35" s="58"/>
      <c r="AB35" s="26"/>
      <c r="AC35" s="26"/>
      <c r="AD35" s="26"/>
    </row>
    <row r="36" s="26" customFormat="1" ht="71.25" customHeight="1">
      <c r="A36" s="27" t="s">
        <v>60</v>
      </c>
      <c r="B36" s="60" t="s">
        <v>89</v>
      </c>
      <c r="C36" s="61"/>
      <c r="D36" s="62">
        <v>26</v>
      </c>
      <c r="E36" s="62"/>
      <c r="F36" s="62"/>
      <c r="G36" s="62"/>
      <c r="H36" s="63"/>
      <c r="I36" s="62">
        <v>26</v>
      </c>
      <c r="J36" s="62"/>
      <c r="K36" s="62"/>
      <c r="L36" s="63"/>
      <c r="M36" s="63"/>
      <c r="N36" s="62">
        <v>26</v>
      </c>
      <c r="O36" s="62"/>
      <c r="P36" s="62"/>
      <c r="Q36" s="63"/>
      <c r="R36" s="63"/>
      <c r="S36" s="63">
        <v>26</v>
      </c>
      <c r="T36" s="63"/>
      <c r="U36" s="63"/>
      <c r="V36" s="61"/>
      <c r="W36" s="64" t="s">
        <v>90</v>
      </c>
      <c r="X36" s="65">
        <v>1</v>
      </c>
      <c r="Y36" s="65">
        <v>1</v>
      </c>
      <c r="Z36" s="66"/>
      <c r="AA36" s="58"/>
      <c r="AB36" s="26"/>
      <c r="AC36" s="26"/>
      <c r="AD36" s="26"/>
    </row>
    <row r="37" s="44" customFormat="1" ht="23.25" customHeight="1">
      <c r="A37" s="45" t="s">
        <v>83</v>
      </c>
      <c r="B37" s="46"/>
      <c r="C37" s="47"/>
      <c r="D37" s="48">
        <f>D34+D35+D36</f>
        <v>158</v>
      </c>
      <c r="E37" s="48"/>
      <c r="F37" s="48"/>
      <c r="G37" s="48"/>
      <c r="H37" s="48"/>
      <c r="I37" s="48">
        <f>I34+I35+I36</f>
        <v>158</v>
      </c>
      <c r="J37" s="48"/>
      <c r="K37" s="48"/>
      <c r="L37" s="48"/>
      <c r="M37" s="48"/>
      <c r="N37" s="48">
        <f>N34+N35+N36</f>
        <v>158</v>
      </c>
      <c r="O37" s="48"/>
      <c r="P37" s="48"/>
      <c r="Q37" s="48"/>
      <c r="R37" s="48"/>
      <c r="S37" s="48">
        <f>S34+S35+S36</f>
        <v>151.30000000000001</v>
      </c>
      <c r="T37" s="49"/>
      <c r="U37" s="49"/>
      <c r="V37" s="49"/>
      <c r="W37" s="50"/>
      <c r="X37" s="49"/>
      <c r="Y37" s="49"/>
      <c r="Z37" s="51"/>
      <c r="AA37" s="52"/>
    </row>
    <row r="38" s="21" customFormat="1" ht="30.75" customHeight="1">
      <c r="A38" s="22" t="s">
        <v>60</v>
      </c>
      <c r="B38" s="23" t="s">
        <v>91</v>
      </c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5"/>
      <c r="X38" s="67"/>
      <c r="Y38" s="67"/>
      <c r="Z38" s="68"/>
      <c r="AA38" s="21"/>
      <c r="AB38" s="21"/>
    </row>
    <row r="39" s="26" customFormat="1" ht="104.25" customHeight="1">
      <c r="A39" s="27" t="s">
        <v>25</v>
      </c>
      <c r="B39" s="55" t="s">
        <v>92</v>
      </c>
      <c r="C39" s="69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56"/>
      <c r="S39" s="30"/>
      <c r="T39" s="30"/>
      <c r="U39" s="30"/>
      <c r="V39" s="30"/>
      <c r="W39" s="31" t="s">
        <v>93</v>
      </c>
      <c r="X39" s="57">
        <v>100</v>
      </c>
      <c r="Y39" s="57">
        <v>100</v>
      </c>
      <c r="Z39" s="32"/>
      <c r="AA39" s="33"/>
      <c r="AB39" s="26"/>
    </row>
    <row r="40" s="26" customFormat="1" ht="119.25" customHeight="1">
      <c r="A40" s="27" t="s">
        <v>94</v>
      </c>
      <c r="B40" s="60" t="s">
        <v>95</v>
      </c>
      <c r="C40" s="70"/>
      <c r="D40" s="71"/>
      <c r="E40" s="71"/>
      <c r="F40" s="71"/>
      <c r="G40" s="71"/>
      <c r="H40" s="70"/>
      <c r="I40" s="71"/>
      <c r="J40" s="71"/>
      <c r="K40" s="71"/>
      <c r="L40" s="70"/>
      <c r="M40" s="70"/>
      <c r="N40" s="71"/>
      <c r="O40" s="71"/>
      <c r="P40" s="71"/>
      <c r="Q40" s="70"/>
      <c r="R40" s="70"/>
      <c r="S40" s="70"/>
      <c r="T40" s="70"/>
      <c r="U40" s="70"/>
      <c r="V40" s="70"/>
      <c r="W40" s="72" t="s">
        <v>96</v>
      </c>
      <c r="X40" s="61">
        <v>84</v>
      </c>
      <c r="Y40" s="73">
        <v>84</v>
      </c>
      <c r="Z40" s="66"/>
      <c r="AA40" s="33"/>
      <c r="AB40" s="26"/>
    </row>
    <row r="41" s="26" customFormat="1" ht="78" customHeight="1">
      <c r="A41" s="27" t="s">
        <v>97</v>
      </c>
      <c r="B41" s="60" t="s">
        <v>98</v>
      </c>
      <c r="C41" s="70"/>
      <c r="D41" s="71"/>
      <c r="E41" s="71"/>
      <c r="F41" s="71"/>
      <c r="G41" s="71"/>
      <c r="H41" s="70"/>
      <c r="I41" s="71"/>
      <c r="J41" s="71"/>
      <c r="K41" s="71"/>
      <c r="L41" s="70"/>
      <c r="M41" s="70"/>
      <c r="N41" s="71"/>
      <c r="O41" s="71"/>
      <c r="P41" s="71"/>
      <c r="Q41" s="70"/>
      <c r="R41" s="70"/>
      <c r="S41" s="70"/>
      <c r="T41" s="70"/>
      <c r="U41" s="70"/>
      <c r="V41" s="70"/>
      <c r="W41" s="60" t="s">
        <v>99</v>
      </c>
      <c r="X41" s="61">
        <v>1</v>
      </c>
      <c r="Y41" s="73">
        <v>1</v>
      </c>
      <c r="Z41" s="66"/>
      <c r="AA41" s="33"/>
      <c r="AB41" s="26"/>
    </row>
    <row r="42" s="26" customFormat="1" ht="114.75" customHeight="1">
      <c r="A42" s="27" t="s">
        <v>100</v>
      </c>
      <c r="B42" s="60" t="s">
        <v>101</v>
      </c>
      <c r="C42" s="70"/>
      <c r="D42" s="71"/>
      <c r="E42" s="71"/>
      <c r="F42" s="71"/>
      <c r="G42" s="71"/>
      <c r="H42" s="70"/>
      <c r="I42" s="71"/>
      <c r="J42" s="71"/>
      <c r="K42" s="71"/>
      <c r="L42" s="70"/>
      <c r="M42" s="70"/>
      <c r="N42" s="71"/>
      <c r="O42" s="71"/>
      <c r="P42" s="71"/>
      <c r="Q42" s="70"/>
      <c r="R42" s="70"/>
      <c r="S42" s="70"/>
      <c r="T42" s="70"/>
      <c r="U42" s="70"/>
      <c r="V42" s="70"/>
      <c r="W42" s="60" t="s">
        <v>102</v>
      </c>
      <c r="X42" s="61">
        <v>1</v>
      </c>
      <c r="Y42" s="73">
        <v>1</v>
      </c>
      <c r="Z42" s="66"/>
      <c r="AA42" s="33"/>
      <c r="AB42" s="26"/>
    </row>
    <row r="43" s="26" customFormat="1" ht="116.25" customHeight="1">
      <c r="A43" s="27" t="s">
        <v>103</v>
      </c>
      <c r="B43" s="60" t="s">
        <v>104</v>
      </c>
      <c r="C43" s="70"/>
      <c r="D43" s="71"/>
      <c r="E43" s="71"/>
      <c r="F43" s="71"/>
      <c r="G43" s="71"/>
      <c r="H43" s="70"/>
      <c r="I43" s="71"/>
      <c r="J43" s="71"/>
      <c r="K43" s="71"/>
      <c r="L43" s="70"/>
      <c r="M43" s="70"/>
      <c r="N43" s="71"/>
      <c r="O43" s="71"/>
      <c r="P43" s="71"/>
      <c r="Q43" s="70"/>
      <c r="R43" s="70"/>
      <c r="S43" s="70"/>
      <c r="T43" s="70"/>
      <c r="U43" s="70"/>
      <c r="V43" s="70"/>
      <c r="W43" s="74" t="s">
        <v>105</v>
      </c>
      <c r="X43" s="61">
        <v>100</v>
      </c>
      <c r="Y43" s="73">
        <v>100</v>
      </c>
      <c r="Z43" s="66"/>
      <c r="AA43" s="33"/>
      <c r="AB43" s="26"/>
    </row>
    <row r="44" s="26" customFormat="1" ht="108.75" customHeight="1">
      <c r="A44" s="27" t="s">
        <v>106</v>
      </c>
      <c r="B44" s="60" t="s">
        <v>107</v>
      </c>
      <c r="C44" s="70"/>
      <c r="D44" s="71"/>
      <c r="E44" s="71"/>
      <c r="F44" s="71"/>
      <c r="G44" s="71"/>
      <c r="H44" s="70"/>
      <c r="I44" s="71"/>
      <c r="J44" s="71"/>
      <c r="K44" s="71"/>
      <c r="L44" s="70"/>
      <c r="M44" s="70"/>
      <c r="N44" s="71"/>
      <c r="O44" s="71"/>
      <c r="P44" s="71"/>
      <c r="Q44" s="70"/>
      <c r="R44" s="70"/>
      <c r="S44" s="70"/>
      <c r="T44" s="70"/>
      <c r="U44" s="70"/>
      <c r="V44" s="70"/>
      <c r="W44" s="75" t="s">
        <v>108</v>
      </c>
      <c r="X44" s="61">
        <v>100</v>
      </c>
      <c r="Y44" s="73">
        <v>100</v>
      </c>
      <c r="Z44" s="66"/>
      <c r="AA44" s="33"/>
      <c r="AB44" s="26"/>
    </row>
    <row r="45" s="26" customFormat="1" ht="153.75" customHeight="1">
      <c r="A45" s="27" t="s">
        <v>109</v>
      </c>
      <c r="B45" s="60" t="s">
        <v>110</v>
      </c>
      <c r="C45" s="70"/>
      <c r="D45" s="71"/>
      <c r="E45" s="71"/>
      <c r="F45" s="71"/>
      <c r="G45" s="71"/>
      <c r="H45" s="70"/>
      <c r="I45" s="71"/>
      <c r="J45" s="71"/>
      <c r="K45" s="71"/>
      <c r="L45" s="70"/>
      <c r="M45" s="70"/>
      <c r="N45" s="71"/>
      <c r="O45" s="71"/>
      <c r="P45" s="71"/>
      <c r="Q45" s="70"/>
      <c r="R45" s="70"/>
      <c r="S45" s="70"/>
      <c r="T45" s="70"/>
      <c r="U45" s="70"/>
      <c r="V45" s="70"/>
      <c r="W45" s="75" t="s">
        <v>111</v>
      </c>
      <c r="X45" s="61">
        <v>100</v>
      </c>
      <c r="Y45" s="73">
        <v>100</v>
      </c>
      <c r="Z45" s="66"/>
      <c r="AA45" s="33"/>
      <c r="AB45" s="26"/>
    </row>
    <row r="46" s="26" customFormat="1" ht="84" customHeight="1">
      <c r="A46" s="27" t="s">
        <v>112</v>
      </c>
      <c r="B46" s="60" t="s">
        <v>113</v>
      </c>
      <c r="C46" s="70"/>
      <c r="D46" s="71"/>
      <c r="E46" s="71"/>
      <c r="F46" s="71"/>
      <c r="G46" s="71"/>
      <c r="H46" s="70"/>
      <c r="I46" s="71"/>
      <c r="J46" s="71"/>
      <c r="K46" s="71"/>
      <c r="L46" s="70"/>
      <c r="M46" s="70"/>
      <c r="N46" s="71"/>
      <c r="O46" s="71"/>
      <c r="P46" s="71"/>
      <c r="Q46" s="70"/>
      <c r="R46" s="70"/>
      <c r="S46" s="70"/>
      <c r="T46" s="70"/>
      <c r="U46" s="70"/>
      <c r="V46" s="70"/>
      <c r="W46" s="60" t="s">
        <v>114</v>
      </c>
      <c r="X46" s="61">
        <v>1</v>
      </c>
      <c r="Y46" s="73">
        <v>0.59999999999999998</v>
      </c>
      <c r="Z46" s="66"/>
      <c r="AA46" s="33"/>
      <c r="AB46" s="26"/>
    </row>
    <row r="47" s="26" customFormat="1" ht="75.75" customHeight="1">
      <c r="A47" s="27" t="s">
        <v>115</v>
      </c>
      <c r="B47" s="60" t="s">
        <v>116</v>
      </c>
      <c r="C47" s="70"/>
      <c r="D47" s="76">
        <v>4646.3999999999996</v>
      </c>
      <c r="E47" s="71"/>
      <c r="F47" s="71"/>
      <c r="G47" s="71"/>
      <c r="H47" s="70"/>
      <c r="I47" s="76">
        <v>4646.3999999999996</v>
      </c>
      <c r="J47" s="71"/>
      <c r="K47" s="71"/>
      <c r="L47" s="70"/>
      <c r="M47" s="70"/>
      <c r="N47" s="76">
        <v>4646.3999999999996</v>
      </c>
      <c r="O47" s="71"/>
      <c r="P47" s="71"/>
      <c r="Q47" s="70"/>
      <c r="R47" s="70"/>
      <c r="S47" s="70">
        <v>4597.5</v>
      </c>
      <c r="T47" s="70"/>
      <c r="U47" s="70"/>
      <c r="V47" s="70"/>
      <c r="W47" s="60" t="s">
        <v>117</v>
      </c>
      <c r="X47" s="61">
        <v>100</v>
      </c>
      <c r="Y47" s="73">
        <v>100</v>
      </c>
      <c r="Z47" s="66"/>
      <c r="AA47" s="33"/>
      <c r="AB47" s="26"/>
    </row>
    <row r="48" s="26" customFormat="1" ht="155.25" customHeight="1">
      <c r="A48" s="27" t="s">
        <v>118</v>
      </c>
      <c r="B48" s="60" t="s">
        <v>119</v>
      </c>
      <c r="C48" s="70"/>
      <c r="D48" s="71"/>
      <c r="E48" s="71"/>
      <c r="F48" s="71"/>
      <c r="G48" s="71"/>
      <c r="H48" s="70"/>
      <c r="I48" s="71"/>
      <c r="J48" s="71"/>
      <c r="K48" s="71"/>
      <c r="L48" s="70"/>
      <c r="M48" s="70"/>
      <c r="N48" s="71"/>
      <c r="O48" s="71"/>
      <c r="P48" s="71"/>
      <c r="Q48" s="70"/>
      <c r="R48" s="70"/>
      <c r="S48" s="70"/>
      <c r="T48" s="70"/>
      <c r="U48" s="70"/>
      <c r="V48" s="70"/>
      <c r="W48" s="60" t="s">
        <v>120</v>
      </c>
      <c r="X48" s="61">
        <v>105</v>
      </c>
      <c r="Y48" s="73">
        <v>105</v>
      </c>
      <c r="Z48" s="66"/>
      <c r="AA48" s="33"/>
      <c r="AB48" s="26"/>
    </row>
    <row r="49" s="26" customFormat="1" ht="136.5" customHeight="1">
      <c r="A49" s="27" t="s">
        <v>39</v>
      </c>
      <c r="B49" s="60" t="s">
        <v>121</v>
      </c>
      <c r="C49" s="70"/>
      <c r="D49" s="71"/>
      <c r="E49" s="71"/>
      <c r="F49" s="71"/>
      <c r="G49" s="71"/>
      <c r="H49" s="70"/>
      <c r="I49" s="71"/>
      <c r="J49" s="71"/>
      <c r="K49" s="71"/>
      <c r="L49" s="70"/>
      <c r="M49" s="70"/>
      <c r="N49" s="71"/>
      <c r="O49" s="71"/>
      <c r="P49" s="71"/>
      <c r="Q49" s="70"/>
      <c r="R49" s="70"/>
      <c r="S49" s="70"/>
      <c r="T49" s="70"/>
      <c r="U49" s="70"/>
      <c r="V49" s="70"/>
      <c r="W49" s="60" t="s">
        <v>122</v>
      </c>
      <c r="X49" s="61">
        <v>2</v>
      </c>
      <c r="Y49" s="73">
        <v>3</v>
      </c>
      <c r="Z49" s="66"/>
      <c r="AA49" s="33"/>
      <c r="AB49" s="26"/>
    </row>
    <row r="50" s="26" customFormat="1" ht="102" customHeight="1">
      <c r="A50" s="27" t="s">
        <v>60</v>
      </c>
      <c r="B50" s="60" t="s">
        <v>123</v>
      </c>
      <c r="C50" s="70"/>
      <c r="D50" s="71"/>
      <c r="E50" s="71"/>
      <c r="F50" s="71"/>
      <c r="G50" s="71"/>
      <c r="H50" s="70"/>
      <c r="I50" s="71"/>
      <c r="J50" s="71"/>
      <c r="K50" s="71"/>
      <c r="L50" s="70"/>
      <c r="M50" s="70"/>
      <c r="N50" s="71"/>
      <c r="O50" s="71"/>
      <c r="P50" s="71"/>
      <c r="Q50" s="70"/>
      <c r="R50" s="70"/>
      <c r="S50" s="70"/>
      <c r="T50" s="70"/>
      <c r="U50" s="70"/>
      <c r="V50" s="70"/>
      <c r="W50" s="60" t="s">
        <v>124</v>
      </c>
      <c r="X50" s="61">
        <v>100</v>
      </c>
      <c r="Y50" s="73">
        <v>100</v>
      </c>
      <c r="Z50" s="66"/>
      <c r="AA50" s="33"/>
      <c r="AB50" s="26"/>
    </row>
    <row r="51" s="26" customFormat="1" ht="119.25" customHeight="1">
      <c r="A51" s="27" t="s">
        <v>62</v>
      </c>
      <c r="B51" s="60" t="s">
        <v>125</v>
      </c>
      <c r="C51" s="70"/>
      <c r="D51" s="71"/>
      <c r="E51" s="71"/>
      <c r="F51" s="71"/>
      <c r="G51" s="71"/>
      <c r="H51" s="70"/>
      <c r="I51" s="71"/>
      <c r="J51" s="71"/>
      <c r="K51" s="71"/>
      <c r="L51" s="70"/>
      <c r="M51" s="70"/>
      <c r="N51" s="71"/>
      <c r="O51" s="71"/>
      <c r="P51" s="71"/>
      <c r="Q51" s="70"/>
      <c r="R51" s="70"/>
      <c r="S51" s="70"/>
      <c r="T51" s="70"/>
      <c r="U51" s="70"/>
      <c r="V51" s="70"/>
      <c r="W51" s="60" t="s">
        <v>126</v>
      </c>
      <c r="X51" s="61">
        <v>100</v>
      </c>
      <c r="Y51" s="73">
        <v>100</v>
      </c>
      <c r="Z51" s="66"/>
      <c r="AA51" s="33"/>
      <c r="AB51" s="26"/>
    </row>
    <row r="52" s="26" customFormat="1" ht="173.25" customHeight="1">
      <c r="A52" s="27" t="s">
        <v>127</v>
      </c>
      <c r="B52" s="60" t="s">
        <v>128</v>
      </c>
      <c r="C52" s="70"/>
      <c r="D52" s="71"/>
      <c r="E52" s="71"/>
      <c r="F52" s="71"/>
      <c r="G52" s="71"/>
      <c r="H52" s="70"/>
      <c r="I52" s="71"/>
      <c r="J52" s="71"/>
      <c r="K52" s="71"/>
      <c r="L52" s="70"/>
      <c r="M52" s="70"/>
      <c r="N52" s="71"/>
      <c r="O52" s="71"/>
      <c r="P52" s="71"/>
      <c r="Q52" s="70"/>
      <c r="R52" s="70"/>
      <c r="S52" s="70"/>
      <c r="T52" s="70"/>
      <c r="U52" s="70"/>
      <c r="V52" s="70"/>
      <c r="W52" s="60" t="s">
        <v>129</v>
      </c>
      <c r="X52" s="61">
        <v>100</v>
      </c>
      <c r="Y52" s="73">
        <v>100</v>
      </c>
      <c r="Z52" s="66"/>
      <c r="AA52" s="33"/>
      <c r="AB52" s="26"/>
    </row>
    <row r="53" s="26" customFormat="1" ht="205.5" customHeight="1">
      <c r="A53" s="27" t="s">
        <v>130</v>
      </c>
      <c r="B53" s="60" t="s">
        <v>131</v>
      </c>
      <c r="C53" s="70"/>
      <c r="D53" s="71">
        <v>119</v>
      </c>
      <c r="E53" s="71"/>
      <c r="F53" s="71"/>
      <c r="G53" s="71"/>
      <c r="H53" s="70"/>
      <c r="I53" s="71">
        <v>119</v>
      </c>
      <c r="J53" s="71"/>
      <c r="K53" s="71"/>
      <c r="L53" s="70"/>
      <c r="M53" s="70"/>
      <c r="N53" s="71">
        <v>119</v>
      </c>
      <c r="O53" s="71"/>
      <c r="P53" s="71"/>
      <c r="Q53" s="70"/>
      <c r="R53" s="70"/>
      <c r="S53" s="70">
        <v>111.09999999999999</v>
      </c>
      <c r="T53" s="70"/>
      <c r="U53" s="70"/>
      <c r="V53" s="70"/>
      <c r="W53" s="75" t="s">
        <v>132</v>
      </c>
      <c r="X53" s="61">
        <v>100</v>
      </c>
      <c r="Y53" s="73">
        <v>1010</v>
      </c>
      <c r="Z53" s="66"/>
      <c r="AA53" s="33"/>
      <c r="AB53" s="26"/>
    </row>
    <row r="54" s="77" customFormat="1" ht="35.25" customHeight="1">
      <c r="A54" s="45" t="s">
        <v>83</v>
      </c>
      <c r="B54" s="46"/>
      <c r="C54" s="78"/>
      <c r="D54" s="48">
        <f>D47+D53</f>
        <v>4765.3999999999996</v>
      </c>
      <c r="E54" s="48"/>
      <c r="F54" s="48"/>
      <c r="G54" s="48"/>
      <c r="H54" s="48"/>
      <c r="I54" s="48">
        <f>I47+I53</f>
        <v>4765.3999999999996</v>
      </c>
      <c r="J54" s="48"/>
      <c r="K54" s="48"/>
      <c r="L54" s="48"/>
      <c r="M54" s="48"/>
      <c r="N54" s="48">
        <f>N47+N53</f>
        <v>4765.3999999999996</v>
      </c>
      <c r="O54" s="48"/>
      <c r="P54" s="48"/>
      <c r="Q54" s="48"/>
      <c r="R54" s="48"/>
      <c r="S54" s="48">
        <f>S47+S53</f>
        <v>4708.6000000000004</v>
      </c>
      <c r="T54" s="79"/>
      <c r="U54" s="79"/>
      <c r="V54" s="79"/>
      <c r="W54" s="80"/>
      <c r="X54" s="79"/>
      <c r="Y54" s="79"/>
      <c r="Z54" s="81"/>
      <c r="AA54" s="82"/>
    </row>
    <row r="55" s="21" customFormat="1" ht="30.75" customHeight="1">
      <c r="A55" s="22">
        <v>4</v>
      </c>
      <c r="B55" s="23" t="s">
        <v>133</v>
      </c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5"/>
      <c r="X55" s="83"/>
      <c r="Y55" s="83"/>
      <c r="Z55" s="54"/>
      <c r="AA55" s="21"/>
    </row>
    <row r="56" s="26" customFormat="1" ht="46.5" customHeight="1">
      <c r="A56" s="27" t="s">
        <v>25</v>
      </c>
      <c r="B56" s="84" t="s">
        <v>134</v>
      </c>
      <c r="C56" s="29"/>
      <c r="D56" s="85">
        <f>D57+D58</f>
        <v>413.60000000000002</v>
      </c>
      <c r="E56" s="85"/>
      <c r="F56" s="85"/>
      <c r="G56" s="85"/>
      <c r="H56" s="85"/>
      <c r="I56" s="85">
        <f>I57+I58</f>
        <v>413.60000000000002</v>
      </c>
      <c r="J56" s="85"/>
      <c r="K56" s="85"/>
      <c r="L56" s="85"/>
      <c r="M56" s="85"/>
      <c r="N56" s="85">
        <f>N57+N58</f>
        <v>413.60000000000002</v>
      </c>
      <c r="O56" s="85"/>
      <c r="P56" s="85"/>
      <c r="Q56" s="85"/>
      <c r="R56" s="86"/>
      <c r="S56" s="85">
        <f>S57+S58</f>
        <v>350.10000000000002</v>
      </c>
      <c r="T56" s="85"/>
      <c r="U56" s="30"/>
      <c r="V56" s="57"/>
      <c r="W56" s="31" t="s">
        <v>135</v>
      </c>
      <c r="X56" s="30">
        <v>100</v>
      </c>
      <c r="Y56" s="30">
        <v>68.099999999999994</v>
      </c>
      <c r="Z56" s="32"/>
      <c r="AA56" s="33"/>
    </row>
    <row r="57" s="26" customFormat="1" ht="109.5" customHeight="1">
      <c r="A57" s="27" t="s">
        <v>94</v>
      </c>
      <c r="B57" s="60" t="s">
        <v>136</v>
      </c>
      <c r="C57" s="61"/>
      <c r="D57" s="70">
        <v>161.30000000000001</v>
      </c>
      <c r="E57" s="70"/>
      <c r="F57" s="70"/>
      <c r="G57" s="70"/>
      <c r="H57" s="70"/>
      <c r="I57" s="70">
        <v>161.30000000000001</v>
      </c>
      <c r="J57" s="70"/>
      <c r="K57" s="70"/>
      <c r="L57" s="70"/>
      <c r="M57" s="70"/>
      <c r="N57" s="70">
        <v>161.30000000000001</v>
      </c>
      <c r="O57" s="70"/>
      <c r="P57" s="70"/>
      <c r="Q57" s="70"/>
      <c r="R57" s="70"/>
      <c r="S57" s="70">
        <v>97.799999999999997</v>
      </c>
      <c r="T57" s="70"/>
      <c r="U57" s="70"/>
      <c r="V57" s="61"/>
      <c r="W57" s="75" t="s">
        <v>137</v>
      </c>
      <c r="X57" s="70">
        <v>100</v>
      </c>
      <c r="Y57" s="87">
        <v>60.600000000000001</v>
      </c>
      <c r="Z57" s="66"/>
      <c r="AA57" s="58"/>
    </row>
    <row r="58" s="26" customFormat="1" ht="65.25" customHeight="1">
      <c r="A58" s="27" t="s">
        <v>100</v>
      </c>
      <c r="B58" s="84" t="s">
        <v>138</v>
      </c>
      <c r="C58" s="61"/>
      <c r="D58" s="70">
        <v>252.30000000000001</v>
      </c>
      <c r="E58" s="70"/>
      <c r="F58" s="70"/>
      <c r="G58" s="70"/>
      <c r="H58" s="70"/>
      <c r="I58" s="70">
        <v>252.30000000000001</v>
      </c>
      <c r="J58" s="70"/>
      <c r="K58" s="70"/>
      <c r="L58" s="70"/>
      <c r="M58" s="70"/>
      <c r="N58" s="70">
        <v>252.30000000000001</v>
      </c>
      <c r="O58" s="70"/>
      <c r="P58" s="70"/>
      <c r="Q58" s="70"/>
      <c r="R58" s="70"/>
      <c r="S58" s="70">
        <v>252.30000000000001</v>
      </c>
      <c r="T58" s="70"/>
      <c r="U58" s="70"/>
      <c r="V58" s="61"/>
      <c r="W58" s="74" t="s">
        <v>139</v>
      </c>
      <c r="X58" s="70">
        <v>252.30000000000001</v>
      </c>
      <c r="Y58" s="87">
        <v>252.30000000000001</v>
      </c>
      <c r="Z58" s="66"/>
      <c r="AA58" s="88"/>
    </row>
    <row r="59" s="26" customFormat="1" ht="39.75" customHeight="1">
      <c r="A59" s="27" t="s">
        <v>140</v>
      </c>
      <c r="B59" s="60" t="s">
        <v>141</v>
      </c>
      <c r="C59" s="61"/>
      <c r="D59" s="70">
        <v>1688.5</v>
      </c>
      <c r="E59" s="70"/>
      <c r="F59" s="70"/>
      <c r="G59" s="70"/>
      <c r="H59" s="70"/>
      <c r="I59" s="70">
        <v>1688.5</v>
      </c>
      <c r="J59" s="70"/>
      <c r="K59" s="70"/>
      <c r="L59" s="70"/>
      <c r="M59" s="70"/>
      <c r="N59" s="70">
        <v>1688.5</v>
      </c>
      <c r="O59" s="70"/>
      <c r="P59" s="70"/>
      <c r="Q59" s="70"/>
      <c r="R59" s="70"/>
      <c r="S59" s="70">
        <f>S60+S61+S62+S63+S64</f>
        <v>1688.5</v>
      </c>
      <c r="T59" s="70"/>
      <c r="U59" s="70"/>
      <c r="V59" s="61"/>
      <c r="W59" s="31" t="s">
        <v>135</v>
      </c>
      <c r="X59" s="89">
        <v>100</v>
      </c>
      <c r="Y59" s="89">
        <v>100</v>
      </c>
      <c r="Z59" s="66"/>
      <c r="AA59" s="88"/>
    </row>
    <row r="60" s="26" customFormat="1" ht="31.5" customHeight="1">
      <c r="A60" s="27" t="s">
        <v>42</v>
      </c>
      <c r="B60" s="60"/>
      <c r="C60" s="61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>
        <v>290.5</v>
      </c>
      <c r="T60" s="70"/>
      <c r="U60" s="70"/>
      <c r="V60" s="61"/>
      <c r="W60" s="75" t="s">
        <v>142</v>
      </c>
      <c r="X60" s="70">
        <v>3</v>
      </c>
      <c r="Y60" s="87">
        <v>3</v>
      </c>
      <c r="Z60" s="66"/>
      <c r="AA60" s="88"/>
    </row>
    <row r="61" s="26" customFormat="1" ht="31.5" customHeight="1">
      <c r="A61" s="27" t="s">
        <v>45</v>
      </c>
      <c r="B61" s="60"/>
      <c r="C61" s="61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>
        <v>197.30000000000001</v>
      </c>
      <c r="T61" s="70"/>
      <c r="U61" s="70"/>
      <c r="V61" s="61"/>
      <c r="W61" s="75" t="s">
        <v>143</v>
      </c>
      <c r="X61" s="70">
        <v>4</v>
      </c>
      <c r="Y61" s="87">
        <v>4</v>
      </c>
      <c r="Z61" s="66"/>
      <c r="AA61" s="88"/>
    </row>
    <row r="62" s="26" customFormat="1" ht="51.75" customHeight="1">
      <c r="A62" s="27" t="s">
        <v>48</v>
      </c>
      <c r="B62" s="60"/>
      <c r="C62" s="61"/>
      <c r="D62" s="71"/>
      <c r="E62" s="71"/>
      <c r="F62" s="71"/>
      <c r="G62" s="71"/>
      <c r="H62" s="70"/>
      <c r="I62" s="71"/>
      <c r="J62" s="71"/>
      <c r="K62" s="71"/>
      <c r="L62" s="70"/>
      <c r="M62" s="70"/>
      <c r="N62" s="71"/>
      <c r="O62" s="71"/>
      <c r="P62" s="71"/>
      <c r="Q62" s="70"/>
      <c r="R62" s="70"/>
      <c r="S62" s="70">
        <v>658.60000000000002</v>
      </c>
      <c r="T62" s="70"/>
      <c r="U62" s="70"/>
      <c r="V62" s="61"/>
      <c r="W62" s="75" t="s">
        <v>144</v>
      </c>
      <c r="X62" s="70">
        <v>660</v>
      </c>
      <c r="Y62" s="70">
        <v>660</v>
      </c>
      <c r="Z62" s="66"/>
      <c r="AA62" s="88"/>
    </row>
    <row r="63" s="26" customFormat="1" ht="30" customHeight="1">
      <c r="A63" s="27"/>
      <c r="B63" s="60"/>
      <c r="C63" s="61"/>
      <c r="D63" s="71"/>
      <c r="E63" s="71"/>
      <c r="F63" s="71"/>
      <c r="G63" s="71"/>
      <c r="H63" s="70"/>
      <c r="I63" s="71"/>
      <c r="J63" s="71"/>
      <c r="K63" s="71"/>
      <c r="L63" s="70"/>
      <c r="M63" s="70"/>
      <c r="N63" s="71"/>
      <c r="O63" s="71"/>
      <c r="P63" s="71"/>
      <c r="Q63" s="70"/>
      <c r="R63" s="70"/>
      <c r="S63" s="70">
        <v>52.5</v>
      </c>
      <c r="T63" s="70"/>
      <c r="U63" s="70"/>
      <c r="V63" s="61"/>
      <c r="W63" s="75" t="s">
        <v>145</v>
      </c>
      <c r="X63" s="70">
        <v>1</v>
      </c>
      <c r="Y63" s="70">
        <v>1</v>
      </c>
      <c r="Z63" s="66"/>
      <c r="AA63" s="88"/>
    </row>
    <row r="64" s="26" customFormat="1" ht="51.75" customHeight="1">
      <c r="A64" s="27" t="s">
        <v>52</v>
      </c>
      <c r="B64" s="60"/>
      <c r="C64" s="61"/>
      <c r="D64" s="71"/>
      <c r="E64" s="71"/>
      <c r="F64" s="71"/>
      <c r="G64" s="71"/>
      <c r="H64" s="70"/>
      <c r="I64" s="71"/>
      <c r="J64" s="71"/>
      <c r="K64" s="71"/>
      <c r="L64" s="70"/>
      <c r="M64" s="70"/>
      <c r="N64" s="71"/>
      <c r="O64" s="71"/>
      <c r="P64" s="71"/>
      <c r="Q64" s="70"/>
      <c r="R64" s="70"/>
      <c r="S64" s="70">
        <f>489.60000000000002</f>
        <v>489.60000000000002</v>
      </c>
      <c r="T64" s="70"/>
      <c r="U64" s="70"/>
      <c r="V64" s="61"/>
      <c r="W64" s="75" t="s">
        <v>146</v>
      </c>
      <c r="X64" s="70">
        <v>1</v>
      </c>
      <c r="Y64" s="70">
        <v>1</v>
      </c>
      <c r="Z64" s="66"/>
      <c r="AA64" s="88"/>
    </row>
    <row r="65" s="44" customFormat="1" ht="35.25" customHeight="1">
      <c r="A65" s="45" t="s">
        <v>83</v>
      </c>
      <c r="B65" s="46"/>
      <c r="C65" s="47"/>
      <c r="D65" s="48">
        <f>D56+D59</f>
        <v>2102.0999999999999</v>
      </c>
      <c r="E65" s="48"/>
      <c r="F65" s="48"/>
      <c r="G65" s="48"/>
      <c r="H65" s="48"/>
      <c r="I65" s="48">
        <f>I56+I59</f>
        <v>2102.0999999999999</v>
      </c>
      <c r="J65" s="48"/>
      <c r="K65" s="48"/>
      <c r="L65" s="48"/>
      <c r="M65" s="48"/>
      <c r="N65" s="48">
        <f>N56+N59</f>
        <v>2102.0999999999999</v>
      </c>
      <c r="O65" s="48"/>
      <c r="P65" s="48"/>
      <c r="Q65" s="48"/>
      <c r="R65" s="48"/>
      <c r="S65" s="48">
        <f>S56+S59</f>
        <v>2038.5999999999999</v>
      </c>
      <c r="T65" s="49"/>
      <c r="U65" s="49"/>
      <c r="V65" s="49"/>
      <c r="W65" s="50"/>
      <c r="X65" s="49"/>
      <c r="Y65" s="49"/>
      <c r="Z65" s="51"/>
      <c r="AA65" s="52"/>
    </row>
    <row r="66" s="90" customFormat="1" ht="30.75" customHeight="1">
      <c r="A66" s="22" t="s">
        <v>69</v>
      </c>
      <c r="B66" s="23" t="s">
        <v>147</v>
      </c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5"/>
      <c r="X66" s="67"/>
      <c r="Y66" s="67"/>
      <c r="Z66" s="68"/>
      <c r="AA66" s="90"/>
    </row>
    <row r="67" s="26" customFormat="1" ht="36.75" customHeight="1">
      <c r="A67" s="27" t="s">
        <v>25</v>
      </c>
      <c r="B67" s="28" t="s">
        <v>148</v>
      </c>
      <c r="C67" s="69"/>
      <c r="D67" s="30">
        <f>D68+D69</f>
        <v>799.59999999999991</v>
      </c>
      <c r="E67" s="30"/>
      <c r="F67" s="30"/>
      <c r="G67" s="30"/>
      <c r="H67" s="30"/>
      <c r="I67" s="30">
        <f>I68+I69</f>
        <v>799.59999999999991</v>
      </c>
      <c r="J67" s="30"/>
      <c r="K67" s="30"/>
      <c r="L67" s="30"/>
      <c r="M67" s="30"/>
      <c r="N67" s="30">
        <f>N68+N69</f>
        <v>799.59999999999991</v>
      </c>
      <c r="O67" s="30"/>
      <c r="P67" s="30"/>
      <c r="Q67" s="30"/>
      <c r="R67" s="56"/>
      <c r="S67" s="30">
        <f>S68+S69</f>
        <v>632.10000000000002</v>
      </c>
      <c r="T67" s="30"/>
      <c r="U67" s="30"/>
      <c r="V67" s="57"/>
      <c r="W67" s="31" t="s">
        <v>149</v>
      </c>
      <c r="X67" s="85">
        <v>1487.5</v>
      </c>
      <c r="Y67" s="85">
        <v>330.30000000000001</v>
      </c>
      <c r="Z67" s="32"/>
      <c r="AA67" s="33"/>
    </row>
    <row r="68" s="26" customFormat="1" ht="39" customHeight="1">
      <c r="A68" s="27" t="s">
        <v>94</v>
      </c>
      <c r="B68" s="60" t="s">
        <v>150</v>
      </c>
      <c r="C68" s="70"/>
      <c r="D68" s="71">
        <v>576.79999999999995</v>
      </c>
      <c r="E68" s="71"/>
      <c r="F68" s="71"/>
      <c r="G68" s="71"/>
      <c r="H68" s="70"/>
      <c r="I68" s="71">
        <v>576.79999999999995</v>
      </c>
      <c r="J68" s="71"/>
      <c r="K68" s="71"/>
      <c r="L68" s="70"/>
      <c r="M68" s="70"/>
      <c r="N68" s="71">
        <v>576.79999999999995</v>
      </c>
      <c r="O68" s="71"/>
      <c r="P68" s="71"/>
      <c r="Q68" s="70"/>
      <c r="R68" s="70"/>
      <c r="S68" s="70">
        <v>409.30000000000001</v>
      </c>
      <c r="T68" s="70"/>
      <c r="U68" s="70"/>
      <c r="V68" s="61"/>
      <c r="W68" s="74" t="s">
        <v>151</v>
      </c>
      <c r="X68" s="70">
        <v>576.79999999999995</v>
      </c>
      <c r="Y68" s="87">
        <v>322.5</v>
      </c>
      <c r="Z68" s="66"/>
      <c r="AA68" s="58"/>
    </row>
    <row r="69" s="26" customFormat="1" ht="41.25" customHeight="1">
      <c r="A69" s="27" t="s">
        <v>97</v>
      </c>
      <c r="B69" s="60" t="s">
        <v>152</v>
      </c>
      <c r="C69" s="70"/>
      <c r="D69" s="71">
        <v>222.80000000000001</v>
      </c>
      <c r="E69" s="71"/>
      <c r="F69" s="71"/>
      <c r="G69" s="71"/>
      <c r="H69" s="70"/>
      <c r="I69" s="71">
        <v>222.80000000000001</v>
      </c>
      <c r="J69" s="71"/>
      <c r="K69" s="71"/>
      <c r="L69" s="70"/>
      <c r="M69" s="70"/>
      <c r="N69" s="71">
        <v>222.80000000000001</v>
      </c>
      <c r="O69" s="71"/>
      <c r="P69" s="71"/>
      <c r="Q69" s="70"/>
      <c r="R69" s="70"/>
      <c r="S69" s="70">
        <v>222.80000000000001</v>
      </c>
      <c r="T69" s="70"/>
      <c r="U69" s="70"/>
      <c r="V69" s="61"/>
      <c r="W69" s="31" t="s">
        <v>149</v>
      </c>
      <c r="X69" s="70">
        <v>222.80000000000001</v>
      </c>
      <c r="Y69" s="70">
        <v>222.80000000000001</v>
      </c>
      <c r="Z69" s="66"/>
      <c r="AA69" s="58"/>
    </row>
    <row r="70" s="26" customFormat="1" ht="39.75" customHeight="1">
      <c r="A70" s="27" t="s">
        <v>39</v>
      </c>
      <c r="B70" s="60" t="s">
        <v>153</v>
      </c>
      <c r="C70" s="70"/>
      <c r="D70" s="71">
        <v>10</v>
      </c>
      <c r="E70" s="71"/>
      <c r="F70" s="71"/>
      <c r="G70" s="71"/>
      <c r="H70" s="70"/>
      <c r="I70" s="71">
        <v>10</v>
      </c>
      <c r="J70" s="71"/>
      <c r="K70" s="71"/>
      <c r="L70" s="70"/>
      <c r="M70" s="70"/>
      <c r="N70" s="71">
        <v>10</v>
      </c>
      <c r="O70" s="71"/>
      <c r="P70" s="71"/>
      <c r="Q70" s="70"/>
      <c r="R70" s="70"/>
      <c r="S70" s="70">
        <v>10</v>
      </c>
      <c r="T70" s="70"/>
      <c r="U70" s="70"/>
      <c r="V70" s="61"/>
      <c r="W70" s="60" t="s">
        <v>154</v>
      </c>
      <c r="X70" s="70">
        <v>10</v>
      </c>
      <c r="Y70" s="87">
        <v>10</v>
      </c>
      <c r="Z70" s="66"/>
      <c r="AA70" s="58"/>
    </row>
    <row r="71" s="26" customFormat="1" ht="39" customHeight="1">
      <c r="A71" s="27" t="s">
        <v>60</v>
      </c>
      <c r="B71" s="60" t="s">
        <v>155</v>
      </c>
      <c r="C71" s="70"/>
      <c r="D71" s="71">
        <f>D72+D73+D74</f>
        <v>544.70000000000005</v>
      </c>
      <c r="E71" s="71"/>
      <c r="F71" s="71"/>
      <c r="G71" s="71"/>
      <c r="H71" s="70"/>
      <c r="I71" s="71">
        <f>I72+I73+I74</f>
        <v>544.70000000000005</v>
      </c>
      <c r="J71" s="71"/>
      <c r="K71" s="71"/>
      <c r="L71" s="70"/>
      <c r="M71" s="70"/>
      <c r="N71" s="71">
        <f>N72+N73+N74</f>
        <v>544.70000000000005</v>
      </c>
      <c r="O71" s="71"/>
      <c r="P71" s="71"/>
      <c r="Q71" s="70"/>
      <c r="R71" s="70"/>
      <c r="S71" s="71">
        <f>S72+S73+S74</f>
        <v>543.10000000000002</v>
      </c>
      <c r="T71" s="70"/>
      <c r="U71" s="70"/>
      <c r="V71" s="61"/>
      <c r="W71" s="75" t="s">
        <v>156</v>
      </c>
      <c r="X71" s="70">
        <v>544.70000000000005</v>
      </c>
      <c r="Y71" s="87">
        <v>543.10000000000002</v>
      </c>
      <c r="Z71" s="66"/>
      <c r="AA71" s="58"/>
    </row>
    <row r="72" s="26" customFormat="1" ht="43.5" customHeight="1">
      <c r="A72" s="27" t="s">
        <v>62</v>
      </c>
      <c r="B72" s="60" t="s">
        <v>157</v>
      </c>
      <c r="C72" s="70"/>
      <c r="D72" s="71">
        <v>265.60000000000002</v>
      </c>
      <c r="E72" s="71"/>
      <c r="F72" s="71"/>
      <c r="G72" s="71"/>
      <c r="H72" s="70"/>
      <c r="I72" s="71">
        <v>265.60000000000002</v>
      </c>
      <c r="J72" s="71"/>
      <c r="K72" s="71"/>
      <c r="L72" s="70"/>
      <c r="M72" s="70"/>
      <c r="N72" s="71">
        <v>265.60000000000002</v>
      </c>
      <c r="O72" s="71"/>
      <c r="P72" s="71"/>
      <c r="Q72" s="70"/>
      <c r="R72" s="70"/>
      <c r="S72" s="70">
        <v>264</v>
      </c>
      <c r="T72" s="70"/>
      <c r="U72" s="70"/>
      <c r="V72" s="61"/>
      <c r="W72" s="74" t="s">
        <v>158</v>
      </c>
      <c r="X72" s="87">
        <v>100</v>
      </c>
      <c r="Y72" s="87">
        <v>100</v>
      </c>
      <c r="Z72" s="66"/>
      <c r="AA72" s="58"/>
    </row>
    <row r="73" s="26" customFormat="1" ht="48" customHeight="1">
      <c r="A73" s="27" t="s">
        <v>127</v>
      </c>
      <c r="B73" s="60" t="s">
        <v>159</v>
      </c>
      <c r="C73" s="70"/>
      <c r="D73" s="71">
        <v>39.100000000000001</v>
      </c>
      <c r="E73" s="71"/>
      <c r="F73" s="71"/>
      <c r="G73" s="71"/>
      <c r="H73" s="70"/>
      <c r="I73" s="71">
        <v>39.100000000000001</v>
      </c>
      <c r="J73" s="71"/>
      <c r="K73" s="71"/>
      <c r="L73" s="70"/>
      <c r="M73" s="70"/>
      <c r="N73" s="71">
        <v>39.100000000000001</v>
      </c>
      <c r="O73" s="71"/>
      <c r="P73" s="71"/>
      <c r="Q73" s="70"/>
      <c r="R73" s="70"/>
      <c r="S73" s="70">
        <v>39.100000000000001</v>
      </c>
      <c r="T73" s="70"/>
      <c r="U73" s="70"/>
      <c r="V73" s="61"/>
      <c r="W73" s="74" t="s">
        <v>160</v>
      </c>
      <c r="X73" s="87">
        <v>100</v>
      </c>
      <c r="Y73" s="87">
        <v>100</v>
      </c>
      <c r="Z73" s="66"/>
      <c r="AA73" s="58"/>
    </row>
    <row r="74" s="26" customFormat="1" ht="48" customHeight="1">
      <c r="A74" s="27" t="s">
        <v>161</v>
      </c>
      <c r="B74" s="60" t="s">
        <v>162</v>
      </c>
      <c r="C74" s="70"/>
      <c r="D74" s="71">
        <v>240</v>
      </c>
      <c r="E74" s="71"/>
      <c r="F74" s="71"/>
      <c r="G74" s="71"/>
      <c r="H74" s="70"/>
      <c r="I74" s="71">
        <v>240</v>
      </c>
      <c r="J74" s="71"/>
      <c r="K74" s="71"/>
      <c r="L74" s="70"/>
      <c r="M74" s="70"/>
      <c r="N74" s="71">
        <v>240</v>
      </c>
      <c r="O74" s="71"/>
      <c r="P74" s="71"/>
      <c r="Q74" s="70"/>
      <c r="R74" s="70"/>
      <c r="S74" s="70">
        <v>240</v>
      </c>
      <c r="T74" s="70"/>
      <c r="U74" s="70"/>
      <c r="V74" s="61"/>
      <c r="W74" s="74" t="s">
        <v>163</v>
      </c>
      <c r="X74" s="87">
        <v>100</v>
      </c>
      <c r="Y74" s="87">
        <v>100</v>
      </c>
      <c r="Z74" s="66"/>
      <c r="AA74" s="58"/>
    </row>
    <row r="75" s="26" customFormat="1" ht="39.75" customHeight="1">
      <c r="A75" s="27" t="s">
        <v>130</v>
      </c>
      <c r="B75" s="60" t="s">
        <v>164</v>
      </c>
      <c r="C75" s="70"/>
      <c r="D75" s="71">
        <f>D76+D77+D78</f>
        <v>584.89999999999998</v>
      </c>
      <c r="E75" s="71"/>
      <c r="F75" s="71">
        <f>F76+F77+F78</f>
        <v>0</v>
      </c>
      <c r="G75" s="71"/>
      <c r="H75" s="70"/>
      <c r="I75" s="71">
        <f>I76+I77</f>
        <v>584.89999999999998</v>
      </c>
      <c r="J75" s="71"/>
      <c r="K75" s="71">
        <f>K76+K77+K78</f>
        <v>0</v>
      </c>
      <c r="L75" s="70"/>
      <c r="M75" s="70"/>
      <c r="N75" s="71">
        <f>N76+N77</f>
        <v>584.89999999999998</v>
      </c>
      <c r="O75" s="71"/>
      <c r="P75" s="71">
        <f>P76+P77+P78</f>
        <v>0</v>
      </c>
      <c r="Q75" s="70"/>
      <c r="R75" s="70"/>
      <c r="S75" s="71">
        <f>S76+S77</f>
        <v>544.10000000000002</v>
      </c>
      <c r="T75" s="70"/>
      <c r="U75" s="71">
        <f>U76+U77+U78</f>
        <v>0</v>
      </c>
      <c r="V75" s="61"/>
      <c r="W75" s="75" t="s">
        <v>165</v>
      </c>
      <c r="X75" s="87">
        <v>100</v>
      </c>
      <c r="Y75" s="87">
        <f>(S75+U75)/(D75+F75)*100</f>
        <v>93.024448623696372</v>
      </c>
      <c r="Z75" s="66"/>
      <c r="AA75" s="58"/>
    </row>
    <row r="76" s="26" customFormat="1" ht="75.75" customHeight="1">
      <c r="A76" s="27" t="s">
        <v>67</v>
      </c>
      <c r="B76" s="60" t="s">
        <v>166</v>
      </c>
      <c r="C76" s="70"/>
      <c r="D76" s="71">
        <v>534.89999999999998</v>
      </c>
      <c r="E76" s="71"/>
      <c r="F76" s="71"/>
      <c r="G76" s="71"/>
      <c r="H76" s="70"/>
      <c r="I76" s="71">
        <v>534.89999999999998</v>
      </c>
      <c r="J76" s="71"/>
      <c r="K76" s="71"/>
      <c r="L76" s="70"/>
      <c r="M76" s="70"/>
      <c r="N76" s="71">
        <v>534.89999999999998</v>
      </c>
      <c r="O76" s="71"/>
      <c r="P76" s="71"/>
      <c r="Q76" s="70"/>
      <c r="R76" s="70"/>
      <c r="S76" s="70">
        <v>494.10000000000002</v>
      </c>
      <c r="T76" s="70"/>
      <c r="U76" s="70"/>
      <c r="V76" s="61"/>
      <c r="W76" s="75" t="s">
        <v>167</v>
      </c>
      <c r="X76" s="70">
        <v>100</v>
      </c>
      <c r="Y76" s="87">
        <v>92.400000000000006</v>
      </c>
      <c r="Z76" s="66"/>
      <c r="AA76" s="58"/>
    </row>
    <row r="77" s="26" customFormat="1" ht="39.75" customHeight="1">
      <c r="A77" s="27" t="s">
        <v>168</v>
      </c>
      <c r="B77" s="60" t="s">
        <v>169</v>
      </c>
      <c r="C77" s="70"/>
      <c r="D77" s="71">
        <v>50</v>
      </c>
      <c r="E77" s="71"/>
      <c r="F77" s="71"/>
      <c r="G77" s="71"/>
      <c r="H77" s="70"/>
      <c r="I77" s="71">
        <v>50</v>
      </c>
      <c r="J77" s="71"/>
      <c r="K77" s="71"/>
      <c r="L77" s="70"/>
      <c r="M77" s="70"/>
      <c r="N77" s="71">
        <v>50</v>
      </c>
      <c r="O77" s="71"/>
      <c r="P77" s="71"/>
      <c r="Q77" s="70"/>
      <c r="R77" s="70"/>
      <c r="S77" s="70">
        <v>50</v>
      </c>
      <c r="U77" s="70"/>
      <c r="V77" s="61"/>
      <c r="W77" s="74" t="s">
        <v>170</v>
      </c>
      <c r="X77" s="70">
        <v>100</v>
      </c>
      <c r="Y77" s="87">
        <v>100</v>
      </c>
      <c r="Z77" s="66"/>
      <c r="AA77" s="58"/>
    </row>
    <row r="78" s="26" customFormat="1" ht="82.5" customHeight="1">
      <c r="A78" s="27" t="s">
        <v>171</v>
      </c>
      <c r="B78" s="60" t="s">
        <v>172</v>
      </c>
      <c r="C78" s="70"/>
      <c r="D78" s="71">
        <v>0</v>
      </c>
      <c r="E78" s="71"/>
      <c r="F78" s="71"/>
      <c r="G78" s="71"/>
      <c r="H78" s="70"/>
      <c r="I78" s="71">
        <v>0</v>
      </c>
      <c r="J78" s="71"/>
      <c r="K78" s="71"/>
      <c r="L78" s="70"/>
      <c r="M78" s="70"/>
      <c r="N78" s="71">
        <v>0</v>
      </c>
      <c r="O78" s="71"/>
      <c r="P78" s="71"/>
      <c r="Q78" s="70"/>
      <c r="R78" s="70"/>
      <c r="S78" s="70">
        <v>0</v>
      </c>
      <c r="T78" s="70"/>
      <c r="U78" s="70"/>
      <c r="V78" s="61"/>
      <c r="W78" s="74"/>
      <c r="X78" s="70"/>
      <c r="Y78" s="70"/>
      <c r="Z78" s="66"/>
      <c r="AA78" s="58"/>
    </row>
    <row r="79" s="26" customFormat="1" ht="3" hidden="1" customHeight="1">
      <c r="A79" s="27" t="s">
        <v>171</v>
      </c>
      <c r="B79" s="60" t="s">
        <v>173</v>
      </c>
      <c r="C79" s="70"/>
      <c r="D79" s="71">
        <v>0</v>
      </c>
      <c r="E79" s="71"/>
      <c r="F79" s="71"/>
      <c r="G79" s="71"/>
      <c r="H79" s="70"/>
      <c r="I79" s="71">
        <v>0</v>
      </c>
      <c r="J79" s="71"/>
      <c r="K79" s="71"/>
      <c r="L79" s="70"/>
      <c r="M79" s="70"/>
      <c r="N79" s="71">
        <v>0</v>
      </c>
      <c r="O79" s="71"/>
      <c r="P79" s="71"/>
      <c r="Q79" s="70"/>
      <c r="R79" s="70"/>
      <c r="S79" s="70">
        <v>0</v>
      </c>
      <c r="T79" s="70"/>
      <c r="U79" s="70"/>
      <c r="V79" s="61"/>
      <c r="W79" s="74"/>
      <c r="X79" s="61"/>
      <c r="Y79" s="61">
        <v>0</v>
      </c>
      <c r="Z79" s="66"/>
      <c r="AA79" s="58"/>
    </row>
    <row r="80" s="26" customFormat="1" ht="89.25" customHeight="1">
      <c r="A80" s="91" t="s">
        <v>174</v>
      </c>
      <c r="B80" s="60" t="s">
        <v>175</v>
      </c>
      <c r="C80" s="70"/>
      <c r="D80" s="71">
        <v>1395.5999999999999</v>
      </c>
      <c r="E80" s="71"/>
      <c r="F80" s="71"/>
      <c r="G80" s="71"/>
      <c r="H80" s="70"/>
      <c r="I80" s="71">
        <v>1395.5999999999999</v>
      </c>
      <c r="J80" s="71"/>
      <c r="K80" s="71"/>
      <c r="L80" s="70"/>
      <c r="M80" s="70"/>
      <c r="N80" s="71">
        <v>1395.5999999999999</v>
      </c>
      <c r="O80" s="71"/>
      <c r="P80" s="71"/>
      <c r="Q80" s="70"/>
      <c r="R80" s="70"/>
      <c r="S80" s="70">
        <v>1395.5999999999999</v>
      </c>
      <c r="T80" s="70"/>
      <c r="U80" s="70"/>
      <c r="V80" s="61"/>
      <c r="W80" s="74" t="s">
        <v>176</v>
      </c>
      <c r="X80" s="61">
        <v>100</v>
      </c>
      <c r="Y80" s="61">
        <v>100</v>
      </c>
      <c r="Z80" s="66"/>
      <c r="AA80" s="58"/>
    </row>
    <row r="81" s="44" customFormat="1" ht="35.25" customHeight="1">
      <c r="A81" s="45" t="s">
        <v>83</v>
      </c>
      <c r="B81" s="46"/>
      <c r="C81" s="47"/>
      <c r="D81" s="48">
        <f>D67+D70+D71+D75+D80</f>
        <v>3334.7999999999997</v>
      </c>
      <c r="E81" s="48"/>
      <c r="F81" s="48">
        <f>F67+F70+F71+F75+F80</f>
        <v>0</v>
      </c>
      <c r="G81" s="48"/>
      <c r="H81" s="48"/>
      <c r="I81" s="48">
        <f>I67+I70+I71+I75+I80</f>
        <v>3334.7999999999997</v>
      </c>
      <c r="J81" s="48"/>
      <c r="K81" s="48">
        <f>K67+K70+K71+K75+K80</f>
        <v>0</v>
      </c>
      <c r="L81" s="48"/>
      <c r="M81" s="48"/>
      <c r="N81" s="48">
        <f>N67+N70+N71+N75+N80</f>
        <v>3334.7999999999997</v>
      </c>
      <c r="O81" s="48"/>
      <c r="P81" s="48">
        <f>P67+P70+P71+P75+P80</f>
        <v>0</v>
      </c>
      <c r="Q81" s="48"/>
      <c r="R81" s="48"/>
      <c r="S81" s="48">
        <f>S67+S70+S71+S75+S80</f>
        <v>3124.9000000000001</v>
      </c>
      <c r="T81" s="49"/>
      <c r="U81" s="48">
        <f>U67+U70+U71+U75+U80</f>
        <v>0</v>
      </c>
      <c r="V81" s="49"/>
      <c r="W81" s="49"/>
      <c r="X81" s="49"/>
      <c r="Y81" s="49"/>
      <c r="Z81" s="51"/>
      <c r="AA81" s="52"/>
    </row>
    <row r="82" ht="30.75" customHeight="1">
      <c r="A82" s="92" t="s">
        <v>177</v>
      </c>
      <c r="B82" s="93" t="s">
        <v>178</v>
      </c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5"/>
      <c r="X82" s="96"/>
      <c r="Y82" s="96"/>
      <c r="Z82" s="38"/>
      <c r="AA82" s="97"/>
    </row>
    <row r="83" s="98" customFormat="1" ht="57" customHeight="1">
      <c r="A83" s="99" t="s">
        <v>25</v>
      </c>
      <c r="B83" s="100" t="s">
        <v>179</v>
      </c>
      <c r="C83" s="101"/>
      <c r="D83" s="102">
        <f>D85+D84</f>
        <v>9527.7999999999993</v>
      </c>
      <c r="E83" s="102"/>
      <c r="F83" s="102">
        <f>F85+F84</f>
        <v>0</v>
      </c>
      <c r="G83" s="102"/>
      <c r="H83" s="102"/>
      <c r="I83" s="102">
        <f>I85+I84</f>
        <v>9527.7999999999993</v>
      </c>
      <c r="J83" s="102"/>
      <c r="K83" s="102">
        <f>K85+K84</f>
        <v>0</v>
      </c>
      <c r="L83" s="102"/>
      <c r="M83" s="102"/>
      <c r="N83" s="102">
        <f>N85+N84</f>
        <v>9527.7999999999993</v>
      </c>
      <c r="O83" s="102"/>
      <c r="P83" s="102">
        <f>P85+P84</f>
        <v>0</v>
      </c>
      <c r="Q83" s="102"/>
      <c r="R83" s="102"/>
      <c r="S83" s="102">
        <f>S85+S84</f>
        <v>9139</v>
      </c>
      <c r="T83" s="102"/>
      <c r="U83" s="102">
        <f>U85+U84</f>
        <v>0</v>
      </c>
      <c r="V83" s="103"/>
      <c r="W83" s="104"/>
      <c r="X83" s="104"/>
      <c r="Y83" s="105"/>
      <c r="Z83" s="106"/>
      <c r="AA83" s="107"/>
    </row>
    <row r="84" s="108" customFormat="1" ht="91.5" customHeight="1">
      <c r="A84" s="109" t="s">
        <v>94</v>
      </c>
      <c r="B84" s="110" t="s">
        <v>180</v>
      </c>
      <c r="C84" s="111"/>
      <c r="D84" s="112">
        <v>9527.7999999999993</v>
      </c>
      <c r="E84" s="112"/>
      <c r="F84" s="112"/>
      <c r="G84" s="112"/>
      <c r="H84" s="112"/>
      <c r="I84" s="112">
        <v>9527.7999999999993</v>
      </c>
      <c r="J84" s="112"/>
      <c r="K84" s="112"/>
      <c r="L84" s="112"/>
      <c r="M84" s="112"/>
      <c r="N84" s="112">
        <v>9527.7999999999993</v>
      </c>
      <c r="O84" s="112"/>
      <c r="P84" s="112"/>
      <c r="Q84" s="112"/>
      <c r="R84" s="112"/>
      <c r="S84" s="113">
        <v>9139</v>
      </c>
      <c r="T84" s="112"/>
      <c r="U84" s="112">
        <v>0</v>
      </c>
      <c r="V84" s="111"/>
      <c r="W84" s="114" t="s">
        <v>181</v>
      </c>
      <c r="X84" s="115" t="s">
        <v>182</v>
      </c>
      <c r="Y84" s="115" t="s">
        <v>183</v>
      </c>
      <c r="Z84" s="110"/>
      <c r="AA84" s="108"/>
    </row>
    <row r="85" s="108" customFormat="1" ht="119.25" customHeight="1">
      <c r="A85" s="109" t="s">
        <v>97</v>
      </c>
      <c r="B85" s="110" t="s">
        <v>184</v>
      </c>
      <c r="C85" s="111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2"/>
      <c r="S85" s="116"/>
      <c r="T85" s="117"/>
      <c r="U85" s="117"/>
      <c r="V85" s="103"/>
      <c r="W85" s="104" t="s">
        <v>185</v>
      </c>
      <c r="X85" s="118">
        <v>0.77300000000000002</v>
      </c>
      <c r="Y85" s="119">
        <v>0.77300000000000002</v>
      </c>
      <c r="Z85" s="110"/>
      <c r="AA85" s="107"/>
    </row>
    <row r="86" s="108" customFormat="1" ht="57" customHeight="1">
      <c r="A86" s="109" t="s">
        <v>140</v>
      </c>
      <c r="B86" s="110" t="s">
        <v>186</v>
      </c>
      <c r="C86" s="111"/>
      <c r="D86" s="112">
        <v>1500</v>
      </c>
      <c r="E86" s="112"/>
      <c r="F86" s="112"/>
      <c r="G86" s="112"/>
      <c r="H86" s="112"/>
      <c r="I86" s="112">
        <v>1500</v>
      </c>
      <c r="J86" s="112"/>
      <c r="K86" s="112"/>
      <c r="L86" s="112"/>
      <c r="M86" s="112"/>
      <c r="N86" s="112">
        <v>1500</v>
      </c>
      <c r="O86" s="112"/>
      <c r="P86" s="112"/>
      <c r="Q86" s="112"/>
      <c r="R86" s="112"/>
      <c r="S86" s="120">
        <v>1379.4000000000001</v>
      </c>
      <c r="T86" s="112"/>
      <c r="U86" s="112"/>
      <c r="V86" s="111"/>
      <c r="W86" s="110" t="s">
        <v>187</v>
      </c>
      <c r="X86" s="121">
        <v>1500</v>
      </c>
      <c r="Y86" s="111">
        <v>1379.4000000000001</v>
      </c>
      <c r="Z86" s="110"/>
      <c r="AA86" s="108"/>
    </row>
    <row r="87" s="44" customFormat="1" ht="35.25" customHeight="1">
      <c r="A87" s="45" t="s">
        <v>83</v>
      </c>
      <c r="B87" s="46"/>
      <c r="C87" s="47"/>
      <c r="D87" s="48">
        <f>D83+D86</f>
        <v>11027.799999999999</v>
      </c>
      <c r="E87" s="48"/>
      <c r="F87" s="48">
        <f>F83+F86</f>
        <v>0</v>
      </c>
      <c r="G87" s="48"/>
      <c r="H87" s="48"/>
      <c r="I87" s="48">
        <f>I83+I86</f>
        <v>11027.799999999999</v>
      </c>
      <c r="J87" s="48"/>
      <c r="K87" s="48">
        <f>K83+K86</f>
        <v>0</v>
      </c>
      <c r="L87" s="48"/>
      <c r="M87" s="48"/>
      <c r="N87" s="48">
        <f>N83+N86</f>
        <v>11027.799999999999</v>
      </c>
      <c r="O87" s="48"/>
      <c r="P87" s="48">
        <f>P83+P86</f>
        <v>0</v>
      </c>
      <c r="Q87" s="48"/>
      <c r="R87" s="48"/>
      <c r="S87" s="48">
        <f>S83+S86</f>
        <v>10518.4</v>
      </c>
      <c r="T87" s="49"/>
      <c r="U87" s="48">
        <f>U83+U86</f>
        <v>0</v>
      </c>
      <c r="V87" s="49"/>
      <c r="W87" s="79"/>
      <c r="X87" s="49"/>
      <c r="Y87" s="49"/>
      <c r="Z87" s="122"/>
      <c r="AA87" s="52"/>
    </row>
    <row r="88" s="21" customFormat="1" ht="30.75" customHeight="1">
      <c r="A88" s="22" t="s">
        <v>188</v>
      </c>
      <c r="B88" s="23" t="s">
        <v>189</v>
      </c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5"/>
      <c r="X88" s="53"/>
      <c r="Y88" s="53"/>
      <c r="Z88" s="54"/>
      <c r="AA88" s="21"/>
    </row>
    <row r="89" s="26" customFormat="1" ht="151.5" customHeight="1">
      <c r="A89" s="27" t="s">
        <v>25</v>
      </c>
      <c r="B89" s="28" t="s">
        <v>190</v>
      </c>
      <c r="C89" s="29"/>
      <c r="D89" s="30">
        <f>D90</f>
        <v>100</v>
      </c>
      <c r="E89" s="30"/>
      <c r="F89" s="30"/>
      <c r="G89" s="30"/>
      <c r="H89" s="30"/>
      <c r="I89" s="30">
        <f>I90</f>
        <v>100</v>
      </c>
      <c r="J89" s="30"/>
      <c r="K89" s="30"/>
      <c r="L89" s="30"/>
      <c r="M89" s="30"/>
      <c r="N89" s="30">
        <f>N90</f>
        <v>100</v>
      </c>
      <c r="O89" s="30"/>
      <c r="P89" s="30"/>
      <c r="Q89" s="30"/>
      <c r="R89" s="56"/>
      <c r="S89" s="30">
        <f>S90</f>
        <v>100</v>
      </c>
      <c r="T89" s="30"/>
      <c r="U89" s="30"/>
      <c r="V89" s="57"/>
      <c r="W89" s="31" t="s">
        <v>191</v>
      </c>
      <c r="X89" s="57">
        <v>89</v>
      </c>
      <c r="Y89" s="57">
        <v>89</v>
      </c>
      <c r="Z89" s="32"/>
      <c r="AA89" s="33"/>
    </row>
    <row r="90" s="26" customFormat="1" ht="174" customHeight="1">
      <c r="A90" s="27" t="s">
        <v>94</v>
      </c>
      <c r="B90" s="60" t="s">
        <v>192</v>
      </c>
      <c r="C90" s="61"/>
      <c r="D90" s="71">
        <v>100</v>
      </c>
      <c r="E90" s="71"/>
      <c r="F90" s="71"/>
      <c r="G90" s="71"/>
      <c r="H90" s="70"/>
      <c r="I90" s="71">
        <v>100</v>
      </c>
      <c r="J90" s="71"/>
      <c r="K90" s="71"/>
      <c r="L90" s="70"/>
      <c r="M90" s="70"/>
      <c r="N90" s="71">
        <v>100</v>
      </c>
      <c r="O90" s="71"/>
      <c r="P90" s="71"/>
      <c r="Q90" s="70"/>
      <c r="R90" s="70"/>
      <c r="S90" s="70">
        <v>100</v>
      </c>
      <c r="T90" s="70"/>
      <c r="U90" s="70"/>
      <c r="V90" s="61"/>
      <c r="W90" s="75" t="s">
        <v>193</v>
      </c>
      <c r="X90" s="123" t="s">
        <v>194</v>
      </c>
      <c r="Y90" s="124" t="s">
        <v>194</v>
      </c>
      <c r="Z90" s="66"/>
      <c r="AA90" s="58"/>
    </row>
    <row r="91" s="44" customFormat="1" ht="35.25" customHeight="1">
      <c r="A91" s="45" t="s">
        <v>83</v>
      </c>
      <c r="B91" s="46"/>
      <c r="C91" s="47"/>
      <c r="D91" s="48">
        <f>D89</f>
        <v>100</v>
      </c>
      <c r="E91" s="48"/>
      <c r="F91" s="48"/>
      <c r="G91" s="48"/>
      <c r="H91" s="48"/>
      <c r="I91" s="48">
        <f>I89</f>
        <v>100</v>
      </c>
      <c r="J91" s="48"/>
      <c r="K91" s="48"/>
      <c r="L91" s="48"/>
      <c r="M91" s="48"/>
      <c r="N91" s="48">
        <f>N89</f>
        <v>100</v>
      </c>
      <c r="O91" s="48"/>
      <c r="P91" s="48"/>
      <c r="Q91" s="48"/>
      <c r="R91" s="48"/>
      <c r="S91" s="48">
        <f>S89</f>
        <v>100</v>
      </c>
      <c r="T91" s="49"/>
      <c r="U91" s="49"/>
      <c r="V91" s="49"/>
      <c r="W91" s="50"/>
      <c r="X91" s="49"/>
      <c r="Y91" s="49"/>
      <c r="Z91" s="51"/>
      <c r="AA91" s="52"/>
    </row>
    <row r="92" s="125" customFormat="1" ht="30.75" customHeight="1">
      <c r="A92" s="126" t="s">
        <v>195</v>
      </c>
      <c r="B92" s="93" t="s">
        <v>196</v>
      </c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5"/>
      <c r="X92" s="96"/>
      <c r="Y92" s="96"/>
      <c r="Z92" s="127"/>
      <c r="AA92" s="128"/>
    </row>
    <row r="93" s="26" customFormat="1" ht="59.25" customHeight="1">
      <c r="A93" s="27" t="s">
        <v>25</v>
      </c>
      <c r="B93" s="55" t="s">
        <v>197</v>
      </c>
      <c r="C93" s="69"/>
      <c r="D93" s="30">
        <v>0</v>
      </c>
      <c r="E93" s="30"/>
      <c r="F93" s="30"/>
      <c r="G93" s="30"/>
      <c r="H93" s="30"/>
      <c r="I93" s="30">
        <v>0</v>
      </c>
      <c r="J93" s="30"/>
      <c r="K93" s="30"/>
      <c r="L93" s="30"/>
      <c r="M93" s="30"/>
      <c r="N93" s="30">
        <v>0</v>
      </c>
      <c r="O93" s="30"/>
      <c r="P93" s="30"/>
      <c r="Q93" s="30"/>
      <c r="R93" s="56"/>
      <c r="S93" s="30">
        <v>0</v>
      </c>
      <c r="T93" s="30"/>
      <c r="U93" s="30"/>
      <c r="V93" s="30"/>
      <c r="W93" s="31" t="s">
        <v>198</v>
      </c>
      <c r="X93" s="31">
        <v>0</v>
      </c>
      <c r="Y93" s="129">
        <v>0</v>
      </c>
      <c r="Z93" s="32"/>
      <c r="AA93" s="58"/>
    </row>
    <row r="94" ht="57.75" customHeight="1">
      <c r="A94" s="34" t="s">
        <v>39</v>
      </c>
      <c r="B94" s="130" t="s">
        <v>199</v>
      </c>
      <c r="C94" s="131"/>
      <c r="D94" s="131">
        <v>100</v>
      </c>
      <c r="E94" s="131"/>
      <c r="F94" s="131"/>
      <c r="G94" s="131"/>
      <c r="H94" s="131"/>
      <c r="I94" s="131">
        <v>100</v>
      </c>
      <c r="J94" s="131"/>
      <c r="K94" s="131"/>
      <c r="L94" s="131"/>
      <c r="M94" s="131"/>
      <c r="N94" s="131">
        <v>100</v>
      </c>
      <c r="O94" s="131"/>
      <c r="P94" s="131"/>
      <c r="Q94" s="131"/>
      <c r="R94" s="132"/>
      <c r="S94" s="70">
        <v>100</v>
      </c>
      <c r="T94" s="70"/>
      <c r="U94" s="70"/>
      <c r="V94" s="70"/>
      <c r="W94" s="133" t="s">
        <v>200</v>
      </c>
      <c r="X94" s="38">
        <v>100</v>
      </c>
      <c r="Y94" s="134">
        <v>100</v>
      </c>
      <c r="Z94" s="38"/>
      <c r="AA94" s="135"/>
    </row>
    <row r="95" ht="99.75" customHeight="1">
      <c r="A95" s="136" t="s">
        <v>201</v>
      </c>
      <c r="B95" s="137" t="s">
        <v>202</v>
      </c>
      <c r="C95" s="138"/>
      <c r="D95" s="139">
        <f>13284.700000000001+3462.5999999999999</f>
        <v>16747.299999999999</v>
      </c>
      <c r="E95" s="138"/>
      <c r="F95" s="138"/>
      <c r="G95" s="138"/>
      <c r="H95" s="138"/>
      <c r="I95" s="139">
        <f>13284.700000000001+3462.5999999999999</f>
        <v>16747.299999999999</v>
      </c>
      <c r="J95" s="138"/>
      <c r="K95" s="138"/>
      <c r="L95" s="138"/>
      <c r="M95" s="138"/>
      <c r="N95" s="139">
        <f>13284.700000000001+3462.5999999999999</f>
        <v>16747.299999999999</v>
      </c>
      <c r="O95" s="138"/>
      <c r="P95" s="138"/>
      <c r="Q95" s="138"/>
      <c r="R95" s="140"/>
      <c r="S95" s="139">
        <f>13284.700000000001+3462.5999999999999</f>
        <v>16747.299999999999</v>
      </c>
      <c r="T95" s="141"/>
      <c r="U95" s="138"/>
      <c r="V95" s="141"/>
      <c r="W95" s="142" t="s">
        <v>203</v>
      </c>
      <c r="X95" s="143">
        <v>1</v>
      </c>
      <c r="Y95" s="144">
        <v>1</v>
      </c>
      <c r="Z95" s="133"/>
      <c r="AA95" s="135"/>
    </row>
    <row r="96" ht="79.5" customHeight="1">
      <c r="A96" s="34" t="s">
        <v>62</v>
      </c>
      <c r="B96" s="145"/>
      <c r="C96" s="131"/>
      <c r="D96" s="146"/>
      <c r="E96" s="146"/>
      <c r="F96" s="146"/>
      <c r="G96" s="146"/>
      <c r="H96" s="131"/>
      <c r="I96" s="146"/>
      <c r="J96" s="146"/>
      <c r="K96" s="146"/>
      <c r="L96" s="131"/>
      <c r="M96" s="131"/>
      <c r="N96" s="146"/>
      <c r="O96" s="146"/>
      <c r="P96" s="146"/>
      <c r="Q96" s="131"/>
      <c r="R96" s="131"/>
      <c r="S96" s="70"/>
      <c r="T96" s="70"/>
      <c r="U96" s="70"/>
      <c r="V96" s="70"/>
      <c r="W96" s="147" t="s">
        <v>204</v>
      </c>
      <c r="X96" s="38">
        <v>474</v>
      </c>
      <c r="Y96" s="148">
        <v>474</v>
      </c>
      <c r="Z96" s="133"/>
      <c r="AA96" s="135"/>
    </row>
    <row r="97" ht="65.25" customHeight="1">
      <c r="A97" s="34" t="s">
        <v>127</v>
      </c>
      <c r="B97" s="145"/>
      <c r="C97" s="131"/>
      <c r="D97" s="146"/>
      <c r="E97" s="146"/>
      <c r="F97" s="146"/>
      <c r="G97" s="146"/>
      <c r="H97" s="131"/>
      <c r="I97" s="146"/>
      <c r="J97" s="146"/>
      <c r="K97" s="146"/>
      <c r="L97" s="131"/>
      <c r="M97" s="131"/>
      <c r="N97" s="146"/>
      <c r="O97" s="146"/>
      <c r="P97" s="146"/>
      <c r="Q97" s="131"/>
      <c r="R97" s="131"/>
      <c r="S97" s="70"/>
      <c r="T97" s="70"/>
      <c r="U97" s="70"/>
      <c r="V97" s="70"/>
      <c r="W97" s="149" t="s">
        <v>205</v>
      </c>
      <c r="X97" s="150">
        <v>336</v>
      </c>
      <c r="Y97" s="148">
        <v>336</v>
      </c>
      <c r="Z97" s="133"/>
      <c r="AA97" s="135"/>
    </row>
    <row r="98" ht="43.5" customHeight="1">
      <c r="A98" s="34" t="s">
        <v>206</v>
      </c>
      <c r="B98" s="145"/>
      <c r="C98" s="131"/>
      <c r="D98" s="146"/>
      <c r="E98" s="146"/>
      <c r="F98" s="146"/>
      <c r="G98" s="146"/>
      <c r="H98" s="131"/>
      <c r="I98" s="146"/>
      <c r="J98" s="146"/>
      <c r="K98" s="146"/>
      <c r="L98" s="131"/>
      <c r="M98" s="131"/>
      <c r="N98" s="146"/>
      <c r="O98" s="146"/>
      <c r="P98" s="146"/>
      <c r="Q98" s="131"/>
      <c r="R98" s="131"/>
      <c r="S98" s="70"/>
      <c r="T98" s="70"/>
      <c r="U98" s="70"/>
      <c r="V98" s="70"/>
      <c r="W98" s="147" t="s">
        <v>207</v>
      </c>
      <c r="X98" s="150">
        <v>30</v>
      </c>
      <c r="Y98" s="148">
        <v>30</v>
      </c>
      <c r="Z98" s="133"/>
      <c r="AA98" s="135"/>
    </row>
    <row r="99" ht="65.25" customHeight="1">
      <c r="A99" s="34" t="s">
        <v>208</v>
      </c>
      <c r="B99" s="145"/>
      <c r="C99" s="131"/>
      <c r="D99" s="146"/>
      <c r="E99" s="146"/>
      <c r="F99" s="146"/>
      <c r="G99" s="146"/>
      <c r="H99" s="131"/>
      <c r="I99" s="146"/>
      <c r="J99" s="146"/>
      <c r="K99" s="146"/>
      <c r="L99" s="131"/>
      <c r="M99" s="131"/>
      <c r="N99" s="146"/>
      <c r="O99" s="146"/>
      <c r="P99" s="146"/>
      <c r="Q99" s="131"/>
      <c r="R99" s="131"/>
      <c r="S99" s="70"/>
      <c r="T99" s="70"/>
      <c r="U99" s="70"/>
      <c r="V99" s="70"/>
      <c r="W99" s="147" t="s">
        <v>209</v>
      </c>
      <c r="X99" s="148">
        <v>69607</v>
      </c>
      <c r="Y99" s="148">
        <v>69607</v>
      </c>
      <c r="Z99" s="133"/>
      <c r="AA99" s="135"/>
    </row>
    <row r="100" ht="62.25" customHeight="1">
      <c r="A100" s="34" t="s">
        <v>210</v>
      </c>
      <c r="B100" s="145"/>
      <c r="C100" s="131"/>
      <c r="D100" s="146"/>
      <c r="E100" s="146"/>
      <c r="F100" s="146"/>
      <c r="G100" s="146"/>
      <c r="H100" s="131"/>
      <c r="I100" s="146"/>
      <c r="J100" s="146"/>
      <c r="K100" s="146"/>
      <c r="L100" s="131"/>
      <c r="M100" s="131"/>
      <c r="N100" s="146"/>
      <c r="O100" s="146"/>
      <c r="P100" s="146"/>
      <c r="Q100" s="131"/>
      <c r="R100" s="131"/>
      <c r="S100" s="70"/>
      <c r="T100" s="70"/>
      <c r="U100" s="70"/>
      <c r="V100" s="70"/>
      <c r="W100" s="147" t="s">
        <v>204</v>
      </c>
      <c r="X100" s="150">
        <v>482</v>
      </c>
      <c r="Y100" s="148">
        <v>482</v>
      </c>
      <c r="Z100" s="133"/>
      <c r="AA100" s="135"/>
    </row>
    <row r="101" ht="55.5" customHeight="1">
      <c r="A101" s="34" t="s">
        <v>211</v>
      </c>
      <c r="B101" s="145"/>
      <c r="C101" s="131"/>
      <c r="D101" s="146"/>
      <c r="E101" s="146"/>
      <c r="F101" s="146"/>
      <c r="G101" s="146"/>
      <c r="H101" s="131"/>
      <c r="I101" s="146"/>
      <c r="J101" s="146"/>
      <c r="K101" s="146"/>
      <c r="L101" s="131"/>
      <c r="M101" s="131"/>
      <c r="N101" s="146"/>
      <c r="O101" s="146"/>
      <c r="P101" s="146"/>
      <c r="Q101" s="131"/>
      <c r="R101" s="131"/>
      <c r="S101" s="70"/>
      <c r="T101" s="70"/>
      <c r="U101" s="70"/>
      <c r="V101" s="70"/>
      <c r="W101" s="147" t="s">
        <v>212</v>
      </c>
      <c r="X101" s="150">
        <v>23785</v>
      </c>
      <c r="Y101" s="148">
        <v>23785</v>
      </c>
      <c r="Z101" s="133"/>
      <c r="AA101" s="135"/>
    </row>
    <row r="102" ht="78.75" customHeight="1">
      <c r="A102" s="34" t="s">
        <v>213</v>
      </c>
      <c r="B102" s="145"/>
      <c r="C102" s="131"/>
      <c r="D102" s="146"/>
      <c r="E102" s="146"/>
      <c r="F102" s="146"/>
      <c r="G102" s="146"/>
      <c r="H102" s="131"/>
      <c r="I102" s="146"/>
      <c r="J102" s="146"/>
      <c r="K102" s="146"/>
      <c r="L102" s="131"/>
      <c r="M102" s="131"/>
      <c r="N102" s="146"/>
      <c r="O102" s="146"/>
      <c r="P102" s="146"/>
      <c r="Q102" s="131"/>
      <c r="R102" s="131"/>
      <c r="S102" s="70"/>
      <c r="T102" s="70"/>
      <c r="U102" s="70"/>
      <c r="V102" s="70"/>
      <c r="W102" s="147" t="s">
        <v>214</v>
      </c>
      <c r="X102" s="150">
        <v>148</v>
      </c>
      <c r="Y102" s="148">
        <v>148</v>
      </c>
      <c r="Z102" s="133"/>
      <c r="AA102" s="135"/>
    </row>
    <row r="103" s="26" customFormat="1" ht="99" customHeight="1">
      <c r="A103" s="27" t="s">
        <v>174</v>
      </c>
      <c r="B103" s="66" t="s">
        <v>215</v>
      </c>
      <c r="C103" s="70"/>
      <c r="D103" s="70">
        <v>30</v>
      </c>
      <c r="E103" s="70"/>
      <c r="F103" s="70"/>
      <c r="G103" s="70"/>
      <c r="H103" s="70"/>
      <c r="I103" s="70">
        <v>30</v>
      </c>
      <c r="J103" s="70"/>
      <c r="K103" s="70"/>
      <c r="L103" s="70"/>
      <c r="M103" s="70"/>
      <c r="N103" s="70">
        <v>30</v>
      </c>
      <c r="O103" s="70"/>
      <c r="P103" s="70"/>
      <c r="Q103" s="70"/>
      <c r="R103" s="70"/>
      <c r="S103" s="70">
        <v>30</v>
      </c>
      <c r="T103" s="70"/>
      <c r="U103" s="70"/>
      <c r="V103" s="70"/>
      <c r="W103" s="66" t="s">
        <v>216</v>
      </c>
      <c r="X103" s="151">
        <v>1</v>
      </c>
      <c r="Y103" s="151">
        <v>1</v>
      </c>
      <c r="Z103" s="66"/>
      <c r="AA103" s="58"/>
    </row>
    <row r="104" s="44" customFormat="1" ht="35.25" customHeight="1">
      <c r="A104" s="45" t="s">
        <v>83</v>
      </c>
      <c r="B104" s="46"/>
      <c r="C104" s="47"/>
      <c r="D104" s="48">
        <f>D93+D94+D95+D103</f>
        <v>16877.299999999999</v>
      </c>
      <c r="E104" s="48"/>
      <c r="F104" s="48"/>
      <c r="G104" s="48"/>
      <c r="H104" s="48"/>
      <c r="I104" s="48">
        <f>I93+I94+I95+I103</f>
        <v>16877.299999999999</v>
      </c>
      <c r="J104" s="48"/>
      <c r="K104" s="48"/>
      <c r="L104" s="48"/>
      <c r="M104" s="48"/>
      <c r="N104" s="48">
        <f>N93+N94+N95+N103</f>
        <v>16877.299999999999</v>
      </c>
      <c r="O104" s="48"/>
      <c r="P104" s="48"/>
      <c r="Q104" s="48"/>
      <c r="R104" s="48"/>
      <c r="S104" s="48">
        <f>S93+S94+S95+S103</f>
        <v>16877.299999999999</v>
      </c>
      <c r="T104" s="48"/>
      <c r="U104" s="48"/>
      <c r="V104" s="49"/>
      <c r="W104" s="79"/>
      <c r="X104" s="49"/>
      <c r="Y104" s="49"/>
      <c r="Z104" s="152"/>
      <c r="AA104" s="52"/>
    </row>
    <row r="105" s="153" customFormat="1" ht="30.75" customHeight="1">
      <c r="A105" s="154" t="s">
        <v>217</v>
      </c>
      <c r="B105" s="23" t="s">
        <v>218</v>
      </c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5"/>
      <c r="X105" s="67"/>
      <c r="Y105" s="67"/>
      <c r="Z105" s="155"/>
      <c r="AA105" s="153"/>
      <c r="AB105" s="153"/>
    </row>
    <row r="106" s="26" customFormat="1" ht="75.75" customHeight="1">
      <c r="A106" s="27" t="s">
        <v>25</v>
      </c>
      <c r="B106" s="28" t="s">
        <v>219</v>
      </c>
      <c r="C106" s="29"/>
      <c r="D106" s="57">
        <v>100</v>
      </c>
      <c r="E106" s="57"/>
      <c r="F106" s="57"/>
      <c r="G106" s="57"/>
      <c r="H106" s="57"/>
      <c r="I106" s="57">
        <v>100</v>
      </c>
      <c r="J106" s="57"/>
      <c r="K106" s="57"/>
      <c r="L106" s="57"/>
      <c r="M106" s="57"/>
      <c r="N106" s="57">
        <v>100</v>
      </c>
      <c r="O106" s="57"/>
      <c r="P106" s="57"/>
      <c r="Q106" s="57"/>
      <c r="R106" s="156"/>
      <c r="S106" s="30">
        <v>100</v>
      </c>
      <c r="T106" s="57"/>
      <c r="U106" s="57"/>
      <c r="V106" s="57"/>
      <c r="W106" s="31" t="s">
        <v>220</v>
      </c>
      <c r="X106" s="57">
        <v>100</v>
      </c>
      <c r="Y106" s="57">
        <v>100</v>
      </c>
      <c r="Z106" s="32"/>
      <c r="AA106" s="33"/>
      <c r="AB106" s="26"/>
    </row>
    <row r="107" s="26" customFormat="1" ht="71.25" customHeight="1">
      <c r="A107" s="27"/>
      <c r="B107" s="28" t="s">
        <v>221</v>
      </c>
      <c r="C107" s="29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30"/>
      <c r="T107" s="57"/>
      <c r="U107" s="57"/>
      <c r="V107" s="57"/>
      <c r="W107" s="31" t="s">
        <v>222</v>
      </c>
      <c r="X107" s="57">
        <v>9</v>
      </c>
      <c r="Y107" s="57">
        <v>9</v>
      </c>
      <c r="Z107" s="32"/>
      <c r="AA107" s="33"/>
      <c r="AB107" s="26"/>
    </row>
    <row r="108" s="26" customFormat="1" ht="105.75" customHeight="1">
      <c r="A108" s="27"/>
      <c r="B108" s="28" t="s">
        <v>223</v>
      </c>
      <c r="C108" s="29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30"/>
      <c r="T108" s="57"/>
      <c r="U108" s="57"/>
      <c r="V108" s="57"/>
      <c r="W108" s="31" t="s">
        <v>222</v>
      </c>
      <c r="X108" s="57">
        <v>50</v>
      </c>
      <c r="Y108" s="57">
        <v>50</v>
      </c>
      <c r="Z108" s="32"/>
      <c r="AA108" s="33"/>
      <c r="AB108" s="26"/>
    </row>
    <row r="109" s="26" customFormat="1" ht="39" customHeight="1">
      <c r="A109" s="27"/>
      <c r="B109" s="28" t="s">
        <v>224</v>
      </c>
      <c r="C109" s="29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31" t="s">
        <v>225</v>
      </c>
      <c r="X109" s="57">
        <v>30</v>
      </c>
      <c r="Y109" s="57">
        <v>30</v>
      </c>
      <c r="Z109" s="32"/>
      <c r="AA109" s="33"/>
      <c r="AB109" s="26"/>
    </row>
    <row r="110" s="44" customFormat="1" ht="24.75" customHeight="1">
      <c r="A110" s="45" t="s">
        <v>83</v>
      </c>
      <c r="B110" s="46"/>
      <c r="C110" s="47"/>
      <c r="D110" s="48">
        <f>D106</f>
        <v>100</v>
      </c>
      <c r="E110" s="48"/>
      <c r="F110" s="48"/>
      <c r="G110" s="48"/>
      <c r="H110" s="48"/>
      <c r="I110" s="48">
        <f>I106</f>
        <v>100</v>
      </c>
      <c r="J110" s="48"/>
      <c r="K110" s="48"/>
      <c r="L110" s="48"/>
      <c r="M110" s="48"/>
      <c r="N110" s="48">
        <f>N106</f>
        <v>100</v>
      </c>
      <c r="O110" s="48"/>
      <c r="P110" s="48"/>
      <c r="Q110" s="48"/>
      <c r="R110" s="48"/>
      <c r="S110" s="48">
        <f>S106</f>
        <v>100</v>
      </c>
      <c r="T110" s="49"/>
      <c r="U110" s="48"/>
      <c r="V110" s="49"/>
      <c r="W110" s="50"/>
      <c r="X110" s="49"/>
      <c r="Y110" s="49"/>
      <c r="Z110" s="51"/>
      <c r="AA110" s="52"/>
    </row>
    <row r="111" s="21" customFormat="1" ht="30.75" customHeight="1">
      <c r="A111" s="22" t="s">
        <v>226</v>
      </c>
      <c r="B111" s="23" t="s">
        <v>227</v>
      </c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5"/>
      <c r="X111" s="53"/>
      <c r="Y111" s="53"/>
      <c r="Z111" s="54"/>
      <c r="AA111" s="21"/>
    </row>
    <row r="112" s="26" customFormat="1" ht="41.25" customHeight="1">
      <c r="A112" s="27" t="s">
        <v>25</v>
      </c>
      <c r="B112" s="55" t="s">
        <v>228</v>
      </c>
      <c r="C112" s="29"/>
      <c r="D112" s="30">
        <v>2</v>
      </c>
      <c r="E112" s="30"/>
      <c r="F112" s="30"/>
      <c r="G112" s="30"/>
      <c r="H112" s="30"/>
      <c r="I112" s="30">
        <v>2</v>
      </c>
      <c r="J112" s="30"/>
      <c r="K112" s="30"/>
      <c r="L112" s="30"/>
      <c r="M112" s="30"/>
      <c r="N112" s="30">
        <v>2</v>
      </c>
      <c r="O112" s="30"/>
      <c r="P112" s="30"/>
      <c r="Q112" s="30"/>
      <c r="R112" s="56"/>
      <c r="S112" s="30">
        <v>2</v>
      </c>
      <c r="T112" s="30"/>
      <c r="U112" s="30"/>
      <c r="V112" s="30"/>
      <c r="W112" s="31" t="s">
        <v>229</v>
      </c>
      <c r="X112" s="57">
        <v>70</v>
      </c>
      <c r="Y112" s="57">
        <v>70</v>
      </c>
      <c r="Z112" s="32"/>
      <c r="AA112" s="58"/>
    </row>
    <row r="113" s="26" customFormat="1" ht="41.25" customHeight="1">
      <c r="A113" s="27" t="s">
        <v>39</v>
      </c>
      <c r="B113" s="60" t="s">
        <v>230</v>
      </c>
      <c r="C113" s="61"/>
      <c r="D113" s="62">
        <v>0</v>
      </c>
      <c r="E113" s="62"/>
      <c r="F113" s="62"/>
      <c r="G113" s="62"/>
      <c r="H113" s="63"/>
      <c r="I113" s="62">
        <v>0</v>
      </c>
      <c r="J113" s="62"/>
      <c r="K113" s="62"/>
      <c r="L113" s="63"/>
      <c r="M113" s="63"/>
      <c r="N113" s="62">
        <v>0</v>
      </c>
      <c r="O113" s="62"/>
      <c r="P113" s="62"/>
      <c r="Q113" s="63"/>
      <c r="R113" s="63"/>
      <c r="S113" s="63">
        <v>0</v>
      </c>
      <c r="T113" s="63"/>
      <c r="U113" s="63"/>
      <c r="V113" s="70"/>
      <c r="W113" s="60" t="s">
        <v>231</v>
      </c>
      <c r="X113" s="73">
        <v>2</v>
      </c>
      <c r="Y113" s="73">
        <v>3</v>
      </c>
      <c r="Z113" s="66"/>
      <c r="AA113" s="58"/>
    </row>
    <row r="114" s="26" customFormat="1" ht="41.25" customHeight="1">
      <c r="A114" s="27" t="s">
        <v>201</v>
      </c>
      <c r="B114" s="60" t="s">
        <v>232</v>
      </c>
      <c r="C114" s="61"/>
      <c r="D114" s="71">
        <v>0</v>
      </c>
      <c r="E114" s="71"/>
      <c r="F114" s="71"/>
      <c r="G114" s="71"/>
      <c r="H114" s="70"/>
      <c r="I114" s="71">
        <v>0</v>
      </c>
      <c r="J114" s="71"/>
      <c r="K114" s="71"/>
      <c r="L114" s="70"/>
      <c r="M114" s="70"/>
      <c r="N114" s="71">
        <v>0</v>
      </c>
      <c r="O114" s="71"/>
      <c r="P114" s="71"/>
      <c r="Q114" s="70"/>
      <c r="R114" s="70"/>
      <c r="S114" s="70">
        <v>0</v>
      </c>
      <c r="T114" s="70"/>
      <c r="U114" s="70"/>
      <c r="V114" s="70"/>
      <c r="W114" s="74" t="s">
        <v>233</v>
      </c>
      <c r="X114" s="73">
        <v>25</v>
      </c>
      <c r="Y114" s="73">
        <v>25</v>
      </c>
      <c r="Z114" s="66"/>
      <c r="AA114" s="58"/>
    </row>
    <row r="115" s="44" customFormat="1" ht="24.75" customHeight="1">
      <c r="A115" s="45" t="s">
        <v>83</v>
      </c>
      <c r="B115" s="46"/>
      <c r="C115" s="47"/>
      <c r="D115" s="48">
        <f>D112+D113+D114</f>
        <v>2</v>
      </c>
      <c r="E115" s="48"/>
      <c r="F115" s="48"/>
      <c r="G115" s="48"/>
      <c r="H115" s="48"/>
      <c r="I115" s="48">
        <f>I112+I113+I114</f>
        <v>2</v>
      </c>
      <c r="J115" s="48"/>
      <c r="K115" s="48"/>
      <c r="L115" s="48"/>
      <c r="M115" s="48"/>
      <c r="N115" s="48">
        <f>N112+N113+N114</f>
        <v>2</v>
      </c>
      <c r="O115" s="48"/>
      <c r="P115" s="48"/>
      <c r="Q115" s="48"/>
      <c r="R115" s="48"/>
      <c r="S115" s="48">
        <f>S112+S113+S114</f>
        <v>2</v>
      </c>
      <c r="T115" s="49"/>
      <c r="U115" s="48"/>
      <c r="V115" s="49"/>
      <c r="W115" s="50"/>
      <c r="X115" s="49"/>
      <c r="Y115" s="49"/>
      <c r="Z115" s="51"/>
      <c r="AA115" s="52"/>
    </row>
    <row r="116" s="125" customFormat="1" ht="30.75" customHeight="1">
      <c r="A116" s="126" t="s">
        <v>234</v>
      </c>
      <c r="B116" s="93" t="s">
        <v>235</v>
      </c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5"/>
      <c r="X116" s="96"/>
      <c r="Y116" s="96"/>
      <c r="Z116" s="127"/>
    </row>
    <row r="117" ht="56.25" customHeight="1">
      <c r="A117" s="34" t="s">
        <v>25</v>
      </c>
      <c r="B117" s="157" t="s">
        <v>236</v>
      </c>
      <c r="C117" s="35"/>
      <c r="D117" s="36">
        <v>125.90000000000001</v>
      </c>
      <c r="E117" s="36"/>
      <c r="F117" s="36"/>
      <c r="G117" s="36"/>
      <c r="H117" s="36"/>
      <c r="I117" s="36">
        <v>125.90000000000001</v>
      </c>
      <c r="J117" s="36"/>
      <c r="K117" s="36"/>
      <c r="L117" s="36"/>
      <c r="M117" s="36"/>
      <c r="N117" s="36">
        <v>125.90000000000001</v>
      </c>
      <c r="O117" s="36"/>
      <c r="P117" s="36"/>
      <c r="Q117" s="36"/>
      <c r="R117" s="158"/>
      <c r="S117" s="36">
        <v>125.90000000000001</v>
      </c>
      <c r="T117" s="36"/>
      <c r="U117" s="36"/>
      <c r="V117" s="36"/>
      <c r="W117" s="96" t="s">
        <v>237</v>
      </c>
      <c r="X117" s="37">
        <v>4352</v>
      </c>
      <c r="Y117" s="130">
        <v>4352</v>
      </c>
      <c r="Z117" s="38"/>
    </row>
    <row r="118" ht="78.75" customHeight="1">
      <c r="A118" s="34" t="s">
        <v>39</v>
      </c>
      <c r="B118" s="130" t="s">
        <v>238</v>
      </c>
      <c r="C118" s="150"/>
      <c r="D118" s="159">
        <v>27.699999999999999</v>
      </c>
      <c r="E118" s="131"/>
      <c r="F118" s="131"/>
      <c r="G118" s="131"/>
      <c r="H118" s="131"/>
      <c r="I118" s="159">
        <v>27.699999999999999</v>
      </c>
      <c r="J118" s="131"/>
      <c r="K118" s="131"/>
      <c r="L118" s="131"/>
      <c r="M118" s="131"/>
      <c r="N118" s="159">
        <v>27.699999999999999</v>
      </c>
      <c r="O118" s="131"/>
      <c r="P118" s="131"/>
      <c r="Q118" s="131"/>
      <c r="R118" s="132"/>
      <c r="S118" s="159">
        <v>27.699999999999999</v>
      </c>
      <c r="T118" s="131"/>
      <c r="U118" s="131"/>
      <c r="V118" s="131"/>
      <c r="W118" s="160" t="s">
        <v>239</v>
      </c>
      <c r="X118" s="38">
        <v>12</v>
      </c>
      <c r="Y118" s="134">
        <v>12</v>
      </c>
      <c r="Z118" s="38"/>
    </row>
    <row r="119" s="44" customFormat="1" ht="24.75" customHeight="1">
      <c r="A119" s="45" t="s">
        <v>83</v>
      </c>
      <c r="B119" s="46"/>
      <c r="C119" s="47"/>
      <c r="D119" s="48">
        <f>D117+D118</f>
        <v>153.59999999999999</v>
      </c>
      <c r="E119" s="48"/>
      <c r="F119" s="48"/>
      <c r="G119" s="48"/>
      <c r="H119" s="48"/>
      <c r="I119" s="48">
        <f>I117+I118</f>
        <v>153.59999999999999</v>
      </c>
      <c r="J119" s="48"/>
      <c r="K119" s="48"/>
      <c r="L119" s="48"/>
      <c r="M119" s="48"/>
      <c r="N119" s="48">
        <f>N117+N118</f>
        <v>153.59999999999999</v>
      </c>
      <c r="O119" s="48"/>
      <c r="P119" s="48"/>
      <c r="Q119" s="48"/>
      <c r="R119" s="48"/>
      <c r="S119" s="48">
        <f>S117+S118</f>
        <v>153.59999999999999</v>
      </c>
      <c r="T119" s="49"/>
      <c r="U119" s="48"/>
      <c r="V119" s="49"/>
      <c r="W119" s="50"/>
      <c r="X119" s="49"/>
      <c r="Y119" s="49"/>
      <c r="Z119" s="51"/>
      <c r="AA119" s="52"/>
    </row>
    <row r="120" ht="37.5" customHeight="1">
      <c r="A120" s="34"/>
      <c r="B120" s="93" t="s">
        <v>240</v>
      </c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5"/>
      <c r="X120" s="38"/>
      <c r="Y120" s="134"/>
      <c r="Z120" s="38"/>
    </row>
    <row r="121" ht="78" customHeight="1">
      <c r="A121" s="161" t="s">
        <v>25</v>
      </c>
      <c r="B121" s="37" t="s">
        <v>241</v>
      </c>
      <c r="C121" s="150"/>
      <c r="D121" s="159">
        <f>D122</f>
        <v>100.2</v>
      </c>
      <c r="E121" s="131"/>
      <c r="F121" s="131"/>
      <c r="G121" s="131"/>
      <c r="H121" s="131"/>
      <c r="I121" s="159">
        <f>I122</f>
        <v>100.2</v>
      </c>
      <c r="J121" s="20"/>
      <c r="K121" s="131"/>
      <c r="L121" s="131"/>
      <c r="M121" s="131"/>
      <c r="N121" s="159">
        <f>N122</f>
        <v>100.2</v>
      </c>
      <c r="O121" s="131"/>
      <c r="P121" s="131"/>
      <c r="Q121" s="131"/>
      <c r="R121" s="132"/>
      <c r="S121" s="159">
        <f>S122</f>
        <v>100.09999999999999</v>
      </c>
      <c r="T121" s="131"/>
      <c r="U121" s="131"/>
      <c r="V121" s="131"/>
      <c r="W121" s="162" t="s">
        <v>149</v>
      </c>
      <c r="X121" s="38">
        <v>100.2</v>
      </c>
      <c r="Y121" s="134">
        <v>100.09999999999999</v>
      </c>
      <c r="Z121" s="38"/>
    </row>
    <row r="122" ht="109.5" customHeight="1">
      <c r="A122" s="161"/>
      <c r="B122" s="37"/>
      <c r="C122" s="150"/>
      <c r="D122" s="159">
        <v>100.2</v>
      </c>
      <c r="E122" s="131"/>
      <c r="F122" s="131"/>
      <c r="G122" s="131"/>
      <c r="H122" s="131"/>
      <c r="I122" s="159">
        <v>100.2</v>
      </c>
      <c r="J122" s="20"/>
      <c r="K122" s="131"/>
      <c r="L122" s="131"/>
      <c r="M122" s="131"/>
      <c r="N122" s="159">
        <v>100.2</v>
      </c>
      <c r="O122" s="131"/>
      <c r="P122" s="131"/>
      <c r="Q122" s="131"/>
      <c r="R122" s="132"/>
      <c r="S122" s="159">
        <v>100.09999999999999</v>
      </c>
      <c r="T122" s="131"/>
      <c r="U122" s="131"/>
      <c r="V122" s="131"/>
      <c r="W122" s="160" t="s">
        <v>242</v>
      </c>
      <c r="X122" s="38">
        <v>100</v>
      </c>
      <c r="Y122" s="134">
        <v>100</v>
      </c>
      <c r="Z122" s="38"/>
    </row>
    <row r="123" ht="78.75" customHeight="1">
      <c r="A123" s="161" t="s">
        <v>39</v>
      </c>
      <c r="B123" s="37" t="s">
        <v>243</v>
      </c>
      <c r="C123" s="150"/>
      <c r="D123" s="159">
        <v>0</v>
      </c>
      <c r="E123" s="131"/>
      <c r="F123" s="131"/>
      <c r="G123" s="131"/>
      <c r="H123" s="131"/>
      <c r="I123" s="163">
        <v>0</v>
      </c>
      <c r="J123" s="20"/>
      <c r="K123" s="131"/>
      <c r="L123" s="131"/>
      <c r="M123" s="131"/>
      <c r="N123" s="159">
        <v>0</v>
      </c>
      <c r="O123" s="131"/>
      <c r="P123" s="131"/>
      <c r="Q123" s="131"/>
      <c r="R123" s="132"/>
      <c r="S123" s="159">
        <v>0</v>
      </c>
      <c r="T123" s="131"/>
      <c r="U123" s="131"/>
      <c r="V123" s="131"/>
      <c r="W123" s="160" t="s">
        <v>244</v>
      </c>
      <c r="X123" s="38"/>
      <c r="Y123" s="134"/>
      <c r="Z123" s="38"/>
    </row>
    <row r="124" s="44" customFormat="1" ht="24.75" customHeight="1">
      <c r="A124" s="45" t="s">
        <v>83</v>
      </c>
      <c r="B124" s="46"/>
      <c r="C124" s="47"/>
      <c r="D124" s="48">
        <f>D121+D123</f>
        <v>100.2</v>
      </c>
      <c r="E124" s="48"/>
      <c r="F124" s="48">
        <f>F121+F123</f>
        <v>0</v>
      </c>
      <c r="G124" s="48"/>
      <c r="H124" s="48"/>
      <c r="I124" s="48">
        <f>I121+I123</f>
        <v>100.2</v>
      </c>
      <c r="J124" s="48"/>
      <c r="K124" s="48">
        <f>K121+K123</f>
        <v>0</v>
      </c>
      <c r="L124" s="48"/>
      <c r="M124" s="48"/>
      <c r="N124" s="48">
        <f>N121+N123</f>
        <v>100.2</v>
      </c>
      <c r="O124" s="48"/>
      <c r="P124" s="48">
        <f>P121+P123</f>
        <v>0</v>
      </c>
      <c r="Q124" s="48"/>
      <c r="R124" s="48"/>
      <c r="S124" s="48">
        <f>S121+S123</f>
        <v>100.09999999999999</v>
      </c>
      <c r="T124" s="48"/>
      <c r="U124" s="48">
        <f>U121+U123</f>
        <v>0</v>
      </c>
      <c r="V124" s="49"/>
      <c r="W124" s="50"/>
      <c r="X124" s="49"/>
      <c r="Y124" s="49"/>
      <c r="Z124" s="51"/>
      <c r="AA124" s="52"/>
    </row>
    <row r="125" ht="24.75" customHeight="1">
      <c r="A125" s="164" t="s">
        <v>83</v>
      </c>
      <c r="B125" s="165"/>
      <c r="C125" s="35"/>
      <c r="D125" s="166">
        <f>D32+D37+D54+D65+D81+D87+D91+D104+D110+D115+D119+D124</f>
        <v>39062.799999999996</v>
      </c>
      <c r="E125" s="166">
        <f t="shared" ref="D125:U125" si="0">E32+E37+E54+E65+E81+E87+E91+E104+E110+E115+E119+E124</f>
        <v>0</v>
      </c>
      <c r="F125" s="166">
        <f t="shared" si="0"/>
        <v>0</v>
      </c>
      <c r="G125" s="166">
        <f t="shared" si="0"/>
        <v>0</v>
      </c>
      <c r="H125" s="166">
        <f t="shared" si="0"/>
        <v>0</v>
      </c>
      <c r="I125" s="166">
        <f t="shared" si="0"/>
        <v>39062.799999999996</v>
      </c>
      <c r="J125" s="166">
        <f t="shared" si="0"/>
        <v>0</v>
      </c>
      <c r="K125" s="166">
        <f t="shared" si="0"/>
        <v>0</v>
      </c>
      <c r="L125" s="166">
        <f t="shared" si="0"/>
        <v>0</v>
      </c>
      <c r="M125" s="166">
        <f t="shared" si="0"/>
        <v>0</v>
      </c>
      <c r="N125" s="166">
        <f t="shared" si="0"/>
        <v>39062.799999999996</v>
      </c>
      <c r="O125" s="166">
        <f t="shared" si="0"/>
        <v>0</v>
      </c>
      <c r="P125" s="166">
        <f t="shared" si="0"/>
        <v>0</v>
      </c>
      <c r="Q125" s="166">
        <f t="shared" si="0"/>
        <v>0</v>
      </c>
      <c r="R125" s="166">
        <f t="shared" si="0"/>
        <v>0</v>
      </c>
      <c r="S125" s="166">
        <f t="shared" si="0"/>
        <v>38207.299999999996</v>
      </c>
      <c r="T125" s="166">
        <f t="shared" si="0"/>
        <v>0</v>
      </c>
      <c r="U125" s="166">
        <f t="shared" si="0"/>
        <v>0</v>
      </c>
      <c r="V125" s="36"/>
      <c r="W125" s="37"/>
      <c r="X125" s="36"/>
      <c r="Y125" s="36"/>
      <c r="Z125" s="38"/>
      <c r="AA125" s="39"/>
    </row>
    <row r="127" s="3" customFormat="1" ht="17.25">
      <c r="A127" s="98" t="s">
        <v>245</v>
      </c>
      <c r="B127" s="3"/>
      <c r="C127" s="3"/>
      <c r="D127" s="3"/>
      <c r="E127" s="3"/>
      <c r="F127" s="3"/>
      <c r="G127" s="3"/>
      <c r="H127" s="3"/>
      <c r="I127" s="3"/>
      <c r="J127" s="167" t="s">
        <v>246</v>
      </c>
      <c r="K127" s="167"/>
      <c r="L127" s="3"/>
      <c r="M127" s="3"/>
      <c r="N127" s="98"/>
      <c r="O127" s="3"/>
      <c r="P127" s="3"/>
      <c r="Q127" s="3"/>
      <c r="R127" s="3"/>
      <c r="S127" s="3"/>
      <c r="T127" s="167"/>
      <c r="U127" s="167"/>
      <c r="V127" s="3"/>
      <c r="W127" s="3"/>
      <c r="X127" s="3"/>
      <c r="Y127" s="3"/>
    </row>
    <row r="128" s="3" customForma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168"/>
      <c r="S128" s="3"/>
      <c r="T128" s="3"/>
      <c r="U128" s="3"/>
      <c r="V128" s="3"/>
      <c r="W128" s="3"/>
      <c r="X128" s="3"/>
      <c r="Y128" s="3"/>
    </row>
    <row r="129" s="3" customFormat="1" ht="38.25" customHeight="1">
      <c r="A129" s="98" t="s">
        <v>247</v>
      </c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98"/>
      <c r="O129" s="98"/>
      <c r="P129" s="98"/>
      <c r="Q129" s="98"/>
      <c r="R129" s="98"/>
      <c r="S129" s="98"/>
      <c r="T129" s="98"/>
      <c r="U129" s="98" t="s">
        <v>248</v>
      </c>
      <c r="V129" s="98"/>
      <c r="W129" s="98"/>
      <c r="X129" s="98"/>
      <c r="Y129" s="98"/>
    </row>
  </sheetData>
  <mergeCells count="57">
    <mergeCell ref="I1:L1"/>
    <mergeCell ref="I2:N2"/>
    <mergeCell ref="O2:T2"/>
    <mergeCell ref="U2:V2"/>
    <mergeCell ref="W2:Y2"/>
    <mergeCell ref="C4:N4"/>
    <mergeCell ref="O4:S5"/>
    <mergeCell ref="C5:M5"/>
    <mergeCell ref="E6:M6"/>
    <mergeCell ref="A7:A9"/>
    <mergeCell ref="B7:B9"/>
    <mergeCell ref="C7:G7"/>
    <mergeCell ref="H7:L7"/>
    <mergeCell ref="M7:Q7"/>
    <mergeCell ref="R7:V7"/>
    <mergeCell ref="W7:Y7"/>
    <mergeCell ref="C8:C9"/>
    <mergeCell ref="D8:D9"/>
    <mergeCell ref="E8:G8"/>
    <mergeCell ref="H8:H9"/>
    <mergeCell ref="I8:I9"/>
    <mergeCell ref="J8:L8"/>
    <mergeCell ref="M8:M9"/>
    <mergeCell ref="N8:N9"/>
    <mergeCell ref="O8:Q8"/>
    <mergeCell ref="R8:R9"/>
    <mergeCell ref="S8:S9"/>
    <mergeCell ref="T8:V8"/>
    <mergeCell ref="W8:W9"/>
    <mergeCell ref="X8:X9"/>
    <mergeCell ref="Y8:Y9"/>
    <mergeCell ref="B11:Z11"/>
    <mergeCell ref="A32:B32"/>
    <mergeCell ref="B33:W33"/>
    <mergeCell ref="A37:B37"/>
    <mergeCell ref="B38:W38"/>
    <mergeCell ref="A54:B54"/>
    <mergeCell ref="B55:W55"/>
    <mergeCell ref="A65:B65"/>
    <mergeCell ref="B66:W66"/>
    <mergeCell ref="A81:B81"/>
    <mergeCell ref="B82:W82"/>
    <mergeCell ref="A87:B87"/>
    <mergeCell ref="B88:W88"/>
    <mergeCell ref="A91:B91"/>
    <mergeCell ref="B92:W92"/>
    <mergeCell ref="A104:B104"/>
    <mergeCell ref="B105:W105"/>
    <mergeCell ref="A110:B110"/>
    <mergeCell ref="B111:W111"/>
    <mergeCell ref="A115:B115"/>
    <mergeCell ref="B116:W116"/>
    <mergeCell ref="A119:B119"/>
    <mergeCell ref="B120:W120"/>
    <mergeCell ref="A124:B124"/>
    <mergeCell ref="A125:B125"/>
    <mergeCell ref="T127:U127"/>
  </mergeCells>
  <printOptions headings="0" gridLines="0"/>
  <pageMargins left="0.19684999999999997" right="0.19684999999999997" top="0.19684999999999997" bottom="0.39370099999999991" header="0.19684999999999997" footer="0.19684999999999997"/>
  <pageSetup paperSize="9" scale="52" firstPageNumber="1" fitToWidth="1" fitToHeight="1" pageOrder="downThenOver" orientation="landscape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2" operator="equal" stopIfTrue="1" id="{007B00A2-00D7-4CDC-BB22-004C00230008}">
            <xm:f>0</xm:f>
            <x14:dxf>
              <font>
                <color indexed="65"/>
              </font>
            </x14:dxf>
          </x14:cfRule>
          <xm:sqref>W84:W86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baseColWidth="8" defaultRowHeight="15" customHeight="1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baseColWidth="8" defaultRowHeight="15" customHeight="1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baseColWidth="8" defaultRowHeight="15" customHeight="1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r7-office/2024.3.2.622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medevx</dc:creator>
  <cp:lastModifiedBy>timbertm@bk.ru</cp:lastModifiedBy>
  <cp:revision>1</cp:revision>
  <dcterms:created xsi:type="dcterms:W3CDTF">2009-11-13T07:13:00Z</dcterms:created>
  <dcterms:modified xsi:type="dcterms:W3CDTF">2024-10-30T23:48:43Z</dcterms:modified>
  <cp:version>786432</cp:version>
</cp:coreProperties>
</file>