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вод" sheetId="1" state="visible" r:id="rId1"/>
    <sheet name="Безопасность" sheetId="2" state="visible" r:id="rId2"/>
    <sheet name="Лист3" sheetId="3" state="visible" r:id="rId3"/>
    <sheet name="Лист4" sheetId="4" state="visible" r:id="rId4"/>
  </sheets>
  <definedNames>
    <definedName name="Print_Titles" localSheetId="0">Свод!$A:$B</definedName>
    <definedName name="_xlnm.Print_Area" localSheetId="0">Свод!$A$1:$Z$126</definedName>
  </definedNames>
  <calcPr/>
</workbook>
</file>

<file path=xl/sharedStrings.xml><?xml version="1.0" encoding="utf-8"?>
<sst xmlns="http://schemas.openxmlformats.org/spreadsheetml/2006/main" count="241" uniqueCount="241">
  <si>
    <t xml:space="preserve">ОПЕРАТИВНЫЙ (ГОДОВОЙ) ОТЧЕТ О РЕАЛИЗАЦИИ МУНИЦИПАЛЬНЫХ ПРОГРАММ </t>
  </si>
  <si>
    <t xml:space="preserve">Роговского сельского поселения тимашевского района</t>
  </si>
  <si>
    <t xml:space="preserve">№        п/п</t>
  </si>
  <si>
    <t xml:space="preserve">Наименование мероприятия программы</t>
  </si>
  <si>
    <t xml:space="preserve">Предусмотрено программой 
с учетом внесенных изменений по состоянию на 31.12.2021 г., тыс .руб.
</t>
  </si>
  <si>
    <t xml:space="preserve">Лимиты, утвержденные соответствующим решением (законом) о бюджете по состоянию на 31.12.2021г., тыс .руб.</t>
  </si>
  <si>
    <t xml:space="preserve">Получено, тыс .руб.</t>
  </si>
  <si>
    <t xml:space="preserve">Израсходовано, тыс .руб.</t>
  </si>
  <si>
    <t xml:space="preserve">Целевые индикаторы и показатели эффективности, предусмотренные программой</t>
  </si>
  <si>
    <t xml:space="preserve">Причины неисполнения (перевыполнения)</t>
  </si>
  <si>
    <t xml:space="preserve">районный бюджет</t>
  </si>
  <si>
    <t xml:space="preserve"> бюджет поселений</t>
  </si>
  <si>
    <t>софинансирование</t>
  </si>
  <si>
    <t xml:space="preserve">Наименование показателя (индикатора)</t>
  </si>
  <si>
    <t>план</t>
  </si>
  <si>
    <t>факт</t>
  </si>
  <si>
    <t xml:space="preserve">феде-ральный бюджет</t>
  </si>
  <si>
    <t xml:space="preserve">краевой бюджет</t>
  </si>
  <si>
    <t xml:space="preserve">внебюд-жетные источники</t>
  </si>
  <si>
    <t>I</t>
  </si>
  <si>
    <t xml:space="preserve">Муниципальная  программа "Безопасность жизнедеятельности населения и территорий поселения» на 2021-2023 годы 
                                                                         </t>
  </si>
  <si>
    <t>1.</t>
  </si>
  <si>
    <t xml:space="preserve">Обеспечение первичных мер пожарной безопасности в границах населенных пунктов поселения, в том числе:</t>
  </si>
  <si>
    <t xml:space="preserve">Эффективность использования средств местного бюджета (%)</t>
  </si>
  <si>
    <t>1.1</t>
  </si>
  <si>
    <t xml:space="preserve">Приобретение знаков "Пожарный гидрант" </t>
  </si>
  <si>
    <t xml:space="preserve">Приобретения знаков "Пожарный гидрант" в количестве 5шт.</t>
  </si>
  <si>
    <t>1.2</t>
  </si>
  <si>
    <t xml:space="preserve">Приобретение наглядной агитации</t>
  </si>
  <si>
    <t xml:space="preserve">Приобретения , размещения и распространения листовок, баннеров и стендов материалов на сумму 2,0 тыс.руб</t>
  </si>
  <si>
    <t>1.3</t>
  </si>
  <si>
    <t xml:space="preserve">Оснащение пожарными гидрантами</t>
  </si>
  <si>
    <t xml:space="preserve">Приобретение, установка и текущий ремонт пожарного гидранта, (шт.)/ремонт подъездной площадки (пожарный пирс), (кл-во)</t>
  </si>
  <si>
    <t>1/1</t>
  </si>
  <si>
    <t>2.</t>
  </si>
  <si>
    <t xml:space="preserve">Осуществление мероприятий по предупреждению и ликвидации чрезвычайных ситуаци, в том числе:</t>
  </si>
  <si>
    <t xml:space="preserve"> </t>
  </si>
  <si>
    <t>100</t>
  </si>
  <si>
    <t>2.1.</t>
  </si>
  <si>
    <t xml:space="preserve">Приобретение наглядной агитации (листовки, плакаты, памятки)</t>
  </si>
  <si>
    <t xml:space="preserve">Приобретение , размещение, распространения листовок и плакатов, тыс.руб.</t>
  </si>
  <si>
    <t>2.2.</t>
  </si>
  <si>
    <t xml:space="preserve">Страхование напорного гидротехнического сооружения</t>
  </si>
  <si>
    <t xml:space="preserve">100-% оплата договора страхования ГТС</t>
  </si>
  <si>
    <t>2.3.</t>
  </si>
  <si>
    <t xml:space="preserve">Приобретение, установка систем видеонаблюдения на территории поселения и техническое обслуживание ранее установленных систем видеонаблюдения</t>
  </si>
  <si>
    <t xml:space="preserve">100-% оплата договора по устройству видеонаблюдению</t>
  </si>
  <si>
    <t>3.</t>
  </si>
  <si>
    <t xml:space="preserve">Осуществление мероприятий по обеспечению безопасности людей на водных объектах охране их жизни и здоровья,в том числе:</t>
  </si>
  <si>
    <t>3.1.</t>
  </si>
  <si>
    <t xml:space="preserve">Приобретение запрещающих купание знаков</t>
  </si>
  <si>
    <t xml:space="preserve">Приобретение и установка запрещающих купание знаков, (шт.)</t>
  </si>
  <si>
    <t xml:space="preserve">ИТОГО по программе</t>
  </si>
  <si>
    <t xml:space="preserve">Муниципальная  программа "Управление муниципальным имуществом" на 2021-2023 годы
                                                                         </t>
  </si>
  <si>
    <t xml:space="preserve">Мероприятия по землеустройству и землепользованию, в том числе:</t>
  </si>
  <si>
    <t xml:space="preserve">Межевание земельных участков, для постановки на учет, (тыс.руб)</t>
  </si>
  <si>
    <t xml:space="preserve">Мероприятия по управлению муниципальным имуществом, связанных с оценкой недвижимости, признанию прав и регулирования отношений по муниципальной собственности</t>
  </si>
  <si>
    <t xml:space="preserve">Постановка на кадастр и регистрация права собственности (тыс.руб.)</t>
  </si>
  <si>
    <t xml:space="preserve">Муниципальная  программа "Управление муниципальными финансами" на 2021-2023 годы
                                                                         </t>
  </si>
  <si>
    <t xml:space="preserve">Формирование проекта местного бюджета (бюджета Роговского сельского поселения Тимашевского района) на очередной финансовый год и плановый период, в том числе:</t>
  </si>
  <si>
    <t xml:space="preserve">Обеспечение своевременного и качественного составления проекта местного бюджета  %</t>
  </si>
  <si>
    <t>1.1.</t>
  </si>
  <si>
    <t xml:space="preserve">Переход на программный метод формирования ме-стного бюджета (бюджета Роговского сельского по-селения Тимашевского района) на очередной год и плановый период</t>
  </si>
  <si>
    <t xml:space="preserve">Доля расходов местного бюджета (бюджета Роговского сельского поселения), сформированных в рамках муниципальных программ, в общем объёме расходов местного бюджета (бюджета Роговского сельского поселения)</t>
  </si>
  <si>
    <t>1.8.</t>
  </si>
  <si>
    <t xml:space="preserve">Расходы на обеспечение деятельности муници-пального казенного учреждения «Финансово-расчетного управления»</t>
  </si>
  <si>
    <t xml:space="preserve">100 % обеспечение руководства и управления в сфере установленных функций</t>
  </si>
  <si>
    <t>1.9.</t>
  </si>
  <si>
    <t xml:space="preserve">Организация работы с главными администраторами (администраторами) доходов местного бюджета (бюджета Роговского сельского поселения Тимашевского района) по прогнозированию налоговых и неналоговых доходов</t>
  </si>
  <si>
    <t xml:space="preserve">Темп роста налоговых и неналоговых доходов местного бюджета (бюджета Роговского се6льского поселения)</t>
  </si>
  <si>
    <t xml:space="preserve">Проведение заседаний Межведомственной ко-миссии по мобилизации дополнительных доходов в консолидированный бюджет Краснодарского края и местный бюджет (бюджет Роговского сель-ского поселения Тима-шевского района)</t>
  </si>
  <si>
    <t xml:space="preserve">Проведение в 2017 году 2-х заседаний межведомственной комиссии</t>
  </si>
  <si>
    <t xml:space="preserve">Организация исполнения местного бюджета (бюджета Роговского сельского поселения Тимашевского района), формирование бюджетной и бухгалтерской отчётности</t>
  </si>
  <si>
    <t xml:space="preserve">Исполнение местного бюджета (бюджета Роговского сельского поселения) по налоговым и неналоговым доходам %</t>
  </si>
  <si>
    <t xml:space="preserve">Участие в организации и проведении публичных слушаний по отчёту об исполнении местного бюджета (бюджета Роговского сельского поселения Тимашевского района) за отчётный финансовый год</t>
  </si>
  <si>
    <t xml:space="preserve">Обеспечение открытости информации об исполнении местного бюджета  %</t>
  </si>
  <si>
    <t>3.2.</t>
  </si>
  <si>
    <t xml:space="preserve">Разработка и публикация отчёта об исполнении   местного бюджета (бюджета Роговского сельского поселения Тимашевского района) за отчётный финансовый год в доступной для граждан форме на официальном сайте администрации Роговского сельского поселения в сети Интернет </t>
  </si>
  <si>
    <t xml:space="preserve">Опубликование на официальном сайте администрации Роговского сельского поселения в сети Интернет аналитических материалов по отчёту об исполнении местного бюджета %</t>
  </si>
  <si>
    <t>4</t>
  </si>
  <si>
    <t xml:space="preserve">Программное обеспечение </t>
  </si>
  <si>
    <t xml:space="preserve">Администрирование, сопровождение и актуализация системы управления муниципальными финансами, Увеличение количества автоматизированных стадий бюджетного процесса, администрирование, сопровождение и актуализация системы управления муниципальными финанса-ми
Увеличение количества ав-томатизированных стадий бюджетного процесса, %
</t>
  </si>
  <si>
    <t xml:space="preserve">Муниципальная  программа "Коммунальное хозяйство" на 2021-2023 годы
                                                                          </t>
  </si>
  <si>
    <t xml:space="preserve">Мероприятия в области газификации поселения, в том числе:</t>
  </si>
  <si>
    <t xml:space="preserve">Эффективность использования местного бюджета, %</t>
  </si>
  <si>
    <t xml:space="preserve">Строительство,реконструкция, примобретение объектов социального и производственного комплексов, в том числе проектно-изыскательские работы</t>
  </si>
  <si>
    <t xml:space="preserve">Разработка проектно-сметной документации по адресу, ул.Рабочая, предоставление информации о состоянии окружающей среды, гидравлический расчет газопровода,  %</t>
  </si>
  <si>
    <t>1.3.</t>
  </si>
  <si>
    <t xml:space="preserve">Техническое обслуживание, ремонт газопроводов и газового оборудования</t>
  </si>
  <si>
    <t xml:space="preserve">техническое обслуживание, ремонт газопроводов и газового оборудования по договорам, тыс.руб.</t>
  </si>
  <si>
    <t>2</t>
  </si>
  <si>
    <t xml:space="preserve">Мероприятия в области водоснабжения и водоотведения</t>
  </si>
  <si>
    <t>5.</t>
  </si>
  <si>
    <t xml:space="preserve">Муниципальная  программа "Благоустройство территории" на 2021-2023 годы
                                                                          </t>
  </si>
  <si>
    <t xml:space="preserve">Уличное освещение, в том числе:</t>
  </si>
  <si>
    <t xml:space="preserve">Исполнено (тыс.руб.)</t>
  </si>
  <si>
    <t xml:space="preserve">Организация уличного освещения населенных </t>
  </si>
  <si>
    <t xml:space="preserve">Оплата эл-ии за уличное освещение, тыс. руб.</t>
  </si>
  <si>
    <t>1.2.</t>
  </si>
  <si>
    <t xml:space="preserve">Содержание и ремонт объектов уличного освещения </t>
  </si>
  <si>
    <t>Озеленение</t>
  </si>
  <si>
    <t xml:space="preserve">Приобретение посадочного материала, шт.</t>
  </si>
  <si>
    <t xml:space="preserve">Содержание мест захоронения, в том числе:</t>
  </si>
  <si>
    <t xml:space="preserve">Исполнено (тыс.руб)</t>
  </si>
  <si>
    <t xml:space="preserve">Благоустройство территории кладбища</t>
  </si>
  <si>
    <t xml:space="preserve">Вывоз мусора с  территории кладбища, %</t>
  </si>
  <si>
    <t xml:space="preserve">Прочие мероприятия по благоустройству территории поселения, в том числе: </t>
  </si>
  <si>
    <t xml:space="preserve">Исполнение %</t>
  </si>
  <si>
    <t>4.1.</t>
  </si>
  <si>
    <t xml:space="preserve">Содержание и обслуживание территории поселения</t>
  </si>
  <si>
    <t xml:space="preserve">Проведение ремонта детских лощадок, ремонт и благоустройство стадиона, ремонт автобусной остановки, спил сухостойных, больных и аварийных деревьев.</t>
  </si>
  <si>
    <t>4.2.</t>
  </si>
  <si>
    <t xml:space="preserve">Организация благоустройства территории поселения</t>
  </si>
  <si>
    <t xml:space="preserve">Приобретние извести, приобретение комплектующих и смазочных материалов для текущего ремонта трех триммеров и газонокосилки</t>
  </si>
  <si>
    <t xml:space="preserve">Расходы на обеспечение деятельности муниципального бюджетного учреждения "Жилищно-Коммунальное Хозяйство"</t>
  </si>
  <si>
    <t xml:space="preserve">Площадь кладбища, на которой проводится санитарная очистка 13200 кв.м., ежегодно. Ежегодное содержание муниципального бюджетного учреждения "Жилищно-Коммунальное Хозяйство" . Содержание  территории поселения в надлежащем санитарном состоянии 171000 кв.м., ежегодно. % исполнения</t>
  </si>
  <si>
    <t>6</t>
  </si>
  <si>
    <t xml:space="preserve">Мероприятия по развитию сельских территрий</t>
  </si>
  <si>
    <t xml:space="preserve">Исполение %</t>
  </si>
  <si>
    <t>6.1</t>
  </si>
  <si>
    <t xml:space="preserve">Устройство тротуара от ул. Ленина до МКД по ул. Ленина в ст. Роговская Тимашевского района</t>
  </si>
  <si>
    <t xml:space="preserve">Устройство тротуара от ул.Ленина до МКД по ул.Ленина  в ст.Роговская Тимашевского района, протяженностью 160,4 кв.м, с участием внебюджетных средств</t>
  </si>
  <si>
    <t>6.2</t>
  </si>
  <si>
    <t xml:space="preserve">Устройство тротуара от МКД по ул.Ленина до д/c №40 в ст.Роговская Тимашевского района</t>
  </si>
  <si>
    <t xml:space="preserve">Устройство тротуара от МКД по ул.Ленина до д/№40 в ст.Роговская Тимашевского района, протяженностью 399,7 кв.м, с участием внебюджетных средств, исполнение 100%</t>
  </si>
  <si>
    <t>6.3</t>
  </si>
  <si>
    <t xml:space="preserve">Ремонт дороги по ул.Почтовой от ул.Кошмана (ПК0+00) до ул.Батурина в ст-це Роговской</t>
  </si>
  <si>
    <t xml:space="preserve">Ремонт дороги по ул.Почтовой от ул.Кошмана (ПК0+00)  до ул.Батурина в ст-це Роговской,  316 погонных метров (в гравийном исполнении), с участием внебюджетных средств, исполнение 100%</t>
  </si>
  <si>
    <t>6.4</t>
  </si>
  <si>
    <t xml:space="preserve">Ремонт дороги по ул.Почтовой от ул.Батурина до дома №21 в ст-це Роговской</t>
  </si>
  <si>
    <t xml:space="preserve">Ремонт дороги по ул.Почтовой от ул.Батурина  до дома №21 в ст-це Роговской, 392 погонных метра (в гравийном исполнении), с участием внебюджетных средств, исполнение 100%</t>
  </si>
  <si>
    <t>6.5</t>
  </si>
  <si>
    <t xml:space="preserve">Ремонт дороги по ул.Почтовой от дома №21 до дома №2 (ПК 11+70) в ст-це Роговской</t>
  </si>
  <si>
    <t xml:space="preserve">Ремонт дороги по ул.Почтовой от дома №21 до дома №2 (ПК11+70) в ст-це Роговской, 462 погонных метра (в гравийном исполнении), с участием внебюджетных средств, исполнение 100%</t>
  </si>
  <si>
    <t>6.6</t>
  </si>
  <si>
    <t xml:space="preserve">Ремонт ул.Красной от ул.Кошмана (ПК+0) до ул.Пионерской (ПК12+75) в ст-це Роговской</t>
  </si>
  <si>
    <t xml:space="preserve">Ремонт ул.Красной от ул.Кошмана (ПК+0) до ул.Пионерской (ПК12+75) в ст-це Роговской, 522 погонных метра (в гравийном исполнении), с участием внебюджетных средств, исполнение 100%</t>
  </si>
  <si>
    <t>6.7</t>
  </si>
  <si>
    <t xml:space="preserve">Ремонт ул.Красной от ул.Пионерской до ул.Краснодарской в ст-це Роговской</t>
  </si>
  <si>
    <t xml:space="preserve">Ремонт ул.Красной от ул.Пионерской до ул.Краснодарской в ст-це Роговской, 459,1 погонный метр (в гравийном исполнении), с участием внебюджетных средств, исполнение 100%</t>
  </si>
  <si>
    <t>6.8</t>
  </si>
  <si>
    <t xml:space="preserve">Ремонт ул.Красной от ул.Краснодарской до ул.Пролетарской (ПК12+75) в ст-це Роговской</t>
  </si>
  <si>
    <t xml:space="preserve">Ремонт ул.Красной от ул.Краснодарской до ул.Пролетарской (ПК12+75) в ст-це Роговской, 368,8 погонный метр (в гравийном исполнении), с участием внебюджетных средств, исполнение 100%</t>
  </si>
  <si>
    <t>6.9</t>
  </si>
  <si>
    <t xml:space="preserve">Устройство отвода ливневых стоков по ул.Палкина в ст.Роговской Тимашевского района</t>
  </si>
  <si>
    <t xml:space="preserve">Устройство отвода ливневых стоков по ул.Палкина в ст.Роговской Тимашевского района, протяженностью 105 м. с участием внебюджетных средств, исполнение 100%</t>
  </si>
  <si>
    <t>6.10</t>
  </si>
  <si>
    <t xml:space="preserve">Устройство отвода ливневых стоков по ул.Кирова в ст.Роговской Тимашевского района</t>
  </si>
  <si>
    <t xml:space="preserve">Устройство отвода ливневых стоков по ул.Кирова в ст.Роговской Тимашевского района, протяженностью 144 м. с участием внебюджетных средств, исполнение 100%</t>
  </si>
  <si>
    <t>6.11</t>
  </si>
  <si>
    <t xml:space="preserve">Устройство отвода ливневых стоков по ул.Рогачева в ст.Роговской Тимашевского района</t>
  </si>
  <si>
    <t xml:space="preserve">Устройство отвода ливневых стоков по ул.Рогачева в ст.Роговской Тимашевского района, протяженностью 72 м. с участием внебюджетных средств, исполнение 100%</t>
  </si>
  <si>
    <t>6.12</t>
  </si>
  <si>
    <t xml:space="preserve">Ремонт ул.Ленина от ул.Коммунаров до ул.Красной в ст-це Роговской</t>
  </si>
  <si>
    <t xml:space="preserve">Ремонт ул.Ленина от ул.Коммунаров до ул.Красной в ст-це Роговской, в асфалтобетонном исполнение, общейпротяженностью 600 м., с участием внебюджетных средств</t>
  </si>
  <si>
    <t>6.13</t>
  </si>
  <si>
    <t xml:space="preserve">Устройство тротуара по ул.Садовой в ст.Роговская Тимашевского района</t>
  </si>
  <si>
    <t xml:space="preserve"> Устройство тротуара по улице Садовой от СОШ № 15 до автостоянки поликлиники, протяженностью 136 метров в асфальтобетонном исполнении, с участием внебюджетных средств</t>
  </si>
  <si>
    <t>6.</t>
  </si>
  <si>
    <t xml:space="preserve">Муниципальная  программа "Дорожное хозяйство" на 2021-2023 годы
                                                                         </t>
  </si>
  <si>
    <t xml:space="preserve">Капитальный ремонт и ремонт автомобильных дорог местного значения, в том числе</t>
  </si>
  <si>
    <t xml:space="preserve">Ремонт дорожного покрытия, км</t>
  </si>
  <si>
    <t xml:space="preserve">Ремонт дорог поселения</t>
  </si>
  <si>
    <t xml:space="preserve">Доведено до нормативного состояния 7,65 км гравийных дорог и 0,2 км дорог с асфальтобетонным покрытием</t>
  </si>
  <si>
    <t xml:space="preserve">Содержание автомобильных дорог местного значения,  в том числе:</t>
  </si>
  <si>
    <t xml:space="preserve">Грейдирование дорог общего пользования местного значения, 100% исполнение</t>
  </si>
  <si>
    <t>2.1</t>
  </si>
  <si>
    <t xml:space="preserve">Ремонт и содержание улично-дорожной сети и прилегающих к ней территории</t>
  </si>
  <si>
    <t xml:space="preserve">Приобретение и установка дорожных знаков, шт</t>
  </si>
  <si>
    <t>2.2</t>
  </si>
  <si>
    <t xml:space="preserve">Приобретение, установка дорожных знаков и обустройство пешеходных переходов</t>
  </si>
  <si>
    <t xml:space="preserve">Обновление дорожной разметки,обустройство пешеходных переходов, шт</t>
  </si>
  <si>
    <t>2.3</t>
  </si>
  <si>
    <t xml:space="preserve">Приобретение соляно-песчаной смеси</t>
  </si>
  <si>
    <t xml:space="preserve">Приобретение солянопесчаной  смеси, тн.</t>
  </si>
  <si>
    <t>2.4</t>
  </si>
  <si>
    <t xml:space="preserve">Устройство тротуара по ул.Ленина в ст.Роговской Тимашевского района</t>
  </si>
  <si>
    <t xml:space="preserve">Устройство тротуара по ул.Ленина  в ст.Роговская Тимашевского района, протяженностью 690 м, с участием внебюджетных средств, исполнение %</t>
  </si>
  <si>
    <t>2.5</t>
  </si>
  <si>
    <t xml:space="preserve">Организация уличного освещения автомобильных дорог местного значения</t>
  </si>
  <si>
    <t xml:space="preserve">Ремонт уличного освещения по ул.Кирова, %</t>
  </si>
  <si>
    <t>7.</t>
  </si>
  <si>
    <t xml:space="preserve">Муниципальная  программа "Молодежь поселения" на 2021-2023 годы
                                                                       </t>
  </si>
  <si>
    <t xml:space="preserve">Реализация мероприятий по развитию молодежи поселения» из него, по мероприятиям:</t>
  </si>
  <si>
    <t xml:space="preserve">Патриотическое воспитание,  творческое и интеллектуальное развитие</t>
  </si>
  <si>
    <t xml:space="preserve">Мероприятия по поддержке и материально-техническому обеспечению и развитию форм активного отдыха, проведение мероприятий. Участие в районных и межпоселенческих мероприятиях (приобретение призов</t>
  </si>
  <si>
    <t xml:space="preserve">Патриотическое воспитание,  творческое и интеллектуальное развитие,кол-во мероприятий не менее
подростков и молодежи. Участие в патриотических, творческих интеллектуальных мероприятиях, слетах, молодежных акциях. Проведение 50 мероприятий, ежегодно.
Привлечение молодежи в количестве
400 человек, ежегодно.
</t>
  </si>
  <si>
    <t xml:space="preserve">Приобретение товаров для организации и проведения мероприятий, и  обеспечения деятельности детских  дворовых площадок по месту жительства, ежегодно тыс.руб. </t>
  </si>
  <si>
    <t xml:space="preserve">Привлечение молодежи в количестве</t>
  </si>
  <si>
    <t>8.</t>
  </si>
  <si>
    <t xml:space="preserve">Муниципальная  программа "Культура" на 2021-2023 годы
                                                                          </t>
  </si>
  <si>
    <t xml:space="preserve">Сохранение (содержание) памятников истории и культуры находящихся в собственности поселения</t>
  </si>
  <si>
    <t xml:space="preserve">Комплектование книжных фондов библиотек муниципальных образований</t>
  </si>
  <si>
    <t xml:space="preserve">кол-во приобретенных книг</t>
  </si>
  <si>
    <t>3</t>
  </si>
  <si>
    <t xml:space="preserve">Предоставление субсидии муниципальным бюджетным учреждениям на выполнение муниципального задания </t>
  </si>
  <si>
    <t xml:space="preserve">100% выполнение муниципального задания для поэтапного повышения заработной платы отдельным категориям работников культуры</t>
  </si>
  <si>
    <t xml:space="preserve">Число участников клубных формирований учреждений культурно-досугового типа</t>
  </si>
  <si>
    <t>3.4.</t>
  </si>
  <si>
    <t xml:space="preserve">Количество посещений библиотек (на 1 жителя в год) - 2,5</t>
  </si>
  <si>
    <t>3.5.</t>
  </si>
  <si>
    <t xml:space="preserve">Количество посещений культурно-досугового типа</t>
  </si>
  <si>
    <t>3.6</t>
  </si>
  <si>
    <t xml:space="preserve">Количество культурно-массовых мероприятий, проведенных муниципальными учреждениями культуры</t>
  </si>
  <si>
    <t xml:space="preserve">Совершенствование деятельности муниципальных культуры по предоставлению муниципальных услуг</t>
  </si>
  <si>
    <t xml:space="preserve">100%  выполнение ремонта</t>
  </si>
  <si>
    <t>9.</t>
  </si>
  <si>
    <t xml:space="preserve">Муниципальная  программа "Развитие физической культуры и спорта" на 2021-2023 годы
                                                                          </t>
  </si>
  <si>
    <t xml:space="preserve">Организация и проведение спортивных мероприятий</t>
  </si>
  <si>
    <t xml:space="preserve">100 %, использование денежных средств, предусмотренных на реализацию мероприятий (тыс.руб.)</t>
  </si>
  <si>
    <t xml:space="preserve">Проведение не менее 20 спортивных мероприятия на территории поселения; не менее 50 участий в  спортивных мероприятиях районного и краевого значения, в которых участвовали спортивные команды поселения приобретение спортивного инвентаря в количестве не менее 50 штук, за период реализации муниципальной программы</t>
  </si>
  <si>
    <t>ед.</t>
  </si>
  <si>
    <t>шт.</t>
  </si>
  <si>
    <t>10.</t>
  </si>
  <si>
    <t xml:space="preserve">Муниципальная  программа "Поддержка малого и среднего предпринимательства" на 2021-2023 годы
                                                                          </t>
  </si>
  <si>
    <t xml:space="preserve">Осуществление закупок по производству (разработке, дизайну и изготовлению) и распространиению социальной рекламы (плакатов) на территории Роговского сельского поселения Тимашевского района, информирующей о мерах государственной и мунициальной поддержки субъектов малого и среденего предпринимательства</t>
  </si>
  <si>
    <t xml:space="preserve">ежегодное осуществление закупок по производству не менее 160 информационных буклетов формата А4, (шт.)</t>
  </si>
  <si>
    <t xml:space="preserve">Предоставление помещений для проведения совещаний и семинаров организациям, образующим инфраструктуру поддержки субъектов малого и среднего предпринимательства</t>
  </si>
  <si>
    <t xml:space="preserve">предоставление помещений для субъектов малого предпринимательства</t>
  </si>
  <si>
    <t xml:space="preserve">Содействие выставочно-ярмарочной деятельности</t>
  </si>
  <si>
    <t xml:space="preserve">Участие субъектов в выставочно-ярмарочной деятельности </t>
  </si>
  <si>
    <t>11.</t>
  </si>
  <si>
    <t xml:space="preserve">Муниципальная  программа "Информационное обеспечение поселения" на 2021-2023 годы
                                                                         </t>
  </si>
  <si>
    <t xml:space="preserve"> Обеспечение доведения официальной информации до жителей поселения    </t>
  </si>
  <si>
    <t xml:space="preserve"> Ежемесячный выпуск газеты "Роговчанка", не менее 24 выпусков, ежегодно</t>
  </si>
  <si>
    <t xml:space="preserve">Информационное обеспечение газеты "Роговчанка"</t>
  </si>
  <si>
    <t xml:space="preserve">100-% обеспечение материалами для публикации газеты "Роговчанка"</t>
  </si>
  <si>
    <t>12.</t>
  </si>
  <si>
    <t xml:space="preserve">Муниципальная  программа "Формирование современной городской среды" на 2018-2024 годы</t>
  </si>
  <si>
    <t xml:space="preserve">Благоустройство территорий общего пользования  Роговского сельского поселения Тимашевского района:</t>
  </si>
  <si>
    <t xml:space="preserve">Разработка дизайн проекта, проектно-сметной документации, прохождение экспертизы, технический надзор </t>
  </si>
  <si>
    <t xml:space="preserve">Исполнение, %</t>
  </si>
  <si>
    <t xml:space="preserve">1 этап - благоустройство парка по адресу: ул.Ленина, 101 А</t>
  </si>
  <si>
    <t xml:space="preserve">Благоустройство парка в ст.Роговской по адресу: ул.Ленина, 101 А, %</t>
  </si>
  <si>
    <t xml:space="preserve">Обустройство 4 общественных территорий</t>
  </si>
  <si>
    <t xml:space="preserve">Обустройство 4 общественных территорий, прилегающих к парку в ст.Роговской, общей площадью 1602 кв.м., %</t>
  </si>
  <si>
    <t xml:space="preserve">ИТОГО </t>
  </si>
  <si>
    <t>Согласовано:</t>
  </si>
  <si>
    <t xml:space="preserve">Заместитель главы Роговского сельского поселения Тимашевского района                                                                    </t>
  </si>
  <si>
    <t>_______</t>
  </si>
  <si>
    <t xml:space="preserve">Т.Г. Вологжанина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</si>
</sst>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"/>
    <numFmt numFmtId="165" formatCode="#,##0.0"/>
  </numFmts>
  <fonts count="37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9.000000"/>
      <color indexed="4"/>
      <name val="Calibri"/>
    </font>
    <font>
      <sz val="11.000000"/>
      <color indexed="64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9.000000"/>
      <color indexed="2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color theme="1" tint="0"/>
      <name val="Times New Roman"/>
    </font>
    <font>
      <sz val="11.000000"/>
      <color theme="1" tint="0"/>
      <name val="Times New Roman"/>
    </font>
    <font>
      <sz val="14.000000"/>
      <color indexed="64"/>
      <name val="Times New Roman"/>
    </font>
    <font>
      <sz val="10.000000"/>
      <color indexed="64"/>
      <name val="Times New Roman"/>
    </font>
    <font>
      <sz val="11.000000"/>
      <color indexed="64"/>
      <name val="Times New Roman"/>
    </font>
    <font>
      <vertAlign val="superscript"/>
      <sz val="12.000000"/>
      <color indexed="64"/>
      <name val="Times New Roman"/>
    </font>
    <font>
      <vertAlign val="superscript"/>
      <sz val="10.000000"/>
      <color indexed="64"/>
      <name val="Times New Roman"/>
    </font>
    <font>
      <sz val="12.000000"/>
      <color theme="1" tint="0"/>
      <name val="Calibri"/>
      <scheme val="minor"/>
    </font>
    <font>
      <b/>
      <sz val="12.000000"/>
      <color indexed="64"/>
      <name val="Times New Roman"/>
    </font>
    <font>
      <b/>
      <sz val="10.000000"/>
      <color indexed="64"/>
      <name val="Times New Roman"/>
    </font>
    <font>
      <sz val="12.000000"/>
      <color indexed="64"/>
      <name val="Times New Roman"/>
    </font>
    <font>
      <sz val="12.000000"/>
      <color theme="1" tint="0"/>
      <name val="Times New Roman"/>
    </font>
    <font>
      <b/>
      <sz val="12.000000"/>
      <color theme="1" tint="0"/>
      <name val="Times New Roman"/>
    </font>
    <font>
      <b/>
      <sz val="12.000000"/>
      <color theme="1" tint="0"/>
      <name val="Calibri"/>
      <scheme val="minor"/>
    </font>
    <font>
      <b/>
      <sz val="10.000000"/>
      <color theme="1" tint="0"/>
      <name val="Times New Roman"/>
    </font>
    <font>
      <b/>
      <sz val="11.000000"/>
      <color theme="1" tint="0"/>
      <name val="Times New Roman"/>
    </font>
    <font>
      <sz val="14.000000"/>
      <color theme="1" tint="0"/>
      <name val="Times New Roman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rgb="FF92D050"/>
        <bgColor rgb="FF92D050"/>
      </patternFill>
    </fill>
    <fill>
      <patternFill patternType="solid">
        <fgColor theme="0" tint="-0.0499893"/>
        <bgColor theme="0" tint="-0.0499893"/>
      </patternFill>
    </fill>
    <fill>
      <patternFill patternType="solid">
        <fgColor indexed="5"/>
        <bgColor indexed="5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7" borderId="7" numFmtId="0" applyNumberFormat="1" applyFont="1" applyFill="1" applyBorder="1"/>
    <xf fontId="12" fillId="0" borderId="0" numFmtId="0" applyNumberFormat="1" applyFont="1" applyFill="1" applyBorder="1"/>
    <xf fontId="13" fillId="28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29" borderId="0" numFmtId="0" applyNumberFormat="1" applyFont="1" applyFill="1" applyBorder="1"/>
    <xf fontId="16" fillId="0" borderId="0" numFmtId="0" applyNumberFormat="1" applyFont="1" applyFill="1" applyBorder="1"/>
    <xf fontId="6" fillId="30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9" fillId="31" borderId="0" numFmtId="0" applyNumberFormat="1" applyFont="1" applyFill="1" applyBorder="1"/>
  </cellStyleXfs>
  <cellXfs count="185">
    <xf fontId="0" fillId="0" borderId="0" numFmtId="0" xfId="0"/>
    <xf fontId="0" fillId="0" borderId="0" numFmtId="0" xfId="0"/>
    <xf fontId="20" fillId="0" borderId="0" numFmtId="0" xfId="0" applyFont="1"/>
    <xf fontId="21" fillId="0" borderId="0" numFmtId="0" xfId="0" applyFont="1"/>
    <xf fontId="22" fillId="0" borderId="0" numFmtId="0" xfId="0" applyFont="1" applyAlignment="1">
      <alignment horizontal="left"/>
    </xf>
    <xf fontId="22" fillId="0" borderId="0" numFmtId="0" xfId="0" applyFont="1"/>
    <xf fontId="23" fillId="0" borderId="0" numFmtId="0" xfId="0" applyFont="1" applyAlignment="1">
      <alignment horizontal="left"/>
    </xf>
    <xf fontId="22" fillId="0" borderId="0" numFmtId="0" xfId="0" applyFont="1" applyAlignment="1">
      <alignment horizontal="left" wrapText="1"/>
    </xf>
    <xf fontId="22" fillId="0" borderId="0" numFmtId="0" xfId="0" applyFont="1" applyAlignment="1">
      <alignment horizontal="center" wrapText="1"/>
    </xf>
    <xf fontId="24" fillId="0" borderId="0" numFmtId="0" xfId="0" applyFont="1"/>
    <xf fontId="24" fillId="0" borderId="0" numFmtId="0" xfId="0" applyFont="1" applyAlignment="1">
      <alignment horizontal="center"/>
    </xf>
    <xf fontId="23" fillId="0" borderId="0" numFmtId="0" xfId="0" applyFont="1" applyAlignment="1">
      <alignment horizontal="center" wrapText="1"/>
    </xf>
    <xf fontId="22" fillId="0" borderId="0" numFmtId="0" xfId="0" applyFont="1" applyAlignment="1">
      <alignment wrapText="1"/>
    </xf>
    <xf fontId="22" fillId="0" borderId="10" numFmtId="0" xfId="0" applyFont="1" applyBorder="1" applyAlignment="1">
      <alignment horizontal="center" wrapText="1"/>
    </xf>
    <xf fontId="25" fillId="0" borderId="0" numFmtId="0" xfId="0" applyFont="1" applyAlignment="1">
      <alignment wrapText="1"/>
    </xf>
    <xf fontId="25" fillId="0" borderId="11" numFmtId="0" xfId="0" applyFont="1" applyBorder="1" applyAlignment="1">
      <alignment horizontal="center" wrapText="1"/>
    </xf>
    <xf fontId="26" fillId="0" borderId="0" numFmtId="0" xfId="0" applyFont="1" applyAlignment="1">
      <alignment wrapText="1"/>
    </xf>
    <xf fontId="24" fillId="0" borderId="12" numFmtId="0" xfId="0" applyFont="1" applyBorder="1" applyAlignment="1">
      <alignment horizontal="center" vertical="top" wrapText="1"/>
    </xf>
    <xf fontId="24" fillId="0" borderId="12" numFmtId="0" xfId="0" applyFont="1" applyBorder="1" applyAlignment="1">
      <alignment wrapText="1"/>
    </xf>
    <xf fontId="23" fillId="0" borderId="12" numFmtId="0" xfId="0" applyFont="1" applyBorder="1" applyAlignment="1">
      <alignment horizontal="center" vertical="top" wrapText="1"/>
    </xf>
    <xf fontId="0" fillId="0" borderId="12" numFmtId="0" xfId="0" applyBorder="1"/>
    <xf fontId="27" fillId="32" borderId="0" numFmtId="0" xfId="0" applyFont="1" applyFill="1"/>
    <xf fontId="28" fillId="32" borderId="12" numFmtId="0" xfId="0" applyFont="1" applyFill="1" applyBorder="1" applyAlignment="1">
      <alignment horizontal="center" vertical="top" wrapText="1"/>
    </xf>
    <xf fontId="28" fillId="32" borderId="13" numFmtId="0" xfId="0" applyFont="1" applyFill="1" applyBorder="1" applyAlignment="1">
      <alignment horizontal="center" vertical="top" wrapText="1"/>
    </xf>
    <xf fontId="28" fillId="32" borderId="14" numFmtId="0" xfId="0" applyFont="1" applyFill="1" applyBorder="1" applyAlignment="1">
      <alignment horizontal="center" vertical="top" wrapText="1"/>
    </xf>
    <xf fontId="28" fillId="32" borderId="15" numFmtId="0" xfId="0" applyFont="1" applyFill="1" applyBorder="1" applyAlignment="1">
      <alignment horizontal="center" vertical="top" wrapText="1"/>
    </xf>
    <xf fontId="0" fillId="32" borderId="0" numFmtId="0" xfId="0" applyFill="1"/>
    <xf fontId="29" fillId="32" borderId="12" numFmtId="49" xfId="0" applyNumberFormat="1" applyFont="1" applyFill="1" applyBorder="1" applyAlignment="1">
      <alignment horizontal="center" vertical="top" wrapText="1"/>
    </xf>
    <xf fontId="23" fillId="32" borderId="12" numFmtId="0" xfId="0" applyFont="1" applyFill="1" applyBorder="1" applyAlignment="1">
      <alignment horizontal="center" vertical="top" wrapText="1"/>
    </xf>
    <xf fontId="23" fillId="32" borderId="12" numFmtId="1" xfId="0" applyNumberFormat="1" applyFont="1" applyFill="1" applyBorder="1" applyAlignment="1">
      <alignment horizontal="center" vertical="top" wrapText="1"/>
    </xf>
    <xf fontId="23" fillId="32" borderId="12" numFmtId="164" xfId="0" applyNumberFormat="1" applyFont="1" applyFill="1" applyBorder="1" applyAlignment="1">
      <alignment vertical="top" wrapText="1"/>
    </xf>
    <xf fontId="23" fillId="32" borderId="12" numFmtId="0" xfId="0" applyFont="1" applyFill="1" applyBorder="1" applyAlignment="1">
      <alignment vertical="top" wrapText="1"/>
    </xf>
    <xf fontId="21" fillId="32" borderId="12" numFmtId="0" xfId="0" applyFont="1" applyFill="1" applyBorder="1"/>
    <xf fontId="23" fillId="32" borderId="0" numFmtId="164" xfId="0" applyNumberFormat="1" applyFont="1" applyFill="1" applyAlignment="1">
      <alignment vertical="top" wrapText="1"/>
    </xf>
    <xf fontId="23" fillId="32" borderId="12" numFmtId="49" xfId="0" applyNumberFormat="1" applyFont="1" applyFill="1" applyBorder="1" applyAlignment="1">
      <alignment horizontal="center" vertical="top" wrapText="1"/>
    </xf>
    <xf fontId="23" fillId="32" borderId="12" numFmtId="49" xfId="0" applyNumberFormat="1" applyFont="1" applyFill="1" applyBorder="1" applyAlignment="1">
      <alignment horizontal="right" vertical="top" wrapText="1"/>
    </xf>
    <xf fontId="23" fillId="32" borderId="12" numFmtId="1" xfId="0" applyNumberFormat="1" applyFont="1" applyFill="1" applyBorder="1" applyAlignment="1">
      <alignment vertical="top" wrapText="1"/>
    </xf>
    <xf fontId="23" fillId="32" borderId="12" numFmtId="0" xfId="0" applyFont="1" applyFill="1" applyBorder="1" applyAlignment="1">
      <alignment horizontal="center" wrapText="1"/>
    </xf>
    <xf fontId="0" fillId="33" borderId="0" numFmtId="0" xfId="0" applyFill="1"/>
    <xf fontId="28" fillId="33" borderId="13" numFmtId="49" xfId="0" applyNumberFormat="1" applyFont="1" applyFill="1" applyBorder="1" applyAlignment="1">
      <alignment horizontal="center" vertical="top" wrapText="1"/>
    </xf>
    <xf fontId="28" fillId="33" borderId="15" numFmtId="49" xfId="0" applyNumberFormat="1" applyFont="1" applyFill="1" applyBorder="1" applyAlignment="1">
      <alignment horizontal="center" vertical="top" wrapText="1"/>
    </xf>
    <xf fontId="23" fillId="33" borderId="12" numFmtId="1" xfId="0" applyNumberFormat="1" applyFont="1" applyFill="1" applyBorder="1" applyAlignment="1">
      <alignment horizontal="center" vertical="top" wrapText="1"/>
    </xf>
    <xf fontId="28" fillId="33" borderId="12" numFmtId="164" xfId="0" applyNumberFormat="1" applyFont="1" applyFill="1" applyBorder="1" applyAlignment="1">
      <alignment vertical="top" wrapText="1"/>
    </xf>
    <xf fontId="23" fillId="33" borderId="12" numFmtId="164" xfId="0" applyNumberFormat="1" applyFont="1" applyFill="1" applyBorder="1" applyAlignment="1">
      <alignment vertical="top" wrapText="1"/>
    </xf>
    <xf fontId="23" fillId="33" borderId="12" numFmtId="0" xfId="0" applyFont="1" applyFill="1" applyBorder="1" applyAlignment="1">
      <alignment vertical="top" wrapText="1"/>
    </xf>
    <xf fontId="21" fillId="33" borderId="12" numFmtId="0" xfId="0" applyFont="1" applyFill="1" applyBorder="1"/>
    <xf fontId="23" fillId="33" borderId="0" numFmtId="164" xfId="0" applyNumberFormat="1" applyFont="1" applyFill="1" applyAlignment="1">
      <alignment vertical="top" wrapText="1"/>
    </xf>
    <xf fontId="30" fillId="32" borderId="12" numFmtId="0" xfId="0" applyFont="1" applyFill="1" applyBorder="1" applyAlignment="1">
      <alignment vertical="top" wrapText="1"/>
    </xf>
    <xf fontId="31" fillId="32" borderId="12" numFmtId="0" xfId="0" applyFont="1" applyFill="1" applyBorder="1"/>
    <xf fontId="23" fillId="32" borderId="12" numFmtId="0" xfId="0" applyFont="1" applyFill="1" applyBorder="1" applyAlignment="1">
      <alignment horizontal="left" vertical="top" wrapText="1"/>
    </xf>
    <xf fontId="23" fillId="32" borderId="15" numFmtId="164" xfId="0" applyNumberFormat="1" applyFont="1" applyFill="1" applyBorder="1" applyAlignment="1">
      <alignment vertical="top" wrapText="1"/>
    </xf>
    <xf fontId="21" fillId="32" borderId="0" numFmtId="0" xfId="0" applyFont="1" applyFill="1"/>
    <xf fontId="20" fillId="32" borderId="12" numFmtId="0" xfId="0" applyFont="1" applyFill="1" applyBorder="1" applyAlignment="1">
      <alignment vertical="top" wrapText="1"/>
    </xf>
    <xf fontId="21" fillId="32" borderId="12" numFmtId="1" xfId="0" applyNumberFormat="1" applyFont="1" applyFill="1" applyBorder="1"/>
    <xf fontId="20" fillId="32" borderId="12" numFmtId="164" xfId="0" applyNumberFormat="1" applyFont="1" applyFill="1" applyBorder="1" applyAlignment="1">
      <alignment vertical="top"/>
    </xf>
    <xf fontId="21" fillId="32" borderId="12" numFmtId="164" xfId="0" applyNumberFormat="1" applyFont="1" applyFill="1" applyBorder="1" applyAlignment="1">
      <alignment vertical="top"/>
    </xf>
    <xf fontId="31" fillId="32" borderId="12" numFmtId="0" xfId="0" applyFont="1" applyFill="1" applyBorder="1" applyAlignment="1">
      <alignment vertical="top" wrapText="1"/>
    </xf>
    <xf fontId="20" fillId="32" borderId="13" numFmtId="1" xfId="0" applyNumberFormat="1" applyFont="1" applyFill="1" applyBorder="1" applyAlignment="1">
      <alignment vertical="top"/>
    </xf>
    <xf fontId="21" fillId="32" borderId="12" numFmtId="0" xfId="0" applyFont="1" applyFill="1" applyBorder="1" applyAlignment="1">
      <alignment vertical="top" wrapText="1"/>
    </xf>
    <xf fontId="28" fillId="32" borderId="12" numFmtId="0" xfId="0" applyFont="1" applyFill="1" applyBorder="1" applyAlignment="1">
      <alignment vertical="top" wrapText="1"/>
    </xf>
    <xf fontId="32" fillId="32" borderId="12" numFmtId="0" xfId="0" applyFont="1" applyFill="1" applyBorder="1"/>
    <xf fontId="23" fillId="32" borderId="12" numFmtId="164" xfId="0" applyNumberFormat="1" applyFont="1" applyFill="1" applyBorder="1" applyAlignment="1">
      <alignment horizontal="center" vertical="top" wrapText="1"/>
    </xf>
    <xf fontId="21" fillId="32" borderId="12" numFmtId="164" xfId="0" applyNumberFormat="1" applyFont="1" applyFill="1" applyBorder="1"/>
    <xf fontId="20" fillId="32" borderId="12" numFmtId="164" xfId="0" applyNumberFormat="1" applyFont="1" applyFill="1" applyBorder="1"/>
    <xf fontId="20" fillId="32" borderId="0" numFmtId="0" xfId="0" applyFont="1" applyFill="1" applyAlignment="1">
      <alignment vertical="distributed" wrapText="1"/>
    </xf>
    <xf fontId="20" fillId="32" borderId="12" numFmtId="1" xfId="0" applyNumberFormat="1" applyFont="1" applyFill="1" applyBorder="1"/>
    <xf fontId="20" fillId="32" borderId="13" numFmtId="1" xfId="0" applyNumberFormat="1" applyFont="1" applyFill="1" applyBorder="1"/>
    <xf fontId="31" fillId="0" borderId="0" numFmtId="0" xfId="0" applyFont="1"/>
    <xf fontId="20" fillId="32" borderId="12" numFmtId="0" xfId="0" applyFont="1" applyFill="1" applyBorder="1" applyAlignment="1">
      <alignment wrapText="1"/>
    </xf>
    <xf fontId="27" fillId="33" borderId="0" numFmtId="0" xfId="0" applyFont="1" applyFill="1"/>
    <xf fontId="30" fillId="33" borderId="12" numFmtId="1" xfId="0" applyNumberFormat="1" applyFont="1" applyFill="1" applyBorder="1" applyAlignment="1">
      <alignment horizontal="center" vertical="top" wrapText="1"/>
    </xf>
    <xf fontId="30" fillId="33" borderId="12" numFmtId="164" xfId="0" applyNumberFormat="1" applyFont="1" applyFill="1" applyBorder="1" applyAlignment="1">
      <alignment vertical="top" wrapText="1"/>
    </xf>
    <xf fontId="30" fillId="33" borderId="12" numFmtId="0" xfId="0" applyFont="1" applyFill="1" applyBorder="1" applyAlignment="1">
      <alignment vertical="top" wrapText="1"/>
    </xf>
    <xf fontId="31" fillId="33" borderId="12" numFmtId="0" xfId="0" applyFont="1" applyFill="1" applyBorder="1"/>
    <xf fontId="30" fillId="33" borderId="0" numFmtId="164" xfId="0" applyNumberFormat="1" applyFont="1" applyFill="1" applyAlignment="1">
      <alignment vertical="top" wrapText="1"/>
    </xf>
    <xf fontId="30" fillId="32" borderId="12" numFmtId="164" xfId="0" applyNumberFormat="1" applyFont="1" applyFill="1" applyBorder="1" applyAlignment="1">
      <alignment vertical="top" wrapText="1"/>
    </xf>
    <xf fontId="24" fillId="32" borderId="12" numFmtId="0" xfId="0" applyFont="1" applyFill="1" applyBorder="1" applyAlignment="1">
      <alignment horizontal="left" vertical="top" wrapText="1"/>
    </xf>
    <xf fontId="24" fillId="32" borderId="12" numFmtId="164" xfId="0" applyNumberFormat="1" applyFont="1" applyFill="1" applyBorder="1" applyAlignment="1">
      <alignment vertical="top" wrapText="1"/>
    </xf>
    <xf fontId="24" fillId="32" borderId="15" numFmtId="164" xfId="0" applyNumberFormat="1" applyFont="1" applyFill="1" applyBorder="1" applyAlignment="1">
      <alignment vertical="top" wrapText="1"/>
    </xf>
    <xf fontId="20" fillId="32" borderId="12" numFmtId="0" xfId="0" applyFont="1" applyFill="1" applyBorder="1" applyAlignment="1">
      <alignment vertical="center" wrapText="1"/>
    </xf>
    <xf fontId="20" fillId="32" borderId="13" numFmtId="164" xfId="0" applyNumberFormat="1" applyFont="1" applyFill="1" applyBorder="1"/>
    <xf fontId="21" fillId="32" borderId="0" numFmtId="164" xfId="0" applyNumberFormat="1" applyFont="1" applyFill="1"/>
    <xf fontId="20" fillId="32" borderId="12" numFmtId="0" xfId="0" applyFont="1" applyFill="1" applyBorder="1"/>
    <xf fontId="33" fillId="32" borderId="0" numFmtId="0" xfId="0" applyFont="1" applyFill="1"/>
    <xf fontId="29" fillId="32" borderId="12" numFmtId="164" xfId="0" applyNumberFormat="1" applyFont="1" applyFill="1" applyBorder="1" applyAlignment="1">
      <alignment vertical="top" wrapText="1"/>
    </xf>
    <xf fontId="29" fillId="32" borderId="15" numFmtId="164" xfId="0" applyNumberFormat="1" applyFont="1" applyFill="1" applyBorder="1" applyAlignment="1">
      <alignment vertical="top" wrapText="1"/>
    </xf>
    <xf fontId="21" fillId="32" borderId="13" numFmtId="1" xfId="0" applyNumberFormat="1" applyFont="1" applyFill="1" applyBorder="1"/>
    <xf fontId="34" fillId="32" borderId="12" numFmtId="164" xfId="0" applyNumberFormat="1" applyFont="1" applyFill="1" applyBorder="1"/>
    <xf fontId="35" fillId="32" borderId="12" numFmtId="164" xfId="0" applyNumberFormat="1" applyFont="1" applyFill="1" applyBorder="1"/>
    <xf fontId="20" fillId="32" borderId="12" numFmtId="164" xfId="0" applyNumberFormat="1" applyFont="1" applyFill="1" applyBorder="1" applyAlignment="1">
      <alignment horizontal="center"/>
    </xf>
    <xf fontId="0" fillId="32" borderId="12" numFmtId="0" xfId="0" applyFill="1" applyBorder="1"/>
    <xf fontId="23" fillId="0" borderId="12" numFmtId="49" xfId="0" applyNumberFormat="1" applyFont="1" applyBorder="1" applyAlignment="1">
      <alignment horizontal="center" vertical="top" wrapText="1"/>
    </xf>
    <xf fontId="20" fillId="0" borderId="12" numFmtId="0" xfId="0" applyFont="1" applyBorder="1" applyAlignment="1">
      <alignment vertical="top" wrapText="1"/>
    </xf>
    <xf fontId="21" fillId="0" borderId="12" numFmtId="164" xfId="0" applyNumberFormat="1" applyFont="1" applyBorder="1"/>
    <xf fontId="34" fillId="0" borderId="12" numFmtId="164" xfId="0" applyNumberFormat="1" applyFont="1" applyBorder="1"/>
    <xf fontId="20" fillId="0" borderId="12" numFmtId="0" xfId="0" applyFont="1" applyBorder="1" applyAlignment="1">
      <alignment wrapText="1"/>
    </xf>
    <xf fontId="21" fillId="0" borderId="12" numFmtId="1" xfId="0" applyNumberFormat="1" applyFont="1" applyBorder="1"/>
    <xf fontId="21" fillId="0" borderId="13" numFmtId="1" xfId="0" applyNumberFormat="1" applyFont="1" applyBorder="1"/>
    <xf fontId="21" fillId="0" borderId="12" numFmtId="0" xfId="0" applyFont="1" applyBorder="1" applyAlignment="1">
      <alignment vertical="top" wrapText="1"/>
    </xf>
    <xf fontId="20" fillId="0" borderId="12" numFmtId="164" xfId="0" applyNumberFormat="1" applyFont="1" applyBorder="1"/>
    <xf fontId="0" fillId="34" borderId="0" numFmtId="0" xfId="0" applyFill="1"/>
    <xf fontId="23" fillId="34" borderId="12" numFmtId="49" xfId="0" applyNumberFormat="1" applyFont="1" applyFill="1" applyBorder="1" applyAlignment="1">
      <alignment horizontal="center" vertical="top" wrapText="1"/>
    </xf>
    <xf fontId="20" fillId="34" borderId="12" numFmtId="0" xfId="0" applyFont="1" applyFill="1" applyBorder="1" applyAlignment="1">
      <alignment vertical="top" wrapText="1"/>
    </xf>
    <xf fontId="21" fillId="34" borderId="12" numFmtId="164" xfId="0" applyNumberFormat="1" applyFont="1" applyFill="1" applyBorder="1"/>
    <xf fontId="20" fillId="34" borderId="12" numFmtId="164" xfId="0" applyNumberFormat="1" applyFont="1" applyFill="1" applyBorder="1"/>
    <xf fontId="20" fillId="34" borderId="12" numFmtId="0" xfId="0" applyFont="1" applyFill="1" applyBorder="1" applyAlignment="1">
      <alignment wrapText="1"/>
    </xf>
    <xf fontId="21" fillId="34" borderId="12" numFmtId="1" xfId="0" applyNumberFormat="1" applyFont="1" applyFill="1" applyBorder="1"/>
    <xf fontId="21" fillId="34" borderId="12" numFmtId="0" xfId="0" applyFont="1" applyFill="1" applyBorder="1" applyAlignment="1">
      <alignment vertical="top" wrapText="1"/>
    </xf>
    <xf fontId="21" fillId="34" borderId="0" numFmtId="0" xfId="0" applyFont="1" applyFill="1"/>
    <xf fontId="29" fillId="0" borderId="12" numFmtId="0" xfId="0" applyFont="1" applyBorder="1" applyAlignment="1">
      <alignment horizontal="center" vertical="top" wrapText="1"/>
    </xf>
    <xf fontId="28" fillId="0" borderId="13" numFmtId="0" xfId="0" applyFont="1" applyBorder="1" applyAlignment="1">
      <alignment horizontal="center" vertical="top" wrapText="1"/>
    </xf>
    <xf fontId="28" fillId="0" borderId="14" numFmtId="0" xfId="0" applyFont="1" applyBorder="1" applyAlignment="1">
      <alignment horizontal="center" vertical="top" wrapText="1"/>
    </xf>
    <xf fontId="28" fillId="0" borderId="15" numFmtId="0" xfId="0" applyFont="1" applyBorder="1" applyAlignment="1">
      <alignment horizontal="center" vertical="top" wrapText="1"/>
    </xf>
    <xf fontId="30" fillId="0" borderId="12" numFmtId="0" xfId="0" applyFont="1" applyBorder="1" applyAlignment="1">
      <alignment vertical="top" wrapText="1"/>
    </xf>
    <xf fontId="21" fillId="0" borderId="12" numFmtId="0" xfId="0" applyFont="1" applyBorder="1"/>
    <xf fontId="0" fillId="35" borderId="0" numFmtId="0" xfId="0" applyFill="1"/>
    <xf fontId="29" fillId="0" borderId="12" numFmtId="49" xfId="0" applyNumberFormat="1" applyFont="1" applyBorder="1" applyAlignment="1">
      <alignment horizontal="center" vertical="top" wrapText="1"/>
    </xf>
    <xf fontId="30" fillId="32" borderId="12" numFmtId="0" xfId="0" applyFont="1" applyFill="1" applyBorder="1" applyAlignment="1">
      <alignment horizontal="left" vertical="top" wrapText="1"/>
    </xf>
    <xf fontId="23" fillId="0" borderId="12" numFmtId="164" xfId="0" applyNumberFormat="1" applyFont="1" applyBorder="1" applyAlignment="1">
      <alignment horizontal="center" vertical="top" wrapText="1"/>
    </xf>
    <xf fontId="28" fillId="0" borderId="12" numFmtId="164" xfId="0" applyNumberFormat="1" applyFont="1" applyBorder="1" applyAlignment="1">
      <alignment vertical="top" wrapText="1"/>
    </xf>
    <xf fontId="29" fillId="0" borderId="12" numFmtId="164" xfId="0" applyNumberFormat="1" applyFont="1" applyBorder="1" applyAlignment="1">
      <alignment vertical="top" wrapText="1"/>
    </xf>
    <xf fontId="28" fillId="0" borderId="15" numFmtId="164" xfId="0" applyNumberFormat="1" applyFont="1" applyBorder="1" applyAlignment="1">
      <alignment vertical="top" wrapText="1"/>
    </xf>
    <xf fontId="28" fillId="32" borderId="12" numFmtId="164" xfId="0" applyNumberFormat="1" applyFont="1" applyFill="1" applyBorder="1" applyAlignment="1">
      <alignment vertical="top" wrapText="1"/>
    </xf>
    <xf fontId="23" fillId="0" borderId="12" numFmtId="164" xfId="0" applyNumberFormat="1" applyFont="1" applyBorder="1" applyAlignment="1">
      <alignment vertical="top" wrapText="1"/>
    </xf>
    <xf fontId="30" fillId="0" borderId="13" numFmtId="2" xfId="0" applyNumberFormat="1" applyFont="1" applyBorder="1" applyAlignment="1">
      <alignment vertical="top" wrapText="1"/>
    </xf>
    <xf fontId="21" fillId="0" borderId="12" numFmtId="2" xfId="0" applyNumberFormat="1" applyFont="1" applyBorder="1"/>
    <xf fontId="21" fillId="35" borderId="0" numFmtId="0" xfId="0" applyFont="1" applyFill="1"/>
    <xf fontId="31" fillId="32" borderId="12" numFmtId="0" xfId="0" applyFont="1" applyFill="1" applyBorder="1" applyAlignment="1">
      <alignment vertical="distributed" wrapText="1"/>
    </xf>
    <xf fontId="31" fillId="32" borderId="12" numFmtId="164" xfId="0" applyNumberFormat="1" applyFont="1" applyFill="1" applyBorder="1"/>
    <xf fontId="31" fillId="32" borderId="12" numFmtId="164" xfId="0" applyNumberFormat="1" applyFont="1" applyFill="1" applyBorder="1" applyAlignment="1">
      <alignment horizontal="center"/>
    </xf>
    <xf fontId="31" fillId="32" borderId="12" numFmtId="1" xfId="0" applyNumberFormat="1" applyFont="1" applyFill="1" applyBorder="1"/>
    <xf fontId="32" fillId="32" borderId="12" numFmtId="164" xfId="0" applyNumberFormat="1" applyFont="1" applyFill="1" applyBorder="1"/>
    <xf fontId="31" fillId="0" borderId="12" numFmtId="0" xfId="0" applyFont="1" applyBorder="1" applyAlignment="1">
      <alignment vertical="distributed" wrapText="1"/>
    </xf>
    <xf fontId="31" fillId="0" borderId="12" numFmtId="164" xfId="0" applyNumberFormat="1" applyFont="1" applyBorder="1"/>
    <xf fontId="31" fillId="0" borderId="12" numFmtId="164" xfId="0" applyNumberFormat="1" applyFont="1" applyBorder="1" applyAlignment="1">
      <alignment horizontal="center"/>
    </xf>
    <xf fontId="31" fillId="0" borderId="12" numFmtId="0" xfId="0" applyFont="1" applyBorder="1" applyAlignment="1">
      <alignment vertical="top" wrapText="1"/>
    </xf>
    <xf fontId="31" fillId="0" borderId="12" numFmtId="1" xfId="0" applyNumberFormat="1" applyFont="1" applyBorder="1"/>
    <xf fontId="31" fillId="0" borderId="12" numFmtId="0" xfId="0" applyFont="1" applyBorder="1" applyAlignment="1">
      <alignment vertical="center" wrapText="1"/>
    </xf>
    <xf fontId="23" fillId="0" borderId="13" numFmtId="49" xfId="0" applyNumberFormat="1" applyFont="1" applyBorder="1" applyAlignment="1">
      <alignment horizontal="center" vertical="top" wrapText="1"/>
    </xf>
    <xf fontId="21" fillId="0" borderId="0" numFmtId="0" xfId="0" applyFont="1" applyAlignment="1">
      <alignment wrapText="1"/>
    </xf>
    <xf fontId="21" fillId="0" borderId="0" numFmtId="0" xfId="0" applyFont="1" applyAlignment="1">
      <alignment horizontal="center" wrapText="1"/>
    </xf>
    <xf fontId="21" fillId="0" borderId="12" numFmtId="0" xfId="0" applyFont="1" applyBorder="1" applyAlignment="1">
      <alignment horizontal="center" vertical="top" wrapText="1"/>
    </xf>
    <xf fontId="21" fillId="0" borderId="12" numFmtId="0" xfId="0" applyFont="1" applyBorder="1" applyAlignment="1">
      <alignment horizontal="center"/>
    </xf>
    <xf fontId="27" fillId="0" borderId="0" numFmtId="0" xfId="0" applyFont="1"/>
    <xf fontId="28" fillId="0" borderId="12" numFmtId="0" xfId="0" applyFont="1" applyBorder="1" applyAlignment="1">
      <alignment horizontal="center" vertical="top" wrapText="1"/>
    </xf>
    <xf fontId="31" fillId="0" borderId="12" numFmtId="0" xfId="0" applyFont="1" applyBorder="1"/>
    <xf fontId="27" fillId="35" borderId="0" numFmtId="0" xfId="0" applyFont="1" applyFill="1"/>
    <xf fontId="23" fillId="32" borderId="13" numFmtId="0" xfId="0" applyFont="1" applyFill="1" applyBorder="1" applyAlignment="1">
      <alignment vertical="top" wrapText="1"/>
    </xf>
    <xf fontId="23" fillId="0" borderId="13" numFmtId="0" xfId="0" applyFont="1" applyBorder="1" applyAlignment="1">
      <alignment vertical="top" wrapText="1"/>
    </xf>
    <xf fontId="21" fillId="0" borderId="15" numFmtId="164" xfId="0" applyNumberFormat="1" applyFont="1" applyBorder="1"/>
    <xf fontId="21" fillId="0" borderId="13" numFmtId="0" xfId="0" applyFont="1" applyBorder="1"/>
    <xf fontId="29" fillId="0" borderId="16" numFmtId="49" xfId="0" applyNumberFormat="1" applyFont="1" applyBorder="1" applyAlignment="1">
      <alignment horizontal="center" vertical="top" wrapText="1"/>
    </xf>
    <xf fontId="20" fillId="0" borderId="16" numFmtId="0" xfId="0" applyFont="1" applyBorder="1" applyAlignment="1">
      <alignment vertical="top" wrapText="1"/>
    </xf>
    <xf fontId="21" fillId="0" borderId="16" numFmtId="164" xfId="0" applyNumberFormat="1" applyFont="1" applyBorder="1"/>
    <xf fontId="21" fillId="0" borderId="0" numFmtId="164" xfId="0" applyNumberFormat="1" applyFont="1"/>
    <xf fontId="21" fillId="0" borderId="17" numFmtId="164" xfId="0" applyNumberFormat="1" applyFont="1" applyBorder="1"/>
    <xf fontId="31" fillId="0" borderId="0" numFmtId="0" xfId="0" applyFont="1" applyAlignment="1">
      <alignment vertical="top" wrapText="1"/>
    </xf>
    <xf fontId="21" fillId="0" borderId="16" numFmtId="9" xfId="0" applyNumberFormat="1" applyFont="1" applyBorder="1"/>
    <xf fontId="21" fillId="0" borderId="13" numFmtId="9" xfId="0" applyNumberFormat="1" applyFont="1" applyBorder="1"/>
    <xf fontId="31" fillId="0" borderId="12" numFmtId="0" xfId="0" applyFont="1" applyBorder="1" applyAlignment="1">
      <alignment wrapText="1"/>
    </xf>
    <xf fontId="21" fillId="32" borderId="12" numFmtId="9" xfId="0" applyNumberFormat="1" applyFont="1" applyFill="1" applyBorder="1"/>
    <xf fontId="10" fillId="32" borderId="0" numFmtId="0" xfId="0" applyFont="1" applyFill="1"/>
    <xf fontId="29" fillId="32" borderId="12" numFmtId="0" xfId="0" applyFont="1" applyFill="1" applyBorder="1" applyAlignment="1">
      <alignment horizontal="center" vertical="top" wrapText="1"/>
    </xf>
    <xf fontId="35" fillId="32" borderId="12" numFmtId="0" xfId="0" applyFont="1" applyFill="1" applyBorder="1"/>
    <xf fontId="24" fillId="32" borderId="12" numFmtId="1" xfId="0" applyNumberFormat="1" applyFont="1" applyFill="1" applyBorder="1" applyAlignment="1">
      <alignment vertical="top" wrapText="1"/>
    </xf>
    <xf fontId="24" fillId="32" borderId="15" numFmtId="1" xfId="0" applyNumberFormat="1" applyFont="1" applyFill="1" applyBorder="1" applyAlignment="1">
      <alignment vertical="top" wrapText="1"/>
    </xf>
    <xf fontId="20" fillId="0" borderId="0" numFmtId="0" xfId="0" applyFont="1" applyAlignment="1">
      <alignment wrapText="1"/>
    </xf>
    <xf fontId="23" fillId="0" borderId="12" numFmtId="0" xfId="0" applyFont="1" applyBorder="1" applyAlignment="1">
      <alignment horizontal="left" vertical="top" wrapText="1"/>
    </xf>
    <xf fontId="23" fillId="0" borderId="12" numFmtId="1" xfId="0" applyNumberFormat="1" applyFont="1" applyBorder="1" applyAlignment="1">
      <alignment horizontal="center" vertical="top" wrapText="1"/>
    </xf>
    <xf fontId="23" fillId="0" borderId="15" numFmtId="164" xfId="0" applyNumberFormat="1" applyFont="1" applyBorder="1" applyAlignment="1">
      <alignment vertical="top" wrapText="1"/>
    </xf>
    <xf fontId="23" fillId="0" borderId="12" numFmtId="0" xfId="0" applyFont="1" applyBorder="1" applyAlignment="1">
      <alignment vertical="top" wrapText="1"/>
    </xf>
    <xf fontId="21" fillId="0" borderId="12" numFmtId="164" xfId="0" applyNumberFormat="1" applyFont="1" applyBorder="1" applyAlignment="1">
      <alignment vertical="top" wrapText="1"/>
    </xf>
    <xf fontId="21" fillId="0" borderId="12" numFmtId="9" xfId="0" applyNumberFormat="1" applyFont="1" applyBorder="1" applyAlignment="1">
      <alignment vertical="top" wrapText="1"/>
    </xf>
    <xf fontId="28" fillId="32" borderId="12" numFmtId="49" xfId="0" applyNumberFormat="1" applyFont="1" applyFill="1" applyBorder="1" applyAlignment="1">
      <alignment horizontal="center" vertical="top" wrapText="1"/>
    </xf>
    <xf fontId="28" fillId="32" borderId="13" numFmtId="49" xfId="0" applyNumberFormat="1" applyFont="1" applyFill="1" applyBorder="1" applyAlignment="1">
      <alignment horizontal="center" vertical="top" wrapText="1"/>
    </xf>
    <xf fontId="28" fillId="32" borderId="14" numFmtId="49" xfId="0" applyNumberFormat="1" applyFont="1" applyFill="1" applyBorder="1" applyAlignment="1">
      <alignment horizontal="center" vertical="top" wrapText="1"/>
    </xf>
    <xf fontId="28" fillId="32" borderId="15" numFmtId="49" xfId="0" applyNumberFormat="1" applyFont="1" applyFill="1" applyBorder="1" applyAlignment="1">
      <alignment horizontal="center" vertical="top" wrapText="1"/>
    </xf>
    <xf fontId="23" fillId="32" borderId="15" numFmtId="49" xfId="0" applyNumberFormat="1" applyFont="1" applyFill="1" applyBorder="1" applyAlignment="1">
      <alignment horizontal="center" vertical="top" wrapText="1"/>
    </xf>
    <xf fontId="30" fillId="32" borderId="12" numFmtId="49" xfId="0" applyNumberFormat="1" applyFont="1" applyFill="1" applyBorder="1" applyAlignment="1">
      <alignment horizontal="center" vertical="top" wrapText="1"/>
    </xf>
    <xf fontId="28" fillId="0" borderId="13" numFmtId="49" xfId="0" applyNumberFormat="1" applyFont="1" applyBorder="1" applyAlignment="1">
      <alignment horizontal="center" vertical="top" wrapText="1"/>
    </xf>
    <xf fontId="28" fillId="0" borderId="15" numFmtId="49" xfId="0" applyNumberFormat="1" applyFont="1" applyBorder="1" applyAlignment="1">
      <alignment horizontal="center" vertical="top" wrapText="1"/>
    </xf>
    <xf fontId="23" fillId="0" borderId="0" numFmtId="164" xfId="0" applyNumberFormat="1" applyFont="1" applyAlignment="1">
      <alignment vertical="top" wrapText="1"/>
    </xf>
    <xf fontId="36" fillId="0" borderId="0" numFmtId="0" xfId="0" applyFont="1"/>
    <xf fontId="36" fillId="0" borderId="0" numFmtId="0" xfId="0" applyFont="1" applyAlignment="1">
      <alignment horizontal="center"/>
    </xf>
    <xf fontId="21" fillId="0" borderId="0" numFmtId="165" xfId="0" applyNumberFormat="1" applyFont="1"/>
  </cellXfs>
  <cellStyles count="49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11</xdr:col>
      <xdr:colOff>416476</xdr:colOff>
      <xdr:row>99</xdr:row>
      <xdr:rowOff>790723</xdr:rowOff>
    </xdr:from>
    <xdr:to>
      <xdr:col>26</xdr:col>
      <xdr:colOff>447675</xdr:colOff>
      <xdr:row>99</xdr:row>
      <xdr:rowOff>790723</xdr:rowOff>
    </xdr:to>
    <xdr:sp>
      <xdr:nvSpPr>
        <xdr:cNvPr id="1087" name="AutoShape 1"/>
        <xdr:cNvSpPr/>
      </xdr:nvSpPr>
      <xdr:spPr bwMode="auto">
        <a:xfrm>
          <a:off x="0" y="0"/>
          <a:ext cx="0" cy="0"/>
        </a:xfrm>
        <a:custGeom>
          <a:avLst/>
          <a:gdLst>
            <a:gd name="gd0" fmla="val 65536"/>
            <a:gd name="gd1" fmla="val 0"/>
            <a:gd name="gd2" fmla="val 0"/>
            <a:gd name="gd3" fmla="val 21600"/>
            <a:gd name="gd4" fmla="val 21600"/>
          </a:gdLst>
          <a:ahLst/>
          <a:cxnLst/>
          <a:rect l="0" t="0" r="r" b="b"/>
          <a:pathLst>
            <a:path w="21600" h="21600" fill="norm" stroke="1" extrusionOk="0">
              <a:moveTo>
                <a:pt x="gd1" y="gd2"/>
              </a:moveTo>
              <a:lnTo>
                <a:pt x="gd3" y="gd4"/>
              </a:lnTo>
            </a:path>
          </a:pathLst>
        </a:custGeom>
        <a:ln w="9525">
          <a:solidFill>
            <a:srgbClr val="000000"/>
          </a:solidFill>
          <a:prstDash val="solid"/>
        </a:ln>
      </xdr:spPr>
    </xdr: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A119" zoomScale="66" workbookViewId="0">
      <selection activeCell="A123" activeCellId="0" sqref="123:123"/>
    </sheetView>
  </sheetViews>
  <sheetFormatPr baseColWidth="8" defaultRowHeight="15" customHeight="1"/>
  <cols>
    <col customWidth="1" min="1" max="1" style="1" width="4.1406200000000002"/>
    <col customWidth="1" min="2" max="2" style="1" width="23.140599999999999"/>
    <col customWidth="1" min="3" max="3" style="1" width="5.8554700000000004"/>
    <col customWidth="1" min="4" max="5" style="1" width="10"/>
    <col customWidth="1" min="6" max="6" style="1" width="9.7109400000000008"/>
    <col customWidth="1" min="7" max="7" style="1" width="6.8554700000000004"/>
    <col customWidth="1" min="8" max="8" style="1" width="5"/>
    <col customWidth="1" min="9" max="9" style="1" width="10"/>
    <col customWidth="1" min="10" max="10" style="1" width="11.140599999999999"/>
    <col customWidth="1" min="11" max="11" style="1" width="8.4257799999999996"/>
    <col customWidth="1" min="12" max="12" style="1" width="8.5703099999999992"/>
    <col customWidth="1" min="13" max="13" style="1" width="4.7109399999999999"/>
    <col customWidth="1" min="14" max="14" style="1" width="11.710900000000001"/>
    <col customWidth="1" min="15" max="15" style="1" width="10.855499999999999"/>
    <col customWidth="1" min="16" max="16" style="1" width="11.5703"/>
    <col customWidth="1" min="17" max="17" style="1" width="9.7109400000000008"/>
    <col customWidth="1" min="18" max="18" style="1" width="5.4257799999999996"/>
    <col customWidth="1" min="19" max="19" style="1" width="10.425800000000001"/>
    <col customWidth="1" min="20" max="20" style="1" width="10.140599999999999"/>
    <col customWidth="1" min="21" max="21" style="1" width="9.1406200000000002"/>
    <col customWidth="1" min="22" max="22" style="1" width="7.1406200000000002"/>
    <col customWidth="1" min="23" max="23" style="1" width="25.5703"/>
    <col customWidth="1" min="24" max="24" style="2" width="8.2851599999999994"/>
    <col customWidth="1" min="25" max="25" style="2" width="8.1406200000000002"/>
    <col customWidth="1" min="26" max="26" style="1" width="10.140599999999999"/>
    <col customWidth="1" min="27" max="257" style="1" width="9.1406200000000002"/>
  </cols>
  <sheetData>
    <row r="1" s="3" customFormat="1" ht="22.5" customHeight="1">
      <c r="A1" s="3"/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5"/>
      <c r="N1" s="3"/>
      <c r="O1" s="5"/>
      <c r="P1" s="3"/>
      <c r="Q1" s="3"/>
      <c r="R1" s="3"/>
      <c r="S1" s="3"/>
      <c r="T1" s="5"/>
      <c r="U1" s="5"/>
      <c r="V1" s="5"/>
      <c r="W1" s="5"/>
      <c r="X1" s="6"/>
      <c r="Y1" s="6"/>
    </row>
    <row r="2" s="3" customFormat="1" ht="6.75" customHeight="1">
      <c r="A2" s="3"/>
      <c r="B2" s="3"/>
      <c r="C2" s="3"/>
      <c r="D2" s="3"/>
      <c r="E2" s="3"/>
      <c r="F2" s="3"/>
      <c r="G2" s="3"/>
      <c r="H2" s="3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  <c r="V2" s="8"/>
      <c r="W2" s="8"/>
      <c r="X2" s="8"/>
      <c r="Y2" s="8"/>
    </row>
    <row r="3" s="9" customFormat="1" ht="15" customHeight="1">
      <c r="Q3" s="10"/>
      <c r="R3" s="10"/>
      <c r="S3" s="10"/>
      <c r="T3" s="10"/>
      <c r="U3" s="10"/>
      <c r="V3" s="10"/>
      <c r="W3" s="10"/>
      <c r="X3" s="11"/>
      <c r="Y3" s="11"/>
      <c r="Z3" s="8"/>
      <c r="AA3" s="9"/>
    </row>
    <row r="4" ht="38.25" customHeight="1">
      <c r="B4" s="12"/>
      <c r="C4" s="8" t="s">
        <v>0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7"/>
      <c r="P4" s="7"/>
      <c r="Q4" s="7"/>
      <c r="R4" s="7"/>
      <c r="S4" s="7"/>
      <c r="T4" s="12"/>
      <c r="U4" s="12"/>
      <c r="V4" s="12"/>
      <c r="W4" s="12"/>
      <c r="X4" s="11"/>
      <c r="Y4" s="11"/>
      <c r="Z4" s="8"/>
    </row>
    <row r="5" ht="17.25" customHeight="1">
      <c r="B5" s="12"/>
      <c r="C5" s="13" t="s">
        <v>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8"/>
      <c r="O5" s="7"/>
      <c r="P5" s="7"/>
      <c r="Q5" s="7"/>
      <c r="R5" s="7"/>
      <c r="S5" s="7"/>
      <c r="U5" s="12"/>
      <c r="V5" s="12"/>
      <c r="W5" s="12"/>
      <c r="X5" s="11"/>
      <c r="Y5" s="11"/>
      <c r="Z5" s="8"/>
    </row>
    <row r="6" ht="15" customHeight="1">
      <c r="C6" s="14"/>
      <c r="D6" s="14"/>
      <c r="E6" s="15"/>
      <c r="F6" s="15"/>
      <c r="G6" s="15"/>
      <c r="H6" s="15"/>
      <c r="I6" s="15"/>
      <c r="J6" s="15"/>
      <c r="K6" s="15"/>
      <c r="L6" s="15"/>
      <c r="M6" s="15"/>
      <c r="N6" s="14"/>
      <c r="O6" s="14"/>
      <c r="P6" s="14"/>
      <c r="Q6" s="14"/>
      <c r="R6" s="14"/>
      <c r="S6" s="14"/>
      <c r="T6" s="14"/>
      <c r="U6" s="14"/>
      <c r="V6" s="14"/>
      <c r="W6" s="14"/>
      <c r="X6" s="16"/>
      <c r="Y6" s="16"/>
    </row>
    <row r="7" ht="70.5" customHeight="1">
      <c r="A7" s="17" t="s">
        <v>2</v>
      </c>
      <c r="B7" s="17" t="s">
        <v>3</v>
      </c>
      <c r="C7" s="17" t="s">
        <v>4</v>
      </c>
      <c r="D7" s="17"/>
      <c r="E7" s="17"/>
      <c r="F7" s="17"/>
      <c r="G7" s="17"/>
      <c r="H7" s="17" t="s">
        <v>5</v>
      </c>
      <c r="I7" s="17"/>
      <c r="J7" s="17"/>
      <c r="K7" s="17"/>
      <c r="L7" s="17"/>
      <c r="M7" s="17" t="s">
        <v>6</v>
      </c>
      <c r="N7" s="17"/>
      <c r="O7" s="17"/>
      <c r="P7" s="17"/>
      <c r="Q7" s="17"/>
      <c r="R7" s="17" t="s">
        <v>7</v>
      </c>
      <c r="S7" s="17"/>
      <c r="T7" s="17"/>
      <c r="U7" s="17"/>
      <c r="V7" s="17"/>
      <c r="W7" s="17" t="s">
        <v>8</v>
      </c>
      <c r="X7" s="17"/>
      <c r="Y7" s="17"/>
      <c r="Z7" s="18" t="s">
        <v>9</v>
      </c>
    </row>
    <row r="8" ht="15" customHeight="1">
      <c r="A8" s="17"/>
      <c r="B8" s="17"/>
      <c r="C8" s="17" t="s">
        <v>10</v>
      </c>
      <c r="D8" s="17" t="s">
        <v>11</v>
      </c>
      <c r="E8" s="17" t="s">
        <v>12</v>
      </c>
      <c r="F8" s="17"/>
      <c r="G8" s="17"/>
      <c r="H8" s="17" t="s">
        <v>10</v>
      </c>
      <c r="I8" s="17" t="s">
        <v>11</v>
      </c>
      <c r="J8" s="17" t="s">
        <v>12</v>
      </c>
      <c r="K8" s="17"/>
      <c r="L8" s="17"/>
      <c r="M8" s="17" t="s">
        <v>10</v>
      </c>
      <c r="N8" s="17" t="s">
        <v>11</v>
      </c>
      <c r="O8" s="17" t="s">
        <v>12</v>
      </c>
      <c r="P8" s="17"/>
      <c r="Q8" s="17"/>
      <c r="R8" s="17" t="s">
        <v>10</v>
      </c>
      <c r="S8" s="17" t="s">
        <v>11</v>
      </c>
      <c r="T8" s="17" t="s">
        <v>12</v>
      </c>
      <c r="U8" s="17"/>
      <c r="V8" s="17"/>
      <c r="W8" s="17" t="s">
        <v>13</v>
      </c>
      <c r="X8" s="19" t="s">
        <v>14</v>
      </c>
      <c r="Y8" s="19" t="s">
        <v>15</v>
      </c>
      <c r="Z8" s="20"/>
    </row>
    <row r="9" ht="61.5" customHeight="1">
      <c r="A9" s="17"/>
      <c r="B9" s="17"/>
      <c r="C9" s="17"/>
      <c r="D9" s="17"/>
      <c r="E9" s="17" t="s">
        <v>16</v>
      </c>
      <c r="F9" s="17" t="s">
        <v>17</v>
      </c>
      <c r="G9" s="17" t="s">
        <v>18</v>
      </c>
      <c r="H9" s="17"/>
      <c r="I9" s="17"/>
      <c r="J9" s="17" t="s">
        <v>16</v>
      </c>
      <c r="K9" s="17" t="s">
        <v>17</v>
      </c>
      <c r="L9" s="17" t="s">
        <v>18</v>
      </c>
      <c r="M9" s="17"/>
      <c r="N9" s="17"/>
      <c r="O9" s="17" t="s">
        <v>16</v>
      </c>
      <c r="P9" s="17" t="s">
        <v>17</v>
      </c>
      <c r="Q9" s="17" t="s">
        <v>18</v>
      </c>
      <c r="R9" s="17"/>
      <c r="S9" s="17"/>
      <c r="T9" s="17" t="s">
        <v>16</v>
      </c>
      <c r="U9" s="17" t="s">
        <v>17</v>
      </c>
      <c r="V9" s="17" t="s">
        <v>18</v>
      </c>
      <c r="W9" s="17"/>
      <c r="X9" s="19"/>
      <c r="Y9" s="19"/>
      <c r="Z9" s="20"/>
    </row>
    <row r="10" ht="17.25" customHeight="1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17">
        <v>14</v>
      </c>
      <c r="O10" s="17">
        <v>15</v>
      </c>
      <c r="P10" s="17">
        <v>16</v>
      </c>
      <c r="Q10" s="17">
        <v>17</v>
      </c>
      <c r="R10" s="17">
        <v>18</v>
      </c>
      <c r="S10" s="17">
        <v>19</v>
      </c>
      <c r="T10" s="17">
        <v>20</v>
      </c>
      <c r="U10" s="17">
        <v>21</v>
      </c>
      <c r="V10" s="17">
        <v>22</v>
      </c>
      <c r="W10" s="17">
        <v>23</v>
      </c>
      <c r="X10" s="19">
        <v>24</v>
      </c>
      <c r="Y10" s="19">
        <v>25</v>
      </c>
      <c r="Z10" s="20"/>
    </row>
    <row r="11" s="21" customFormat="1" ht="30.75" customHeight="1">
      <c r="A11" s="22" t="s">
        <v>19</v>
      </c>
      <c r="B11" s="23" t="s">
        <v>20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5"/>
      <c r="AA11" s="21"/>
    </row>
    <row r="12" s="26" customFormat="1" ht="70.5" customHeight="1">
      <c r="A12" s="27" t="s">
        <v>21</v>
      </c>
      <c r="B12" s="28" t="s">
        <v>22</v>
      </c>
      <c r="C12" s="29"/>
      <c r="D12" s="30">
        <f>D14</f>
        <v>2</v>
      </c>
      <c r="E12" s="30"/>
      <c r="F12" s="30"/>
      <c r="G12" s="30"/>
      <c r="H12" s="30"/>
      <c r="I12" s="30">
        <f>I14</f>
        <v>2</v>
      </c>
      <c r="J12" s="30"/>
      <c r="K12" s="30"/>
      <c r="L12" s="30"/>
      <c r="M12" s="30"/>
      <c r="N12" s="30">
        <f>N14</f>
        <v>2</v>
      </c>
      <c r="O12" s="30"/>
      <c r="P12" s="30"/>
      <c r="Q12" s="30"/>
      <c r="R12" s="30"/>
      <c r="S12" s="30">
        <f>S14</f>
        <v>2</v>
      </c>
      <c r="T12" s="30"/>
      <c r="U12" s="30"/>
      <c r="V12" s="30"/>
      <c r="W12" s="31" t="s">
        <v>23</v>
      </c>
      <c r="X12" s="30">
        <v>100</v>
      </c>
      <c r="Y12" s="30">
        <v>90.5</v>
      </c>
      <c r="Z12" s="32"/>
      <c r="AA12" s="33"/>
    </row>
    <row r="13" s="26" customFormat="1" ht="0.75" hidden="1" customHeight="1">
      <c r="A13" s="34" t="s">
        <v>24</v>
      </c>
      <c r="B13" s="28" t="s">
        <v>25</v>
      </c>
      <c r="C13" s="29"/>
      <c r="D13" s="30">
        <v>0</v>
      </c>
      <c r="E13" s="30"/>
      <c r="F13" s="30"/>
      <c r="G13" s="30"/>
      <c r="H13" s="30"/>
      <c r="I13" s="30">
        <v>0</v>
      </c>
      <c r="J13" s="30"/>
      <c r="K13" s="30"/>
      <c r="L13" s="30"/>
      <c r="M13" s="30"/>
      <c r="N13" s="30">
        <v>0</v>
      </c>
      <c r="O13" s="30"/>
      <c r="P13" s="30"/>
      <c r="Q13" s="30"/>
      <c r="R13" s="30"/>
      <c r="S13" s="30">
        <v>0</v>
      </c>
      <c r="T13" s="30"/>
      <c r="U13" s="30"/>
      <c r="V13" s="30"/>
      <c r="W13" s="31" t="s">
        <v>26</v>
      </c>
      <c r="X13" s="30">
        <v>5</v>
      </c>
      <c r="Y13" s="30">
        <v>0</v>
      </c>
      <c r="Z13" s="32"/>
      <c r="AA13" s="33"/>
    </row>
    <row r="14" s="26" customFormat="1" ht="71.25" customHeight="1">
      <c r="A14" s="34" t="s">
        <v>27</v>
      </c>
      <c r="B14" s="28" t="s">
        <v>28</v>
      </c>
      <c r="C14" s="29"/>
      <c r="D14" s="30">
        <v>2</v>
      </c>
      <c r="E14" s="30"/>
      <c r="F14" s="30"/>
      <c r="G14" s="30"/>
      <c r="H14" s="30"/>
      <c r="I14" s="30">
        <v>2</v>
      </c>
      <c r="J14" s="30"/>
      <c r="K14" s="30"/>
      <c r="L14" s="30"/>
      <c r="M14" s="30"/>
      <c r="N14" s="30">
        <v>2</v>
      </c>
      <c r="O14" s="30"/>
      <c r="P14" s="30"/>
      <c r="Q14" s="30"/>
      <c r="R14" s="30"/>
      <c r="S14" s="30">
        <v>2</v>
      </c>
      <c r="T14" s="30"/>
      <c r="U14" s="30"/>
      <c r="V14" s="30"/>
      <c r="W14" s="31" t="s">
        <v>29</v>
      </c>
      <c r="X14" s="30">
        <v>2</v>
      </c>
      <c r="Y14" s="30">
        <v>2</v>
      </c>
      <c r="Z14" s="32"/>
      <c r="AA14" s="33"/>
    </row>
    <row r="15" s="26" customFormat="1" ht="75" hidden="1" customHeight="1">
      <c r="A15" s="34" t="s">
        <v>30</v>
      </c>
      <c r="B15" s="28" t="s">
        <v>31</v>
      </c>
      <c r="C15" s="29"/>
      <c r="D15" s="30">
        <v>0</v>
      </c>
      <c r="E15" s="30"/>
      <c r="F15" s="30"/>
      <c r="G15" s="30"/>
      <c r="H15" s="30"/>
      <c r="I15" s="30">
        <v>0</v>
      </c>
      <c r="J15" s="30"/>
      <c r="K15" s="30"/>
      <c r="L15" s="30"/>
      <c r="M15" s="30"/>
      <c r="N15" s="30">
        <v>0</v>
      </c>
      <c r="O15" s="30"/>
      <c r="P15" s="30"/>
      <c r="Q15" s="30"/>
      <c r="R15" s="30"/>
      <c r="S15" s="30">
        <v>0</v>
      </c>
      <c r="T15" s="30"/>
      <c r="U15" s="30"/>
      <c r="V15" s="30"/>
      <c r="W15" s="31" t="s">
        <v>32</v>
      </c>
      <c r="X15" s="35" t="s">
        <v>33</v>
      </c>
      <c r="Y15" s="35" t="s">
        <v>33</v>
      </c>
      <c r="Z15" s="32"/>
      <c r="AA15" s="33"/>
    </row>
    <row r="16" s="26" customFormat="1" ht="51" customHeight="1">
      <c r="A16" s="27" t="s">
        <v>34</v>
      </c>
      <c r="B16" s="28" t="s">
        <v>35</v>
      </c>
      <c r="C16" s="29"/>
      <c r="D16" s="30">
        <f>D17+D18+D19</f>
        <v>316.39999999999998</v>
      </c>
      <c r="E16" s="30" t="s">
        <v>36</v>
      </c>
      <c r="F16" s="30"/>
      <c r="G16" s="30"/>
      <c r="H16" s="30"/>
      <c r="I16" s="30">
        <f>I17+I18+I19</f>
        <v>316.39999999999998</v>
      </c>
      <c r="J16" s="30"/>
      <c r="K16" s="30"/>
      <c r="L16" s="30"/>
      <c r="M16" s="30"/>
      <c r="N16" s="30">
        <f>N17+N18+N19</f>
        <v>316.39999999999998</v>
      </c>
      <c r="O16" s="30"/>
      <c r="P16" s="30"/>
      <c r="Q16" s="30"/>
      <c r="R16" s="30"/>
      <c r="S16" s="30">
        <f>S17+S18+S19</f>
        <v>316.39999999999998</v>
      </c>
      <c r="T16" s="30"/>
      <c r="U16" s="30"/>
      <c r="V16" s="30"/>
      <c r="W16" s="31" t="s">
        <v>23</v>
      </c>
      <c r="X16" s="35" t="s">
        <v>37</v>
      </c>
      <c r="Y16" s="30">
        <v>100</v>
      </c>
      <c r="Z16" s="32"/>
      <c r="AA16" s="33"/>
    </row>
    <row r="17" s="26" customFormat="1" ht="49.5" customHeight="1">
      <c r="A17" s="34" t="s">
        <v>38</v>
      </c>
      <c r="B17" s="28" t="s">
        <v>39</v>
      </c>
      <c r="C17" s="29"/>
      <c r="D17" s="30">
        <v>0</v>
      </c>
      <c r="E17" s="30"/>
      <c r="F17" s="30"/>
      <c r="G17" s="30"/>
      <c r="H17" s="30"/>
      <c r="I17" s="30">
        <v>0</v>
      </c>
      <c r="J17" s="30"/>
      <c r="K17" s="30"/>
      <c r="L17" s="30"/>
      <c r="M17" s="30"/>
      <c r="N17" s="30">
        <v>0</v>
      </c>
      <c r="O17" s="30"/>
      <c r="P17" s="30"/>
      <c r="Q17" s="30"/>
      <c r="R17" s="30"/>
      <c r="S17" s="30">
        <v>0</v>
      </c>
      <c r="T17" s="30"/>
      <c r="U17" s="30"/>
      <c r="V17" s="30"/>
      <c r="W17" s="31" t="s">
        <v>40</v>
      </c>
      <c r="X17" s="30">
        <v>0</v>
      </c>
      <c r="Y17" s="30">
        <v>0</v>
      </c>
      <c r="Z17" s="32"/>
      <c r="AA17" s="33"/>
    </row>
    <row r="18" s="26" customFormat="1" ht="40.5" customHeight="1">
      <c r="A18" s="34" t="s">
        <v>41</v>
      </c>
      <c r="B18" s="28" t="s">
        <v>42</v>
      </c>
      <c r="C18" s="29"/>
      <c r="D18" s="30">
        <v>150</v>
      </c>
      <c r="E18" s="30"/>
      <c r="F18" s="30"/>
      <c r="G18" s="30"/>
      <c r="H18" s="30"/>
      <c r="I18" s="30">
        <v>150</v>
      </c>
      <c r="J18" s="30"/>
      <c r="K18" s="30"/>
      <c r="L18" s="30"/>
      <c r="M18" s="30"/>
      <c r="N18" s="30">
        <v>150</v>
      </c>
      <c r="O18" s="30"/>
      <c r="P18" s="30"/>
      <c r="Q18" s="30"/>
      <c r="R18" s="30"/>
      <c r="S18" s="30">
        <v>150</v>
      </c>
      <c r="T18" s="30"/>
      <c r="U18" s="30"/>
      <c r="V18" s="30"/>
      <c r="W18" s="31" t="s">
        <v>43</v>
      </c>
      <c r="X18" s="36">
        <v>100</v>
      </c>
      <c r="Y18" s="36">
        <v>100</v>
      </c>
      <c r="Z18" s="32"/>
      <c r="AA18" s="33"/>
    </row>
    <row r="19" s="26" customFormat="1" ht="65.25" customHeight="1">
      <c r="A19" s="34" t="s">
        <v>44</v>
      </c>
      <c r="B19" s="28" t="s">
        <v>45</v>
      </c>
      <c r="C19" s="29"/>
      <c r="D19" s="30">
        <v>166.40000000000001</v>
      </c>
      <c r="E19" s="30"/>
      <c r="F19" s="30"/>
      <c r="G19" s="30"/>
      <c r="H19" s="30"/>
      <c r="I19" s="30">
        <v>166.40000000000001</v>
      </c>
      <c r="J19" s="30"/>
      <c r="K19" s="30"/>
      <c r="L19" s="30"/>
      <c r="M19" s="30"/>
      <c r="N19" s="30">
        <v>166.40000000000001</v>
      </c>
      <c r="O19" s="30"/>
      <c r="P19" s="30"/>
      <c r="Q19" s="30"/>
      <c r="R19" s="30"/>
      <c r="S19" s="30">
        <v>166.40000000000001</v>
      </c>
      <c r="T19" s="30"/>
      <c r="U19" s="30"/>
      <c r="V19" s="30"/>
      <c r="W19" s="31" t="s">
        <v>46</v>
      </c>
      <c r="X19" s="36">
        <v>100</v>
      </c>
      <c r="Y19" s="36">
        <v>100</v>
      </c>
      <c r="Z19" s="32"/>
      <c r="AA19" s="33"/>
    </row>
    <row r="20" s="26" customFormat="1" ht="93" hidden="1" customHeight="1">
      <c r="A20" s="27" t="s">
        <v>47</v>
      </c>
      <c r="B20" s="37" t="s">
        <v>48</v>
      </c>
      <c r="C20" s="29"/>
      <c r="D20" s="30">
        <v>0</v>
      </c>
      <c r="E20" s="30"/>
      <c r="F20" s="30"/>
      <c r="G20" s="30"/>
      <c r="H20" s="30"/>
      <c r="I20" s="30">
        <v>0</v>
      </c>
      <c r="J20" s="30"/>
      <c r="K20" s="30"/>
      <c r="L20" s="30"/>
      <c r="M20" s="30"/>
      <c r="N20" s="30">
        <v>0</v>
      </c>
      <c r="O20" s="30"/>
      <c r="P20" s="30"/>
      <c r="Q20" s="30"/>
      <c r="R20" s="30"/>
      <c r="S20" s="30">
        <v>0</v>
      </c>
      <c r="T20" s="30"/>
      <c r="U20" s="30"/>
      <c r="V20" s="30"/>
      <c r="W20" s="31" t="s">
        <v>23</v>
      </c>
      <c r="X20" s="35" t="s">
        <v>37</v>
      </c>
      <c r="Y20" s="30">
        <v>100</v>
      </c>
      <c r="Z20" s="32"/>
      <c r="AA20" s="33"/>
    </row>
    <row r="21" s="26" customFormat="1" ht="46.5" hidden="1" customHeight="1">
      <c r="A21" s="34" t="s">
        <v>49</v>
      </c>
      <c r="B21" s="28" t="s">
        <v>50</v>
      </c>
      <c r="C21" s="29"/>
      <c r="D21" s="30">
        <v>0</v>
      </c>
      <c r="E21" s="30"/>
      <c r="F21" s="30"/>
      <c r="G21" s="30"/>
      <c r="H21" s="30"/>
      <c r="I21" s="30">
        <v>0</v>
      </c>
      <c r="J21" s="30"/>
      <c r="K21" s="30"/>
      <c r="L21" s="30"/>
      <c r="M21" s="30"/>
      <c r="N21" s="30">
        <v>0</v>
      </c>
      <c r="O21" s="30"/>
      <c r="P21" s="30"/>
      <c r="Q21" s="30"/>
      <c r="R21" s="30"/>
      <c r="S21" s="30">
        <v>0</v>
      </c>
      <c r="T21" s="30"/>
      <c r="U21" s="30"/>
      <c r="V21" s="30"/>
      <c r="W21" s="31" t="s">
        <v>51</v>
      </c>
      <c r="X21" s="30">
        <v>5</v>
      </c>
      <c r="Y21" s="30">
        <v>5</v>
      </c>
      <c r="Z21" s="32"/>
      <c r="AA21" s="33"/>
    </row>
    <row r="22" s="38" customFormat="1" ht="35.25" customHeight="1">
      <c r="A22" s="39" t="s">
        <v>52</v>
      </c>
      <c r="B22" s="40"/>
      <c r="C22" s="41"/>
      <c r="D22" s="42">
        <f>D12+D16+D20</f>
        <v>318.39999999999998</v>
      </c>
      <c r="E22" s="42"/>
      <c r="F22" s="42"/>
      <c r="G22" s="42"/>
      <c r="H22" s="42"/>
      <c r="I22" s="42">
        <f>I12+I16+I20</f>
        <v>318.39999999999998</v>
      </c>
      <c r="J22" s="42"/>
      <c r="K22" s="42"/>
      <c r="L22" s="42"/>
      <c r="M22" s="42"/>
      <c r="N22" s="42">
        <f>N12+N16+N20</f>
        <v>318.39999999999998</v>
      </c>
      <c r="O22" s="42"/>
      <c r="P22" s="42"/>
      <c r="Q22" s="42"/>
      <c r="R22" s="42"/>
      <c r="S22" s="42">
        <f>S12+S16+S20</f>
        <v>318.39999999999998</v>
      </c>
      <c r="T22" s="43"/>
      <c r="U22" s="43"/>
      <c r="V22" s="43"/>
      <c r="W22" s="44"/>
      <c r="X22" s="43"/>
      <c r="Y22" s="43"/>
      <c r="Z22" s="45"/>
      <c r="AA22" s="46"/>
    </row>
    <row r="23" s="21" customFormat="1" ht="30.75" customHeight="1">
      <c r="A23" s="22">
        <v>2</v>
      </c>
      <c r="B23" s="23" t="s">
        <v>53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5"/>
      <c r="X23" s="47"/>
      <c r="Y23" s="47"/>
      <c r="Z23" s="48"/>
      <c r="AA23" s="21"/>
      <c r="AB23" s="21"/>
      <c r="AC23" s="21"/>
      <c r="AD23" s="21"/>
    </row>
    <row r="24" s="26" customFormat="1" ht="52.5" customHeight="1">
      <c r="A24" s="27" t="s">
        <v>21</v>
      </c>
      <c r="B24" s="49" t="s">
        <v>54</v>
      </c>
      <c r="C24" s="29"/>
      <c r="D24" s="30">
        <v>220.09999999999999</v>
      </c>
      <c r="E24" s="30"/>
      <c r="F24" s="30"/>
      <c r="G24" s="30"/>
      <c r="H24" s="30"/>
      <c r="I24" s="30">
        <v>220.09999999999999</v>
      </c>
      <c r="J24" s="30"/>
      <c r="K24" s="30"/>
      <c r="L24" s="30"/>
      <c r="M24" s="30"/>
      <c r="N24" s="30">
        <v>220.09999999999999</v>
      </c>
      <c r="O24" s="30"/>
      <c r="P24" s="30"/>
      <c r="Q24" s="30"/>
      <c r="R24" s="50"/>
      <c r="S24" s="30">
        <v>220.09999999999999</v>
      </c>
      <c r="T24" s="30"/>
      <c r="U24" s="30"/>
      <c r="V24" s="30"/>
      <c r="W24" s="31" t="s">
        <v>55</v>
      </c>
      <c r="X24" s="36">
        <v>220.09999999999999</v>
      </c>
      <c r="Y24" s="36">
        <v>220.09999999999999</v>
      </c>
      <c r="Z24" s="32"/>
      <c r="AA24" s="51"/>
      <c r="AB24" s="26"/>
      <c r="AC24" s="26"/>
      <c r="AD24" s="26"/>
    </row>
    <row r="25" s="26" customFormat="1" ht="114" customHeight="1">
      <c r="A25" s="27" t="s">
        <v>34</v>
      </c>
      <c r="B25" s="52" t="s">
        <v>56</v>
      </c>
      <c r="C25" s="53"/>
      <c r="D25" s="54">
        <v>37</v>
      </c>
      <c r="E25" s="54"/>
      <c r="F25" s="54"/>
      <c r="G25" s="54"/>
      <c r="H25" s="55"/>
      <c r="I25" s="54">
        <v>37</v>
      </c>
      <c r="J25" s="54"/>
      <c r="K25" s="54"/>
      <c r="L25" s="55"/>
      <c r="M25" s="55"/>
      <c r="N25" s="54">
        <v>37</v>
      </c>
      <c r="O25" s="54"/>
      <c r="P25" s="54"/>
      <c r="Q25" s="55"/>
      <c r="R25" s="55"/>
      <c r="S25" s="55">
        <v>37</v>
      </c>
      <c r="T25" s="55"/>
      <c r="U25" s="55"/>
      <c r="V25" s="53"/>
      <c r="W25" s="56" t="s">
        <v>57</v>
      </c>
      <c r="X25" s="57">
        <v>37</v>
      </c>
      <c r="Y25" s="57">
        <v>37</v>
      </c>
      <c r="Z25" s="58"/>
      <c r="AA25" s="51"/>
      <c r="AB25" s="26"/>
      <c r="AC25" s="26"/>
      <c r="AD25" s="26"/>
    </row>
    <row r="26" s="38" customFormat="1" ht="23.25" customHeight="1">
      <c r="A26" s="39" t="s">
        <v>52</v>
      </c>
      <c r="B26" s="40"/>
      <c r="C26" s="41"/>
      <c r="D26" s="42">
        <f>D24+D25</f>
        <v>257.10000000000002</v>
      </c>
      <c r="E26" s="42"/>
      <c r="F26" s="42"/>
      <c r="G26" s="42"/>
      <c r="H26" s="42"/>
      <c r="I26" s="42">
        <f>I24+I25</f>
        <v>257.10000000000002</v>
      </c>
      <c r="J26" s="42"/>
      <c r="K26" s="42"/>
      <c r="L26" s="42"/>
      <c r="M26" s="42"/>
      <c r="N26" s="42">
        <f>N24+N25</f>
        <v>257.10000000000002</v>
      </c>
      <c r="O26" s="42"/>
      <c r="P26" s="42"/>
      <c r="Q26" s="42"/>
      <c r="R26" s="42"/>
      <c r="S26" s="42">
        <f>S24+S25</f>
        <v>257.10000000000002</v>
      </c>
      <c r="T26" s="43"/>
      <c r="U26" s="43"/>
      <c r="V26" s="43"/>
      <c r="W26" s="44"/>
      <c r="X26" s="43"/>
      <c r="Y26" s="43"/>
      <c r="Z26" s="45"/>
      <c r="AA26" s="46"/>
    </row>
    <row r="27" s="21" customFormat="1" ht="30.75" customHeight="1">
      <c r="A27" s="22" t="s">
        <v>47</v>
      </c>
      <c r="B27" s="23" t="s">
        <v>58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5"/>
      <c r="X27" s="59"/>
      <c r="Y27" s="59"/>
      <c r="Z27" s="60"/>
      <c r="AA27" s="21"/>
      <c r="AB27" s="21"/>
    </row>
    <row r="28" s="26" customFormat="1" ht="100.5" customHeight="1">
      <c r="A28" s="27" t="s">
        <v>21</v>
      </c>
      <c r="B28" s="49" t="s">
        <v>59</v>
      </c>
      <c r="C28" s="61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50"/>
      <c r="S28" s="30"/>
      <c r="T28" s="30"/>
      <c r="U28" s="30"/>
      <c r="V28" s="30"/>
      <c r="W28" s="31" t="s">
        <v>60</v>
      </c>
      <c r="X28" s="36">
        <v>100</v>
      </c>
      <c r="Y28" s="36">
        <v>100</v>
      </c>
      <c r="Z28" s="32"/>
      <c r="AA28" s="33"/>
      <c r="AB28" s="26"/>
    </row>
    <row r="29" s="26" customFormat="1" ht="111" customHeight="1">
      <c r="A29" s="34" t="s">
        <v>61</v>
      </c>
      <c r="B29" s="52" t="s">
        <v>62</v>
      </c>
      <c r="C29" s="62"/>
      <c r="D29" s="63"/>
      <c r="E29" s="63"/>
      <c r="F29" s="63"/>
      <c r="G29" s="63"/>
      <c r="H29" s="62"/>
      <c r="I29" s="63"/>
      <c r="J29" s="63"/>
      <c r="K29" s="63"/>
      <c r="L29" s="62"/>
      <c r="M29" s="62"/>
      <c r="N29" s="63"/>
      <c r="O29" s="63"/>
      <c r="P29" s="63"/>
      <c r="Q29" s="62"/>
      <c r="R29" s="62"/>
      <c r="S29" s="62"/>
      <c r="T29" s="62"/>
      <c r="U29" s="62"/>
      <c r="V29" s="62"/>
      <c r="W29" s="64" t="s">
        <v>63</v>
      </c>
      <c r="X29" s="65">
        <v>82.299999999999997</v>
      </c>
      <c r="Y29" s="66">
        <v>82</v>
      </c>
      <c r="Z29" s="58"/>
      <c r="AA29" s="33"/>
      <c r="AB29" s="26"/>
    </row>
    <row r="30" s="26" customFormat="1" ht="62.25" customHeight="1">
      <c r="A30" s="34" t="s">
        <v>64</v>
      </c>
      <c r="B30" s="52" t="s">
        <v>65</v>
      </c>
      <c r="C30" s="62"/>
      <c r="D30" s="67">
        <v>4240.1000000000004</v>
      </c>
      <c r="E30" s="63"/>
      <c r="F30" s="63"/>
      <c r="G30" s="63"/>
      <c r="H30" s="62"/>
      <c r="I30" s="67">
        <v>4240.1000000000004</v>
      </c>
      <c r="J30" s="63"/>
      <c r="K30" s="63"/>
      <c r="L30" s="62"/>
      <c r="M30" s="62"/>
      <c r="N30" s="67">
        <v>4240.1000000000004</v>
      </c>
      <c r="O30" s="63"/>
      <c r="P30" s="63"/>
      <c r="Q30" s="62"/>
      <c r="R30" s="62"/>
      <c r="S30" s="62">
        <v>4232</v>
      </c>
      <c r="T30" s="62"/>
      <c r="U30" s="62"/>
      <c r="V30" s="62"/>
      <c r="W30" s="52" t="s">
        <v>66</v>
      </c>
      <c r="X30" s="65">
        <v>100</v>
      </c>
      <c r="Y30" s="66">
        <v>100</v>
      </c>
      <c r="Z30" s="58"/>
      <c r="AA30" s="33"/>
      <c r="AB30" s="26"/>
    </row>
    <row r="31" s="26" customFormat="1" ht="2.25" hidden="1" customHeight="1">
      <c r="A31" s="34" t="s">
        <v>67</v>
      </c>
      <c r="B31" s="52" t="s">
        <v>68</v>
      </c>
      <c r="C31" s="62"/>
      <c r="D31" s="63"/>
      <c r="E31" s="63"/>
      <c r="F31" s="63"/>
      <c r="G31" s="63"/>
      <c r="H31" s="62"/>
      <c r="I31" s="63"/>
      <c r="J31" s="63"/>
      <c r="K31" s="63"/>
      <c r="L31" s="62"/>
      <c r="M31" s="62"/>
      <c r="N31" s="63"/>
      <c r="O31" s="63"/>
      <c r="P31" s="63"/>
      <c r="Q31" s="62"/>
      <c r="R31" s="62"/>
      <c r="S31" s="62"/>
      <c r="T31" s="62"/>
      <c r="U31" s="62"/>
      <c r="V31" s="62"/>
      <c r="W31" s="52" t="s">
        <v>69</v>
      </c>
      <c r="X31" s="65">
        <v>105</v>
      </c>
      <c r="Y31" s="66">
        <v>105</v>
      </c>
      <c r="Z31" s="58"/>
      <c r="AA31" s="33"/>
      <c r="AB31" s="26"/>
    </row>
    <row r="32" s="26" customFormat="1" ht="128.25" hidden="1" customHeight="1">
      <c r="A32" s="27" t="s">
        <v>34</v>
      </c>
      <c r="B32" s="52" t="s">
        <v>70</v>
      </c>
      <c r="C32" s="62"/>
      <c r="D32" s="63"/>
      <c r="E32" s="63"/>
      <c r="F32" s="63"/>
      <c r="G32" s="63"/>
      <c r="H32" s="62"/>
      <c r="I32" s="63"/>
      <c r="J32" s="63"/>
      <c r="K32" s="63"/>
      <c r="L32" s="62"/>
      <c r="M32" s="62"/>
      <c r="N32" s="63"/>
      <c r="O32" s="63"/>
      <c r="P32" s="63"/>
      <c r="Q32" s="62"/>
      <c r="R32" s="62"/>
      <c r="S32" s="62"/>
      <c r="T32" s="62"/>
      <c r="U32" s="62"/>
      <c r="V32" s="62"/>
      <c r="W32" s="52" t="s">
        <v>71</v>
      </c>
      <c r="X32" s="65">
        <v>24</v>
      </c>
      <c r="Y32" s="66">
        <v>24</v>
      </c>
      <c r="Z32" s="58"/>
      <c r="AA32" s="33"/>
      <c r="AB32" s="26"/>
    </row>
    <row r="33" s="26" customFormat="1" ht="27" hidden="1" customHeight="1">
      <c r="A33" s="27" t="s">
        <v>47</v>
      </c>
      <c r="B33" s="52" t="s">
        <v>72</v>
      </c>
      <c r="C33" s="62"/>
      <c r="D33" s="63"/>
      <c r="E33" s="63"/>
      <c r="F33" s="63"/>
      <c r="G33" s="63"/>
      <c r="H33" s="62"/>
      <c r="I33" s="63"/>
      <c r="J33" s="63"/>
      <c r="K33" s="63"/>
      <c r="L33" s="62"/>
      <c r="M33" s="62"/>
      <c r="N33" s="63"/>
      <c r="O33" s="63"/>
      <c r="P33" s="63"/>
      <c r="Q33" s="62"/>
      <c r="R33" s="62"/>
      <c r="S33" s="62"/>
      <c r="T33" s="62"/>
      <c r="U33" s="62"/>
      <c r="V33" s="62"/>
      <c r="W33" s="52" t="s">
        <v>73</v>
      </c>
      <c r="X33" s="65">
        <v>100</v>
      </c>
      <c r="Y33" s="66">
        <v>100</v>
      </c>
      <c r="Z33" s="58"/>
      <c r="AA33" s="33"/>
      <c r="AB33" s="26"/>
    </row>
    <row r="34" s="26" customFormat="1" ht="3" hidden="1" customHeight="1">
      <c r="A34" s="34" t="s">
        <v>49</v>
      </c>
      <c r="B34" s="52" t="s">
        <v>74</v>
      </c>
      <c r="C34" s="62"/>
      <c r="D34" s="63"/>
      <c r="E34" s="63"/>
      <c r="F34" s="63"/>
      <c r="G34" s="63"/>
      <c r="H34" s="62"/>
      <c r="I34" s="63"/>
      <c r="J34" s="63"/>
      <c r="K34" s="63"/>
      <c r="L34" s="62"/>
      <c r="M34" s="62"/>
      <c r="N34" s="63"/>
      <c r="O34" s="63"/>
      <c r="P34" s="63"/>
      <c r="Q34" s="62"/>
      <c r="R34" s="62"/>
      <c r="S34" s="62"/>
      <c r="T34" s="62"/>
      <c r="U34" s="62"/>
      <c r="V34" s="62"/>
      <c r="W34" s="52" t="s">
        <v>75</v>
      </c>
      <c r="X34" s="65">
        <v>100</v>
      </c>
      <c r="Y34" s="66">
        <v>100</v>
      </c>
      <c r="Z34" s="58"/>
      <c r="AA34" s="33"/>
      <c r="AB34" s="26"/>
    </row>
    <row r="35" s="26" customFormat="1" ht="150.75" hidden="1" customHeight="1">
      <c r="A35" s="34" t="s">
        <v>76</v>
      </c>
      <c r="B35" s="52" t="s">
        <v>77</v>
      </c>
      <c r="C35" s="62"/>
      <c r="D35" s="63"/>
      <c r="E35" s="63"/>
      <c r="F35" s="63"/>
      <c r="G35" s="63"/>
      <c r="H35" s="62"/>
      <c r="I35" s="63"/>
      <c r="J35" s="63"/>
      <c r="K35" s="63"/>
      <c r="L35" s="62"/>
      <c r="M35" s="62"/>
      <c r="N35" s="63"/>
      <c r="O35" s="63"/>
      <c r="P35" s="63"/>
      <c r="Q35" s="62"/>
      <c r="R35" s="62"/>
      <c r="S35" s="62"/>
      <c r="T35" s="62"/>
      <c r="U35" s="62"/>
      <c r="V35" s="62"/>
      <c r="W35" s="52" t="s">
        <v>78</v>
      </c>
      <c r="X35" s="65">
        <v>100</v>
      </c>
      <c r="Y35" s="66">
        <v>100</v>
      </c>
      <c r="Z35" s="58"/>
      <c r="AA35" s="33"/>
      <c r="AB35" s="26"/>
    </row>
    <row r="36" s="26" customFormat="1" ht="219.75" customHeight="1">
      <c r="A36" s="27" t="s">
        <v>79</v>
      </c>
      <c r="B36" s="52" t="s">
        <v>80</v>
      </c>
      <c r="C36" s="62"/>
      <c r="D36" s="63">
        <v>115</v>
      </c>
      <c r="E36" s="63"/>
      <c r="F36" s="63"/>
      <c r="G36" s="63"/>
      <c r="H36" s="62"/>
      <c r="I36" s="63">
        <v>115</v>
      </c>
      <c r="J36" s="63"/>
      <c r="K36" s="63"/>
      <c r="L36" s="62"/>
      <c r="M36" s="62"/>
      <c r="N36" s="63">
        <v>115</v>
      </c>
      <c r="O36" s="63"/>
      <c r="P36" s="63"/>
      <c r="Q36" s="62"/>
      <c r="R36" s="62"/>
      <c r="S36" s="62">
        <v>115</v>
      </c>
      <c r="T36" s="62"/>
      <c r="U36" s="62"/>
      <c r="V36" s="62"/>
      <c r="W36" s="68" t="s">
        <v>81</v>
      </c>
      <c r="X36" s="65">
        <v>100</v>
      </c>
      <c r="Y36" s="66">
        <v>99</v>
      </c>
      <c r="Z36" s="58"/>
      <c r="AA36" s="33"/>
      <c r="AB36" s="26"/>
    </row>
    <row r="37" s="69" customFormat="1" ht="35.25" customHeight="1">
      <c r="A37" s="39" t="s">
        <v>52</v>
      </c>
      <c r="B37" s="40"/>
      <c r="C37" s="70"/>
      <c r="D37" s="42">
        <f>D30+D36</f>
        <v>4355.1000000000004</v>
      </c>
      <c r="E37" s="42"/>
      <c r="F37" s="42"/>
      <c r="G37" s="42"/>
      <c r="H37" s="42"/>
      <c r="I37" s="42">
        <f>I30+I36</f>
        <v>4355.1000000000004</v>
      </c>
      <c r="J37" s="42"/>
      <c r="K37" s="42"/>
      <c r="L37" s="42"/>
      <c r="M37" s="42"/>
      <c r="N37" s="42">
        <f>N30+N36</f>
        <v>4355.1000000000004</v>
      </c>
      <c r="O37" s="42"/>
      <c r="P37" s="42"/>
      <c r="Q37" s="42"/>
      <c r="R37" s="42"/>
      <c r="S37" s="42">
        <f>S30+S36</f>
        <v>4347</v>
      </c>
      <c r="T37" s="71"/>
      <c r="U37" s="71"/>
      <c r="V37" s="71"/>
      <c r="W37" s="72"/>
      <c r="X37" s="71"/>
      <c r="Y37" s="71"/>
      <c r="Z37" s="73"/>
      <c r="AA37" s="74"/>
    </row>
    <row r="38" s="21" customFormat="1" ht="30.75" customHeight="1">
      <c r="A38" s="22">
        <v>4</v>
      </c>
      <c r="B38" s="23" t="s">
        <v>82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  <c r="X38" s="75"/>
      <c r="Y38" s="75"/>
      <c r="Z38" s="48"/>
      <c r="AA38" s="21"/>
    </row>
    <row r="39" s="26" customFormat="1" ht="45" customHeight="1">
      <c r="A39" s="27" t="s">
        <v>21</v>
      </c>
      <c r="B39" s="76" t="s">
        <v>83</v>
      </c>
      <c r="C39" s="29"/>
      <c r="D39" s="77">
        <f>D40+D41</f>
        <v>372.30000000000001</v>
      </c>
      <c r="E39" s="77"/>
      <c r="F39" s="77"/>
      <c r="G39" s="77"/>
      <c r="H39" s="77"/>
      <c r="I39" s="77">
        <f>I40+I41</f>
        <v>372.30000000000001</v>
      </c>
      <c r="J39" s="77"/>
      <c r="K39" s="77"/>
      <c r="L39" s="77"/>
      <c r="M39" s="77"/>
      <c r="N39" s="77">
        <f>N40+N41</f>
        <v>372.30000000000001</v>
      </c>
      <c r="O39" s="77"/>
      <c r="P39" s="77"/>
      <c r="Q39" s="77"/>
      <c r="R39" s="78"/>
      <c r="S39" s="77">
        <f>S40+S41</f>
        <v>372.30000000000001</v>
      </c>
      <c r="T39" s="77"/>
      <c r="U39" s="30"/>
      <c r="V39" s="36"/>
      <c r="W39" s="31" t="s">
        <v>84</v>
      </c>
      <c r="X39" s="30">
        <v>100</v>
      </c>
      <c r="Y39" s="30">
        <v>100</v>
      </c>
      <c r="Z39" s="32"/>
      <c r="AA39" s="33"/>
    </row>
    <row r="40" s="26" customFormat="1" ht="93" hidden="1" customHeight="1">
      <c r="A40" s="34" t="s">
        <v>61</v>
      </c>
      <c r="B40" s="52" t="s">
        <v>85</v>
      </c>
      <c r="C40" s="53"/>
      <c r="D40" s="62">
        <v>0</v>
      </c>
      <c r="E40" s="62"/>
      <c r="F40" s="62"/>
      <c r="G40" s="62"/>
      <c r="H40" s="62"/>
      <c r="I40" s="62">
        <v>0</v>
      </c>
      <c r="J40" s="62"/>
      <c r="K40" s="62"/>
      <c r="L40" s="62"/>
      <c r="M40" s="62"/>
      <c r="N40" s="62">
        <v>0</v>
      </c>
      <c r="O40" s="62"/>
      <c r="P40" s="62"/>
      <c r="Q40" s="62"/>
      <c r="R40" s="62"/>
      <c r="S40" s="62">
        <v>0</v>
      </c>
      <c r="T40" s="62"/>
      <c r="U40" s="62"/>
      <c r="V40" s="53"/>
      <c r="W40" s="79" t="s">
        <v>86</v>
      </c>
      <c r="X40" s="63">
        <v>100</v>
      </c>
      <c r="Y40" s="80">
        <v>100</v>
      </c>
      <c r="Z40" s="58"/>
      <c r="AA40" s="51"/>
    </row>
    <row r="41" s="26" customFormat="1" ht="62.25" customHeight="1">
      <c r="A41" s="34" t="s">
        <v>87</v>
      </c>
      <c r="B41" s="76" t="s">
        <v>88</v>
      </c>
      <c r="C41" s="53"/>
      <c r="D41" s="62">
        <v>372.30000000000001</v>
      </c>
      <c r="E41" s="62"/>
      <c r="F41" s="62"/>
      <c r="G41" s="62"/>
      <c r="H41" s="62"/>
      <c r="I41" s="62">
        <v>372.30000000000001</v>
      </c>
      <c r="J41" s="62"/>
      <c r="K41" s="62"/>
      <c r="L41" s="62"/>
      <c r="M41" s="62"/>
      <c r="N41" s="62">
        <v>372.30000000000001</v>
      </c>
      <c r="O41" s="62"/>
      <c r="P41" s="62"/>
      <c r="Q41" s="62"/>
      <c r="R41" s="62"/>
      <c r="S41" s="62">
        <v>372.30000000000001</v>
      </c>
      <c r="T41" s="62"/>
      <c r="U41" s="62"/>
      <c r="V41" s="53"/>
      <c r="W41" s="68" t="s">
        <v>89</v>
      </c>
      <c r="X41" s="63">
        <v>372.30000000000001</v>
      </c>
      <c r="Y41" s="80">
        <v>372.30000000000001</v>
      </c>
      <c r="Z41" s="58"/>
      <c r="AA41" s="81"/>
    </row>
    <row r="42" s="26" customFormat="1" ht="39.75" customHeight="1">
      <c r="A42" s="27" t="s">
        <v>90</v>
      </c>
      <c r="B42" s="52" t="s">
        <v>91</v>
      </c>
      <c r="C42" s="53"/>
      <c r="D42" s="62">
        <v>803.79999999999995</v>
      </c>
      <c r="E42" s="62"/>
      <c r="F42" s="62"/>
      <c r="G42" s="62"/>
      <c r="H42" s="62"/>
      <c r="I42" s="62">
        <v>803.79999999999995</v>
      </c>
      <c r="J42" s="62"/>
      <c r="K42" s="62"/>
      <c r="L42" s="62"/>
      <c r="M42" s="62"/>
      <c r="N42" s="62">
        <v>803.79999999999995</v>
      </c>
      <c r="O42" s="62"/>
      <c r="P42" s="62"/>
      <c r="Q42" s="62"/>
      <c r="R42" s="62"/>
      <c r="S42" s="62">
        <v>803.79999999999995</v>
      </c>
      <c r="T42" s="62"/>
      <c r="U42" s="62"/>
      <c r="V42" s="53"/>
      <c r="W42" s="31" t="s">
        <v>84</v>
      </c>
      <c r="X42" s="82">
        <v>100</v>
      </c>
      <c r="Y42" s="82">
        <v>100</v>
      </c>
      <c r="Z42" s="58"/>
      <c r="AA42" s="81"/>
    </row>
    <row r="43" s="26" customFormat="1" ht="26.25" hidden="1" customHeight="1">
      <c r="A43" s="34"/>
      <c r="B43" s="52"/>
      <c r="C43" s="53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53"/>
      <c r="W43" s="79"/>
      <c r="X43" s="63"/>
      <c r="Y43" s="80"/>
      <c r="Z43" s="58"/>
      <c r="AA43" s="81"/>
    </row>
    <row r="44" s="26" customFormat="1" ht="35.25" hidden="1" customHeight="1">
      <c r="A44" s="34"/>
      <c r="B44" s="52"/>
      <c r="C44" s="53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53"/>
      <c r="W44" s="79"/>
      <c r="X44" s="63"/>
      <c r="Y44" s="80"/>
      <c r="Z44" s="58"/>
      <c r="AA44" s="81"/>
    </row>
    <row r="45" s="26" customFormat="1" ht="51.75" hidden="1" customHeight="1">
      <c r="A45" s="34" t="s">
        <v>38</v>
      </c>
      <c r="B45" s="52"/>
      <c r="C45" s="53"/>
      <c r="D45" s="63"/>
      <c r="E45" s="63"/>
      <c r="F45" s="63"/>
      <c r="G45" s="63"/>
      <c r="H45" s="62"/>
      <c r="I45" s="63"/>
      <c r="J45" s="63"/>
      <c r="K45" s="63"/>
      <c r="L45" s="62"/>
      <c r="M45" s="62"/>
      <c r="N45" s="63"/>
      <c r="O45" s="63"/>
      <c r="P45" s="63"/>
      <c r="Q45" s="62"/>
      <c r="R45" s="62"/>
      <c r="S45" s="62"/>
      <c r="T45" s="62"/>
      <c r="U45" s="62"/>
      <c r="V45" s="53"/>
      <c r="W45" s="79"/>
      <c r="X45" s="63"/>
      <c r="Y45" s="63"/>
      <c r="Z45" s="58"/>
      <c r="AA45" s="81"/>
    </row>
    <row r="46" s="38" customFormat="1" ht="35.25" customHeight="1">
      <c r="A46" s="39" t="s">
        <v>52</v>
      </c>
      <c r="B46" s="40"/>
      <c r="C46" s="41"/>
      <c r="D46" s="42">
        <f>D39+D42</f>
        <v>1176.0999999999999</v>
      </c>
      <c r="E46" s="42"/>
      <c r="F46" s="42"/>
      <c r="G46" s="42"/>
      <c r="H46" s="42"/>
      <c r="I46" s="42">
        <f>I39+I42</f>
        <v>1176.0999999999999</v>
      </c>
      <c r="J46" s="42"/>
      <c r="K46" s="42"/>
      <c r="L46" s="42"/>
      <c r="M46" s="42"/>
      <c r="N46" s="42">
        <f>N39+N42</f>
        <v>1176.0999999999999</v>
      </c>
      <c r="O46" s="42"/>
      <c r="P46" s="42"/>
      <c r="Q46" s="42"/>
      <c r="R46" s="42"/>
      <c r="S46" s="42">
        <f>S39+S42</f>
        <v>1176.0999999999999</v>
      </c>
      <c r="T46" s="43"/>
      <c r="U46" s="43"/>
      <c r="V46" s="43"/>
      <c r="W46" s="44"/>
      <c r="X46" s="43"/>
      <c r="Y46" s="43"/>
      <c r="Z46" s="45"/>
      <c r="AA46" s="46"/>
    </row>
    <row r="47" s="83" customFormat="1" ht="30.75" customHeight="1">
      <c r="A47" s="22" t="s">
        <v>92</v>
      </c>
      <c r="B47" s="23" t="s">
        <v>93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5"/>
      <c r="X47" s="59"/>
      <c r="Y47" s="59"/>
      <c r="Z47" s="60"/>
      <c r="AA47" s="83"/>
    </row>
    <row r="48" s="26" customFormat="1" ht="26.25" customHeight="1">
      <c r="A48" s="27" t="s">
        <v>21</v>
      </c>
      <c r="B48" s="28" t="s">
        <v>94</v>
      </c>
      <c r="C48" s="61"/>
      <c r="D48" s="84">
        <f>D49+D50</f>
        <v>1316.1999999999998</v>
      </c>
      <c r="E48" s="84"/>
      <c r="F48" s="84"/>
      <c r="G48" s="84"/>
      <c r="H48" s="84"/>
      <c r="I48" s="84">
        <f>I49+I50</f>
        <v>1316.1999999999998</v>
      </c>
      <c r="J48" s="84"/>
      <c r="K48" s="84"/>
      <c r="L48" s="84"/>
      <c r="M48" s="84"/>
      <c r="N48" s="84">
        <f>N49+N50</f>
        <v>1316.1999999999998</v>
      </c>
      <c r="O48" s="84"/>
      <c r="P48" s="84"/>
      <c r="Q48" s="84"/>
      <c r="R48" s="85"/>
      <c r="S48" s="84">
        <f>S49+S50</f>
        <v>1250.4000000000001</v>
      </c>
      <c r="T48" s="30"/>
      <c r="U48" s="30"/>
      <c r="V48" s="36"/>
      <c r="W48" s="31" t="s">
        <v>95</v>
      </c>
      <c r="X48" s="36">
        <f>X49+X50</f>
        <v>1316.1999999999998</v>
      </c>
      <c r="Y48" s="36">
        <f>Y49+Y50</f>
        <v>1250.4000000000001</v>
      </c>
      <c r="Z48" s="32"/>
      <c r="AA48" s="33"/>
    </row>
    <row r="49" s="26" customFormat="1" ht="34.5" customHeight="1">
      <c r="A49" s="34" t="s">
        <v>61</v>
      </c>
      <c r="B49" s="52" t="s">
        <v>96</v>
      </c>
      <c r="C49" s="62"/>
      <c r="D49" s="63">
        <v>593.29999999999995</v>
      </c>
      <c r="E49" s="63"/>
      <c r="F49" s="63"/>
      <c r="G49" s="63"/>
      <c r="H49" s="62"/>
      <c r="I49" s="63">
        <v>593.29999999999995</v>
      </c>
      <c r="J49" s="63"/>
      <c r="K49" s="63"/>
      <c r="L49" s="62"/>
      <c r="M49" s="62"/>
      <c r="N49" s="63">
        <v>593.29999999999995</v>
      </c>
      <c r="O49" s="63"/>
      <c r="P49" s="63"/>
      <c r="Q49" s="62"/>
      <c r="R49" s="62"/>
      <c r="S49" s="62">
        <v>527.60000000000002</v>
      </c>
      <c r="T49" s="62"/>
      <c r="U49" s="62"/>
      <c r="V49" s="53"/>
      <c r="W49" s="68" t="s">
        <v>97</v>
      </c>
      <c r="X49" s="53">
        <v>593.29999999999995</v>
      </c>
      <c r="Y49" s="86">
        <v>527.5</v>
      </c>
      <c r="Z49" s="58"/>
      <c r="AA49" s="51"/>
    </row>
    <row r="50" s="26" customFormat="1" ht="39.75" customHeight="1">
      <c r="A50" s="34" t="s">
        <v>98</v>
      </c>
      <c r="B50" s="52" t="s">
        <v>99</v>
      </c>
      <c r="C50" s="62"/>
      <c r="D50" s="63">
        <v>722.89999999999998</v>
      </c>
      <c r="E50" s="63"/>
      <c r="F50" s="63"/>
      <c r="G50" s="63"/>
      <c r="H50" s="62"/>
      <c r="I50" s="63">
        <v>722.89999999999998</v>
      </c>
      <c r="J50" s="63"/>
      <c r="K50" s="63"/>
      <c r="L50" s="62"/>
      <c r="M50" s="62"/>
      <c r="N50" s="63">
        <v>722.89999999999998</v>
      </c>
      <c r="O50" s="63"/>
      <c r="P50" s="63"/>
      <c r="Q50" s="62"/>
      <c r="R50" s="62"/>
      <c r="S50" s="62">
        <v>722.79999999999995</v>
      </c>
      <c r="T50" s="62"/>
      <c r="U50" s="62"/>
      <c r="V50" s="53"/>
      <c r="W50" s="31" t="s">
        <v>95</v>
      </c>
      <c r="X50" s="32">
        <v>722.89999999999998</v>
      </c>
      <c r="Y50" s="32">
        <v>722.89999999999998</v>
      </c>
      <c r="Z50" s="58"/>
      <c r="AA50" s="51"/>
    </row>
    <row r="51" s="26" customFormat="1" ht="30.75" customHeight="1">
      <c r="A51" s="27" t="s">
        <v>34</v>
      </c>
      <c r="B51" s="52" t="s">
        <v>100</v>
      </c>
      <c r="C51" s="62"/>
      <c r="D51" s="87">
        <v>0</v>
      </c>
      <c r="E51" s="87"/>
      <c r="F51" s="87"/>
      <c r="G51" s="87"/>
      <c r="H51" s="88"/>
      <c r="I51" s="87">
        <v>0</v>
      </c>
      <c r="J51" s="87"/>
      <c r="K51" s="87"/>
      <c r="L51" s="88"/>
      <c r="M51" s="88"/>
      <c r="N51" s="87">
        <v>0</v>
      </c>
      <c r="O51" s="87"/>
      <c r="P51" s="87"/>
      <c r="Q51" s="88"/>
      <c r="R51" s="88"/>
      <c r="S51" s="88">
        <v>0</v>
      </c>
      <c r="T51" s="62"/>
      <c r="U51" s="62"/>
      <c r="V51" s="53"/>
      <c r="W51" s="52" t="s">
        <v>101</v>
      </c>
      <c r="X51" s="53">
        <v>0</v>
      </c>
      <c r="Y51" s="86">
        <v>0</v>
      </c>
      <c r="Z51" s="58"/>
      <c r="AA51" s="51"/>
    </row>
    <row r="52" s="26" customFormat="1" ht="36" customHeight="1">
      <c r="A52" s="27" t="s">
        <v>47</v>
      </c>
      <c r="B52" s="52" t="s">
        <v>102</v>
      </c>
      <c r="C52" s="62"/>
      <c r="D52" s="87">
        <f>D53</f>
        <v>99</v>
      </c>
      <c r="E52" s="87"/>
      <c r="F52" s="87"/>
      <c r="G52" s="87"/>
      <c r="H52" s="88"/>
      <c r="I52" s="87">
        <f>I53</f>
        <v>99</v>
      </c>
      <c r="J52" s="87"/>
      <c r="K52" s="87"/>
      <c r="L52" s="88"/>
      <c r="M52" s="88"/>
      <c r="N52" s="87">
        <f>N53</f>
        <v>99</v>
      </c>
      <c r="O52" s="87"/>
      <c r="P52" s="87"/>
      <c r="Q52" s="88"/>
      <c r="R52" s="88"/>
      <c r="S52" s="87">
        <f>S53</f>
        <v>99</v>
      </c>
      <c r="T52" s="62"/>
      <c r="U52" s="62"/>
      <c r="V52" s="53"/>
      <c r="W52" s="79" t="s">
        <v>103</v>
      </c>
      <c r="X52" s="53">
        <v>99</v>
      </c>
      <c r="Y52" s="86">
        <v>99</v>
      </c>
      <c r="Z52" s="58"/>
      <c r="AA52" s="51"/>
    </row>
    <row r="53" s="26" customFormat="1" ht="37.5" customHeight="1">
      <c r="A53" s="34" t="s">
        <v>49</v>
      </c>
      <c r="B53" s="52" t="s">
        <v>104</v>
      </c>
      <c r="C53" s="62"/>
      <c r="D53" s="63">
        <v>99</v>
      </c>
      <c r="E53" s="63"/>
      <c r="F53" s="63"/>
      <c r="G53" s="63"/>
      <c r="H53" s="62"/>
      <c r="I53" s="63">
        <v>99</v>
      </c>
      <c r="J53" s="63"/>
      <c r="K53" s="63"/>
      <c r="L53" s="62"/>
      <c r="M53" s="62"/>
      <c r="N53" s="63">
        <v>99</v>
      </c>
      <c r="O53" s="63"/>
      <c r="P53" s="63"/>
      <c r="Q53" s="62"/>
      <c r="R53" s="62"/>
      <c r="S53" s="62">
        <v>99</v>
      </c>
      <c r="T53" s="62"/>
      <c r="U53" s="62"/>
      <c r="V53" s="53"/>
      <c r="W53" s="68" t="s">
        <v>105</v>
      </c>
      <c r="X53" s="86">
        <v>100</v>
      </c>
      <c r="Y53" s="86">
        <v>100</v>
      </c>
      <c r="Z53" s="58"/>
      <c r="AA53" s="51"/>
    </row>
    <row r="54" s="26" customFormat="1" ht="58.5" customHeight="1">
      <c r="A54" s="27" t="s">
        <v>79</v>
      </c>
      <c r="B54" s="52" t="s">
        <v>106</v>
      </c>
      <c r="C54" s="62"/>
      <c r="D54" s="87">
        <f>D55+D56</f>
        <v>560.5</v>
      </c>
      <c r="E54" s="87"/>
      <c r="F54" s="87"/>
      <c r="G54" s="87"/>
      <c r="H54" s="88"/>
      <c r="I54" s="87">
        <f>I55+I56</f>
        <v>560.5</v>
      </c>
      <c r="J54" s="87"/>
      <c r="K54" s="87"/>
      <c r="L54" s="88"/>
      <c r="M54" s="88"/>
      <c r="N54" s="87">
        <f>N55+N56</f>
        <v>560.5</v>
      </c>
      <c r="O54" s="87"/>
      <c r="P54" s="87"/>
      <c r="Q54" s="88"/>
      <c r="R54" s="88"/>
      <c r="S54" s="87">
        <f>S55+S56</f>
        <v>560.39999999999998</v>
      </c>
      <c r="T54" s="62"/>
      <c r="U54" s="62"/>
      <c r="V54" s="53"/>
      <c r="W54" s="79" t="s">
        <v>107</v>
      </c>
      <c r="X54" s="86">
        <v>100</v>
      </c>
      <c r="Y54" s="86">
        <v>98.5</v>
      </c>
      <c r="Z54" s="58"/>
      <c r="AA54" s="51"/>
    </row>
    <row r="55" s="26" customFormat="1" ht="107.25" customHeight="1">
      <c r="A55" s="34" t="s">
        <v>108</v>
      </c>
      <c r="B55" s="52" t="s">
        <v>109</v>
      </c>
      <c r="C55" s="62"/>
      <c r="D55" s="89">
        <v>510.5</v>
      </c>
      <c r="E55" s="63"/>
      <c r="F55" s="63"/>
      <c r="G55" s="63"/>
      <c r="H55" s="62"/>
      <c r="I55" s="63">
        <v>510.5</v>
      </c>
      <c r="J55" s="63"/>
      <c r="K55" s="63"/>
      <c r="L55" s="62"/>
      <c r="M55" s="62"/>
      <c r="N55" s="63">
        <v>510.5</v>
      </c>
      <c r="O55" s="63"/>
      <c r="P55" s="63"/>
      <c r="Q55" s="62"/>
      <c r="R55" s="62"/>
      <c r="S55" s="62">
        <v>510.39999999999998</v>
      </c>
      <c r="T55" s="62"/>
      <c r="U55" s="62"/>
      <c r="V55" s="53"/>
      <c r="W55" s="79" t="s">
        <v>110</v>
      </c>
      <c r="X55" s="53">
        <v>100</v>
      </c>
      <c r="Y55" s="86">
        <v>100</v>
      </c>
      <c r="Z55" s="58"/>
      <c r="AA55" s="51"/>
    </row>
    <row r="56" s="26" customFormat="1" ht="63" customHeight="1">
      <c r="A56" s="34" t="s">
        <v>111</v>
      </c>
      <c r="B56" s="52" t="s">
        <v>112</v>
      </c>
      <c r="C56" s="62"/>
      <c r="D56" s="63">
        <v>50</v>
      </c>
      <c r="E56" s="63"/>
      <c r="F56" s="63"/>
      <c r="G56" s="63"/>
      <c r="H56" s="62"/>
      <c r="I56" s="63">
        <v>50</v>
      </c>
      <c r="J56" s="63"/>
      <c r="K56" s="63"/>
      <c r="L56" s="62"/>
      <c r="M56" s="62"/>
      <c r="N56" s="63">
        <v>50</v>
      </c>
      <c r="O56" s="63"/>
      <c r="P56" s="63"/>
      <c r="Q56" s="62"/>
      <c r="R56" s="62"/>
      <c r="S56" s="62">
        <v>50</v>
      </c>
      <c r="T56" s="90"/>
      <c r="U56" s="62"/>
      <c r="V56" s="53"/>
      <c r="W56" s="68" t="s">
        <v>113</v>
      </c>
      <c r="X56" s="53">
        <v>100</v>
      </c>
      <c r="Y56" s="86">
        <v>100</v>
      </c>
      <c r="Z56" s="58"/>
      <c r="AA56" s="51"/>
    </row>
    <row r="57" s="26" customFormat="1" ht="156" customHeight="1">
      <c r="A57" s="34" t="s">
        <v>92</v>
      </c>
      <c r="B57" s="52" t="s">
        <v>114</v>
      </c>
      <c r="C57" s="62"/>
      <c r="D57" s="87">
        <v>2717.5999999999999</v>
      </c>
      <c r="E57" s="87"/>
      <c r="F57" s="87"/>
      <c r="G57" s="87"/>
      <c r="H57" s="88"/>
      <c r="I57" s="87">
        <v>2717.5999999999999</v>
      </c>
      <c r="J57" s="87"/>
      <c r="K57" s="87"/>
      <c r="L57" s="88"/>
      <c r="M57" s="88"/>
      <c r="N57" s="87">
        <v>2717.5999999999999</v>
      </c>
      <c r="O57" s="87"/>
      <c r="P57" s="87"/>
      <c r="Q57" s="88"/>
      <c r="R57" s="88"/>
      <c r="S57" s="88">
        <v>2717.5999999999999</v>
      </c>
      <c r="T57" s="90"/>
      <c r="U57" s="62"/>
      <c r="V57" s="53"/>
      <c r="W57" s="68" t="s">
        <v>115</v>
      </c>
      <c r="X57" s="53">
        <v>100</v>
      </c>
      <c r="Y57" s="86">
        <v>100</v>
      </c>
      <c r="Z57" s="58"/>
      <c r="AA57" s="51"/>
    </row>
    <row r="58" ht="39.75" customHeight="1">
      <c r="A58" s="91" t="s">
        <v>116</v>
      </c>
      <c r="B58" s="92" t="s">
        <v>117</v>
      </c>
      <c r="C58" s="93"/>
      <c r="D58" s="94">
        <f>SUM(D59:D71)</f>
        <v>1541.7</v>
      </c>
      <c r="E58" s="94">
        <f t="shared" ref="E58:V58" si="0">SUM(E59:E71)</f>
        <v>3683.8000000000002</v>
      </c>
      <c r="F58" s="94">
        <f t="shared" si="0"/>
        <v>153.59999999999999</v>
      </c>
      <c r="G58" s="94">
        <f t="shared" si="0"/>
        <v>102.90000000000001</v>
      </c>
      <c r="H58" s="94">
        <f t="shared" si="0"/>
        <v>0</v>
      </c>
      <c r="I58" s="94">
        <f t="shared" si="0"/>
        <v>1529.2</v>
      </c>
      <c r="J58" s="94">
        <f t="shared" si="0"/>
        <v>3661.6999999999998</v>
      </c>
      <c r="K58" s="94">
        <f t="shared" si="0"/>
        <v>152.70000000000002</v>
      </c>
      <c r="L58" s="94">
        <f t="shared" si="0"/>
        <v>102.90000000000001</v>
      </c>
      <c r="M58" s="94">
        <f t="shared" si="0"/>
        <v>0</v>
      </c>
      <c r="N58" s="94">
        <f t="shared" si="0"/>
        <v>1529.2</v>
      </c>
      <c r="O58" s="94">
        <f t="shared" si="0"/>
        <v>3661.6999999999998</v>
      </c>
      <c r="P58" s="94">
        <f t="shared" si="0"/>
        <v>152.70000000000002</v>
      </c>
      <c r="Q58" s="94">
        <f t="shared" si="0"/>
        <v>102.90000000000001</v>
      </c>
      <c r="R58" s="94">
        <f t="shared" si="0"/>
        <v>0</v>
      </c>
      <c r="S58" s="94">
        <f>SUM(S59:S71)</f>
        <v>1532</v>
      </c>
      <c r="T58" s="94">
        <f t="shared" si="0"/>
        <v>3661.5999999999999</v>
      </c>
      <c r="U58" s="94">
        <f t="shared" si="0"/>
        <v>152.59999999999999</v>
      </c>
      <c r="V58" s="94">
        <f t="shared" si="0"/>
        <v>102.90000000000001</v>
      </c>
      <c r="W58" s="95" t="s">
        <v>118</v>
      </c>
      <c r="X58" s="96">
        <v>100</v>
      </c>
      <c r="Y58" s="97">
        <v>100</v>
      </c>
      <c r="Z58" s="98"/>
      <c r="AA58" s="3"/>
    </row>
    <row r="59" s="26" customFormat="1" ht="99" customHeight="1">
      <c r="A59" s="34" t="s">
        <v>119</v>
      </c>
      <c r="B59" s="52" t="s">
        <v>120</v>
      </c>
      <c r="C59" s="62"/>
      <c r="D59" s="63">
        <v>157.40000000000001</v>
      </c>
      <c r="E59" s="63">
        <v>353.19999999999999</v>
      </c>
      <c r="F59" s="63">
        <v>14.699999999999999</v>
      </c>
      <c r="G59" s="63">
        <v>0.29999999999999999</v>
      </c>
      <c r="H59" s="82"/>
      <c r="I59" s="63">
        <v>157.40000000000001</v>
      </c>
      <c r="J59" s="63">
        <v>353.19999999999999</v>
      </c>
      <c r="K59" s="63">
        <v>14.699999999999999</v>
      </c>
      <c r="L59" s="63">
        <v>0.29999999999999999</v>
      </c>
      <c r="M59" s="82"/>
      <c r="N59" s="63">
        <v>157.40000000000001</v>
      </c>
      <c r="O59" s="63">
        <v>353.19999999999999</v>
      </c>
      <c r="P59" s="63">
        <v>14.699999999999999</v>
      </c>
      <c r="Q59" s="63">
        <v>0.29999999999999999</v>
      </c>
      <c r="R59" s="63"/>
      <c r="S59" s="63">
        <v>157.40000000000001</v>
      </c>
      <c r="T59" s="63">
        <v>353.19999999999999</v>
      </c>
      <c r="U59" s="63">
        <v>14.699999999999999</v>
      </c>
      <c r="V59" s="63">
        <v>0.29999999999999999</v>
      </c>
      <c r="W59" s="68" t="s">
        <v>121</v>
      </c>
      <c r="X59" s="53">
        <v>100</v>
      </c>
      <c r="Y59" s="53">
        <v>100</v>
      </c>
      <c r="Z59" s="58"/>
      <c r="AA59" s="51"/>
    </row>
    <row r="60" ht="90.75" customHeight="1">
      <c r="A60" s="91" t="s">
        <v>122</v>
      </c>
      <c r="B60" s="92" t="s">
        <v>123</v>
      </c>
      <c r="C60" s="93"/>
      <c r="D60" s="99">
        <v>145.30000000000001</v>
      </c>
      <c r="E60" s="99">
        <v>326.30000000000001</v>
      </c>
      <c r="F60" s="99">
        <v>13.6</v>
      </c>
      <c r="G60" s="99">
        <v>0.29999999999999999</v>
      </c>
      <c r="H60" s="99"/>
      <c r="I60" s="99">
        <v>145.30000000000001</v>
      </c>
      <c r="J60" s="99">
        <v>326.30000000000001</v>
      </c>
      <c r="K60" s="99">
        <v>13.6</v>
      </c>
      <c r="L60" s="99">
        <v>0.29999999999999999</v>
      </c>
      <c r="M60" s="99"/>
      <c r="N60" s="99">
        <v>145.30000000000001</v>
      </c>
      <c r="O60" s="99">
        <v>326.30000000000001</v>
      </c>
      <c r="P60" s="99">
        <v>13.6</v>
      </c>
      <c r="Q60" s="99">
        <v>0.29999999999999999</v>
      </c>
      <c r="R60" s="99"/>
      <c r="S60" s="99">
        <v>145.40000000000001</v>
      </c>
      <c r="T60" s="99">
        <v>326.19999999999999</v>
      </c>
      <c r="U60" s="99">
        <v>13.6</v>
      </c>
      <c r="V60" s="99">
        <v>0.29999999999999999</v>
      </c>
      <c r="W60" s="95" t="s">
        <v>124</v>
      </c>
      <c r="X60" s="96">
        <v>100</v>
      </c>
      <c r="Y60" s="96">
        <v>100</v>
      </c>
      <c r="Z60" s="98"/>
      <c r="AA60" s="3"/>
    </row>
    <row r="61" ht="100.5" customHeight="1">
      <c r="A61" s="91" t="s">
        <v>125</v>
      </c>
      <c r="B61" s="92" t="s">
        <v>126</v>
      </c>
      <c r="C61" s="93"/>
      <c r="D61" s="99">
        <v>135.80000000000001</v>
      </c>
      <c r="E61" s="99">
        <v>309.89999999999998</v>
      </c>
      <c r="F61" s="99">
        <v>12.9</v>
      </c>
      <c r="G61" s="99">
        <v>2.6000000000000001</v>
      </c>
      <c r="H61" s="99"/>
      <c r="I61" s="99">
        <v>135.80000000000001</v>
      </c>
      <c r="J61" s="99">
        <v>309.89999999999998</v>
      </c>
      <c r="K61" s="99">
        <v>12.9</v>
      </c>
      <c r="L61" s="99">
        <v>2.6000000000000001</v>
      </c>
      <c r="M61" s="99"/>
      <c r="N61" s="99">
        <v>135.80000000000001</v>
      </c>
      <c r="O61" s="99">
        <v>309.89999999999998</v>
      </c>
      <c r="P61" s="99">
        <v>12.9</v>
      </c>
      <c r="Q61" s="99">
        <v>2.6000000000000001</v>
      </c>
      <c r="R61" s="99"/>
      <c r="S61" s="99">
        <v>135.90000000000001</v>
      </c>
      <c r="T61" s="99">
        <v>309.89999999999998</v>
      </c>
      <c r="U61" s="99">
        <v>12.9</v>
      </c>
      <c r="V61" s="99">
        <v>2.6000000000000001</v>
      </c>
      <c r="W61" s="95" t="s">
        <v>127</v>
      </c>
      <c r="X61" s="96">
        <v>100</v>
      </c>
      <c r="Y61" s="96">
        <v>100</v>
      </c>
      <c r="Z61" s="98"/>
      <c r="AA61" s="3"/>
    </row>
    <row r="62" s="26" customFormat="1" ht="105" customHeight="1">
      <c r="A62" s="34" t="s">
        <v>128</v>
      </c>
      <c r="B62" s="52" t="s">
        <v>129</v>
      </c>
      <c r="C62" s="62"/>
      <c r="D62" s="63">
        <v>172.09999999999999</v>
      </c>
      <c r="E62" s="63">
        <v>391.30000000000001</v>
      </c>
      <c r="F62" s="63">
        <v>16.300000000000001</v>
      </c>
      <c r="G62" s="63">
        <v>2.6000000000000001</v>
      </c>
      <c r="H62" s="63"/>
      <c r="I62" s="63">
        <v>172.09999999999999</v>
      </c>
      <c r="J62" s="63">
        <v>391.30000000000001</v>
      </c>
      <c r="K62" s="63">
        <v>16.300000000000001</v>
      </c>
      <c r="L62" s="63">
        <v>2.6000000000000001</v>
      </c>
      <c r="M62" s="63"/>
      <c r="N62" s="63">
        <v>172.09999999999999</v>
      </c>
      <c r="O62" s="63">
        <v>391.30000000000001</v>
      </c>
      <c r="P62" s="63">
        <v>16.300000000000001</v>
      </c>
      <c r="Q62" s="63">
        <v>2.6000000000000001</v>
      </c>
      <c r="R62" s="63"/>
      <c r="S62" s="63">
        <v>172.19999999999999</v>
      </c>
      <c r="T62" s="63">
        <v>391.30000000000001</v>
      </c>
      <c r="U62" s="63">
        <v>16.300000000000001</v>
      </c>
      <c r="V62" s="63">
        <v>2.6000000000000001</v>
      </c>
      <c r="W62" s="68" t="s">
        <v>130</v>
      </c>
      <c r="X62" s="53">
        <v>100</v>
      </c>
      <c r="Y62" s="53">
        <v>100</v>
      </c>
      <c r="Z62" s="58"/>
      <c r="AA62" s="51"/>
    </row>
    <row r="63" s="100" customFormat="1" ht="107.25" customHeight="1">
      <c r="A63" s="101" t="s">
        <v>131</v>
      </c>
      <c r="B63" s="102" t="s">
        <v>132</v>
      </c>
      <c r="C63" s="103"/>
      <c r="D63" s="104">
        <v>188</v>
      </c>
      <c r="E63" s="104">
        <v>427</v>
      </c>
      <c r="F63" s="104">
        <v>17.800000000000001</v>
      </c>
      <c r="G63" s="104">
        <v>2.7000000000000002</v>
      </c>
      <c r="H63" s="104"/>
      <c r="I63" s="104">
        <v>175.5</v>
      </c>
      <c r="J63" s="104">
        <v>404.89999999999998</v>
      </c>
      <c r="K63" s="104">
        <v>16.899999999999999</v>
      </c>
      <c r="L63" s="104">
        <v>2.7000000000000002</v>
      </c>
      <c r="M63" s="104"/>
      <c r="N63" s="104">
        <v>175.5</v>
      </c>
      <c r="O63" s="104">
        <v>404.89999999999998</v>
      </c>
      <c r="P63" s="104">
        <v>16.899999999999999</v>
      </c>
      <c r="Q63" s="104">
        <v>2.7000000000000002</v>
      </c>
      <c r="R63" s="104"/>
      <c r="S63" s="104">
        <v>178.19999999999999</v>
      </c>
      <c r="T63" s="104">
        <v>404.89999999999998</v>
      </c>
      <c r="U63" s="104">
        <v>16.899999999999999</v>
      </c>
      <c r="V63" s="104">
        <v>2.7000000000000002</v>
      </c>
      <c r="W63" s="105" t="s">
        <v>133</v>
      </c>
      <c r="X63" s="106">
        <v>100</v>
      </c>
      <c r="Y63" s="106">
        <v>100</v>
      </c>
      <c r="Z63" s="107"/>
      <c r="AA63" s="108"/>
    </row>
    <row r="64" s="26" customFormat="1" ht="102.75" customHeight="1">
      <c r="A64" s="34" t="s">
        <v>134</v>
      </c>
      <c r="B64" s="52" t="s">
        <v>135</v>
      </c>
      <c r="C64" s="62"/>
      <c r="D64" s="63">
        <v>154.30000000000001</v>
      </c>
      <c r="E64" s="63">
        <v>351.69999999999999</v>
      </c>
      <c r="F64" s="63">
        <v>14.699999999999999</v>
      </c>
      <c r="G64" s="63">
        <v>2.7000000000000002</v>
      </c>
      <c r="H64" s="63"/>
      <c r="I64" s="63">
        <v>154.30000000000001</v>
      </c>
      <c r="J64" s="63">
        <v>351.69999999999999</v>
      </c>
      <c r="K64" s="63">
        <v>14.699999999999999</v>
      </c>
      <c r="L64" s="63">
        <v>2.7000000000000002</v>
      </c>
      <c r="M64" s="63"/>
      <c r="N64" s="63">
        <v>154.30000000000001</v>
      </c>
      <c r="O64" s="63">
        <v>351.69999999999999</v>
      </c>
      <c r="P64" s="63">
        <v>14.699999999999999</v>
      </c>
      <c r="Q64" s="63">
        <v>2.7000000000000002</v>
      </c>
      <c r="R64" s="63"/>
      <c r="S64" s="63">
        <v>154.19999999999999</v>
      </c>
      <c r="T64" s="63">
        <v>351.69999999999999</v>
      </c>
      <c r="U64" s="63">
        <v>14.6</v>
      </c>
      <c r="V64" s="63">
        <v>2.7000000000000002</v>
      </c>
      <c r="W64" s="68" t="s">
        <v>136</v>
      </c>
      <c r="X64" s="53">
        <v>100</v>
      </c>
      <c r="Y64" s="53">
        <v>100</v>
      </c>
      <c r="Z64" s="58"/>
      <c r="AA64" s="51"/>
    </row>
    <row r="65" s="26" customFormat="1" ht="88.5" customHeight="1">
      <c r="A65" s="34" t="s">
        <v>137</v>
      </c>
      <c r="B65" s="52" t="s">
        <v>138</v>
      </c>
      <c r="C65" s="62"/>
      <c r="D65" s="63">
        <v>135.90000000000001</v>
      </c>
      <c r="E65" s="63">
        <v>310.39999999999998</v>
      </c>
      <c r="F65" s="63">
        <v>12.9</v>
      </c>
      <c r="G65" s="63">
        <v>2.7000000000000002</v>
      </c>
      <c r="H65" s="63"/>
      <c r="I65" s="63">
        <v>135.90000000000001</v>
      </c>
      <c r="J65" s="63">
        <v>310.39999999999998</v>
      </c>
      <c r="K65" s="63">
        <v>12.9</v>
      </c>
      <c r="L65" s="63">
        <v>2.7000000000000002</v>
      </c>
      <c r="M65" s="63"/>
      <c r="N65" s="63">
        <v>135.90000000000001</v>
      </c>
      <c r="O65" s="63">
        <v>310.39999999999998</v>
      </c>
      <c r="P65" s="63">
        <v>12.9</v>
      </c>
      <c r="Q65" s="63">
        <v>2.7000000000000002</v>
      </c>
      <c r="R65" s="63"/>
      <c r="S65" s="63">
        <v>135.80000000000001</v>
      </c>
      <c r="T65" s="63">
        <v>310.39999999999998</v>
      </c>
      <c r="U65" s="63">
        <v>12.9</v>
      </c>
      <c r="V65" s="63">
        <v>2.7000000000000002</v>
      </c>
      <c r="W65" s="68" t="s">
        <v>139</v>
      </c>
      <c r="X65" s="53">
        <v>100</v>
      </c>
      <c r="Y65" s="53">
        <v>100</v>
      </c>
      <c r="Z65" s="58"/>
      <c r="AA65" s="51"/>
    </row>
    <row r="66" s="26" customFormat="1" ht="116.25" customHeight="1">
      <c r="A66" s="34" t="s">
        <v>140</v>
      </c>
      <c r="B66" s="52" t="s">
        <v>141</v>
      </c>
      <c r="C66" s="62"/>
      <c r="D66" s="63">
        <v>108.59999999999999</v>
      </c>
      <c r="E66" s="63">
        <v>249.80000000000001</v>
      </c>
      <c r="F66" s="63">
        <v>10.4</v>
      </c>
      <c r="G66" s="63">
        <v>2.8999999999999999</v>
      </c>
      <c r="H66" s="63"/>
      <c r="I66" s="63">
        <v>108.59999999999999</v>
      </c>
      <c r="J66" s="63">
        <v>249.80000000000001</v>
      </c>
      <c r="K66" s="63">
        <v>10.4</v>
      </c>
      <c r="L66" s="63">
        <v>2.8999999999999999</v>
      </c>
      <c r="M66" s="63"/>
      <c r="N66" s="63">
        <v>108.59999999999999</v>
      </c>
      <c r="O66" s="63">
        <v>249.80000000000001</v>
      </c>
      <c r="P66" s="63">
        <v>10.4</v>
      </c>
      <c r="Q66" s="63">
        <v>2.8999999999999999</v>
      </c>
      <c r="R66" s="63"/>
      <c r="S66" s="63">
        <v>108.59999999999999</v>
      </c>
      <c r="T66" s="63">
        <v>249.80000000000001</v>
      </c>
      <c r="U66" s="63">
        <v>10.4</v>
      </c>
      <c r="V66" s="63">
        <v>2.8999999999999999</v>
      </c>
      <c r="W66" s="68" t="s">
        <v>142</v>
      </c>
      <c r="X66" s="53">
        <v>100</v>
      </c>
      <c r="Y66" s="53">
        <v>100</v>
      </c>
      <c r="Z66" s="58"/>
      <c r="AA66" s="51"/>
    </row>
    <row r="67" s="26" customFormat="1" ht="93" customHeight="1">
      <c r="A67" s="34" t="s">
        <v>143</v>
      </c>
      <c r="B67" s="52" t="s">
        <v>144</v>
      </c>
      <c r="C67" s="62"/>
      <c r="D67" s="63">
        <v>94</v>
      </c>
      <c r="E67" s="63">
        <v>274.89999999999998</v>
      </c>
      <c r="F67" s="63">
        <v>11.5</v>
      </c>
      <c r="G67" s="63">
        <v>28.699999999999999</v>
      </c>
      <c r="H67" s="63"/>
      <c r="I67" s="63">
        <v>94</v>
      </c>
      <c r="J67" s="63">
        <v>274.89999999999998</v>
      </c>
      <c r="K67" s="63">
        <v>11.5</v>
      </c>
      <c r="L67" s="63">
        <v>28.699999999999999</v>
      </c>
      <c r="M67" s="63"/>
      <c r="N67" s="63">
        <v>94</v>
      </c>
      <c r="O67" s="63">
        <v>274.89999999999998</v>
      </c>
      <c r="P67" s="63">
        <v>11.5</v>
      </c>
      <c r="Q67" s="63">
        <v>28.699999999999999</v>
      </c>
      <c r="R67" s="63"/>
      <c r="S67" s="63">
        <v>94</v>
      </c>
      <c r="T67" s="63">
        <v>274.89999999999998</v>
      </c>
      <c r="U67" s="63">
        <v>11.5</v>
      </c>
      <c r="V67" s="63">
        <v>28.699999999999999</v>
      </c>
      <c r="W67" s="68" t="s">
        <v>145</v>
      </c>
      <c r="X67" s="53">
        <v>100</v>
      </c>
      <c r="Y67" s="53">
        <v>100</v>
      </c>
      <c r="Z67" s="58"/>
      <c r="AA67" s="51"/>
    </row>
    <row r="68" s="26" customFormat="1" ht="88.5" customHeight="1">
      <c r="A68" s="34" t="s">
        <v>146</v>
      </c>
      <c r="B68" s="52" t="s">
        <v>147</v>
      </c>
      <c r="C68" s="62"/>
      <c r="D68" s="63">
        <v>133.69999999999999</v>
      </c>
      <c r="E68" s="63">
        <v>363.69999999999999</v>
      </c>
      <c r="F68" s="63">
        <v>15.199999999999999</v>
      </c>
      <c r="G68" s="63">
        <v>28.699999999999999</v>
      </c>
      <c r="H68" s="63"/>
      <c r="I68" s="63">
        <v>133.69999999999999</v>
      </c>
      <c r="J68" s="63">
        <v>363.69999999999999</v>
      </c>
      <c r="K68" s="63">
        <v>15.199999999999999</v>
      </c>
      <c r="L68" s="63">
        <v>28.699999999999999</v>
      </c>
      <c r="M68" s="63"/>
      <c r="N68" s="63">
        <v>133.69999999999999</v>
      </c>
      <c r="O68" s="63">
        <v>363.69999999999999</v>
      </c>
      <c r="P68" s="63">
        <v>15.199999999999999</v>
      </c>
      <c r="Q68" s="63">
        <v>28.699999999999999</v>
      </c>
      <c r="R68" s="63"/>
      <c r="S68" s="63">
        <v>133.69999999999999</v>
      </c>
      <c r="T68" s="63">
        <v>363.69999999999999</v>
      </c>
      <c r="U68" s="63">
        <v>15.199999999999999</v>
      </c>
      <c r="V68" s="63">
        <v>28.699999999999999</v>
      </c>
      <c r="W68" s="68" t="s">
        <v>148</v>
      </c>
      <c r="X68" s="53">
        <v>100</v>
      </c>
      <c r="Y68" s="53">
        <v>100</v>
      </c>
      <c r="Z68" s="58"/>
      <c r="AA68" s="51"/>
    </row>
    <row r="69" s="26" customFormat="1" ht="87.75" customHeight="1">
      <c r="A69" s="34" t="s">
        <v>149</v>
      </c>
      <c r="B69" s="52" t="s">
        <v>150</v>
      </c>
      <c r="C69" s="62"/>
      <c r="D69" s="63">
        <v>116.59999999999999</v>
      </c>
      <c r="E69" s="63">
        <v>325.60000000000002</v>
      </c>
      <c r="F69" s="63">
        <v>13.6</v>
      </c>
      <c r="G69" s="63">
        <v>28.699999999999999</v>
      </c>
      <c r="H69" s="63"/>
      <c r="I69" s="63">
        <v>116.59999999999999</v>
      </c>
      <c r="J69" s="63">
        <v>325.60000000000002</v>
      </c>
      <c r="K69" s="63">
        <v>13.6</v>
      </c>
      <c r="L69" s="63">
        <v>28.699999999999999</v>
      </c>
      <c r="M69" s="63"/>
      <c r="N69" s="63">
        <v>116.59999999999999</v>
      </c>
      <c r="O69" s="63">
        <v>325.60000000000002</v>
      </c>
      <c r="P69" s="63">
        <v>13.6</v>
      </c>
      <c r="Q69" s="63">
        <v>28.699999999999999</v>
      </c>
      <c r="R69" s="63"/>
      <c r="S69" s="63">
        <v>116.59999999999999</v>
      </c>
      <c r="T69" s="63">
        <v>325.60000000000002</v>
      </c>
      <c r="U69" s="63">
        <v>13.6</v>
      </c>
      <c r="V69" s="63">
        <v>28.699999999999999</v>
      </c>
      <c r="W69" s="68" t="s">
        <v>151</v>
      </c>
      <c r="X69" s="53">
        <v>100</v>
      </c>
      <c r="Y69" s="53">
        <v>100</v>
      </c>
      <c r="Z69" s="58"/>
      <c r="AA69" s="51"/>
    </row>
    <row r="70" s="26" customFormat="1" ht="100.5" hidden="1" customHeight="1">
      <c r="A70" s="34" t="s">
        <v>152</v>
      </c>
      <c r="B70" s="52" t="s">
        <v>153</v>
      </c>
      <c r="C70" s="62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2"/>
      <c r="V70" s="53"/>
      <c r="W70" s="68" t="s">
        <v>154</v>
      </c>
      <c r="X70" s="53"/>
      <c r="Y70" s="53"/>
      <c r="Z70" s="58"/>
      <c r="AA70" s="51"/>
    </row>
    <row r="71" s="26" customFormat="1" ht="107.25" hidden="1" customHeight="1">
      <c r="A71" s="34" t="s">
        <v>155</v>
      </c>
      <c r="B71" s="52" t="s">
        <v>156</v>
      </c>
      <c r="C71" s="62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2"/>
      <c r="V71" s="53"/>
      <c r="W71" s="68" t="s">
        <v>157</v>
      </c>
      <c r="X71" s="53"/>
      <c r="Y71" s="53"/>
      <c r="Z71" s="58"/>
      <c r="AA71" s="51"/>
    </row>
    <row r="72" s="38" customFormat="1" ht="35.25" customHeight="1">
      <c r="A72" s="39" t="s">
        <v>52</v>
      </c>
      <c r="B72" s="40"/>
      <c r="C72" s="41"/>
      <c r="D72" s="42">
        <f>D48+D51+D52+D54+D57+D58</f>
        <v>6234.9999999999991</v>
      </c>
      <c r="E72" s="42">
        <f>E48+E51+E52+E54+E57+E58</f>
        <v>3683.8000000000002</v>
      </c>
      <c r="F72" s="42">
        <f t="shared" ref="F72:V72" si="1">F48+F51+F52+F54+F57+F58</f>
        <v>153.59999999999999</v>
      </c>
      <c r="G72" s="42">
        <f t="shared" si="1"/>
        <v>102.90000000000001</v>
      </c>
      <c r="H72" s="42">
        <f t="shared" si="1"/>
        <v>0</v>
      </c>
      <c r="I72" s="42">
        <f t="shared" si="1"/>
        <v>6222.4999999999991</v>
      </c>
      <c r="J72" s="42">
        <f t="shared" si="1"/>
        <v>3661.6999999999998</v>
      </c>
      <c r="K72" s="42">
        <f t="shared" si="1"/>
        <v>152.70000000000002</v>
      </c>
      <c r="L72" s="42">
        <f t="shared" si="1"/>
        <v>102.90000000000001</v>
      </c>
      <c r="M72" s="42">
        <f t="shared" si="1"/>
        <v>0</v>
      </c>
      <c r="N72" s="42">
        <f t="shared" si="1"/>
        <v>6222.4999999999991</v>
      </c>
      <c r="O72" s="42">
        <f t="shared" si="1"/>
        <v>3661.6999999999998</v>
      </c>
      <c r="P72" s="42">
        <f t="shared" si="1"/>
        <v>152.70000000000002</v>
      </c>
      <c r="Q72" s="42">
        <f t="shared" si="1"/>
        <v>102.90000000000001</v>
      </c>
      <c r="R72" s="42">
        <f t="shared" si="1"/>
        <v>0</v>
      </c>
      <c r="S72" s="42">
        <f>S48+S51+S52+S54+S57+S58</f>
        <v>6159.3999999999996</v>
      </c>
      <c r="T72" s="42">
        <f t="shared" si="1"/>
        <v>3661.5999999999999</v>
      </c>
      <c r="U72" s="42">
        <f t="shared" si="1"/>
        <v>152.59999999999999</v>
      </c>
      <c r="V72" s="42">
        <f t="shared" si="1"/>
        <v>102.90000000000001</v>
      </c>
      <c r="W72" s="44"/>
      <c r="X72" s="43"/>
      <c r="Y72" s="43"/>
      <c r="Z72" s="45"/>
      <c r="AA72" s="46"/>
    </row>
    <row r="73" ht="30.75" customHeight="1">
      <c r="A73" s="109" t="s">
        <v>158</v>
      </c>
      <c r="B73" s="110" t="s">
        <v>159</v>
      </c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2"/>
      <c r="X73" s="113"/>
      <c r="Y73" s="113"/>
      <c r="Z73" s="114"/>
      <c r="AA73" s="115"/>
    </row>
    <row r="74" ht="34.5" customHeight="1">
      <c r="A74" s="116" t="s">
        <v>21</v>
      </c>
      <c r="B74" s="117" t="s">
        <v>160</v>
      </c>
      <c r="C74" s="118"/>
      <c r="D74" s="119">
        <f>D75</f>
        <v>7737</v>
      </c>
      <c r="E74" s="120"/>
      <c r="F74" s="119">
        <f>F75</f>
        <v>0</v>
      </c>
      <c r="G74" s="119"/>
      <c r="H74" s="119"/>
      <c r="I74" s="119">
        <f>I75</f>
        <v>7737</v>
      </c>
      <c r="J74" s="119"/>
      <c r="K74" s="119">
        <f>K75</f>
        <v>0</v>
      </c>
      <c r="L74" s="119"/>
      <c r="M74" s="119"/>
      <c r="N74" s="119">
        <f>N75</f>
        <v>7737</v>
      </c>
      <c r="O74" s="119"/>
      <c r="P74" s="119">
        <f>P75</f>
        <v>0</v>
      </c>
      <c r="Q74" s="119"/>
      <c r="R74" s="121"/>
      <c r="S74" s="122">
        <f>S75</f>
        <v>6383.8999999999996</v>
      </c>
      <c r="T74" s="119"/>
      <c r="U74" s="119">
        <f>U75</f>
        <v>0</v>
      </c>
      <c r="V74" s="123"/>
      <c r="W74" s="113" t="s">
        <v>161</v>
      </c>
      <c r="X74" s="113">
        <v>7</v>
      </c>
      <c r="Y74" s="124">
        <v>7.6699999999999999</v>
      </c>
      <c r="Z74" s="125"/>
      <c r="AA74" s="126"/>
    </row>
    <row r="75" s="26" customFormat="1" ht="104.25" customHeight="1">
      <c r="A75" s="34" t="s">
        <v>24</v>
      </c>
      <c r="B75" s="127" t="s">
        <v>162</v>
      </c>
      <c r="C75" s="62"/>
      <c r="D75" s="62">
        <v>7737</v>
      </c>
      <c r="E75" s="62"/>
      <c r="F75" s="128"/>
      <c r="G75" s="128"/>
      <c r="H75" s="128"/>
      <c r="I75" s="128">
        <v>7737</v>
      </c>
      <c r="J75" s="128"/>
      <c r="K75" s="128"/>
      <c r="L75" s="128"/>
      <c r="M75" s="128"/>
      <c r="N75" s="128">
        <v>7737</v>
      </c>
      <c r="O75" s="128"/>
      <c r="P75" s="128"/>
      <c r="Q75" s="128"/>
      <c r="R75" s="128"/>
      <c r="S75" s="129">
        <v>6383.8999999999996</v>
      </c>
      <c r="T75" s="128"/>
      <c r="U75" s="128"/>
      <c r="V75" s="62"/>
      <c r="W75" s="56" t="s">
        <v>163</v>
      </c>
      <c r="X75" s="130">
        <v>7</v>
      </c>
      <c r="Y75" s="128">
        <v>7.6699999999999999</v>
      </c>
      <c r="Z75" s="58"/>
      <c r="AA75" s="51"/>
    </row>
    <row r="76" s="26" customFormat="1" ht="64.5" customHeight="1">
      <c r="A76" s="27" t="s">
        <v>90</v>
      </c>
      <c r="B76" s="127" t="s">
        <v>164</v>
      </c>
      <c r="C76" s="62"/>
      <c r="D76" s="88">
        <f>D77+D78+D79+D80+D81</f>
        <v>3244.5</v>
      </c>
      <c r="E76" s="88">
        <f>E77+E78+E79+E80+E81</f>
        <v>0</v>
      </c>
      <c r="F76" s="88">
        <f>F77+F78+F79+F80+F81</f>
        <v>1727.7</v>
      </c>
      <c r="G76" s="88">
        <f>G77+G78+G79+G80+G81</f>
        <v>46.399999999999999</v>
      </c>
      <c r="H76" s="131"/>
      <c r="I76" s="88">
        <f>I77+I78+I79+I80+I81</f>
        <v>3244.5</v>
      </c>
      <c r="J76" s="88">
        <f>J77+J78+J79+J80+J81</f>
        <v>0</v>
      </c>
      <c r="K76" s="88">
        <f>K77+K78+K79+K80+K81</f>
        <v>1727.7</v>
      </c>
      <c r="L76" s="88">
        <f>L77+L78+L79+L80+L81</f>
        <v>46.399999999999999</v>
      </c>
      <c r="M76" s="131"/>
      <c r="N76" s="88">
        <f>N77+N78+N79+N80+N81</f>
        <v>3244.5</v>
      </c>
      <c r="O76" s="88">
        <f>O77+O78+O79+O80+O81</f>
        <v>0</v>
      </c>
      <c r="P76" s="88">
        <f>P77+P78+P79+P80+P81</f>
        <v>1727.7</v>
      </c>
      <c r="Q76" s="88">
        <f>Q77+Q78+Q79+Q80+Q81</f>
        <v>46.399999999999999</v>
      </c>
      <c r="R76" s="131"/>
      <c r="S76" s="88">
        <f>S77+S78+S79+S80+S81</f>
        <v>2980.3000000000002</v>
      </c>
      <c r="T76" s="88">
        <f>T77+T78+T79+T80+T81</f>
        <v>0</v>
      </c>
      <c r="U76" s="88">
        <f>U77+U78+U79+U80+U81</f>
        <v>1702.0999999999999</v>
      </c>
      <c r="V76" s="88">
        <f>V77+V78+V79+V80+V81</f>
        <v>46.399999999999999</v>
      </c>
      <c r="W76" s="56" t="s">
        <v>165</v>
      </c>
      <c r="X76" s="130">
        <v>100</v>
      </c>
      <c r="Y76" s="130">
        <v>100</v>
      </c>
      <c r="Z76" s="58"/>
      <c r="AA76" s="51"/>
    </row>
    <row r="77" ht="72.75" customHeight="1">
      <c r="A77" s="91" t="s">
        <v>166</v>
      </c>
      <c r="B77" s="132" t="s">
        <v>167</v>
      </c>
      <c r="C77" s="93"/>
      <c r="D77" s="93">
        <v>1592.4000000000001</v>
      </c>
      <c r="E77" s="93"/>
      <c r="F77" s="133"/>
      <c r="G77" s="133"/>
      <c r="H77" s="133"/>
      <c r="I77" s="93">
        <v>1592.4000000000001</v>
      </c>
      <c r="J77" s="133"/>
      <c r="K77" s="133"/>
      <c r="L77" s="133"/>
      <c r="M77" s="133"/>
      <c r="N77" s="93">
        <v>1592.4000000000001</v>
      </c>
      <c r="O77" s="133"/>
      <c r="P77" s="133"/>
      <c r="Q77" s="133"/>
      <c r="R77" s="133"/>
      <c r="S77" s="134">
        <v>1480.4000000000001</v>
      </c>
      <c r="T77" s="133"/>
      <c r="U77" s="133"/>
      <c r="V77" s="93"/>
      <c r="W77" s="135" t="s">
        <v>168</v>
      </c>
      <c r="X77" s="136">
        <v>30</v>
      </c>
      <c r="Y77" s="136">
        <v>30</v>
      </c>
      <c r="Z77" s="98"/>
      <c r="AA77" s="126"/>
    </row>
    <row r="78" ht="52.5" customHeight="1">
      <c r="A78" s="91" t="s">
        <v>169</v>
      </c>
      <c r="B78" s="132" t="s">
        <v>170</v>
      </c>
      <c r="C78" s="93"/>
      <c r="D78" s="93">
        <v>216</v>
      </c>
      <c r="E78" s="93"/>
      <c r="F78" s="133"/>
      <c r="G78" s="133"/>
      <c r="H78" s="133"/>
      <c r="I78" s="133">
        <v>216</v>
      </c>
      <c r="J78" s="133"/>
      <c r="K78" s="133"/>
      <c r="L78" s="133"/>
      <c r="M78" s="133"/>
      <c r="N78" s="133">
        <v>216</v>
      </c>
      <c r="O78" s="133"/>
      <c r="P78" s="133"/>
      <c r="Q78" s="133"/>
      <c r="R78" s="133"/>
      <c r="S78" s="134">
        <v>216</v>
      </c>
      <c r="T78" s="133"/>
      <c r="U78" s="133"/>
      <c r="V78" s="93"/>
      <c r="W78" s="135" t="s">
        <v>171</v>
      </c>
      <c r="X78" s="136">
        <v>3</v>
      </c>
      <c r="Y78" s="136">
        <v>4</v>
      </c>
      <c r="Z78" s="98"/>
      <c r="AA78" s="126"/>
    </row>
    <row r="79" ht="48.75" customHeight="1">
      <c r="A79" s="91" t="s">
        <v>172</v>
      </c>
      <c r="B79" s="137" t="s">
        <v>173</v>
      </c>
      <c r="C79" s="93"/>
      <c r="D79" s="93">
        <v>145.19999999999999</v>
      </c>
      <c r="E79" s="93"/>
      <c r="F79" s="133"/>
      <c r="G79" s="133"/>
      <c r="H79" s="133"/>
      <c r="I79" s="133">
        <v>145.19999999999999</v>
      </c>
      <c r="J79" s="133"/>
      <c r="K79" s="133"/>
      <c r="L79" s="133"/>
      <c r="M79" s="133"/>
      <c r="N79" s="133">
        <v>145.19999999999999</v>
      </c>
      <c r="O79" s="133"/>
      <c r="P79" s="133"/>
      <c r="Q79" s="133"/>
      <c r="R79" s="133"/>
      <c r="S79" s="134">
        <v>145.19999999999999</v>
      </c>
      <c r="T79" s="133"/>
      <c r="U79" s="133"/>
      <c r="V79" s="93"/>
      <c r="W79" s="135" t="s">
        <v>174</v>
      </c>
      <c r="X79" s="96">
        <v>10</v>
      </c>
      <c r="Y79" s="96">
        <v>20</v>
      </c>
      <c r="Z79" s="98"/>
      <c r="AA79" s="126"/>
    </row>
    <row r="80" ht="117" customHeight="1">
      <c r="A80" s="91" t="s">
        <v>175</v>
      </c>
      <c r="B80" s="137" t="s">
        <v>176</v>
      </c>
      <c r="C80" s="93"/>
      <c r="D80" s="93">
        <v>960.89999999999998</v>
      </c>
      <c r="E80" s="93"/>
      <c r="F80" s="133">
        <v>1727.7</v>
      </c>
      <c r="G80" s="133">
        <v>46.399999999999999</v>
      </c>
      <c r="H80" s="93"/>
      <c r="I80" s="93">
        <v>960.89999999999998</v>
      </c>
      <c r="J80" s="93"/>
      <c r="K80" s="133">
        <v>1727.7</v>
      </c>
      <c r="L80" s="133">
        <v>46.399999999999999</v>
      </c>
      <c r="M80" s="93"/>
      <c r="N80" s="93">
        <v>960.89999999999998</v>
      </c>
      <c r="O80" s="93"/>
      <c r="P80" s="133">
        <v>1727.7</v>
      </c>
      <c r="Q80" s="133">
        <v>46.399999999999999</v>
      </c>
      <c r="R80" s="93"/>
      <c r="S80" s="134">
        <v>808.79999999999995</v>
      </c>
      <c r="T80" s="93"/>
      <c r="U80" s="93">
        <v>1702.0999999999999</v>
      </c>
      <c r="V80" s="93">
        <v>46.399999999999999</v>
      </c>
      <c r="W80" s="135" t="s">
        <v>177</v>
      </c>
      <c r="X80" s="96">
        <v>100</v>
      </c>
      <c r="Y80" s="96">
        <v>100</v>
      </c>
      <c r="Z80" s="98"/>
      <c r="AA80" s="126"/>
    </row>
    <row r="81" ht="48.75" customHeight="1">
      <c r="A81" s="138" t="s">
        <v>178</v>
      </c>
      <c r="B81" s="132" t="s">
        <v>179</v>
      </c>
      <c r="C81" s="93"/>
      <c r="D81" s="93">
        <v>330</v>
      </c>
      <c r="E81" s="93"/>
      <c r="F81" s="93"/>
      <c r="G81" s="93"/>
      <c r="H81" s="93"/>
      <c r="I81" s="93">
        <v>330</v>
      </c>
      <c r="J81" s="93"/>
      <c r="K81" s="93"/>
      <c r="L81" s="93"/>
      <c r="M81" s="93"/>
      <c r="N81" s="93">
        <v>330</v>
      </c>
      <c r="O81" s="93"/>
      <c r="P81" s="93"/>
      <c r="Q81" s="93"/>
      <c r="R81" s="93"/>
      <c r="S81" s="134">
        <v>329.89999999999998</v>
      </c>
      <c r="T81" s="93"/>
      <c r="U81" s="93"/>
      <c r="V81" s="93"/>
      <c r="W81" s="135" t="s">
        <v>180</v>
      </c>
      <c r="X81" s="96">
        <v>100</v>
      </c>
      <c r="Y81" s="96">
        <v>100</v>
      </c>
      <c r="Z81" s="98"/>
      <c r="AA81" s="126"/>
    </row>
    <row r="82" s="38" customFormat="1" ht="35.25" customHeight="1">
      <c r="A82" s="39" t="s">
        <v>52</v>
      </c>
      <c r="B82" s="40"/>
      <c r="C82" s="41"/>
      <c r="D82" s="42">
        <f>D74+D76</f>
        <v>10981.5</v>
      </c>
      <c r="E82" s="42"/>
      <c r="F82" s="42">
        <f t="shared" ref="F82:V82" si="2">F74+F76</f>
        <v>1727.7</v>
      </c>
      <c r="G82" s="42">
        <f t="shared" si="2"/>
        <v>46.399999999999999</v>
      </c>
      <c r="H82" s="42"/>
      <c r="I82" s="42">
        <f t="shared" si="2"/>
        <v>10981.5</v>
      </c>
      <c r="J82" s="42"/>
      <c r="K82" s="42">
        <f t="shared" si="2"/>
        <v>1727.7</v>
      </c>
      <c r="L82" s="42">
        <f t="shared" si="2"/>
        <v>46.399999999999999</v>
      </c>
      <c r="M82" s="42"/>
      <c r="N82" s="42">
        <f t="shared" si="2"/>
        <v>10981.5</v>
      </c>
      <c r="O82" s="42"/>
      <c r="P82" s="42">
        <f t="shared" si="2"/>
        <v>1727.7</v>
      </c>
      <c r="Q82" s="42">
        <f t="shared" si="2"/>
        <v>46.399999999999999</v>
      </c>
      <c r="R82" s="42"/>
      <c r="S82" s="42">
        <f t="shared" si="2"/>
        <v>9364.2000000000007</v>
      </c>
      <c r="T82" s="42"/>
      <c r="U82" s="42">
        <f t="shared" si="2"/>
        <v>1702.0999999999999</v>
      </c>
      <c r="V82" s="42">
        <f t="shared" si="2"/>
        <v>46.399999999999999</v>
      </c>
      <c r="W82" s="44"/>
      <c r="X82" s="43"/>
      <c r="Y82" s="43"/>
      <c r="Z82" s="45"/>
      <c r="AA82" s="46"/>
    </row>
    <row r="83" s="21" customFormat="1" ht="30.75" customHeight="1">
      <c r="A83" s="22" t="s">
        <v>181</v>
      </c>
      <c r="B83" s="23" t="s">
        <v>182</v>
      </c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5"/>
      <c r="X83" s="47"/>
      <c r="Y83" s="47"/>
      <c r="Z83" s="48"/>
      <c r="AA83" s="21"/>
    </row>
    <row r="84" s="26" customFormat="1" ht="52.5" customHeight="1">
      <c r="A84" s="27" t="s">
        <v>21</v>
      </c>
      <c r="B84" s="28" t="s">
        <v>183</v>
      </c>
      <c r="C84" s="29"/>
      <c r="D84" s="30">
        <v>68</v>
      </c>
      <c r="E84" s="30"/>
      <c r="F84" s="30"/>
      <c r="G84" s="30"/>
      <c r="H84" s="30"/>
      <c r="I84" s="30">
        <v>68</v>
      </c>
      <c r="J84" s="30"/>
      <c r="K84" s="30"/>
      <c r="L84" s="30"/>
      <c r="M84" s="30"/>
      <c r="N84" s="30">
        <v>68</v>
      </c>
      <c r="O84" s="30"/>
      <c r="P84" s="30"/>
      <c r="Q84" s="30"/>
      <c r="R84" s="50"/>
      <c r="S84" s="30">
        <v>68</v>
      </c>
      <c r="T84" s="30"/>
      <c r="U84" s="30"/>
      <c r="V84" s="36"/>
      <c r="W84" s="31" t="s">
        <v>184</v>
      </c>
      <c r="X84" s="36"/>
      <c r="Y84" s="36"/>
      <c r="Z84" s="32"/>
      <c r="AA84" s="33"/>
    </row>
    <row r="85" s="26" customFormat="1" ht="87" customHeight="1">
      <c r="A85" s="34" t="s">
        <v>61</v>
      </c>
      <c r="B85" s="139" t="s">
        <v>185</v>
      </c>
      <c r="C85" s="53"/>
      <c r="D85" s="63"/>
      <c r="E85" s="63"/>
      <c r="F85" s="63"/>
      <c r="G85" s="63"/>
      <c r="H85" s="62"/>
      <c r="I85" s="63"/>
      <c r="J85" s="63"/>
      <c r="K85" s="63"/>
      <c r="L85" s="62"/>
      <c r="M85" s="62"/>
      <c r="N85" s="63"/>
      <c r="O85" s="63"/>
      <c r="P85" s="63"/>
      <c r="Q85" s="62"/>
      <c r="R85" s="62"/>
      <c r="S85" s="62"/>
      <c r="T85" s="62"/>
      <c r="U85" s="62"/>
      <c r="V85" s="53"/>
      <c r="W85" s="140" t="s">
        <v>186</v>
      </c>
      <c r="X85" s="53">
        <v>45</v>
      </c>
      <c r="Y85" s="86">
        <v>45</v>
      </c>
      <c r="Z85" s="58"/>
      <c r="AA85" s="51"/>
    </row>
    <row r="86" s="26" customFormat="1" ht="129" customHeight="1">
      <c r="A86" s="34"/>
      <c r="B86" s="52"/>
      <c r="C86" s="53"/>
      <c r="D86" s="63">
        <v>68</v>
      </c>
      <c r="E86" s="63"/>
      <c r="F86" s="63"/>
      <c r="G86" s="63"/>
      <c r="H86" s="62"/>
      <c r="I86" s="63">
        <v>68</v>
      </c>
      <c r="J86" s="63"/>
      <c r="K86" s="63"/>
      <c r="L86" s="62"/>
      <c r="M86" s="62"/>
      <c r="N86" s="63">
        <v>68</v>
      </c>
      <c r="O86" s="63"/>
      <c r="P86" s="63"/>
      <c r="Q86" s="62"/>
      <c r="R86" s="62"/>
      <c r="S86" s="62">
        <v>68</v>
      </c>
      <c r="T86" s="62"/>
      <c r="U86" s="62"/>
      <c r="V86" s="53"/>
      <c r="W86" s="141" t="s">
        <v>187</v>
      </c>
      <c r="X86" s="53">
        <v>68</v>
      </c>
      <c r="Y86" s="86">
        <v>68</v>
      </c>
      <c r="Z86" s="58"/>
      <c r="AA86" s="51"/>
    </row>
    <row r="87" s="26" customFormat="1" ht="0.75" customHeight="1">
      <c r="A87" s="27" t="s">
        <v>90</v>
      </c>
      <c r="B87" s="52"/>
      <c r="C87" s="53"/>
      <c r="D87" s="63"/>
      <c r="E87" s="63"/>
      <c r="F87" s="63"/>
      <c r="G87" s="63"/>
      <c r="H87" s="62"/>
      <c r="I87" s="63"/>
      <c r="J87" s="63"/>
      <c r="K87" s="63"/>
      <c r="L87" s="62"/>
      <c r="M87" s="62"/>
      <c r="N87" s="63"/>
      <c r="O87" s="63"/>
      <c r="P87" s="63"/>
      <c r="Q87" s="62"/>
      <c r="R87" s="62"/>
      <c r="S87" s="62"/>
      <c r="T87" s="62"/>
      <c r="U87" s="62"/>
      <c r="V87" s="53"/>
      <c r="W87" s="142" t="s">
        <v>188</v>
      </c>
      <c r="X87" s="53">
        <v>14</v>
      </c>
      <c r="Y87" s="86">
        <v>14</v>
      </c>
      <c r="Z87" s="58"/>
      <c r="AA87" s="51"/>
    </row>
    <row r="88" s="38" customFormat="1" ht="35.25" customHeight="1">
      <c r="A88" s="39" t="s">
        <v>52</v>
      </c>
      <c r="B88" s="40"/>
      <c r="C88" s="41"/>
      <c r="D88" s="42">
        <f>D84+D87</f>
        <v>68</v>
      </c>
      <c r="E88" s="42"/>
      <c r="F88" s="42"/>
      <c r="G88" s="42"/>
      <c r="H88" s="42"/>
      <c r="I88" s="42">
        <f>I84+I87</f>
        <v>68</v>
      </c>
      <c r="J88" s="42"/>
      <c r="K88" s="42"/>
      <c r="L88" s="42"/>
      <c r="M88" s="42"/>
      <c r="N88" s="42">
        <f>N84+N87</f>
        <v>68</v>
      </c>
      <c r="O88" s="42"/>
      <c r="P88" s="42"/>
      <c r="Q88" s="42"/>
      <c r="R88" s="42"/>
      <c r="S88" s="42">
        <f>S84+S87</f>
        <v>68</v>
      </c>
      <c r="T88" s="43"/>
      <c r="U88" s="43"/>
      <c r="V88" s="43"/>
      <c r="W88" s="45"/>
      <c r="X88" s="43"/>
      <c r="Y88" s="43"/>
      <c r="Z88" s="45"/>
      <c r="AA88" s="46"/>
    </row>
    <row r="89" s="143" customFormat="1" ht="30.75" customHeight="1">
      <c r="A89" s="144" t="s">
        <v>189</v>
      </c>
      <c r="B89" s="110" t="s">
        <v>190</v>
      </c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2"/>
      <c r="X89" s="113"/>
      <c r="Y89" s="113"/>
      <c r="Z89" s="145"/>
      <c r="AA89" s="146"/>
    </row>
    <row r="90" s="26" customFormat="1" ht="51.75" customHeight="1">
      <c r="A90" s="27" t="s">
        <v>21</v>
      </c>
      <c r="B90" s="49" t="s">
        <v>191</v>
      </c>
      <c r="C90" s="61"/>
      <c r="D90" s="77">
        <v>0</v>
      </c>
      <c r="E90" s="77"/>
      <c r="F90" s="77"/>
      <c r="G90" s="77"/>
      <c r="H90" s="77"/>
      <c r="I90" s="77">
        <v>0</v>
      </c>
      <c r="J90" s="77"/>
      <c r="K90" s="77"/>
      <c r="L90" s="77"/>
      <c r="M90" s="77"/>
      <c r="N90" s="77">
        <v>0</v>
      </c>
      <c r="O90" s="77"/>
      <c r="P90" s="77"/>
      <c r="Q90" s="77"/>
      <c r="R90" s="78"/>
      <c r="S90" s="77">
        <v>0</v>
      </c>
      <c r="T90" s="77"/>
      <c r="U90" s="77"/>
      <c r="V90" s="30"/>
      <c r="W90" s="31"/>
      <c r="X90" s="31">
        <v>1</v>
      </c>
      <c r="Y90" s="147">
        <v>1</v>
      </c>
      <c r="Z90" s="32"/>
      <c r="AA90" s="51"/>
    </row>
    <row r="91" ht="63" customHeight="1">
      <c r="A91" s="116" t="s">
        <v>34</v>
      </c>
      <c r="B91" s="148" t="s">
        <v>192</v>
      </c>
      <c r="C91" s="93"/>
      <c r="D91" s="93">
        <v>100</v>
      </c>
      <c r="E91" s="93"/>
      <c r="F91" s="93"/>
      <c r="G91" s="93"/>
      <c r="H91" s="93"/>
      <c r="I91" s="93">
        <v>100</v>
      </c>
      <c r="J91" s="93"/>
      <c r="K91" s="93"/>
      <c r="L91" s="93"/>
      <c r="M91" s="93"/>
      <c r="N91" s="93">
        <v>100</v>
      </c>
      <c r="O91" s="93"/>
      <c r="P91" s="93"/>
      <c r="Q91" s="93"/>
      <c r="R91" s="149"/>
      <c r="S91" s="93">
        <v>100</v>
      </c>
      <c r="T91" s="93"/>
      <c r="U91" s="93"/>
      <c r="V91" s="93"/>
      <c r="W91" s="98" t="s">
        <v>193</v>
      </c>
      <c r="X91" s="114">
        <v>200</v>
      </c>
      <c r="Y91" s="150">
        <v>200</v>
      </c>
      <c r="Z91" s="114"/>
      <c r="AA91" s="126"/>
    </row>
    <row r="92" ht="120.75" customHeight="1">
      <c r="A92" s="151" t="s">
        <v>194</v>
      </c>
      <c r="B92" s="152" t="s">
        <v>195</v>
      </c>
      <c r="C92" s="153"/>
      <c r="D92" s="154">
        <v>17249.200000000001</v>
      </c>
      <c r="E92" s="153"/>
      <c r="F92" s="153"/>
      <c r="G92" s="153"/>
      <c r="H92" s="153"/>
      <c r="I92" s="154">
        <v>17249.200000000001</v>
      </c>
      <c r="J92" s="153"/>
      <c r="K92" s="153"/>
      <c r="L92" s="153"/>
      <c r="M92" s="153"/>
      <c r="N92" s="154">
        <v>17249.200000000001</v>
      </c>
      <c r="O92" s="153"/>
      <c r="P92" s="153"/>
      <c r="Q92" s="153"/>
      <c r="R92" s="155"/>
      <c r="S92" s="154">
        <v>17249.200000000001</v>
      </c>
      <c r="T92" s="153"/>
      <c r="U92" s="153"/>
      <c r="V92" s="153"/>
      <c r="W92" s="156" t="s">
        <v>196</v>
      </c>
      <c r="X92" s="157">
        <v>1</v>
      </c>
      <c r="Y92" s="158">
        <v>1</v>
      </c>
      <c r="Z92" s="98"/>
      <c r="AA92" s="126"/>
    </row>
    <row r="93" ht="67.5" customHeight="1">
      <c r="A93" s="91" t="s">
        <v>49</v>
      </c>
      <c r="B93" s="92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159" t="s">
        <v>197</v>
      </c>
      <c r="X93" s="114">
        <v>511</v>
      </c>
      <c r="Y93" s="97">
        <v>511</v>
      </c>
      <c r="Z93" s="98"/>
      <c r="AA93" s="126"/>
    </row>
    <row r="94" ht="53.25" customHeight="1">
      <c r="A94" s="91" t="s">
        <v>198</v>
      </c>
      <c r="B94" s="92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159" t="s">
        <v>199</v>
      </c>
      <c r="X94" s="97">
        <v>24205</v>
      </c>
      <c r="Y94" s="97">
        <v>24205</v>
      </c>
      <c r="Z94" s="98"/>
      <c r="AA94" s="126"/>
    </row>
    <row r="95" ht="47.25" customHeight="1">
      <c r="A95" s="91" t="s">
        <v>200</v>
      </c>
      <c r="B95" s="92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159" t="s">
        <v>201</v>
      </c>
      <c r="X95" s="96">
        <v>92100</v>
      </c>
      <c r="Y95" s="97">
        <v>92100</v>
      </c>
      <c r="Z95" s="98"/>
      <c r="AA95" s="126"/>
    </row>
    <row r="96" ht="78.75" customHeight="1">
      <c r="A96" s="91" t="s">
        <v>202</v>
      </c>
      <c r="B96" s="92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159" t="s">
        <v>203</v>
      </c>
      <c r="X96" s="96">
        <v>780</v>
      </c>
      <c r="Y96" s="97">
        <v>780</v>
      </c>
      <c r="Z96" s="98"/>
      <c r="AA96" s="126"/>
    </row>
    <row r="97" s="26" customFormat="1" ht="93.75" customHeight="1">
      <c r="A97" s="27" t="s">
        <v>79</v>
      </c>
      <c r="B97" s="58" t="s">
        <v>204</v>
      </c>
      <c r="C97" s="62"/>
      <c r="D97" s="62">
        <v>281.69999999999999</v>
      </c>
      <c r="E97" s="62"/>
      <c r="F97" s="62"/>
      <c r="G97" s="62"/>
      <c r="H97" s="62"/>
      <c r="I97" s="62">
        <v>281.69999999999999</v>
      </c>
      <c r="J97" s="62"/>
      <c r="K97" s="62"/>
      <c r="L97" s="62"/>
      <c r="M97" s="62"/>
      <c r="N97" s="62">
        <v>281.69999999999999</v>
      </c>
      <c r="O97" s="90"/>
      <c r="P97" s="62"/>
      <c r="Q97" s="62"/>
      <c r="R97" s="62"/>
      <c r="S97" s="62">
        <v>281.60000000000002</v>
      </c>
      <c r="T97" s="62"/>
      <c r="U97" s="62"/>
      <c r="V97" s="62"/>
      <c r="W97" s="58" t="s">
        <v>205</v>
      </c>
      <c r="X97" s="160">
        <v>1</v>
      </c>
      <c r="Y97" s="160">
        <v>1</v>
      </c>
      <c r="Z97" s="58"/>
      <c r="AA97" s="51"/>
    </row>
    <row r="98" s="38" customFormat="1" ht="35.25" customHeight="1">
      <c r="A98" s="39" t="s">
        <v>52</v>
      </c>
      <c r="B98" s="40"/>
      <c r="C98" s="41"/>
      <c r="D98" s="42">
        <f>D90+D91+D92+D97</f>
        <v>17630.900000000001</v>
      </c>
      <c r="E98" s="42"/>
      <c r="F98" s="42">
        <f>F90+F91+F92+F97</f>
        <v>0</v>
      </c>
      <c r="G98" s="42"/>
      <c r="H98" s="42"/>
      <c r="I98" s="42">
        <f>I90+I91+I92+I97</f>
        <v>17630.900000000001</v>
      </c>
      <c r="J98" s="42"/>
      <c r="K98" s="42">
        <f>K90+K91+K92+K97</f>
        <v>0</v>
      </c>
      <c r="L98" s="42"/>
      <c r="M98" s="42"/>
      <c r="N98" s="42">
        <f>N90+N91+N92+N97</f>
        <v>17630.900000000001</v>
      </c>
      <c r="P98" s="42">
        <f>P90+P91+P92+P97</f>
        <v>0</v>
      </c>
      <c r="Q98" s="42"/>
      <c r="R98" s="42"/>
      <c r="S98" s="42">
        <f>S90+S91+S92+S97</f>
        <v>17630.799999999999</v>
      </c>
      <c r="T98" s="43"/>
      <c r="U98" s="42">
        <f>U90+U91+U92+U97</f>
        <v>0</v>
      </c>
      <c r="V98" s="43"/>
      <c r="W98" s="44"/>
      <c r="X98" s="43"/>
      <c r="Y98" s="43"/>
      <c r="Z98" s="45"/>
      <c r="AA98" s="46"/>
    </row>
    <row r="99" s="161" customFormat="1" ht="30.75" customHeight="1">
      <c r="A99" s="162" t="s">
        <v>206</v>
      </c>
      <c r="B99" s="23" t="s">
        <v>207</v>
      </c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5"/>
      <c r="X99" s="59"/>
      <c r="Y99" s="59"/>
      <c r="Z99" s="163"/>
      <c r="AA99" s="161"/>
      <c r="AB99" s="161"/>
    </row>
    <row r="100" s="26" customFormat="1" ht="63" customHeight="1">
      <c r="A100" s="27" t="s">
        <v>21</v>
      </c>
      <c r="B100" s="28" t="s">
        <v>208</v>
      </c>
      <c r="C100" s="29"/>
      <c r="D100" s="164">
        <f>D101</f>
        <v>50</v>
      </c>
      <c r="E100" s="164"/>
      <c r="F100" s="164"/>
      <c r="G100" s="164"/>
      <c r="H100" s="164"/>
      <c r="I100" s="164">
        <f>I101</f>
        <v>50</v>
      </c>
      <c r="J100" s="164"/>
      <c r="K100" s="164"/>
      <c r="L100" s="164"/>
      <c r="M100" s="164"/>
      <c r="N100" s="164">
        <f>N101</f>
        <v>50</v>
      </c>
      <c r="O100" s="164"/>
      <c r="P100" s="164"/>
      <c r="Q100" s="164"/>
      <c r="R100" s="165"/>
      <c r="S100" s="77">
        <f>S101</f>
        <v>50</v>
      </c>
      <c r="T100" s="164"/>
      <c r="U100" s="164"/>
      <c r="V100" s="164"/>
      <c r="W100" s="31" t="s">
        <v>209</v>
      </c>
      <c r="X100" s="36">
        <v>300</v>
      </c>
      <c r="Y100" s="36">
        <v>300</v>
      </c>
      <c r="Z100" s="32"/>
      <c r="AA100" s="33"/>
      <c r="AB100" s="26"/>
    </row>
    <row r="101" s="26" customFormat="1" ht="183.75" customHeight="1">
      <c r="A101" s="34"/>
      <c r="B101" s="28"/>
      <c r="C101" s="29"/>
      <c r="D101" s="164">
        <v>50</v>
      </c>
      <c r="E101" s="164"/>
      <c r="F101" s="164"/>
      <c r="G101" s="164"/>
      <c r="H101" s="164"/>
      <c r="I101" s="164">
        <v>50</v>
      </c>
      <c r="J101" s="164"/>
      <c r="K101" s="164"/>
      <c r="L101" s="164"/>
      <c r="M101" s="164"/>
      <c r="N101" s="164">
        <v>50</v>
      </c>
      <c r="O101" s="164"/>
      <c r="P101" s="164"/>
      <c r="Q101" s="164"/>
      <c r="R101" s="164"/>
      <c r="S101" s="77">
        <v>50</v>
      </c>
      <c r="T101" s="164"/>
      <c r="U101" s="164"/>
      <c r="V101" s="164"/>
      <c r="W101" s="166" t="s">
        <v>210</v>
      </c>
      <c r="X101" s="36">
        <v>9</v>
      </c>
      <c r="Y101" s="36">
        <v>9</v>
      </c>
      <c r="Z101" s="32"/>
      <c r="AA101" s="33"/>
      <c r="AB101" s="26"/>
    </row>
    <row r="102" s="26" customFormat="1" ht="108" hidden="1" customHeight="1">
      <c r="A102" s="34"/>
      <c r="B102" s="28"/>
      <c r="C102" s="29"/>
      <c r="D102" s="164">
        <v>0</v>
      </c>
      <c r="E102" s="164"/>
      <c r="F102" s="164"/>
      <c r="G102" s="164"/>
      <c r="H102" s="164"/>
      <c r="I102" s="164">
        <v>0</v>
      </c>
      <c r="J102" s="164"/>
      <c r="K102" s="164"/>
      <c r="L102" s="164"/>
      <c r="M102" s="164"/>
      <c r="N102" s="164">
        <v>0</v>
      </c>
      <c r="O102" s="164"/>
      <c r="P102" s="164"/>
      <c r="Q102" s="164"/>
      <c r="R102" s="164"/>
      <c r="S102" s="77">
        <v>0</v>
      </c>
      <c r="T102" s="164"/>
      <c r="U102" s="164"/>
      <c r="V102" s="164"/>
      <c r="W102" s="31" t="s">
        <v>211</v>
      </c>
      <c r="X102" s="36">
        <v>50</v>
      </c>
      <c r="Y102" s="36">
        <v>50</v>
      </c>
      <c r="Z102" s="32"/>
      <c r="AA102" s="33"/>
      <c r="AB102" s="26"/>
    </row>
    <row r="103" s="26" customFormat="1" ht="33" hidden="1" customHeight="1">
      <c r="A103" s="34"/>
      <c r="B103" s="28"/>
      <c r="C103" s="29"/>
      <c r="D103" s="164">
        <v>0</v>
      </c>
      <c r="E103" s="164"/>
      <c r="F103" s="164"/>
      <c r="G103" s="164"/>
      <c r="H103" s="164"/>
      <c r="I103" s="164">
        <v>0</v>
      </c>
      <c r="J103" s="164"/>
      <c r="K103" s="164"/>
      <c r="L103" s="164"/>
      <c r="M103" s="164"/>
      <c r="N103" s="164">
        <v>0</v>
      </c>
      <c r="O103" s="164"/>
      <c r="P103" s="164"/>
      <c r="Q103" s="164"/>
      <c r="R103" s="164"/>
      <c r="S103" s="164">
        <v>0</v>
      </c>
      <c r="T103" s="164"/>
      <c r="U103" s="164"/>
      <c r="V103" s="164"/>
      <c r="W103" s="31" t="s">
        <v>212</v>
      </c>
      <c r="X103" s="36">
        <v>24</v>
      </c>
      <c r="Y103" s="36">
        <v>24</v>
      </c>
      <c r="Z103" s="32"/>
      <c r="AA103" s="33"/>
      <c r="AB103" s="26"/>
    </row>
    <row r="104" s="38" customFormat="1" ht="24.75" customHeight="1">
      <c r="A104" s="39" t="s">
        <v>52</v>
      </c>
      <c r="B104" s="40"/>
      <c r="C104" s="41"/>
      <c r="D104" s="42">
        <f>D100</f>
        <v>50</v>
      </c>
      <c r="E104" s="42"/>
      <c r="F104" s="42"/>
      <c r="G104" s="42"/>
      <c r="H104" s="42"/>
      <c r="I104" s="42">
        <f>I100</f>
        <v>50</v>
      </c>
      <c r="J104" s="42"/>
      <c r="K104" s="42"/>
      <c r="L104" s="42"/>
      <c r="M104" s="42"/>
      <c r="N104" s="42">
        <f>N100</f>
        <v>50</v>
      </c>
      <c r="O104" s="42"/>
      <c r="P104" s="42"/>
      <c r="Q104" s="42"/>
      <c r="R104" s="42"/>
      <c r="S104" s="42">
        <f>S100</f>
        <v>50</v>
      </c>
      <c r="T104" s="43"/>
      <c r="U104" s="42"/>
      <c r="V104" s="43"/>
      <c r="W104" s="44"/>
      <c r="X104" s="43"/>
      <c r="Y104" s="43"/>
      <c r="Z104" s="45"/>
      <c r="AA104" s="46"/>
    </row>
    <row r="105" s="21" customFormat="1" ht="30.75" customHeight="1">
      <c r="A105" s="22" t="s">
        <v>213</v>
      </c>
      <c r="B105" s="23" t="s">
        <v>214</v>
      </c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5"/>
      <c r="X105" s="47"/>
      <c r="Y105" s="47"/>
      <c r="Z105" s="48"/>
      <c r="AA105" s="21"/>
    </row>
    <row r="106" s="26" customFormat="1" ht="190.5" customHeight="1">
      <c r="A106" s="27" t="s">
        <v>21</v>
      </c>
      <c r="B106" s="49" t="s">
        <v>215</v>
      </c>
      <c r="C106" s="29"/>
      <c r="D106" s="30">
        <v>2</v>
      </c>
      <c r="E106" s="30"/>
      <c r="F106" s="30"/>
      <c r="G106" s="30"/>
      <c r="H106" s="30"/>
      <c r="I106" s="30">
        <v>2</v>
      </c>
      <c r="J106" s="30"/>
      <c r="K106" s="30"/>
      <c r="L106" s="30"/>
      <c r="M106" s="30"/>
      <c r="N106" s="30">
        <v>2</v>
      </c>
      <c r="O106" s="30"/>
      <c r="P106" s="30"/>
      <c r="Q106" s="30"/>
      <c r="R106" s="50"/>
      <c r="S106" s="30">
        <v>2</v>
      </c>
      <c r="T106" s="30"/>
      <c r="U106" s="30"/>
      <c r="V106" s="30"/>
      <c r="W106" s="31" t="s">
        <v>216</v>
      </c>
      <c r="X106" s="36">
        <v>160</v>
      </c>
      <c r="Y106" s="36">
        <v>160</v>
      </c>
      <c r="Z106" s="32"/>
      <c r="AA106" s="51"/>
    </row>
    <row r="107" s="26" customFormat="1" ht="105.75" customHeight="1">
      <c r="A107" s="27" t="s">
        <v>34</v>
      </c>
      <c r="B107" s="52" t="s">
        <v>217</v>
      </c>
      <c r="C107" s="53"/>
      <c r="D107" s="54">
        <v>0</v>
      </c>
      <c r="E107" s="54"/>
      <c r="F107" s="54"/>
      <c r="G107" s="54"/>
      <c r="H107" s="55"/>
      <c r="I107" s="54">
        <v>0</v>
      </c>
      <c r="J107" s="54"/>
      <c r="K107" s="54"/>
      <c r="L107" s="55"/>
      <c r="M107" s="55"/>
      <c r="N107" s="54">
        <v>0</v>
      </c>
      <c r="O107" s="54"/>
      <c r="P107" s="54"/>
      <c r="Q107" s="55"/>
      <c r="R107" s="55"/>
      <c r="S107" s="55">
        <v>0</v>
      </c>
      <c r="T107" s="55"/>
      <c r="U107" s="55"/>
      <c r="V107" s="62"/>
      <c r="W107" s="52" t="s">
        <v>218</v>
      </c>
      <c r="X107" s="86">
        <v>2</v>
      </c>
      <c r="Y107" s="86">
        <v>2</v>
      </c>
      <c r="Z107" s="58"/>
      <c r="AA107" s="51"/>
    </row>
    <row r="108" s="26" customFormat="1" ht="43.5" customHeight="1">
      <c r="A108" s="27" t="s">
        <v>194</v>
      </c>
      <c r="B108" s="52" t="s">
        <v>219</v>
      </c>
      <c r="C108" s="53"/>
      <c r="D108" s="63">
        <v>0</v>
      </c>
      <c r="E108" s="63"/>
      <c r="F108" s="63"/>
      <c r="G108" s="63"/>
      <c r="H108" s="62"/>
      <c r="I108" s="63">
        <v>0</v>
      </c>
      <c r="J108" s="63"/>
      <c r="K108" s="63"/>
      <c r="L108" s="62"/>
      <c r="M108" s="62"/>
      <c r="N108" s="63">
        <v>0</v>
      </c>
      <c r="O108" s="63"/>
      <c r="P108" s="63"/>
      <c r="Q108" s="62"/>
      <c r="R108" s="62"/>
      <c r="S108" s="62">
        <v>0</v>
      </c>
      <c r="T108" s="62"/>
      <c r="U108" s="62"/>
      <c r="V108" s="62"/>
      <c r="W108" s="68" t="s">
        <v>220</v>
      </c>
      <c r="X108" s="86">
        <v>25</v>
      </c>
      <c r="Y108" s="86">
        <v>25</v>
      </c>
      <c r="Z108" s="58"/>
      <c r="AA108" s="51"/>
    </row>
    <row r="109" s="38" customFormat="1" ht="24.75" customHeight="1">
      <c r="A109" s="39" t="s">
        <v>52</v>
      </c>
      <c r="B109" s="40"/>
      <c r="C109" s="41"/>
      <c r="D109" s="42">
        <f>D106+D107+D108</f>
        <v>2</v>
      </c>
      <c r="E109" s="42"/>
      <c r="F109" s="42"/>
      <c r="G109" s="42"/>
      <c r="H109" s="42"/>
      <c r="I109" s="42">
        <f>I106+I107+I108</f>
        <v>2</v>
      </c>
      <c r="J109" s="42"/>
      <c r="K109" s="42"/>
      <c r="L109" s="42"/>
      <c r="M109" s="42"/>
      <c r="N109" s="42">
        <f>N106+N107+N108</f>
        <v>2</v>
      </c>
      <c r="O109" s="42"/>
      <c r="P109" s="42"/>
      <c r="Q109" s="42"/>
      <c r="R109" s="42"/>
      <c r="S109" s="42">
        <f>S106+S107+S108</f>
        <v>2</v>
      </c>
      <c r="T109" s="43"/>
      <c r="U109" s="42"/>
      <c r="V109" s="43"/>
      <c r="W109" s="44"/>
      <c r="X109" s="43"/>
      <c r="Y109" s="43"/>
      <c r="Z109" s="45"/>
      <c r="AA109" s="46"/>
    </row>
    <row r="110" s="143" customFormat="1" ht="30.75" customHeight="1">
      <c r="A110" s="144" t="s">
        <v>221</v>
      </c>
      <c r="B110" s="110" t="s">
        <v>222</v>
      </c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2"/>
      <c r="X110" s="113"/>
      <c r="Y110" s="113"/>
      <c r="Z110" s="145"/>
    </row>
    <row r="111" ht="42.75" customHeight="1">
      <c r="A111" s="116" t="s">
        <v>21</v>
      </c>
      <c r="B111" s="167" t="s">
        <v>223</v>
      </c>
      <c r="C111" s="168"/>
      <c r="D111" s="123">
        <v>94.799999999999997</v>
      </c>
      <c r="E111" s="123"/>
      <c r="F111" s="123"/>
      <c r="G111" s="123"/>
      <c r="H111" s="123"/>
      <c r="I111" s="123">
        <v>94.799999999999997</v>
      </c>
      <c r="J111" s="123"/>
      <c r="K111" s="123"/>
      <c r="L111" s="123"/>
      <c r="M111" s="123"/>
      <c r="N111" s="123">
        <v>94.799999999999997</v>
      </c>
      <c r="O111" s="123"/>
      <c r="P111" s="123"/>
      <c r="Q111" s="123"/>
      <c r="R111" s="169"/>
      <c r="S111" s="123">
        <v>94.799999999999997</v>
      </c>
      <c r="T111" s="123"/>
      <c r="U111" s="123"/>
      <c r="V111" s="123"/>
      <c r="W111" s="170" t="s">
        <v>224</v>
      </c>
      <c r="X111" s="170">
        <v>24</v>
      </c>
      <c r="Y111" s="148">
        <v>24</v>
      </c>
      <c r="Z111" s="114"/>
    </row>
    <row r="112" ht="75.75" customHeight="1">
      <c r="A112" s="116" t="s">
        <v>34</v>
      </c>
      <c r="B112" s="148" t="s">
        <v>225</v>
      </c>
      <c r="C112" s="96"/>
      <c r="D112" s="171">
        <v>0</v>
      </c>
      <c r="E112" s="93"/>
      <c r="F112" s="93"/>
      <c r="G112" s="93"/>
      <c r="H112" s="93"/>
      <c r="I112" s="171">
        <v>0</v>
      </c>
      <c r="J112" s="93"/>
      <c r="K112" s="93"/>
      <c r="L112" s="93"/>
      <c r="M112" s="93"/>
      <c r="N112" s="171">
        <v>0</v>
      </c>
      <c r="O112" s="93"/>
      <c r="P112" s="93"/>
      <c r="Q112" s="93"/>
      <c r="R112" s="149"/>
      <c r="S112" s="171">
        <v>0</v>
      </c>
      <c r="T112" s="93"/>
      <c r="U112" s="93"/>
      <c r="V112" s="93"/>
      <c r="W112" s="172" t="s">
        <v>226</v>
      </c>
      <c r="X112" s="114">
        <v>100</v>
      </c>
      <c r="Y112" s="150">
        <v>100</v>
      </c>
      <c r="Z112" s="114"/>
    </row>
    <row r="113" s="38" customFormat="1" ht="24.75" customHeight="1">
      <c r="A113" s="39" t="s">
        <v>52</v>
      </c>
      <c r="B113" s="40"/>
      <c r="C113" s="41"/>
      <c r="D113" s="42">
        <f>D111+D112</f>
        <v>94.799999999999997</v>
      </c>
      <c r="E113" s="42"/>
      <c r="F113" s="42"/>
      <c r="G113" s="42"/>
      <c r="H113" s="42"/>
      <c r="I113" s="42">
        <f>I111+I112</f>
        <v>94.799999999999997</v>
      </c>
      <c r="J113" s="42"/>
      <c r="K113" s="42"/>
      <c r="L113" s="42"/>
      <c r="M113" s="42"/>
      <c r="N113" s="42">
        <f>N111+N112</f>
        <v>94.799999999999997</v>
      </c>
      <c r="O113" s="42"/>
      <c r="P113" s="42"/>
      <c r="Q113" s="42"/>
      <c r="R113" s="42"/>
      <c r="S113" s="42">
        <f>S111+S112</f>
        <v>94.799999999999997</v>
      </c>
      <c r="T113" s="43"/>
      <c r="U113" s="42"/>
      <c r="V113" s="43"/>
      <c r="W113" s="44"/>
      <c r="X113" s="43"/>
      <c r="Y113" s="43"/>
      <c r="Z113" s="45"/>
      <c r="AA113" s="46"/>
    </row>
    <row r="114" s="26" customFormat="1" ht="24.75" customHeight="1">
      <c r="A114" s="173" t="s">
        <v>227</v>
      </c>
      <c r="B114" s="174" t="s">
        <v>228</v>
      </c>
      <c r="C114" s="175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6"/>
      <c r="X114" s="30"/>
      <c r="Y114" s="30"/>
      <c r="Z114" s="32"/>
      <c r="AA114" s="33"/>
    </row>
    <row r="115" s="26" customFormat="1" ht="69" customHeight="1">
      <c r="A115" s="34" t="s">
        <v>21</v>
      </c>
      <c r="B115" s="177" t="s">
        <v>229</v>
      </c>
      <c r="C115" s="29"/>
      <c r="D115" s="30">
        <f>D116+D117+D118</f>
        <v>3128.2000000000003</v>
      </c>
      <c r="E115" s="30">
        <f>E116+E117+E118</f>
        <v>8101</v>
      </c>
      <c r="F115" s="30">
        <f>F116+F117+F118</f>
        <v>337.5</v>
      </c>
      <c r="G115" s="30"/>
      <c r="H115" s="30"/>
      <c r="I115" s="30">
        <f>I116+I117+I118</f>
        <v>3128.2000000000003</v>
      </c>
      <c r="J115" s="30">
        <f>J116+J117+J118</f>
        <v>8101</v>
      </c>
      <c r="K115" s="30">
        <f>K116+K117+K118</f>
        <v>337.5</v>
      </c>
      <c r="L115" s="30"/>
      <c r="M115" s="30"/>
      <c r="N115" s="30">
        <f>N116+N117+N118</f>
        <v>3128.2000000000003</v>
      </c>
      <c r="O115" s="30">
        <f>O116+O117+O118</f>
        <v>8101</v>
      </c>
      <c r="P115" s="30">
        <f>P116+P117+P118</f>
        <v>337.5</v>
      </c>
      <c r="Q115" s="30"/>
      <c r="R115" s="30"/>
      <c r="S115" s="30">
        <f>S116+S117+S118</f>
        <v>3127.9000000000001</v>
      </c>
      <c r="T115" s="30">
        <f>T116+T117+T118</f>
        <v>8101</v>
      </c>
      <c r="U115" s="30">
        <f>U116+U117+U118</f>
        <v>337.5</v>
      </c>
      <c r="V115" s="30"/>
      <c r="W115" s="31"/>
      <c r="X115" s="36"/>
      <c r="Y115" s="36"/>
      <c r="Z115" s="32"/>
      <c r="AA115" s="33"/>
    </row>
    <row r="116" s="26" customFormat="1" ht="66.75" customHeight="1">
      <c r="A116" s="178" t="s">
        <v>61</v>
      </c>
      <c r="B116" s="177" t="s">
        <v>230</v>
      </c>
      <c r="C116" s="29"/>
      <c r="D116" s="30">
        <v>638.39999999999998</v>
      </c>
      <c r="E116" s="30"/>
      <c r="F116" s="30"/>
      <c r="G116" s="30"/>
      <c r="H116" s="30"/>
      <c r="I116" s="30">
        <v>638.39999999999998</v>
      </c>
      <c r="J116" s="30"/>
      <c r="K116" s="30"/>
      <c r="L116" s="30"/>
      <c r="M116" s="30"/>
      <c r="N116" s="30">
        <v>638.39999999999998</v>
      </c>
      <c r="O116" s="30"/>
      <c r="P116" s="30"/>
      <c r="Q116" s="30"/>
      <c r="R116" s="30"/>
      <c r="S116" s="30">
        <f>206.30000000000001+432</f>
        <v>638.29999999999995</v>
      </c>
      <c r="T116" s="30"/>
      <c r="U116" s="30"/>
      <c r="V116" s="30"/>
      <c r="W116" s="31" t="s">
        <v>231</v>
      </c>
      <c r="X116" s="36">
        <v>100</v>
      </c>
      <c r="Y116" s="36">
        <v>100</v>
      </c>
      <c r="Z116" s="32"/>
      <c r="AA116" s="33"/>
    </row>
    <row r="117" s="26" customFormat="1" ht="50.25" customHeight="1">
      <c r="A117" s="178" t="s">
        <v>27</v>
      </c>
      <c r="B117" s="177" t="s">
        <v>232</v>
      </c>
      <c r="C117" s="29"/>
      <c r="D117" s="30">
        <v>1150.9000000000001</v>
      </c>
      <c r="E117" s="30">
        <v>8101</v>
      </c>
      <c r="F117" s="30">
        <v>337.5</v>
      </c>
      <c r="G117" s="30"/>
      <c r="H117" s="30"/>
      <c r="I117" s="30">
        <v>1150.9000000000001</v>
      </c>
      <c r="J117" s="30">
        <v>8101</v>
      </c>
      <c r="K117" s="30">
        <v>337.5</v>
      </c>
      <c r="L117" s="30"/>
      <c r="M117" s="30"/>
      <c r="N117" s="30">
        <v>1150.9000000000001</v>
      </c>
      <c r="O117" s="30">
        <v>8101</v>
      </c>
      <c r="P117" s="30">
        <v>337.5</v>
      </c>
      <c r="Q117" s="30"/>
      <c r="R117" s="30"/>
      <c r="S117" s="30">
        <v>1150.7</v>
      </c>
      <c r="T117" s="30">
        <v>8101</v>
      </c>
      <c r="U117" s="30">
        <v>337.5</v>
      </c>
      <c r="V117" s="30"/>
      <c r="W117" s="31" t="s">
        <v>233</v>
      </c>
      <c r="X117" s="36">
        <v>100</v>
      </c>
      <c r="Y117" s="36">
        <v>100</v>
      </c>
      <c r="Z117" s="32"/>
      <c r="AA117" s="33"/>
    </row>
    <row r="118" s="26" customFormat="1" ht="81.75" customHeight="1">
      <c r="A118" s="178" t="s">
        <v>30</v>
      </c>
      <c r="B118" s="177" t="s">
        <v>234</v>
      </c>
      <c r="C118" s="29"/>
      <c r="D118" s="30">
        <v>1338.9000000000001</v>
      </c>
      <c r="E118" s="30"/>
      <c r="F118" s="30"/>
      <c r="G118" s="30"/>
      <c r="H118" s="30"/>
      <c r="I118" s="30">
        <v>1338.9000000000001</v>
      </c>
      <c r="J118" s="30"/>
      <c r="K118" s="30"/>
      <c r="L118" s="30"/>
      <c r="M118" s="30"/>
      <c r="N118" s="30">
        <v>1338.9000000000001</v>
      </c>
      <c r="O118" s="30"/>
      <c r="P118" s="30"/>
      <c r="Q118" s="30"/>
      <c r="R118" s="30"/>
      <c r="S118" s="30">
        <v>1338.9000000000001</v>
      </c>
      <c r="T118" s="30"/>
      <c r="U118" s="30"/>
      <c r="V118" s="30"/>
      <c r="W118" s="31" t="s">
        <v>235</v>
      </c>
      <c r="X118" s="36">
        <v>100</v>
      </c>
      <c r="Y118" s="36">
        <v>100</v>
      </c>
      <c r="Z118" s="32"/>
      <c r="AA118" s="33"/>
    </row>
    <row r="119" s="26" customFormat="1" ht="24.75" customHeight="1">
      <c r="A119" s="178"/>
      <c r="B119" s="177"/>
      <c r="C119" s="29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1"/>
      <c r="X119" s="30"/>
      <c r="Y119" s="30"/>
      <c r="Z119" s="32"/>
      <c r="AA119" s="33"/>
    </row>
    <row r="120" s="38" customFormat="1" ht="24.75" customHeight="1">
      <c r="A120" s="39"/>
      <c r="B120" s="40" t="s">
        <v>52</v>
      </c>
      <c r="C120" s="41"/>
      <c r="D120" s="42">
        <f>D115</f>
        <v>3128.2000000000003</v>
      </c>
      <c r="E120" s="42">
        <f>E115</f>
        <v>8101</v>
      </c>
      <c r="F120" s="42">
        <f>F115</f>
        <v>337.5</v>
      </c>
      <c r="G120" s="42"/>
      <c r="H120" s="42"/>
      <c r="I120" s="42">
        <f>I115</f>
        <v>3128.2000000000003</v>
      </c>
      <c r="J120" s="42">
        <f>J115</f>
        <v>8101</v>
      </c>
      <c r="K120" s="42">
        <f>K115</f>
        <v>337.5</v>
      </c>
      <c r="L120" s="42"/>
      <c r="M120" s="42"/>
      <c r="N120" s="42">
        <f>N115</f>
        <v>3128.2000000000003</v>
      </c>
      <c r="O120" s="42">
        <f>O115</f>
        <v>8101</v>
      </c>
      <c r="P120" s="42">
        <f>P115</f>
        <v>337.5</v>
      </c>
      <c r="Q120" s="42"/>
      <c r="R120" s="42"/>
      <c r="S120" s="42">
        <f>S115</f>
        <v>3127.9000000000001</v>
      </c>
      <c r="T120" s="42">
        <f>T115</f>
        <v>8101</v>
      </c>
      <c r="U120" s="42">
        <f>U115</f>
        <v>337.5</v>
      </c>
      <c r="V120" s="43"/>
      <c r="W120" s="44"/>
      <c r="X120" s="43"/>
      <c r="Y120" s="43"/>
      <c r="Z120" s="45"/>
      <c r="AA120" s="46"/>
    </row>
    <row r="121" ht="24.75" customHeight="1">
      <c r="A121" s="179" t="s">
        <v>236</v>
      </c>
      <c r="B121" s="180"/>
      <c r="C121" s="168"/>
      <c r="D121" s="119">
        <f t="shared" ref="D121:V121" si="3">D22+D26+D37+D46+D72+D82+D88+D98+D104+D109+D113+D120</f>
        <v>44297.100000000006</v>
      </c>
      <c r="E121" s="119">
        <f t="shared" si="3"/>
        <v>11784.799999999999</v>
      </c>
      <c r="F121" s="119">
        <f t="shared" si="3"/>
        <v>2218.8000000000002</v>
      </c>
      <c r="G121" s="119">
        <f t="shared" si="3"/>
        <v>149.30000000000001</v>
      </c>
      <c r="H121" s="119">
        <f t="shared" si="3"/>
        <v>0</v>
      </c>
      <c r="I121" s="119">
        <f t="shared" si="3"/>
        <v>44284.600000000006</v>
      </c>
      <c r="J121" s="119">
        <f t="shared" si="3"/>
        <v>11762.700000000001</v>
      </c>
      <c r="K121" s="119">
        <f t="shared" si="3"/>
        <v>2217.9000000000001</v>
      </c>
      <c r="L121" s="119">
        <f t="shared" si="3"/>
        <v>149.30000000000001</v>
      </c>
      <c r="M121" s="119">
        <f t="shared" si="3"/>
        <v>0</v>
      </c>
      <c r="N121" s="119">
        <f t="shared" si="3"/>
        <v>44284.600000000006</v>
      </c>
      <c r="O121" s="119">
        <f t="shared" si="3"/>
        <v>11762.700000000001</v>
      </c>
      <c r="P121" s="119">
        <f t="shared" si="3"/>
        <v>2217.9000000000001</v>
      </c>
      <c r="Q121" s="119">
        <f t="shared" si="3"/>
        <v>149.30000000000001</v>
      </c>
      <c r="R121" s="119">
        <f t="shared" si="3"/>
        <v>0</v>
      </c>
      <c r="S121" s="119">
        <f t="shared" si="3"/>
        <v>42595.700000000004</v>
      </c>
      <c r="T121" s="119">
        <f t="shared" si="3"/>
        <v>11762.6</v>
      </c>
      <c r="U121" s="119">
        <f t="shared" si="3"/>
        <v>2192.1999999999998</v>
      </c>
      <c r="V121" s="119">
        <f t="shared" si="3"/>
        <v>149.30000000000001</v>
      </c>
      <c r="W121" s="170"/>
      <c r="X121" s="123"/>
      <c r="Y121" s="123"/>
      <c r="Z121" s="114"/>
      <c r="AA121" s="181"/>
    </row>
    <row r="122" ht="16.5" customHeight="1"/>
    <row r="123" s="3" customFormat="1" ht="17.25">
      <c r="A123" s="182"/>
      <c r="B123" s="3"/>
      <c r="C123" s="3"/>
      <c r="D123" s="154"/>
      <c r="E123" s="3"/>
      <c r="F123" s="3"/>
      <c r="G123" s="3"/>
      <c r="H123" s="3"/>
      <c r="I123" s="3"/>
      <c r="J123" s="183"/>
      <c r="K123" s="183"/>
      <c r="L123" s="3"/>
      <c r="M123" s="3"/>
      <c r="N123" s="182"/>
      <c r="O123" s="3"/>
      <c r="P123" s="3"/>
      <c r="Q123" s="3"/>
      <c r="R123" s="3"/>
      <c r="S123" s="3"/>
      <c r="T123" s="183"/>
      <c r="U123" s="183"/>
      <c r="V123" s="3"/>
      <c r="W123" s="3"/>
      <c r="X123" s="3"/>
      <c r="Y123" s="3"/>
    </row>
    <row r="124" s="3" customForma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184"/>
      <c r="S124" s="154"/>
      <c r="T124" s="3"/>
      <c r="U124" s="3"/>
      <c r="V124" s="3"/>
      <c r="W124" s="3"/>
      <c r="X124" s="3"/>
      <c r="Y124" s="3"/>
    </row>
    <row r="125" s="3" customFormat="1" ht="38.25" customHeight="1">
      <c r="A125" s="18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182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</row>
  </sheetData>
  <mergeCells count="56">
    <mergeCell ref="I1:L1"/>
    <mergeCell ref="I2:N2"/>
    <mergeCell ref="O2:T2"/>
    <mergeCell ref="U2:V2"/>
    <mergeCell ref="W2:Y2"/>
    <mergeCell ref="C4:N4"/>
    <mergeCell ref="O4:S5"/>
    <mergeCell ref="C5:M5"/>
    <mergeCell ref="E6:M6"/>
    <mergeCell ref="A7:A9"/>
    <mergeCell ref="B7:B9"/>
    <mergeCell ref="C7:G7"/>
    <mergeCell ref="H7:L7"/>
    <mergeCell ref="M7:Q7"/>
    <mergeCell ref="R7:V7"/>
    <mergeCell ref="W7:Y7"/>
    <mergeCell ref="C8:C9"/>
    <mergeCell ref="D8:D9"/>
    <mergeCell ref="E8:G8"/>
    <mergeCell ref="H8:H9"/>
    <mergeCell ref="I8:I9"/>
    <mergeCell ref="J8:L8"/>
    <mergeCell ref="M8:M9"/>
    <mergeCell ref="N8:N9"/>
    <mergeCell ref="O8:Q8"/>
    <mergeCell ref="R8:R9"/>
    <mergeCell ref="S8:S9"/>
    <mergeCell ref="T8:V8"/>
    <mergeCell ref="W8:W9"/>
    <mergeCell ref="X8:X9"/>
    <mergeCell ref="Y8:Y9"/>
    <mergeCell ref="B11:Z11"/>
    <mergeCell ref="A22:B22"/>
    <mergeCell ref="B23:W23"/>
    <mergeCell ref="A26:B26"/>
    <mergeCell ref="B27:W27"/>
    <mergeCell ref="A37:B37"/>
    <mergeCell ref="B38:W38"/>
    <mergeCell ref="A46:B46"/>
    <mergeCell ref="B47:W47"/>
    <mergeCell ref="A72:B72"/>
    <mergeCell ref="B73:W73"/>
    <mergeCell ref="A82:B82"/>
    <mergeCell ref="B83:W83"/>
    <mergeCell ref="A88:B88"/>
    <mergeCell ref="B89:W89"/>
    <mergeCell ref="A98:B98"/>
    <mergeCell ref="B99:W99"/>
    <mergeCell ref="A104:B104"/>
    <mergeCell ref="B105:W105"/>
    <mergeCell ref="A109:B109"/>
    <mergeCell ref="B110:W110"/>
    <mergeCell ref="A113:B113"/>
    <mergeCell ref="B114:W114"/>
    <mergeCell ref="A121:B121"/>
    <mergeCell ref="T123:U123"/>
  </mergeCells>
  <printOptions headings="0" gridLines="0"/>
  <pageMargins left="0.35433099999999995" right="0.23622000000000001" top="0.19684999999999997" bottom="0.39370099999999991" header="0.19684999999999997" footer="0.19684999999999997"/>
  <pageSetup paperSize="9" scale="55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N12" activeCellId="0" sqref="N12"/>
    </sheetView>
  </sheetViews>
  <sheetFormatPr baseColWidth="8" defaultRowHeight="15" customHeight="1"/>
  <sheetData>
    <row r="1" s="3" customFormat="1" ht="22.5" customHeight="1">
      <c r="A1" s="3"/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5"/>
      <c r="N1" s="3"/>
      <c r="O1" s="5" t="s">
        <v>237</v>
      </c>
      <c r="P1" s="3"/>
      <c r="Q1" s="3"/>
      <c r="R1" s="3"/>
      <c r="S1" s="3"/>
      <c r="T1" s="5"/>
      <c r="U1" s="5"/>
      <c r="V1" s="5"/>
      <c r="W1" s="5"/>
      <c r="X1" s="6"/>
      <c r="Y1" s="6"/>
    </row>
    <row r="2" s="3" customFormat="1" ht="54.75" customHeight="1">
      <c r="A2" s="3"/>
      <c r="B2" s="3"/>
      <c r="C2" s="3"/>
      <c r="D2" s="3"/>
      <c r="E2" s="3"/>
      <c r="F2" s="3"/>
      <c r="G2" s="3"/>
      <c r="H2" s="3"/>
      <c r="I2" s="7"/>
      <c r="J2" s="7"/>
      <c r="K2" s="7"/>
      <c r="L2" s="7"/>
      <c r="M2" s="7"/>
      <c r="N2" s="7"/>
      <c r="O2" s="7" t="s">
        <v>238</v>
      </c>
      <c r="P2" s="7"/>
      <c r="Q2" s="7"/>
      <c r="R2" s="7"/>
      <c r="S2" s="7"/>
      <c r="T2" s="7"/>
      <c r="U2" s="8" t="s">
        <v>239</v>
      </c>
      <c r="V2" s="8"/>
      <c r="W2" s="8" t="s">
        <v>240</v>
      </c>
      <c r="X2" s="8"/>
      <c r="Y2" s="8"/>
    </row>
    <row r="3" s="9" customFormat="1" ht="15" customHeight="1">
      <c r="Q3" s="10"/>
      <c r="R3" s="10"/>
      <c r="S3" s="10"/>
      <c r="T3" s="10"/>
      <c r="U3" s="10"/>
      <c r="V3" s="10"/>
      <c r="W3" s="10"/>
      <c r="X3" s="11"/>
      <c r="Y3" s="11"/>
      <c r="Z3" s="8"/>
      <c r="AA3" s="9"/>
    </row>
    <row r="4" s="1" customFormat="1" ht="38.25" customHeight="1">
      <c r="B4" s="12"/>
      <c r="C4" s="8" t="s">
        <v>0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7"/>
      <c r="P4" s="7"/>
      <c r="Q4" s="7"/>
      <c r="R4" s="7"/>
      <c r="S4" s="7"/>
      <c r="T4" s="12"/>
      <c r="U4" s="12"/>
      <c r="V4" s="12"/>
      <c r="W4" s="12"/>
      <c r="X4" s="11"/>
      <c r="Y4" s="11"/>
      <c r="Z4" s="8"/>
      <c r="AA4" s="1"/>
    </row>
    <row r="5" s="1" customFormat="1" ht="17.25" customHeight="1">
      <c r="B5" s="12"/>
      <c r="C5" s="13" t="s">
        <v>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8"/>
      <c r="O5" s="7"/>
      <c r="P5" s="7"/>
      <c r="Q5" s="7"/>
      <c r="R5" s="7"/>
      <c r="S5" s="7"/>
      <c r="U5" s="12"/>
      <c r="V5" s="12"/>
      <c r="W5" s="12"/>
      <c r="X5" s="11"/>
      <c r="Y5" s="11"/>
      <c r="Z5" s="8"/>
      <c r="AA5" s="1"/>
    </row>
    <row r="6" s="1" customFormat="1" ht="15" customHeight="1">
      <c r="B6" s="1"/>
      <c r="C6" s="14"/>
      <c r="D6" s="14"/>
      <c r="E6" s="15"/>
      <c r="F6" s="15"/>
      <c r="G6" s="15"/>
      <c r="H6" s="15"/>
      <c r="I6" s="15"/>
      <c r="J6" s="15"/>
      <c r="K6" s="15"/>
      <c r="L6" s="15"/>
      <c r="M6" s="15"/>
      <c r="N6" s="14"/>
      <c r="O6" s="14"/>
      <c r="P6" s="14"/>
      <c r="Q6" s="14"/>
      <c r="R6" s="14"/>
      <c r="S6" s="14"/>
      <c r="T6" s="14"/>
      <c r="U6" s="14"/>
      <c r="V6" s="14"/>
      <c r="W6" s="14"/>
      <c r="X6" s="16"/>
      <c r="Y6" s="16"/>
      <c r="AA6" s="1"/>
    </row>
    <row r="7" s="1" customFormat="1" ht="70.5" customHeight="1">
      <c r="A7" s="17" t="s">
        <v>2</v>
      </c>
      <c r="B7" s="17" t="s">
        <v>3</v>
      </c>
      <c r="C7" s="17" t="s">
        <v>4</v>
      </c>
      <c r="D7" s="17"/>
      <c r="E7" s="17"/>
      <c r="F7" s="17"/>
      <c r="G7" s="17"/>
      <c r="H7" s="17" t="s">
        <v>5</v>
      </c>
      <c r="I7" s="17"/>
      <c r="J7" s="17"/>
      <c r="K7" s="17"/>
      <c r="L7" s="17"/>
      <c r="M7" s="17" t="s">
        <v>6</v>
      </c>
      <c r="N7" s="17"/>
      <c r="O7" s="17"/>
      <c r="P7" s="17"/>
      <c r="Q7" s="17"/>
      <c r="R7" s="17" t="s">
        <v>7</v>
      </c>
      <c r="S7" s="17"/>
      <c r="T7" s="17"/>
      <c r="U7" s="17"/>
      <c r="V7" s="17"/>
      <c r="W7" s="17" t="s">
        <v>8</v>
      </c>
      <c r="X7" s="17"/>
      <c r="Y7" s="17"/>
      <c r="Z7" s="18" t="s">
        <v>9</v>
      </c>
      <c r="AA7" s="1"/>
    </row>
    <row r="8" s="1" customFormat="1" ht="15" customHeight="1">
      <c r="A8" s="17"/>
      <c r="B8" s="17"/>
      <c r="C8" s="17" t="s">
        <v>10</v>
      </c>
      <c r="D8" s="17" t="s">
        <v>11</v>
      </c>
      <c r="E8" s="17" t="s">
        <v>12</v>
      </c>
      <c r="F8" s="17"/>
      <c r="G8" s="17"/>
      <c r="H8" s="17" t="s">
        <v>10</v>
      </c>
      <c r="I8" s="17" t="s">
        <v>11</v>
      </c>
      <c r="J8" s="17" t="s">
        <v>12</v>
      </c>
      <c r="K8" s="17"/>
      <c r="L8" s="17"/>
      <c r="M8" s="17" t="s">
        <v>10</v>
      </c>
      <c r="N8" s="17" t="s">
        <v>11</v>
      </c>
      <c r="O8" s="17" t="s">
        <v>12</v>
      </c>
      <c r="P8" s="17"/>
      <c r="Q8" s="17"/>
      <c r="R8" s="17" t="s">
        <v>10</v>
      </c>
      <c r="S8" s="17" t="s">
        <v>11</v>
      </c>
      <c r="T8" s="17" t="s">
        <v>12</v>
      </c>
      <c r="U8" s="17"/>
      <c r="V8" s="17"/>
      <c r="W8" s="17" t="s">
        <v>13</v>
      </c>
      <c r="X8" s="19" t="s">
        <v>14</v>
      </c>
      <c r="Y8" s="19" t="s">
        <v>15</v>
      </c>
      <c r="Z8" s="20"/>
      <c r="AA8" s="1"/>
    </row>
    <row r="9" s="1" customFormat="1" ht="61.5" customHeight="1">
      <c r="A9" s="17"/>
      <c r="B9" s="17"/>
      <c r="C9" s="17"/>
      <c r="D9" s="17"/>
      <c r="E9" s="17" t="s">
        <v>16</v>
      </c>
      <c r="F9" s="17" t="s">
        <v>17</v>
      </c>
      <c r="G9" s="17" t="s">
        <v>18</v>
      </c>
      <c r="H9" s="17"/>
      <c r="I9" s="17"/>
      <c r="J9" s="17" t="s">
        <v>16</v>
      </c>
      <c r="K9" s="17" t="s">
        <v>17</v>
      </c>
      <c r="L9" s="17" t="s">
        <v>18</v>
      </c>
      <c r="M9" s="17"/>
      <c r="N9" s="17"/>
      <c r="O9" s="17" t="s">
        <v>16</v>
      </c>
      <c r="P9" s="17" t="s">
        <v>17</v>
      </c>
      <c r="Q9" s="17" t="s">
        <v>18</v>
      </c>
      <c r="R9" s="17"/>
      <c r="S9" s="17"/>
      <c r="T9" s="17" t="s">
        <v>16</v>
      </c>
      <c r="U9" s="17" t="s">
        <v>17</v>
      </c>
      <c r="V9" s="17" t="s">
        <v>18</v>
      </c>
      <c r="W9" s="17"/>
      <c r="X9" s="19"/>
      <c r="Y9" s="19"/>
      <c r="Z9" s="20"/>
      <c r="AA9" s="1"/>
    </row>
    <row r="10" s="1" customFormat="1" ht="17.25" customHeight="1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17">
        <v>14</v>
      </c>
      <c r="O10" s="17">
        <v>15</v>
      </c>
      <c r="P10" s="17">
        <v>16</v>
      </c>
      <c r="Q10" s="17">
        <v>17</v>
      </c>
      <c r="R10" s="17">
        <v>18</v>
      </c>
      <c r="S10" s="17">
        <v>19</v>
      </c>
      <c r="T10" s="17">
        <v>20</v>
      </c>
      <c r="U10" s="17">
        <v>21</v>
      </c>
      <c r="V10" s="17">
        <v>22</v>
      </c>
      <c r="W10" s="17">
        <v>23</v>
      </c>
      <c r="X10" s="19">
        <v>24</v>
      </c>
      <c r="Y10" s="19">
        <v>25</v>
      </c>
      <c r="Z10" s="20"/>
      <c r="AA10" s="1"/>
    </row>
    <row r="11" s="21" customFormat="1" ht="30.75" customHeight="1">
      <c r="A11" s="22" t="s">
        <v>19</v>
      </c>
      <c r="B11" s="23" t="s">
        <v>20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5"/>
      <c r="AA11" s="21"/>
    </row>
    <row r="12" s="26" customFormat="1" ht="70.5" customHeight="1">
      <c r="A12" s="27" t="s">
        <v>21</v>
      </c>
      <c r="B12" s="28" t="s">
        <v>22</v>
      </c>
      <c r="C12" s="29"/>
      <c r="D12" s="30">
        <f>D14</f>
        <v>2</v>
      </c>
      <c r="E12" s="30"/>
      <c r="F12" s="30"/>
      <c r="G12" s="30"/>
      <c r="H12" s="30"/>
      <c r="I12" s="30">
        <f>I14</f>
        <v>2</v>
      </c>
      <c r="J12" s="30"/>
      <c r="K12" s="30"/>
      <c r="L12" s="30"/>
      <c r="M12" s="30"/>
      <c r="N12" s="30">
        <f>N14</f>
        <v>2</v>
      </c>
      <c r="O12" s="30"/>
      <c r="P12" s="30"/>
      <c r="Q12" s="30"/>
      <c r="R12" s="30"/>
      <c r="S12" s="30">
        <f>S14</f>
        <v>2</v>
      </c>
      <c r="T12" s="30"/>
      <c r="U12" s="30"/>
      <c r="V12" s="30"/>
      <c r="W12" s="31" t="s">
        <v>23</v>
      </c>
      <c r="X12" s="30">
        <v>100</v>
      </c>
      <c r="Y12" s="30">
        <v>90.5</v>
      </c>
      <c r="Z12" s="32"/>
      <c r="AA12" s="33"/>
    </row>
    <row r="13" s="26" customFormat="1" ht="0.75" hidden="1" customHeight="1">
      <c r="A13" s="34" t="s">
        <v>24</v>
      </c>
      <c r="B13" s="28" t="s">
        <v>25</v>
      </c>
      <c r="C13" s="29"/>
      <c r="D13" s="30">
        <v>0</v>
      </c>
      <c r="E13" s="30"/>
      <c r="F13" s="30"/>
      <c r="G13" s="30"/>
      <c r="H13" s="30"/>
      <c r="I13" s="30">
        <v>0</v>
      </c>
      <c r="J13" s="30"/>
      <c r="K13" s="30"/>
      <c r="L13" s="30"/>
      <c r="M13" s="30"/>
      <c r="N13" s="30">
        <v>0</v>
      </c>
      <c r="O13" s="30"/>
      <c r="P13" s="30"/>
      <c r="Q13" s="30"/>
      <c r="R13" s="30"/>
      <c r="S13" s="30">
        <v>0</v>
      </c>
      <c r="T13" s="30"/>
      <c r="U13" s="30"/>
      <c r="V13" s="30"/>
      <c r="W13" s="31" t="s">
        <v>26</v>
      </c>
      <c r="X13" s="30">
        <v>5</v>
      </c>
      <c r="Y13" s="30">
        <v>0</v>
      </c>
      <c r="Z13" s="32"/>
      <c r="AA13" s="33"/>
    </row>
    <row r="14" s="26" customFormat="1" ht="71.25" customHeight="1">
      <c r="A14" s="34" t="s">
        <v>27</v>
      </c>
      <c r="B14" s="28" t="s">
        <v>28</v>
      </c>
      <c r="C14" s="29"/>
      <c r="D14" s="30">
        <v>2</v>
      </c>
      <c r="E14" s="30"/>
      <c r="F14" s="30"/>
      <c r="G14" s="30"/>
      <c r="H14" s="30"/>
      <c r="I14" s="30">
        <v>2</v>
      </c>
      <c r="J14" s="30"/>
      <c r="K14" s="30"/>
      <c r="L14" s="30"/>
      <c r="M14" s="30"/>
      <c r="N14" s="30">
        <v>2</v>
      </c>
      <c r="O14" s="30"/>
      <c r="P14" s="30"/>
      <c r="Q14" s="30"/>
      <c r="R14" s="30"/>
      <c r="S14" s="30">
        <v>2</v>
      </c>
      <c r="T14" s="30"/>
      <c r="U14" s="30"/>
      <c r="V14" s="30"/>
      <c r="W14" s="31" t="s">
        <v>29</v>
      </c>
      <c r="X14" s="30">
        <v>2</v>
      </c>
      <c r="Y14" s="30">
        <v>2</v>
      </c>
      <c r="Z14" s="32"/>
      <c r="AA14" s="33"/>
    </row>
    <row r="15" s="26" customFormat="1" ht="75" hidden="1" customHeight="1">
      <c r="A15" s="34" t="s">
        <v>30</v>
      </c>
      <c r="B15" s="28" t="s">
        <v>31</v>
      </c>
      <c r="C15" s="29"/>
      <c r="D15" s="30">
        <v>0</v>
      </c>
      <c r="E15" s="30"/>
      <c r="F15" s="30"/>
      <c r="G15" s="30"/>
      <c r="H15" s="30"/>
      <c r="I15" s="30">
        <v>0</v>
      </c>
      <c r="J15" s="30"/>
      <c r="K15" s="30"/>
      <c r="L15" s="30"/>
      <c r="M15" s="30"/>
      <c r="N15" s="30">
        <v>0</v>
      </c>
      <c r="O15" s="30"/>
      <c r="P15" s="30"/>
      <c r="Q15" s="30"/>
      <c r="R15" s="30"/>
      <c r="S15" s="30">
        <v>0</v>
      </c>
      <c r="T15" s="30"/>
      <c r="U15" s="30"/>
      <c r="V15" s="30"/>
      <c r="W15" s="31" t="s">
        <v>32</v>
      </c>
      <c r="X15" s="35" t="s">
        <v>33</v>
      </c>
      <c r="Y15" s="35" t="s">
        <v>33</v>
      </c>
      <c r="Z15" s="32"/>
      <c r="AA15" s="33"/>
    </row>
    <row r="16" s="26" customFormat="1" ht="51" customHeight="1">
      <c r="A16" s="27" t="s">
        <v>34</v>
      </c>
      <c r="B16" s="28" t="s">
        <v>35</v>
      </c>
      <c r="C16" s="29"/>
      <c r="D16" s="30">
        <f>D17+D18+D19</f>
        <v>316.39999999999998</v>
      </c>
      <c r="E16" s="30"/>
      <c r="F16" s="30"/>
      <c r="G16" s="30"/>
      <c r="H16" s="30"/>
      <c r="I16" s="30">
        <f>I17+I18+I19</f>
        <v>316.39999999999998</v>
      </c>
      <c r="J16" s="30"/>
      <c r="K16" s="30"/>
      <c r="L16" s="30"/>
      <c r="M16" s="30"/>
      <c r="N16" s="30">
        <f>N17+N18+N19</f>
        <v>316.39999999999998</v>
      </c>
      <c r="O16" s="30"/>
      <c r="P16" s="30"/>
      <c r="Q16" s="30"/>
      <c r="R16" s="30"/>
      <c r="S16" s="30">
        <f>S17+S18+S19</f>
        <v>316.39999999999998</v>
      </c>
      <c r="T16" s="30"/>
      <c r="U16" s="30"/>
      <c r="V16" s="30"/>
      <c r="W16" s="31" t="s">
        <v>23</v>
      </c>
      <c r="X16" s="35" t="s">
        <v>37</v>
      </c>
      <c r="Y16" s="30">
        <v>100</v>
      </c>
      <c r="Z16" s="32"/>
      <c r="AA16" s="33"/>
    </row>
    <row r="17" s="26" customFormat="1" ht="49.5" customHeight="1">
      <c r="A17" s="34" t="s">
        <v>38</v>
      </c>
      <c r="B17" s="28" t="s">
        <v>39</v>
      </c>
      <c r="C17" s="29"/>
      <c r="D17" s="30">
        <v>0</v>
      </c>
      <c r="E17" s="30"/>
      <c r="F17" s="30"/>
      <c r="G17" s="30"/>
      <c r="H17" s="30"/>
      <c r="I17" s="30">
        <v>0</v>
      </c>
      <c r="J17" s="30"/>
      <c r="K17" s="30"/>
      <c r="L17" s="30"/>
      <c r="M17" s="30"/>
      <c r="N17" s="30">
        <v>0</v>
      </c>
      <c r="O17" s="30"/>
      <c r="P17" s="30"/>
      <c r="Q17" s="30"/>
      <c r="R17" s="30"/>
      <c r="S17" s="30">
        <v>0</v>
      </c>
      <c r="T17" s="30"/>
      <c r="U17" s="30"/>
      <c r="V17" s="30"/>
      <c r="W17" s="31" t="s">
        <v>40</v>
      </c>
      <c r="X17" s="30">
        <v>0</v>
      </c>
      <c r="Y17" s="30">
        <v>0</v>
      </c>
      <c r="Z17" s="32"/>
      <c r="AA17" s="33"/>
    </row>
    <row r="18" s="26" customFormat="1" ht="40.5" customHeight="1">
      <c r="A18" s="34" t="s">
        <v>41</v>
      </c>
      <c r="B18" s="28" t="s">
        <v>42</v>
      </c>
      <c r="C18" s="29"/>
      <c r="D18" s="30">
        <v>150</v>
      </c>
      <c r="E18" s="30"/>
      <c r="F18" s="30"/>
      <c r="G18" s="30"/>
      <c r="H18" s="30"/>
      <c r="I18" s="30">
        <v>150</v>
      </c>
      <c r="J18" s="30"/>
      <c r="K18" s="30"/>
      <c r="L18" s="30"/>
      <c r="M18" s="30"/>
      <c r="N18" s="30">
        <v>150</v>
      </c>
      <c r="O18" s="30"/>
      <c r="P18" s="30"/>
      <c r="Q18" s="30"/>
      <c r="R18" s="30"/>
      <c r="S18" s="30">
        <v>150</v>
      </c>
      <c r="T18" s="30"/>
      <c r="U18" s="30"/>
      <c r="V18" s="30"/>
      <c r="W18" s="31" t="s">
        <v>43</v>
      </c>
      <c r="X18" s="36">
        <v>100</v>
      </c>
      <c r="Y18" s="36">
        <v>100</v>
      </c>
      <c r="Z18" s="32"/>
      <c r="AA18" s="33"/>
    </row>
    <row r="19" s="26" customFormat="1" ht="65.25" customHeight="1">
      <c r="A19" s="34" t="s">
        <v>44</v>
      </c>
      <c r="B19" s="28" t="s">
        <v>45</v>
      </c>
      <c r="C19" s="29"/>
      <c r="D19" s="30">
        <v>166.40000000000001</v>
      </c>
      <c r="E19" s="30"/>
      <c r="F19" s="30"/>
      <c r="G19" s="30"/>
      <c r="H19" s="30"/>
      <c r="I19" s="30">
        <v>166.40000000000001</v>
      </c>
      <c r="J19" s="30"/>
      <c r="K19" s="30"/>
      <c r="L19" s="30"/>
      <c r="M19" s="30"/>
      <c r="N19" s="30">
        <v>166.40000000000001</v>
      </c>
      <c r="O19" s="30"/>
      <c r="P19" s="30"/>
      <c r="Q19" s="30"/>
      <c r="R19" s="30"/>
      <c r="S19" s="30">
        <v>166.40000000000001</v>
      </c>
      <c r="T19" s="30"/>
      <c r="U19" s="30"/>
      <c r="V19" s="30"/>
      <c r="W19" s="31" t="s">
        <v>46</v>
      </c>
      <c r="X19" s="36">
        <v>100</v>
      </c>
      <c r="Y19" s="36">
        <v>100</v>
      </c>
      <c r="Z19" s="32"/>
      <c r="AA19" s="33"/>
    </row>
    <row r="20" s="26" customFormat="1" ht="93" hidden="1" customHeight="1">
      <c r="A20" s="27" t="s">
        <v>47</v>
      </c>
      <c r="B20" s="37" t="s">
        <v>48</v>
      </c>
      <c r="C20" s="29"/>
      <c r="D20" s="30">
        <v>0</v>
      </c>
      <c r="E20" s="30"/>
      <c r="F20" s="30"/>
      <c r="G20" s="30"/>
      <c r="H20" s="30"/>
      <c r="I20" s="30">
        <v>0</v>
      </c>
      <c r="J20" s="30"/>
      <c r="K20" s="30"/>
      <c r="L20" s="30"/>
      <c r="M20" s="30"/>
      <c r="N20" s="30">
        <v>0</v>
      </c>
      <c r="O20" s="30"/>
      <c r="P20" s="30"/>
      <c r="Q20" s="30"/>
      <c r="R20" s="30"/>
      <c r="S20" s="30">
        <v>0</v>
      </c>
      <c r="T20" s="30"/>
      <c r="U20" s="30"/>
      <c r="V20" s="30"/>
      <c r="W20" s="31" t="s">
        <v>23</v>
      </c>
      <c r="X20" s="35" t="s">
        <v>37</v>
      </c>
      <c r="Y20" s="30">
        <v>100</v>
      </c>
      <c r="Z20" s="32"/>
      <c r="AA20" s="33"/>
    </row>
    <row r="21" s="26" customFormat="1" ht="46.5" hidden="1" customHeight="1">
      <c r="A21" s="34" t="s">
        <v>49</v>
      </c>
      <c r="B21" s="28" t="s">
        <v>50</v>
      </c>
      <c r="C21" s="29"/>
      <c r="D21" s="30">
        <v>0</v>
      </c>
      <c r="E21" s="30"/>
      <c r="F21" s="30"/>
      <c r="G21" s="30"/>
      <c r="H21" s="30"/>
      <c r="I21" s="30">
        <v>0</v>
      </c>
      <c r="J21" s="30"/>
      <c r="K21" s="30"/>
      <c r="L21" s="30"/>
      <c r="M21" s="30"/>
      <c r="N21" s="30">
        <v>0</v>
      </c>
      <c r="O21" s="30"/>
      <c r="P21" s="30"/>
      <c r="Q21" s="30"/>
      <c r="R21" s="30"/>
      <c r="S21" s="30">
        <v>0</v>
      </c>
      <c r="T21" s="30"/>
      <c r="U21" s="30"/>
      <c r="V21" s="30"/>
      <c r="W21" s="31" t="s">
        <v>51</v>
      </c>
      <c r="X21" s="30">
        <v>5</v>
      </c>
      <c r="Y21" s="30">
        <v>5</v>
      </c>
      <c r="Z21" s="32"/>
      <c r="AA21" s="33"/>
    </row>
    <row r="22" s="38" customFormat="1" ht="35.25" customHeight="1">
      <c r="A22" s="39" t="s">
        <v>52</v>
      </c>
      <c r="B22" s="40"/>
      <c r="C22" s="41"/>
      <c r="D22" s="42">
        <f>D12+D16+D20</f>
        <v>318.39999999999998</v>
      </c>
      <c r="E22" s="42"/>
      <c r="F22" s="42"/>
      <c r="G22" s="42"/>
      <c r="H22" s="42"/>
      <c r="I22" s="42">
        <f>I12+I16+I20</f>
        <v>318.39999999999998</v>
      </c>
      <c r="J22" s="42"/>
      <c r="K22" s="42"/>
      <c r="L22" s="42"/>
      <c r="M22" s="42"/>
      <c r="N22" s="42">
        <f>N12+N16+N20</f>
        <v>318.39999999999998</v>
      </c>
      <c r="O22" s="42"/>
      <c r="P22" s="42"/>
      <c r="Q22" s="42"/>
      <c r="R22" s="42"/>
      <c r="S22" s="42">
        <f>S12+S16+S20</f>
        <v>318.39999999999998</v>
      </c>
      <c r="T22" s="43"/>
      <c r="U22" s="43"/>
      <c r="V22" s="43"/>
      <c r="W22" s="44"/>
      <c r="X22" s="43"/>
      <c r="Y22" s="43"/>
      <c r="Z22" s="45"/>
      <c r="AA22" s="46"/>
    </row>
  </sheetData>
  <mergeCells count="33">
    <mergeCell ref="B11:Z11"/>
    <mergeCell ref="A22:B22"/>
    <mergeCell ref="R8:R9"/>
    <mergeCell ref="S8:S9"/>
    <mergeCell ref="T8:V8"/>
    <mergeCell ref="W8:W9"/>
    <mergeCell ref="X8:X9"/>
    <mergeCell ref="Y8:Y9"/>
    <mergeCell ref="R7:V7"/>
    <mergeCell ref="W7:Y7"/>
    <mergeCell ref="C8:C9"/>
    <mergeCell ref="D8:D9"/>
    <mergeCell ref="E8:G8"/>
    <mergeCell ref="H8:H9"/>
    <mergeCell ref="I8:I9"/>
    <mergeCell ref="J8:L8"/>
    <mergeCell ref="M8:M9"/>
    <mergeCell ref="N8:N9"/>
    <mergeCell ref="E6:M6"/>
    <mergeCell ref="A7:A9"/>
    <mergeCell ref="B7:B9"/>
    <mergeCell ref="C7:G7"/>
    <mergeCell ref="H7:L7"/>
    <mergeCell ref="M7:Q7"/>
    <mergeCell ref="O8:Q8"/>
    <mergeCell ref="I1:L1"/>
    <mergeCell ref="I2:N2"/>
    <mergeCell ref="O2:T2"/>
    <mergeCell ref="U2:V2"/>
    <mergeCell ref="W2:Y2"/>
    <mergeCell ref="C4:N4"/>
    <mergeCell ref="O4:S5"/>
    <mergeCell ref="C5:M5"/>
  </mergeCells>
  <printOptions headings="0" gridLines="0"/>
  <pageMargins left="0.69999999999999996" right="0.69999999999999996" top="0.75" bottom="0.75" header="0.29999999999999999" footer="0.29999999999999999"/>
  <pageSetup paperSize="9" scale="90" firstPageNumber="1" fitToWidth="1" fitToHeight="1" pageOrder="downThenOver" orientation="portrait" usePrinterDefaults="1" blackAndWhite="0" draft="0" cellComments="none" useFirstPageNumber="0" errors="displayed" horizontalDpi="0" verticalDpi="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5" customHeight="1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5" customHeight="1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r7-office/2024.3.2.622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medevx</dc:creator>
  <cp:lastModifiedBy>timbertm@bk.ru</cp:lastModifiedBy>
  <cp:revision>1</cp:revision>
  <dcterms:created xsi:type="dcterms:W3CDTF">2009-11-13T07:13:00Z</dcterms:created>
  <dcterms:modified xsi:type="dcterms:W3CDTF">2024-10-30T23:48:47Z</dcterms:modified>
  <cp:version>786432</cp:version>
</cp:coreProperties>
</file>