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труктура в сравнении" sheetId="1" r:id="rId4"/>
    <sheet state="visible" name="Меню БМД - ХЭХ " sheetId="2" r:id="rId5"/>
    <sheet state="visible" name="Соотношение ЭЦ" sheetId="3" r:id="rId6"/>
  </sheets>
  <definedNames/>
  <calcPr/>
</workbook>
</file>

<file path=xl/sharedStrings.xml><?xml version="1.0" encoding="utf-8"?>
<sst xmlns="http://schemas.openxmlformats.org/spreadsheetml/2006/main" count="1206" uniqueCount="343">
  <si>
    <t>Сравнительная структура типового основного и типового диетического (сахарный диабет) меню</t>
  </si>
  <si>
    <t>Основное меню 7+ лет</t>
  </si>
  <si>
    <t>Меню БМД 7+ лет</t>
  </si>
  <si>
    <t>№ рец.</t>
  </si>
  <si>
    <t>Наименование дней недели, блюд</t>
  </si>
  <si>
    <t>Масса порции</t>
  </si>
  <si>
    <t>День/неделя: Понедельник-1</t>
  </si>
  <si>
    <t>Завтрак</t>
  </si>
  <si>
    <t xml:space="preserve">Каша жидкая молочная (рисовая) </t>
  </si>
  <si>
    <t>294М/БМД</t>
  </si>
  <si>
    <t>Котлеты рубленные  (филе индейки) с соусом овощным, 80/30</t>
  </si>
  <si>
    <t>Бутерброд с сыром "Голландский" и маслом сливочным</t>
  </si>
  <si>
    <t>Рис отварной</t>
  </si>
  <si>
    <t>Фрукты свежие (яблоки)</t>
  </si>
  <si>
    <t>Батон нарезной из муки в/с</t>
  </si>
  <si>
    <t>Какао с молоком</t>
  </si>
  <si>
    <t>377М/БМД</t>
  </si>
  <si>
    <t>Чай с лимоном</t>
  </si>
  <si>
    <t>Хлеб пшеничный</t>
  </si>
  <si>
    <t xml:space="preserve">Фрукты свежие (яблоки) </t>
  </si>
  <si>
    <t>Итого за Завтрак</t>
  </si>
  <si>
    <t>Промежуточное питание</t>
  </si>
  <si>
    <t>Булочка с маком пониженной калорийности</t>
  </si>
  <si>
    <t>Сок фруктовый</t>
  </si>
  <si>
    <t>Пастила</t>
  </si>
  <si>
    <t>Итого за Промежуточное питание</t>
  </si>
  <si>
    <t>Обед</t>
  </si>
  <si>
    <t>Щи из свежей капусты с картофелем</t>
  </si>
  <si>
    <t>88М</t>
  </si>
  <si>
    <t>Гуляш</t>
  </si>
  <si>
    <t>260М/БМД</t>
  </si>
  <si>
    <t>Гуляш из свинины</t>
  </si>
  <si>
    <t>Каша вязкая с маслом сливочным  (перловая), 150/5</t>
  </si>
  <si>
    <t>Каша вязкая с маслом растительным  (перловая), 150/5</t>
  </si>
  <si>
    <t>Фрукты свежие  (яблоки)</t>
  </si>
  <si>
    <t>Сок натуральный (грушевый)</t>
  </si>
  <si>
    <t xml:space="preserve">Хлеб пшеничный </t>
  </si>
  <si>
    <t>Хлеб ржаной йодированный</t>
  </si>
  <si>
    <t>Итого за Обед</t>
  </si>
  <si>
    <t>Итого за обед</t>
  </si>
  <si>
    <t>Полдник</t>
  </si>
  <si>
    <t xml:space="preserve">Булочка с маком пониженной калорийности </t>
  </si>
  <si>
    <t xml:space="preserve">Напиток витаминный </t>
  </si>
  <si>
    <t>Итого за Полдник</t>
  </si>
  <si>
    <t>День/неделя: Вторник-1</t>
  </si>
  <si>
    <t xml:space="preserve">Подгарнировка из огурцов  свежих </t>
  </si>
  <si>
    <t>71М</t>
  </si>
  <si>
    <t>Подгарнировка из овощей свежих (огурцы)</t>
  </si>
  <si>
    <t>Жаркое по-домашнему</t>
  </si>
  <si>
    <t>259М/БМД</t>
  </si>
  <si>
    <t xml:space="preserve">Жаркое по-домашнему (индейка  филе) </t>
  </si>
  <si>
    <t>Фруктовый чай</t>
  </si>
  <si>
    <t>Кисломолочный продукт (кефир 2,5 %-ой жирности)</t>
  </si>
  <si>
    <t>Фрукт (яблоки)</t>
  </si>
  <si>
    <t xml:space="preserve">Лепешка с кунжутом </t>
  </si>
  <si>
    <t>Мармелад</t>
  </si>
  <si>
    <t>Овощи свежие  (огурцы)</t>
  </si>
  <si>
    <t xml:space="preserve">Суп крестьянский с крупой </t>
  </si>
  <si>
    <t>98М</t>
  </si>
  <si>
    <t>Суп крестьянский с крупой  (перловая)</t>
  </si>
  <si>
    <t xml:space="preserve">Рыба припущенная </t>
  </si>
  <si>
    <t>227М</t>
  </si>
  <si>
    <t>Картофельное пюре</t>
  </si>
  <si>
    <t>312М/БМД</t>
  </si>
  <si>
    <t>Компот из сухофруктов</t>
  </si>
  <si>
    <t>349М</t>
  </si>
  <si>
    <t xml:space="preserve">Компот из сухофруктов </t>
  </si>
  <si>
    <t>Молоко 2,5 %-ной жирности</t>
  </si>
  <si>
    <t>День/неделя: Среда-1</t>
  </si>
  <si>
    <t>Салат из овощей (помидоров и огурцов)</t>
  </si>
  <si>
    <t>24/М/БМД</t>
  </si>
  <si>
    <t>Котлеты рубленные из кур, запеченные с соусом молочным</t>
  </si>
  <si>
    <t>312К</t>
  </si>
  <si>
    <t>Котлеты рубленные из птицы с соусом овощным, 80/30</t>
  </si>
  <si>
    <t>Каша вязкая с маслом сливочным (ячневая), 130/5</t>
  </si>
  <si>
    <t>Каша вязкая с маслом растительным (ячневая)</t>
  </si>
  <si>
    <t>Кофейный напиток</t>
  </si>
  <si>
    <t>376М/БМД</t>
  </si>
  <si>
    <t>Чай с сахаром</t>
  </si>
  <si>
    <t>Сок натуральный (яблочный)</t>
  </si>
  <si>
    <t>Суп картофельный с мясными фрикадельками, 250/20</t>
  </si>
  <si>
    <t>104М</t>
  </si>
  <si>
    <t>Суп картофельный  с мясными фрикадельками (свинина б/к), 250/20</t>
  </si>
  <si>
    <t>Запеканка из творога</t>
  </si>
  <si>
    <t>Котлеты рубленые из  кролика с соусом томатным, 80/30</t>
  </si>
  <si>
    <t>Соус сметанный сладкий</t>
  </si>
  <si>
    <t>Рагу из овощей</t>
  </si>
  <si>
    <t xml:space="preserve">Компот из ягод </t>
  </si>
  <si>
    <t>350М/БМД</t>
  </si>
  <si>
    <t>Кисель из ягод (черная смородина)</t>
  </si>
  <si>
    <t>Кисломолочный продукт (ряженка 2,7 %-ной жирности)</t>
  </si>
  <si>
    <t>День/неделя: Четверг-1</t>
  </si>
  <si>
    <t>Салат из овощей (белокачанной капусты)</t>
  </si>
  <si>
    <t>45/М/БМД</t>
  </si>
  <si>
    <t>Рыба запеченная с молочным соусом</t>
  </si>
  <si>
    <t>233М/328М</t>
  </si>
  <si>
    <t>Рыба запеченная  (треска) с соусом овощным, 80/30</t>
  </si>
  <si>
    <t xml:space="preserve">Чай с лимоном </t>
  </si>
  <si>
    <t>Пирог фруктовый "Школьный"</t>
  </si>
  <si>
    <t>Рассольник по-ленинградски</t>
  </si>
  <si>
    <t>96М</t>
  </si>
  <si>
    <t xml:space="preserve">Рассольник по-ленинградски  </t>
  </si>
  <si>
    <t xml:space="preserve">Птица запеченная </t>
  </si>
  <si>
    <t>320К</t>
  </si>
  <si>
    <t>143/М/БМД</t>
  </si>
  <si>
    <t>Фрукты свежие (груши)</t>
  </si>
  <si>
    <t>Лепешка с кунжутом</t>
  </si>
  <si>
    <t>День/неделя: Пятница-1</t>
  </si>
  <si>
    <t>Овощи свежие (помидоры)</t>
  </si>
  <si>
    <t>23М</t>
  </si>
  <si>
    <t>Салат  из свежих помидоров</t>
  </si>
  <si>
    <t>Омлет с колбасой или сосисками</t>
  </si>
  <si>
    <t>210М/БМД</t>
  </si>
  <si>
    <t xml:space="preserve">Омлет натуральный </t>
  </si>
  <si>
    <t>Итого за завтрак</t>
  </si>
  <si>
    <t>Борщ с картофелем и фасолью</t>
  </si>
  <si>
    <t>84/М/БМД</t>
  </si>
  <si>
    <t xml:space="preserve">Рыба тушенная в томате с овощами </t>
  </si>
  <si>
    <t xml:space="preserve">Чай с молоком        </t>
  </si>
  <si>
    <t>Пирог фруктовый "Кубанский"</t>
  </si>
  <si>
    <t>Сок натуральный (виноградный)</t>
  </si>
  <si>
    <t>Напиток витаминный</t>
  </si>
  <si>
    <t>День/неделя: Понедельник-2</t>
  </si>
  <si>
    <t>Овощи свежие (огурцы)</t>
  </si>
  <si>
    <t>Подгарнировка из свежих овощей (огурцы)</t>
  </si>
  <si>
    <t>Котлеты (биточки) особые</t>
  </si>
  <si>
    <t>Котлеты рубленые из кролика</t>
  </si>
  <si>
    <t>184К</t>
  </si>
  <si>
    <t xml:space="preserve">Чай с сахаром </t>
  </si>
  <si>
    <t xml:space="preserve">Чай с сахаром  </t>
  </si>
  <si>
    <t>Сок натуральный (персиковый)</t>
  </si>
  <si>
    <t>Л135</t>
  </si>
  <si>
    <t>Суп из овощей</t>
  </si>
  <si>
    <t>99/М/БМД</t>
  </si>
  <si>
    <t>Омлет с сыром</t>
  </si>
  <si>
    <t>Омлет натуральный</t>
  </si>
  <si>
    <t>Зеленый горошек консервированный</t>
  </si>
  <si>
    <t>Кисломолочный продукт (йогурт 2,7 %-ной жирности)</t>
  </si>
  <si>
    <t>День/неделя: Вторник-2</t>
  </si>
  <si>
    <t>23М/ссж</t>
  </si>
  <si>
    <t>Салат из свежих помидоров</t>
  </si>
  <si>
    <t xml:space="preserve">Шницель рыбный натуральный  </t>
  </si>
  <si>
    <t>235/М</t>
  </si>
  <si>
    <t xml:space="preserve">Шницель рыбный натуральный (минтай филе)  </t>
  </si>
  <si>
    <t xml:space="preserve">Картофель отварной </t>
  </si>
  <si>
    <t>125/М/БМД</t>
  </si>
  <si>
    <t>349М/БМД</t>
  </si>
  <si>
    <t>Сок  натуральный (грушевый)</t>
  </si>
  <si>
    <t xml:space="preserve">Борщ </t>
  </si>
  <si>
    <t>81М</t>
  </si>
  <si>
    <t>256/330</t>
  </si>
  <si>
    <t>Мясо тушеное в соусе</t>
  </si>
  <si>
    <t>312/К/БМД</t>
  </si>
  <si>
    <t>Индейка отварная</t>
  </si>
  <si>
    <t>Соус овощной</t>
  </si>
  <si>
    <t>Каша вязкая с маслом сливочным (рисовая), 150/5</t>
  </si>
  <si>
    <t>Каша вязкая с маслом растительным (ячневая), 150/5</t>
  </si>
  <si>
    <t>Напиток из сухофруктов</t>
  </si>
  <si>
    <t>День/неделя: Среда-2</t>
  </si>
  <si>
    <t>Салат из овощей (белокачанной капусты с морковью)</t>
  </si>
  <si>
    <t>Тефтели из говядины с соусом сметанным, 60/50</t>
  </si>
  <si>
    <t>288М</t>
  </si>
  <si>
    <t xml:space="preserve"> Кролик отварной с соусом томатным, 80/30</t>
  </si>
  <si>
    <t>Каша вязкая с маслом сливочным (гречневая), 150/5</t>
  </si>
  <si>
    <t>Каша вязкая с маслом растительным (гречневая), 150</t>
  </si>
  <si>
    <t>Кондитерское изделие (печенье сахарное)</t>
  </si>
  <si>
    <t xml:space="preserve">Овощи натуральные </t>
  </si>
  <si>
    <t>Икра свекольная</t>
  </si>
  <si>
    <t>Л 147</t>
  </si>
  <si>
    <t xml:space="preserve">Суп с макаронными изделиями </t>
  </si>
  <si>
    <t>73М</t>
  </si>
  <si>
    <t xml:space="preserve">Котлеты или биточки рыбные </t>
  </si>
  <si>
    <t>156К/БМД</t>
  </si>
  <si>
    <t>Картофель отварной (с маслом сливочным), 140/5</t>
  </si>
  <si>
    <t>234М</t>
  </si>
  <si>
    <t>Картофель отварной (с маслом растительным)</t>
  </si>
  <si>
    <t xml:space="preserve">Компот из фруктов </t>
  </si>
  <si>
    <t>День/неделя: Четверг-2</t>
  </si>
  <si>
    <t>Пудинг из творога (запечённый) с молоком сгущенным, 160/15</t>
  </si>
  <si>
    <t xml:space="preserve">Птица (грудки кур), тушенная в соусе с овощами </t>
  </si>
  <si>
    <t>Кисломолочный продукт (йогурт 3,2 %-ой жирности)</t>
  </si>
  <si>
    <t>Фрукт (груши)</t>
  </si>
  <si>
    <t>Л 145</t>
  </si>
  <si>
    <t>Суп летний овощной</t>
  </si>
  <si>
    <t>Шницель натуральный рубленный</t>
  </si>
  <si>
    <t>267М/БМД</t>
  </si>
  <si>
    <t>Шницель натуральный рубленный (индейка филе),</t>
  </si>
  <si>
    <t>Каша вязкая с маслом сливочным (пшеничная), 150/5</t>
  </si>
  <si>
    <t>Каша вязкая с маслом растительным (пшеничная), 150/5</t>
  </si>
  <si>
    <t>*359</t>
  </si>
  <si>
    <t>Кисель из сока плодового или ягодного натурального с сахаром</t>
  </si>
  <si>
    <t>Кисель из сока плодового или ягодного натурального</t>
  </si>
  <si>
    <t>Кисломолочный продукт (кефир 2,7 %-ной жирности)</t>
  </si>
  <si>
    <t>День/неделя: Пятница-2</t>
  </si>
  <si>
    <t>297М</t>
  </si>
  <si>
    <t>Фрикадельки из кур или бройлеров-цыплят с соусом молочным, 65/50</t>
  </si>
  <si>
    <t>297/М/БМД</t>
  </si>
  <si>
    <t>Фрикадельки из кур или бройлеров-цыплят с соусом томатным, 65/50</t>
  </si>
  <si>
    <t>203М</t>
  </si>
  <si>
    <t>Макаронные изделия отварные с маслом, 110/5</t>
  </si>
  <si>
    <t>331М</t>
  </si>
  <si>
    <t>Макаронные изделия отварные с  маслом растительным</t>
  </si>
  <si>
    <t xml:space="preserve">379М </t>
  </si>
  <si>
    <t>Кофейный напиток на молоке</t>
  </si>
  <si>
    <t>309М/БМД</t>
  </si>
  <si>
    <t>Фрукты свежие (персики)</t>
  </si>
  <si>
    <t>Борщ с капустой и картофелем</t>
  </si>
  <si>
    <t>82М</t>
  </si>
  <si>
    <t xml:space="preserve">Сосиска запеченная с сыром  </t>
  </si>
  <si>
    <t>291М/БМД</t>
  </si>
  <si>
    <t>Плов из птицы (грудки куриные, рис)</t>
  </si>
  <si>
    <t>Соус молочный</t>
  </si>
  <si>
    <t>342М/БМД</t>
  </si>
  <si>
    <t>Компот из яблок</t>
  </si>
  <si>
    <t xml:space="preserve">Макаронные изделия отварные с овощами, 125/5 </t>
  </si>
  <si>
    <t>Кондитерское изделие (вафли молочные)</t>
  </si>
  <si>
    <t xml:space="preserve">Хлеб ржаной йодированный </t>
  </si>
  <si>
    <t>Вариант реализации 10-ти дневного типового диетического меню для обучающихся общеобразовательных организаций Краснодарского края с заболеванием: аллергия на коровье молоко</t>
  </si>
  <si>
    <t>Возраст 7-11 лет</t>
  </si>
  <si>
    <t>Сезон осенне-зимний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</si>
  <si>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</si>
  <si>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</si>
  <si>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</si>
  <si>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</si>
  <si>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</si>
  <si>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</si>
  <si>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</si>
  <si>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</si>
  <si>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</si>
  <si>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</si>
  <si>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</si>
  <si>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</si>
  <si>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</si>
  <si>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</si>
  <si>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</si>
  <si>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 xml:space="preserve">День/неделя: Понедельник -1 </t>
  </si>
  <si>
    <t>_Завтрак</t>
  </si>
  <si>
    <t>294/М/БДМ</t>
  </si>
  <si>
    <t>Котлеты рубленные (из мяса индейки-филе)</t>
  </si>
  <si>
    <t>302М/БМД</t>
  </si>
  <si>
    <t>Рис отварной (масло растительное)</t>
  </si>
  <si>
    <t>Фрукты (яблоки)</t>
  </si>
  <si>
    <t>Итого за _Завтрак</t>
  </si>
  <si>
    <t>Второй завтрак</t>
  </si>
  <si>
    <t>553/К/БМД</t>
  </si>
  <si>
    <t>Булочка с маком пониженной калорийности (раст. масло)</t>
  </si>
  <si>
    <t>Итого за Второй завтрак</t>
  </si>
  <si>
    <t>Гуляш из свинины, 45/45</t>
  </si>
  <si>
    <t>Каша вязкая перловая на воде с маслом сливочным</t>
  </si>
  <si>
    <t>Хлеб ржаной</t>
  </si>
  <si>
    <t>473К</t>
  </si>
  <si>
    <t>Напиток витаминный (шиповник, изюм)</t>
  </si>
  <si>
    <t>Всего за Понедельник-1</t>
  </si>
  <si>
    <t>Овощи натуральные свежие (огурцы)</t>
  </si>
  <si>
    <t>Жаркое по-домашнему (индейка филе)</t>
  </si>
  <si>
    <t xml:space="preserve">Фруктовый чай (яблоки свежие) </t>
  </si>
  <si>
    <t>590/К/БМД</t>
  </si>
  <si>
    <t>Лепешка с кунжутом (раст. масло)</t>
  </si>
  <si>
    <t>Огурец свежий</t>
  </si>
  <si>
    <t>Суп крестьянский с крупой</t>
  </si>
  <si>
    <t>Рыба припущенная (горбуша филе)</t>
  </si>
  <si>
    <t>Картофельное пюре (растительное масло)</t>
  </si>
  <si>
    <t>Всего за Вторник-1</t>
  </si>
  <si>
    <t>Салат из свежих помидоров и огурцов</t>
  </si>
  <si>
    <t>Котлеты рубленные (из мяса птицы кур)</t>
  </si>
  <si>
    <t>Каша ячневая вязкая на воде с маслом сливочным</t>
  </si>
  <si>
    <t>Суп картофельный  с мясными фрикадельками (свинина б/к)</t>
  </si>
  <si>
    <t>Котлеты рубленые из  кролика (масло раст.)</t>
  </si>
  <si>
    <t>363К</t>
  </si>
  <si>
    <t>Соус томатный (2-й вариант)</t>
  </si>
  <si>
    <t>184К/БМД</t>
  </si>
  <si>
    <t>Кисель из плодов чёрной смородины</t>
  </si>
  <si>
    <t>Всего за Среда-1</t>
  </si>
  <si>
    <t>Салат из белокачанной капусты</t>
  </si>
  <si>
    <t>Рыба запеченая (минтай филе), без соуса</t>
  </si>
  <si>
    <t>Рассольник ленинградский</t>
  </si>
  <si>
    <t>Птица запеченная (грудки кур)</t>
  </si>
  <si>
    <t xml:space="preserve">Фрукты (Груши) </t>
  </si>
  <si>
    <t>Всего за Четверг-1</t>
  </si>
  <si>
    <t>Омлет натуральный (на воде, масло растительное)</t>
  </si>
  <si>
    <t>Борщ с фасолью и картофелем</t>
  </si>
  <si>
    <t>Рыба тушеная в томате с овощами (треска)</t>
  </si>
  <si>
    <t>Всего за Пятница-1</t>
  </si>
  <si>
    <t>Горошек зелёный</t>
  </si>
  <si>
    <t>Всего за Понедельник-2</t>
  </si>
  <si>
    <t>Шницель рыбный (минтай филе) с маслом</t>
  </si>
  <si>
    <t>Картофель отварной (масло раст.)</t>
  </si>
  <si>
    <t>Борщ (без картофеля)</t>
  </si>
  <si>
    <t>Всего за Вторник-2</t>
  </si>
  <si>
    <t xml:space="preserve"> Кролик отварной без масла</t>
  </si>
  <si>
    <t>Каша вязкая гречневая на воде (для меню г. Краснодар)</t>
  </si>
  <si>
    <t>Печенье</t>
  </si>
  <si>
    <t>Суп с макаронными изделиями</t>
  </si>
  <si>
    <t xml:space="preserve">Биточек рыбный паровой </t>
  </si>
  <si>
    <t>Всего за Среда-2</t>
  </si>
  <si>
    <t>292М/БМД</t>
  </si>
  <si>
    <t>Птица (грудки кур.), тушенные в соусе с овощами (крем смет.соевый)</t>
  </si>
  <si>
    <t>Фрукты (Груши)</t>
  </si>
  <si>
    <t>Шницель натурально рубленный (гов.б/к)</t>
  </si>
  <si>
    <t>Каша вязкая пшеничная на воде с маслом раст. (для меню г. Краснодар)</t>
  </si>
  <si>
    <t>Всего за Четверг-2</t>
  </si>
  <si>
    <t>20М/ссж</t>
  </si>
  <si>
    <t>Салат из свежих огурцов</t>
  </si>
  <si>
    <t>Фрикадельки из кур</t>
  </si>
  <si>
    <t>Макаронные изделия отварные (масло растительное)</t>
  </si>
  <si>
    <t>Борщ из свежей капусты с картофелем</t>
  </si>
  <si>
    <t>Плов из птицы (грудки кур)</t>
  </si>
  <si>
    <t>Компот из свежих яблок</t>
  </si>
  <si>
    <t>Всего за Пятница-2</t>
  </si>
  <si>
    <t>Итого</t>
  </si>
  <si>
    <t>Итого за завтраки</t>
  </si>
  <si>
    <t>Среднее значение за завтраки</t>
  </si>
  <si>
    <t>Соотношение БЖУ в % от ЭЦ</t>
  </si>
  <si>
    <t xml:space="preserve">Выполнение СанПиН, % от суточной нормы </t>
  </si>
  <si>
    <t>Итого за промежуточное питание</t>
  </si>
  <si>
    <t>Среднее значение за промежуточное питание</t>
  </si>
  <si>
    <t>Итого за обеды</t>
  </si>
  <si>
    <t>Среднее значение за обеды</t>
  </si>
  <si>
    <t>Итого за полдники</t>
  </si>
  <si>
    <t>Среднее значение за полдники</t>
  </si>
  <si>
    <t xml:space="preserve">Итого за весь период </t>
  </si>
  <si>
    <t xml:space="preserve">Среднее значение </t>
  </si>
  <si>
    <t xml:space="preserve">100 % Норма СанПиН </t>
  </si>
  <si>
    <t xml:space="preserve">        Приложение №2</t>
  </si>
  <si>
    <t>Показатели соотношения пищевых веществ и энергии Варианта реализации типового 10-ти дневного  диетического меню (БМД) для обучающихся общеобразовательных организаций Краснодарского края</t>
  </si>
  <si>
    <t>Завтраки</t>
  </si>
  <si>
    <t>Выполнение БЖУ</t>
  </si>
  <si>
    <t>Соотношение БЖУ</t>
  </si>
  <si>
    <t>ЭЦ</t>
  </si>
  <si>
    <t>Понедельник - 1</t>
  </si>
  <si>
    <t>Вторник - 1</t>
  </si>
  <si>
    <t>Среда - 1</t>
  </si>
  <si>
    <t>Четверг - 1</t>
  </si>
  <si>
    <t>Пятница - 1</t>
  </si>
  <si>
    <t>Понедельник - 2</t>
  </si>
  <si>
    <t>Вторник - 2</t>
  </si>
  <si>
    <t>Среда - 2</t>
  </si>
  <si>
    <t>Четверг - 2</t>
  </si>
  <si>
    <t>Пятница - 2</t>
  </si>
  <si>
    <t xml:space="preserve">Среднее </t>
  </si>
  <si>
    <t>Обеды</t>
  </si>
  <si>
    <t>Полдники</t>
  </si>
  <si>
    <t>Показатели соотношения пищевых веществ и энергии Варианта реализации типового основного меню (организованного питания) для обучающихся общеобразовательных организаций Краснодарского края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</si>
</sst>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&quot;/М/БДМ&quot;"/>
    <numFmt numFmtId="165" formatCode="0&quot;/М/БМД&quot;"/>
    <numFmt numFmtId="166" formatCode="0&quot;М/ссж&quot;"/>
    <numFmt numFmtId="167" formatCode="0&quot;/К/БМД&quot;"/>
    <numFmt numFmtId="168" formatCode="0&quot;К&quot;"/>
    <numFmt numFmtId="169" formatCode="0&quot;М/БМД&quot;"/>
    <numFmt numFmtId="170" formatCode="0&quot;К/БМД&quot;"/>
  </numFmts>
  <fonts count="14">
    <font>
      <sz val="11.0"/>
      <color theme="1"/>
      <name val="Calibri"/>
      <scheme val="minor"/>
    </font>
    <font>
      <b/>
      <sz val="8.0"/>
      <color theme="1"/>
      <name val="Times New Roman"/>
    </font>
    <font>
      <b/>
      <sz val="10.0"/>
      <color theme="1"/>
      <name val="Times New Roman"/>
    </font>
    <font>
      <sz val="8.0"/>
      <color theme="1"/>
      <name val="Times New Roman"/>
    </font>
    <font>
      <sz val="10.0"/>
      <color theme="1"/>
      <name val="Times New Roman"/>
    </font>
    <font/>
    <font>
      <b/>
      <i/>
      <sz val="10.0"/>
      <color theme="1"/>
      <name val="Times New Roman"/>
    </font>
    <font>
      <b/>
      <i/>
      <sz val="8.0"/>
      <color theme="1"/>
      <name val="Times New Roman"/>
    </font>
    <font>
      <sz val="9.0"/>
      <color theme="1"/>
      <name val="Times New Roman"/>
    </font>
    <font>
      <b/>
      <sz val="12.0"/>
      <color theme="1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sz val="8.0"/>
      <color theme="1"/>
      <name val="Calibri"/>
    </font>
    <font>
      <b/>
      <i/>
      <sz val="12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FABF8F"/>
        <bgColor rgb="FFFABF8F"/>
      </patternFill>
    </fill>
  </fills>
  <borders count="3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bottom/>
    </border>
    <border>
      <left style="thin">
        <color rgb="FF000000"/>
      </lef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/>
    </border>
    <border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9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vertical="center"/>
    </xf>
    <xf borderId="1" fillId="2" fontId="2" numFmtId="0" xfId="0" applyAlignment="1" applyBorder="1" applyFont="1">
      <alignment vertical="center"/>
    </xf>
    <xf borderId="1" fillId="2" fontId="2" numFmtId="0" xfId="0" applyBorder="1" applyFont="1"/>
    <xf borderId="1" fillId="2" fontId="2" numFmtId="0" xfId="0" applyAlignment="1" applyBorder="1" applyFont="1">
      <alignment horizontal="right"/>
    </xf>
    <xf borderId="1" fillId="2" fontId="3" numFmtId="0" xfId="0" applyAlignment="1" applyBorder="1" applyFont="1">
      <alignment horizontal="left" vertical="center"/>
    </xf>
    <xf borderId="1" fillId="2" fontId="4" numFmtId="0" xfId="0" applyAlignment="1" applyBorder="1" applyFont="1">
      <alignment horizontal="left" vertical="center"/>
    </xf>
    <xf borderId="1" fillId="2" fontId="4" numFmtId="0" xfId="0" applyAlignment="1" applyBorder="1" applyFont="1">
      <alignment vertical="center"/>
    </xf>
    <xf borderId="1" fillId="2" fontId="4" numFmtId="0" xfId="0" applyBorder="1" applyFont="1"/>
    <xf borderId="1" fillId="2" fontId="4" numFmtId="0" xfId="0" applyAlignment="1" applyBorder="1" applyFont="1">
      <alignment horizontal="right"/>
    </xf>
    <xf borderId="2" fillId="2" fontId="2" numFmtId="0" xfId="0" applyAlignment="1" applyBorder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1" fillId="2" fontId="2" numFmtId="0" xfId="0" applyAlignment="1" applyBorder="1" applyFont="1">
      <alignment horizontal="right" shrinkToFit="0" vertical="center" wrapText="1"/>
    </xf>
    <xf borderId="1" fillId="3" fontId="2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left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6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right" shrinkToFit="0" vertical="center" wrapText="1"/>
    </xf>
    <xf borderId="7" fillId="0" fontId="5" numFmtId="0" xfId="0" applyBorder="1" applyFont="1"/>
    <xf borderId="8" fillId="0" fontId="5" numFmtId="0" xfId="0" applyBorder="1" applyFont="1"/>
    <xf borderId="9" fillId="2" fontId="2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left" shrinkToFit="0" vertical="center" wrapText="1"/>
    </xf>
    <xf borderId="1" fillId="2" fontId="6" numFmtId="0" xfId="0" applyAlignment="1" applyBorder="1" applyFont="1">
      <alignment horizontal="right" shrinkToFit="0" vertical="center" wrapText="1"/>
    </xf>
    <xf borderId="10" fillId="2" fontId="3" numFmtId="0" xfId="0" applyAlignment="1" applyBorder="1" applyFont="1">
      <alignment vertical="center"/>
    </xf>
    <xf borderId="10" fillId="2" fontId="4" numFmtId="0" xfId="0" applyAlignment="1" applyBorder="1" applyFont="1">
      <alignment vertical="center"/>
    </xf>
    <xf borderId="1" fillId="2" fontId="4" numFmtId="0" xfId="0" applyAlignment="1" applyBorder="1" applyFont="1">
      <alignment horizontal="left" shrinkToFit="0" vertical="center" wrapText="1"/>
    </xf>
    <xf borderId="10" fillId="2" fontId="4" numFmtId="164" xfId="0" applyAlignment="1" applyBorder="1" applyFont="1" applyNumberFormat="1">
      <alignment horizontal="right" shrinkToFit="0" vertical="center" wrapText="1"/>
    </xf>
    <xf borderId="10" fillId="2" fontId="4" numFmtId="0" xfId="0" applyAlignment="1" applyBorder="1" applyFont="1">
      <alignment horizontal="left" shrinkToFit="0" vertical="center" wrapText="1"/>
    </xf>
    <xf borderId="10" fillId="2" fontId="4" numFmtId="0" xfId="0" applyAlignment="1" applyBorder="1" applyFont="1">
      <alignment horizontal="right" vertical="center"/>
    </xf>
    <xf borderId="10" fillId="2" fontId="4" numFmtId="165" xfId="0" applyAlignment="1" applyBorder="1" applyFont="1" applyNumberFormat="1">
      <alignment horizontal="right" shrinkToFit="0" vertical="center" wrapText="1"/>
    </xf>
    <xf borderId="10" fillId="2" fontId="4" numFmtId="0" xfId="0" applyAlignment="1" applyBorder="1" applyFont="1">
      <alignment horizontal="right" shrinkToFit="0" vertical="center" wrapText="1"/>
    </xf>
    <xf borderId="10" fillId="2" fontId="4" numFmtId="166" xfId="0" applyAlignment="1" applyBorder="1" applyFont="1" applyNumberFormat="1">
      <alignment horizontal="right" shrinkToFit="0" vertical="center" wrapText="1"/>
    </xf>
    <xf borderId="11" fillId="2" fontId="6" numFmtId="0" xfId="0" applyAlignment="1" applyBorder="1" applyFont="1">
      <alignment horizontal="left" shrinkToFit="0" vertical="center" wrapText="1"/>
    </xf>
    <xf borderId="12" fillId="0" fontId="5" numFmtId="0" xfId="0" applyBorder="1" applyFont="1"/>
    <xf borderId="10" fillId="2" fontId="6" numFmtId="0" xfId="0" applyAlignment="1" applyBorder="1" applyFont="1">
      <alignment shrinkToFit="0" vertical="center" wrapText="1"/>
    </xf>
    <xf borderId="10" fillId="2" fontId="6" numFmtId="0" xfId="0" applyAlignment="1" applyBorder="1" applyFont="1">
      <alignment horizontal="left" shrinkToFit="0" vertical="center" wrapText="1"/>
    </xf>
    <xf borderId="10" fillId="2" fontId="6" numFmtId="0" xfId="0" applyAlignment="1" applyBorder="1" applyFont="1">
      <alignment horizontal="right" shrinkToFit="0" vertical="center" wrapText="1"/>
    </xf>
    <xf borderId="1" fillId="2" fontId="7" numFmtId="0" xfId="0" applyAlignment="1" applyBorder="1" applyFont="1">
      <alignment horizontal="left"/>
    </xf>
    <xf borderId="1" fillId="2" fontId="6" numFmtId="0" xfId="0" applyAlignment="1" applyBorder="1" applyFont="1">
      <alignment horizontal="left"/>
    </xf>
    <xf borderId="1" fillId="2" fontId="6" numFmtId="0" xfId="0" applyBorder="1" applyFont="1"/>
    <xf borderId="1" fillId="2" fontId="6" numFmtId="0" xfId="0" applyAlignment="1" applyBorder="1" applyFont="1">
      <alignment horizontal="right"/>
    </xf>
    <xf borderId="10" fillId="2" fontId="6" numFmtId="0" xfId="0" applyAlignment="1" applyBorder="1" applyFont="1">
      <alignment horizontal="right"/>
    </xf>
    <xf borderId="13" fillId="2" fontId="6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10" fillId="2" fontId="4" numFmtId="167" xfId="0" applyAlignment="1" applyBorder="1" applyFont="1" applyNumberFormat="1">
      <alignment horizontal="right" shrinkToFit="0" vertical="center" wrapText="1"/>
    </xf>
    <xf borderId="10" fillId="2" fontId="4" numFmtId="1" xfId="0" applyAlignment="1" applyBorder="1" applyFont="1" applyNumberFormat="1">
      <alignment horizontal="right" shrinkToFit="0" vertical="center" wrapText="1"/>
    </xf>
    <xf borderId="1" fillId="2" fontId="7" numFmtId="0" xfId="0" applyAlignment="1" applyBorder="1" applyFont="1">
      <alignment horizontal="left" shrinkToFit="0" vertical="center" wrapText="1"/>
    </xf>
    <xf borderId="1" fillId="2" fontId="6" numFmtId="0" xfId="0" applyAlignment="1" applyBorder="1" applyFont="1">
      <alignment shrinkToFit="0" vertical="center" wrapText="1"/>
    </xf>
    <xf borderId="10" fillId="2" fontId="6" numFmtId="1" xfId="0" applyAlignment="1" applyBorder="1" applyFont="1" applyNumberFormat="1">
      <alignment horizontal="right" shrinkToFit="0" vertical="center" wrapText="1"/>
    </xf>
    <xf borderId="10" fillId="2" fontId="4" numFmtId="1" xfId="0" applyAlignment="1" applyBorder="1" applyFont="1" applyNumberFormat="1">
      <alignment horizontal="right"/>
    </xf>
    <xf borderId="10" fillId="2" fontId="4" numFmtId="0" xfId="0" applyAlignment="1" applyBorder="1" applyFont="1">
      <alignment horizontal="right"/>
    </xf>
    <xf borderId="10" fillId="2" fontId="3" numFmtId="0" xfId="0" applyBorder="1" applyFont="1"/>
    <xf borderId="15" fillId="2" fontId="4" numFmtId="1" xfId="0" applyAlignment="1" applyBorder="1" applyFont="1" applyNumberFormat="1">
      <alignment horizontal="right"/>
    </xf>
    <xf borderId="10" fillId="2" fontId="4" numFmtId="2" xfId="0" applyAlignment="1" applyBorder="1" applyFont="1" applyNumberFormat="1">
      <alignment vertical="center"/>
    </xf>
    <xf borderId="10" fillId="2" fontId="8" numFmtId="1" xfId="0" applyAlignment="1" applyBorder="1" applyFont="1" applyNumberFormat="1">
      <alignment horizontal="right" shrinkToFit="0" vertical="center" wrapText="1"/>
    </xf>
    <xf borderId="10" fillId="2" fontId="7" numFmtId="0" xfId="0" applyAlignment="1" applyBorder="1" applyFont="1">
      <alignment horizontal="left" shrinkToFit="0" vertical="center" wrapText="1"/>
    </xf>
    <xf borderId="10" fillId="2" fontId="6" numFmtId="1" xfId="0" applyAlignment="1" applyBorder="1" applyFont="1" applyNumberFormat="1">
      <alignment shrinkToFit="0" vertical="center" wrapText="1"/>
    </xf>
    <xf borderId="1" fillId="2" fontId="3" numFmtId="0" xfId="0" applyAlignment="1" applyBorder="1" applyFont="1">
      <alignment vertical="center"/>
    </xf>
    <xf borderId="10" fillId="2" fontId="4" numFmtId="168" xfId="0" applyAlignment="1" applyBorder="1" applyFont="1" applyNumberFormat="1">
      <alignment horizontal="right" shrinkToFit="0" vertical="center" wrapText="1"/>
    </xf>
    <xf borderId="1" fillId="2" fontId="1" numFmtId="0" xfId="0" applyAlignment="1" applyBorder="1" applyFont="1">
      <alignment horizontal="left"/>
    </xf>
    <xf borderId="1" fillId="2" fontId="2" numFmtId="0" xfId="0" applyAlignment="1" applyBorder="1" applyFont="1">
      <alignment horizontal="left"/>
    </xf>
    <xf borderId="16" fillId="2" fontId="6" numFmtId="0" xfId="0" applyAlignment="1" applyBorder="1" applyFont="1">
      <alignment horizontal="left" shrinkToFit="0" vertical="center" wrapText="1"/>
    </xf>
    <xf borderId="17" fillId="2" fontId="6" numFmtId="0" xfId="0" applyAlignment="1" applyBorder="1" applyFont="1">
      <alignment horizontal="right" shrinkToFit="0" vertical="center" wrapText="1"/>
    </xf>
    <xf borderId="10" fillId="2" fontId="4" numFmtId="0" xfId="0" applyBorder="1" applyFont="1"/>
    <xf borderId="18" fillId="2" fontId="4" numFmtId="1" xfId="0" applyAlignment="1" applyBorder="1" applyFont="1" applyNumberFormat="1">
      <alignment horizontal="right"/>
    </xf>
    <xf borderId="11" fillId="2" fontId="7" numFmtId="0" xfId="0" applyAlignment="1" applyBorder="1" applyFont="1">
      <alignment vertical="center"/>
    </xf>
    <xf borderId="10" fillId="2" fontId="6" numFmtId="1" xfId="0" applyAlignment="1" applyBorder="1" applyFont="1" applyNumberFormat="1">
      <alignment vertical="center"/>
    </xf>
    <xf borderId="10" fillId="2" fontId="6" numFmtId="1" xfId="0" applyAlignment="1" applyBorder="1" applyFont="1" applyNumberFormat="1">
      <alignment horizontal="right"/>
    </xf>
    <xf borderId="19" fillId="2" fontId="6" numFmtId="0" xfId="0" applyAlignment="1" applyBorder="1" applyFont="1">
      <alignment horizontal="center" shrinkToFit="0" vertical="center" wrapText="1"/>
    </xf>
    <xf borderId="10" fillId="2" fontId="4" numFmtId="169" xfId="0" applyAlignment="1" applyBorder="1" applyFont="1" applyNumberFormat="1">
      <alignment horizontal="right" shrinkToFit="0" vertical="center" wrapText="1"/>
    </xf>
    <xf borderId="10" fillId="2" fontId="4" numFmtId="170" xfId="0" applyAlignment="1" applyBorder="1" applyFont="1" applyNumberFormat="1">
      <alignment horizontal="right" shrinkToFit="0" vertical="center" wrapText="1"/>
    </xf>
    <xf borderId="15" fillId="2" fontId="4" numFmtId="0" xfId="0" applyAlignment="1" applyBorder="1" applyFont="1">
      <alignment vertical="center"/>
    </xf>
    <xf borderId="10" fillId="2" fontId="7" numFmtId="0" xfId="0" applyBorder="1" applyFont="1"/>
    <xf borderId="10" fillId="2" fontId="6" numFmtId="1" xfId="0" applyBorder="1" applyFont="1" applyNumberFormat="1"/>
    <xf borderId="18" fillId="2" fontId="6" numFmtId="0" xfId="0" applyBorder="1" applyFont="1"/>
    <xf borderId="10" fillId="2" fontId="2" numFmtId="1" xfId="0" applyAlignment="1" applyBorder="1" applyFont="1" applyNumberFormat="1">
      <alignment horizontal="right"/>
    </xf>
    <xf borderId="18" fillId="2" fontId="6" numFmtId="0" xfId="0" applyAlignment="1" applyBorder="1" applyFont="1">
      <alignment horizontal="left" shrinkToFit="0" vertical="center" wrapText="1"/>
    </xf>
    <xf borderId="18" fillId="2" fontId="4" numFmtId="0" xfId="0" applyAlignment="1" applyBorder="1" applyFont="1">
      <alignment vertical="center"/>
    </xf>
    <xf borderId="10" fillId="2" fontId="6" numFmtId="0" xfId="0" applyBorder="1" applyFont="1"/>
    <xf borderId="11" fillId="2" fontId="7" numFmtId="0" xfId="0" applyAlignment="1" applyBorder="1" applyFont="1">
      <alignment horizontal="left"/>
    </xf>
    <xf borderId="10" fillId="2" fontId="4" numFmtId="1" xfId="0" applyBorder="1" applyFont="1" applyNumberFormat="1"/>
    <xf borderId="10" fillId="2" fontId="3" numFmtId="0" xfId="0" applyAlignment="1" applyBorder="1" applyFont="1">
      <alignment horizontal="right"/>
    </xf>
    <xf borderId="18" fillId="2" fontId="4" numFmtId="1" xfId="0" applyBorder="1" applyFont="1" applyNumberFormat="1"/>
    <xf borderId="2" fillId="2" fontId="4" numFmtId="0" xfId="0" applyAlignment="1" applyBorder="1" applyFont="1">
      <alignment horizontal="left" shrinkToFit="0" vertical="center" wrapText="1"/>
    </xf>
    <xf borderId="11" fillId="2" fontId="6" numFmtId="0" xfId="0" applyAlignment="1" applyBorder="1" applyFont="1">
      <alignment vertical="center"/>
    </xf>
    <xf borderId="10" fillId="2" fontId="6" numFmtId="0" xfId="0" applyAlignment="1" applyBorder="1" applyFont="1">
      <alignment vertical="center"/>
    </xf>
    <xf borderId="18" fillId="2" fontId="6" numFmtId="0" xfId="0" applyAlignment="1" applyBorder="1" applyFont="1">
      <alignment vertical="center"/>
    </xf>
    <xf borderId="18" fillId="2" fontId="2" numFmtId="0" xfId="0" applyBorder="1" applyFont="1"/>
    <xf borderId="1" fillId="2" fontId="3" numFmtId="0" xfId="0" applyBorder="1" applyFont="1"/>
    <xf borderId="1" fillId="2" fontId="3" numFmtId="0" xfId="0" applyAlignment="1" applyBorder="1" applyFont="1">
      <alignment horizontal="left" shrinkToFit="0" vertical="center" wrapText="1"/>
    </xf>
    <xf borderId="1" fillId="2" fontId="4" numFmtId="0" xfId="0" applyAlignment="1" applyBorder="1" applyFont="1">
      <alignment shrinkToFit="0" vertical="center" wrapText="1"/>
    </xf>
    <xf borderId="10" fillId="2" fontId="2" numFmtId="0" xfId="0" applyAlignment="1" applyBorder="1" applyFont="1">
      <alignment horizontal="right"/>
    </xf>
    <xf borderId="18" fillId="2" fontId="4" numFmtId="0" xfId="0" applyBorder="1" applyFont="1"/>
    <xf borderId="1" fillId="2" fontId="4" numFmtId="0" xfId="0" applyAlignment="1" applyBorder="1" applyFont="1">
      <alignment horizontal="right" shrinkToFit="0" vertical="center" wrapText="1"/>
    </xf>
    <xf borderId="16" fillId="2" fontId="3" numFmtId="0" xfId="0" applyBorder="1" applyFont="1"/>
    <xf borderId="16" fillId="2" fontId="4" numFmtId="0" xfId="0" applyAlignment="1" applyBorder="1" applyFont="1">
      <alignment horizontal="right"/>
    </xf>
    <xf borderId="11" fillId="2" fontId="2" numFmtId="0" xfId="0" applyAlignment="1" applyBorder="1" applyFont="1">
      <alignment vertical="center"/>
    </xf>
    <xf borderId="10" fillId="2" fontId="2" numFmtId="1" xfId="0" applyAlignment="1" applyBorder="1" applyFont="1" applyNumberFormat="1">
      <alignment vertical="center"/>
    </xf>
    <xf borderId="1" fillId="2" fontId="7" numFmtId="0" xfId="0" applyBorder="1" applyFont="1"/>
    <xf borderId="16" fillId="2" fontId="3" numFmtId="0" xfId="0" applyAlignment="1" applyBorder="1" applyFont="1">
      <alignment horizontal="right"/>
    </xf>
    <xf borderId="1" fillId="2" fontId="6" numFmtId="1" xfId="0" applyAlignment="1" applyBorder="1" applyFont="1" applyNumberFormat="1">
      <alignment horizontal="right"/>
    </xf>
    <xf borderId="10" fillId="2" fontId="4" numFmtId="2" xfId="0" applyAlignment="1" applyBorder="1" applyFont="1" applyNumberFormat="1">
      <alignment shrinkToFit="0" wrapText="1"/>
    </xf>
    <xf borderId="10" fillId="2" fontId="4" numFmtId="1" xfId="0" applyAlignment="1" applyBorder="1" applyFont="1" applyNumberFormat="1">
      <alignment horizontal="right" shrinkToFit="0" wrapText="1"/>
    </xf>
    <xf borderId="10" fillId="2" fontId="1" numFmtId="0" xfId="0" applyAlignment="1" applyBorder="1" applyFont="1">
      <alignment horizontal="center" shrinkToFit="0" wrapText="1"/>
    </xf>
    <xf borderId="10" fillId="2" fontId="2" numFmtId="0" xfId="0" applyAlignment="1" applyBorder="1" applyFont="1">
      <alignment horizontal="right" shrinkToFit="0" wrapText="1"/>
    </xf>
    <xf borderId="15" fillId="2" fontId="3" numFmtId="0" xfId="0" applyAlignment="1" applyBorder="1" applyFont="1">
      <alignment horizontal="center" shrinkToFit="0" wrapText="1"/>
    </xf>
    <xf borderId="15" fillId="2" fontId="4" numFmtId="0" xfId="0" applyAlignment="1" applyBorder="1" applyFont="1">
      <alignment horizontal="left" shrinkToFit="0" vertical="center" wrapText="1"/>
    </xf>
    <xf borderId="10" fillId="2" fontId="7" numFmtId="0" xfId="0" applyAlignment="1" applyBorder="1" applyFont="1">
      <alignment horizontal="right"/>
    </xf>
    <xf borderId="10" fillId="2" fontId="4" numFmtId="1" xfId="0" applyAlignment="1" applyBorder="1" applyFont="1" applyNumberFormat="1">
      <alignment vertical="center"/>
    </xf>
    <xf borderId="10" fillId="2" fontId="1" numFmtId="0" xfId="0" applyAlignment="1" applyBorder="1" applyFont="1">
      <alignment horizontal="center" shrinkToFit="0" vertical="center" wrapText="1"/>
    </xf>
    <xf borderId="10" fillId="2" fontId="2" numFmtId="0" xfId="0" applyAlignment="1" applyBorder="1" applyFont="1">
      <alignment horizontal="right" shrinkToFit="0" vertical="center" wrapText="1"/>
    </xf>
    <xf borderId="10" fillId="2" fontId="3" numFmtId="0" xfId="0" applyAlignment="1" applyBorder="1" applyFont="1">
      <alignment horizontal="center"/>
    </xf>
    <xf borderId="10" fillId="2" fontId="3" numFmtId="1" xfId="0" applyBorder="1" applyFont="1" applyNumberFormat="1"/>
    <xf borderId="10" fillId="2" fontId="4" numFmtId="2" xfId="0" applyAlignment="1" applyBorder="1" applyFont="1" applyNumberFormat="1">
      <alignment shrinkToFit="0" vertical="center" wrapText="1"/>
    </xf>
    <xf borderId="1" fillId="2" fontId="4" numFmtId="0" xfId="0" applyAlignment="1" applyBorder="1" applyFont="1">
      <alignment horizontal="right" vertical="center"/>
    </xf>
    <xf borderId="20" fillId="0" fontId="9" numFmtId="0" xfId="0" applyAlignment="1" applyBorder="1" applyFont="1">
      <alignment horizontal="center" shrinkToFit="0" vertical="center" wrapText="1"/>
    </xf>
    <xf borderId="21" fillId="0" fontId="5" numFmtId="0" xfId="0" applyBorder="1" applyFont="1"/>
    <xf borderId="22" fillId="0" fontId="5" numFmtId="0" xfId="0" applyBorder="1" applyFont="1"/>
    <xf borderId="0" fillId="0" fontId="3" numFmtId="0" xfId="0" applyFont="1"/>
    <xf borderId="0" fillId="0" fontId="9" numFmtId="0" xfId="0" applyAlignment="1" applyFont="1">
      <alignment vertical="center"/>
    </xf>
    <xf borderId="0" fillId="0" fontId="10" numFmtId="1" xfId="0" applyAlignment="1" applyFont="1" applyNumberFormat="1">
      <alignment vertical="center"/>
    </xf>
    <xf borderId="0" fillId="0" fontId="10" numFmtId="2" xfId="0" applyAlignment="1" applyFont="1" applyNumberFormat="1">
      <alignment vertical="center"/>
    </xf>
    <xf borderId="23" fillId="0" fontId="9" numFmtId="0" xfId="0" applyAlignment="1" applyBorder="1" applyFont="1">
      <alignment horizontal="center" shrinkToFit="0" vertical="center" wrapText="1"/>
    </xf>
    <xf borderId="23" fillId="0" fontId="9" numFmtId="1" xfId="0" applyAlignment="1" applyBorder="1" applyFont="1" applyNumberFormat="1">
      <alignment horizontal="center" shrinkToFit="0" vertical="center" wrapText="1"/>
    </xf>
    <xf borderId="24" fillId="0" fontId="9" numFmtId="2" xfId="0" applyAlignment="1" applyBorder="1" applyFont="1" applyNumberFormat="1">
      <alignment horizontal="center" shrinkToFit="0" vertical="center" wrapText="1"/>
    </xf>
    <xf borderId="25" fillId="0" fontId="5" numFmtId="0" xfId="0" applyBorder="1" applyFont="1"/>
    <xf borderId="26" fillId="0" fontId="5" numFmtId="0" xfId="0" applyBorder="1" applyFont="1"/>
    <xf borderId="23" fillId="0" fontId="9" numFmtId="2" xfId="0" applyAlignment="1" applyBorder="1" applyFont="1" applyNumberFormat="1">
      <alignment horizontal="center" shrinkToFit="0" vertical="center" wrapText="1"/>
    </xf>
    <xf borderId="10" fillId="0" fontId="9" numFmtId="2" xfId="0" applyAlignment="1" applyBorder="1" applyFont="1" applyNumberFormat="1">
      <alignment horizontal="center" shrinkToFit="0" vertical="center" wrapText="1"/>
    </xf>
    <xf borderId="11" fillId="2" fontId="10" numFmtId="0" xfId="0" applyAlignment="1" applyBorder="1" applyFont="1">
      <alignment horizontal="left" shrinkToFit="0" vertical="center" wrapText="1"/>
    </xf>
    <xf borderId="10" fillId="0" fontId="9" numFmtId="1" xfId="0" applyAlignment="1" applyBorder="1" applyFont="1" applyNumberFormat="1">
      <alignment horizontal="center" shrinkToFit="0" vertical="center" wrapText="1"/>
    </xf>
    <xf borderId="11" fillId="0" fontId="10" numFmtId="0" xfId="0" applyAlignment="1" applyBorder="1" applyFont="1">
      <alignment horizontal="left" shrinkToFit="0" vertical="center" wrapText="1"/>
    </xf>
    <xf borderId="27" fillId="0" fontId="5" numFmtId="0" xfId="0" applyBorder="1" applyFont="1"/>
    <xf borderId="10" fillId="2" fontId="10" numFmtId="0" xfId="0" applyAlignment="1" applyBorder="1" applyFont="1">
      <alignment shrinkToFit="0" vertical="center" wrapText="1"/>
    </xf>
    <xf borderId="10" fillId="2" fontId="10" numFmtId="0" xfId="0" applyAlignment="1" applyBorder="1" applyFont="1">
      <alignment vertical="center"/>
    </xf>
    <xf borderId="10" fillId="2" fontId="10" numFmtId="2" xfId="0" applyAlignment="1" applyBorder="1" applyFont="1" applyNumberFormat="1">
      <alignment vertical="center"/>
    </xf>
    <xf borderId="1" fillId="2" fontId="11" numFmtId="0" xfId="0" applyBorder="1" applyFont="1"/>
    <xf borderId="10" fillId="2" fontId="9" numFmtId="0" xfId="0" applyAlignment="1" applyBorder="1" applyFont="1">
      <alignment shrinkToFit="0" vertical="center" wrapText="1"/>
    </xf>
    <xf borderId="10" fillId="0" fontId="10" numFmtId="0" xfId="0" applyAlignment="1" applyBorder="1" applyFont="1">
      <alignment shrinkToFit="0" vertical="center" wrapText="1"/>
    </xf>
    <xf borderId="10" fillId="0" fontId="10" numFmtId="0" xfId="0" applyAlignment="1" applyBorder="1" applyFont="1">
      <alignment vertical="center"/>
    </xf>
    <xf borderId="10" fillId="0" fontId="10" numFmtId="1" xfId="0" applyAlignment="1" applyBorder="1" applyFont="1" applyNumberFormat="1">
      <alignment vertical="center"/>
    </xf>
    <xf borderId="10" fillId="0" fontId="10" numFmtId="2" xfId="0" applyAlignment="1" applyBorder="1" applyFont="1" applyNumberFormat="1">
      <alignment vertical="center"/>
    </xf>
    <xf borderId="20" fillId="0" fontId="9" numFmtId="0" xfId="0" applyAlignment="1" applyBorder="1" applyFont="1">
      <alignment horizontal="center" vertical="center"/>
    </xf>
    <xf borderId="5" fillId="0" fontId="9" numFmtId="1" xfId="0" applyAlignment="1" applyBorder="1" applyFont="1" applyNumberFormat="1">
      <alignment horizontal="center" shrinkToFit="0" vertical="center" wrapText="1"/>
    </xf>
    <xf borderId="11" fillId="0" fontId="9" numFmtId="2" xfId="0" applyAlignment="1" applyBorder="1" applyFont="1" applyNumberFormat="1">
      <alignment horizontal="center" shrinkToFit="0" vertical="center" wrapText="1"/>
    </xf>
    <xf borderId="5" fillId="0" fontId="9" numFmtId="2" xfId="0" applyAlignment="1" applyBorder="1" applyFont="1" applyNumberFormat="1">
      <alignment horizontal="center" shrinkToFit="0" vertical="center" wrapText="1"/>
    </xf>
    <xf borderId="0" fillId="0" fontId="12" numFmtId="0" xfId="0" applyFont="1"/>
    <xf borderId="24" fillId="0" fontId="5" numFmtId="0" xfId="0" applyBorder="1" applyFont="1"/>
    <xf borderId="11" fillId="3" fontId="13" numFmtId="0" xfId="0" applyAlignment="1" applyBorder="1" applyFont="1">
      <alignment horizontal="right" vertical="center"/>
    </xf>
    <xf borderId="10" fillId="0" fontId="10" numFmtId="1" xfId="0" applyAlignment="1" applyBorder="1" applyFont="1" applyNumberFormat="1">
      <alignment horizontal="center" shrinkToFit="0" vertical="center" wrapText="1"/>
    </xf>
    <xf borderId="10" fillId="0" fontId="10" numFmtId="2" xfId="0" applyAlignment="1" applyBorder="1" applyFont="1" applyNumberFormat="1">
      <alignment horizontal="center" shrinkToFit="0" vertical="center" wrapText="1"/>
    </xf>
    <xf borderId="11" fillId="0" fontId="13" numFmtId="0" xfId="0" applyAlignment="1" applyBorder="1" applyFont="1">
      <alignment horizontal="right" vertical="center"/>
    </xf>
    <xf borderId="10" fillId="4" fontId="9" numFmtId="9" xfId="0" applyAlignment="1" applyBorder="1" applyFill="1" applyFont="1" applyNumberFormat="1">
      <alignment horizontal="center" shrinkToFit="0" vertical="center" wrapText="1"/>
    </xf>
    <xf borderId="10" fillId="5" fontId="9" numFmtId="9" xfId="0" applyAlignment="1" applyBorder="1" applyFill="1" applyFont="1" applyNumberFormat="1">
      <alignment horizontal="center" vertical="center"/>
    </xf>
    <xf borderId="10" fillId="4" fontId="9" numFmtId="9" xfId="0" applyAlignment="1" applyBorder="1" applyFont="1" applyNumberFormat="1">
      <alignment horizontal="center" vertical="center"/>
    </xf>
    <xf borderId="10" fillId="0" fontId="9" numFmtId="2" xfId="0" applyAlignment="1" applyBorder="1" applyFont="1" applyNumberFormat="1">
      <alignment horizontal="center" vertical="center"/>
    </xf>
    <xf borderId="10" fillId="0" fontId="10" numFmtId="2" xfId="0" applyAlignment="1" applyBorder="1" applyFont="1" applyNumberFormat="1">
      <alignment horizontal="center" vertical="center"/>
    </xf>
    <xf borderId="0" fillId="0" fontId="3" numFmtId="0" xfId="0" applyAlignment="1" applyFont="1">
      <alignment shrinkToFit="0" wrapText="1"/>
    </xf>
    <xf borderId="0" fillId="0" fontId="3" numFmtId="1" xfId="0" applyFont="1" applyNumberFormat="1"/>
    <xf borderId="0" fillId="0" fontId="3" numFmtId="2" xfId="0" applyFont="1" applyNumberFormat="1"/>
    <xf borderId="0" fillId="0" fontId="2" numFmtId="0" xfId="0" applyFont="1"/>
    <xf borderId="0" fillId="0" fontId="2" numFmtId="0" xfId="0" applyAlignment="1" applyFont="1">
      <alignment horizontal="right"/>
    </xf>
    <xf borderId="0" fillId="0" fontId="2" numFmtId="0" xfId="0" applyAlignment="1" applyFont="1">
      <alignment horizontal="center" shrinkToFit="0" vertical="center" wrapText="1"/>
    </xf>
    <xf borderId="1" fillId="2" fontId="1" numFmtId="0" xfId="0" applyBorder="1" applyFont="1"/>
    <xf borderId="13" fillId="2" fontId="7" numFmtId="0" xfId="0" applyAlignment="1" applyBorder="1" applyFont="1">
      <alignment horizontal="center" vertical="center"/>
    </xf>
    <xf borderId="28" fillId="0" fontId="5" numFmtId="0" xfId="0" applyBorder="1" applyFont="1"/>
    <xf borderId="29" fillId="2" fontId="8" numFmtId="0" xfId="0" applyAlignment="1" applyBorder="1" applyFont="1">
      <alignment horizontal="center"/>
    </xf>
    <xf borderId="11" fillId="3" fontId="7" numFmtId="0" xfId="0" applyAlignment="1" applyBorder="1" applyFont="1">
      <alignment horizontal="center"/>
    </xf>
    <xf borderId="30" fillId="2" fontId="1" numFmtId="0" xfId="0" applyAlignment="1" applyBorder="1" applyFont="1">
      <alignment horizontal="center" shrinkToFit="0" vertical="center" wrapText="1"/>
    </xf>
    <xf borderId="31" fillId="0" fontId="5" numFmtId="0" xfId="0" applyBorder="1" applyFont="1"/>
    <xf borderId="32" fillId="2" fontId="1" numFmtId="49" xfId="0" applyAlignment="1" applyBorder="1" applyFont="1" applyNumberFormat="1">
      <alignment horizontal="center" shrinkToFit="0" vertical="center" wrapText="1"/>
    </xf>
    <xf borderId="33" fillId="0" fontId="5" numFmtId="0" xfId="0" applyBorder="1" applyFont="1"/>
    <xf borderId="34" fillId="0" fontId="5" numFmtId="0" xfId="0" applyBorder="1" applyFont="1"/>
    <xf borderId="35" fillId="2" fontId="1" numFmtId="0" xfId="0" applyAlignment="1" applyBorder="1" applyFont="1">
      <alignment horizontal="center" shrinkToFit="0" vertical="center" wrapText="1"/>
    </xf>
    <xf borderId="32" fillId="2" fontId="1" numFmtId="0" xfId="0" applyAlignment="1" applyBorder="1" applyFont="1">
      <alignment horizontal="center" shrinkToFit="0" vertical="center" wrapText="1"/>
    </xf>
    <xf borderId="36" fillId="0" fontId="5" numFmtId="0" xfId="0" applyBorder="1" applyFont="1"/>
    <xf borderId="10" fillId="2" fontId="1" numFmtId="49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vertical="center"/>
    </xf>
    <xf borderId="10" fillId="2" fontId="7" numFmtId="2" xfId="0" applyAlignment="1" applyBorder="1" applyFont="1" applyNumberFormat="1">
      <alignment horizontal="right" shrinkToFit="0" vertical="center" wrapText="1"/>
    </xf>
    <xf borderId="10" fillId="2" fontId="7" numFmtId="9" xfId="0" applyAlignment="1" applyBorder="1" applyFont="1" applyNumberFormat="1">
      <alignment horizontal="center" shrinkToFit="0" vertical="center" wrapText="1"/>
    </xf>
    <xf borderId="10" fillId="5" fontId="7" numFmtId="9" xfId="0" applyAlignment="1" applyBorder="1" applyFont="1" applyNumberFormat="1">
      <alignment horizontal="center" shrinkToFit="0" vertical="center" wrapText="1"/>
    </xf>
    <xf borderId="1" fillId="2" fontId="7" numFmtId="9" xfId="0" applyAlignment="1" applyBorder="1" applyFont="1" applyNumberFormat="1">
      <alignment horizontal="center" shrinkToFit="0" vertical="center" wrapText="1"/>
    </xf>
    <xf borderId="10" fillId="2" fontId="7" numFmtId="2" xfId="0" applyAlignment="1" applyBorder="1" applyFont="1" applyNumberFormat="1">
      <alignment shrinkToFit="0" vertical="center" wrapText="1"/>
    </xf>
    <xf borderId="11" fillId="2" fontId="1" numFmtId="0" xfId="0" applyAlignment="1" applyBorder="1" applyFont="1">
      <alignment horizontal="center" vertical="center"/>
    </xf>
    <xf borderId="10" fillId="2" fontId="7" numFmtId="2" xfId="0" applyBorder="1" applyFont="1" applyNumberFormat="1"/>
    <xf borderId="10" fillId="2" fontId="7" numFmtId="2" xfId="0" applyAlignment="1" applyBorder="1" applyFont="1" applyNumberFormat="1">
      <alignment horizontal="right"/>
    </xf>
    <xf borderId="2" fillId="2" fontId="1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BE5F1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29.29"/>
    <col customWidth="1" min="3" max="3" width="6.29"/>
    <col customWidth="1" min="4" max="4" width="3.43"/>
    <col customWidth="1" min="5" max="5" width="2.29"/>
    <col customWidth="1" min="6" max="6" width="11.0"/>
    <col customWidth="1" min="7" max="7" width="30.71"/>
    <col customWidth="1" min="8" max="8" width="5.71"/>
    <col customWidth="1" min="9" max="26" width="9.29"/>
  </cols>
  <sheetData>
    <row r="1" ht="12.75" customHeight="1">
      <c r="A1" s="1"/>
      <c r="B1" s="2"/>
      <c r="C1" s="3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7"/>
      <c r="C2" s="8"/>
      <c r="D2" s="9"/>
      <c r="E2" s="9"/>
      <c r="F2" s="10"/>
      <c r="G2" s="9"/>
      <c r="H2" s="10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34.5" customHeight="1">
      <c r="A3" s="11" t="s">
        <v>0</v>
      </c>
      <c r="B3" s="12"/>
      <c r="C3" s="12"/>
      <c r="D3" s="13"/>
      <c r="E3" s="9"/>
      <c r="F3" s="10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2.75" customHeight="1">
      <c r="A4" s="11"/>
      <c r="B4" s="13"/>
      <c r="C4" s="11"/>
      <c r="D4" s="13"/>
      <c r="E4" s="9"/>
      <c r="F4" s="11"/>
      <c r="G4" s="13"/>
      <c r="H4" s="14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2.75" customHeight="1">
      <c r="A5" s="6"/>
      <c r="B5" s="15" t="s">
        <v>1</v>
      </c>
      <c r="C5" s="8"/>
      <c r="D5" s="9"/>
      <c r="E5" s="9"/>
      <c r="F5" s="10"/>
      <c r="G5" s="15" t="s">
        <v>2</v>
      </c>
      <c r="H5" s="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2.75" customHeight="1">
      <c r="A6" s="1"/>
      <c r="B6" s="7"/>
      <c r="C6" s="8"/>
      <c r="D6" s="16"/>
      <c r="E6" s="16"/>
      <c r="F6" s="14"/>
      <c r="G6" s="16"/>
      <c r="H6" s="14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12.75" customHeight="1">
      <c r="A7" s="17" t="s">
        <v>3</v>
      </c>
      <c r="B7" s="18" t="s">
        <v>4</v>
      </c>
      <c r="C7" s="18" t="s">
        <v>5</v>
      </c>
      <c r="D7" s="19"/>
      <c r="E7" s="20"/>
      <c r="F7" s="21"/>
      <c r="G7" s="18" t="s">
        <v>4</v>
      </c>
      <c r="H7" s="21" t="s">
        <v>5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2.75" customHeight="1">
      <c r="A8" s="22"/>
      <c r="B8" s="22"/>
      <c r="C8" s="22"/>
      <c r="D8" s="23"/>
      <c r="E8" s="20"/>
      <c r="F8" s="22"/>
      <c r="G8" s="22"/>
      <c r="H8" s="22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2.75" customHeight="1">
      <c r="A9" s="24" t="s">
        <v>6</v>
      </c>
      <c r="B9" s="12"/>
      <c r="C9" s="12"/>
      <c r="D9" s="13"/>
      <c r="E9" s="20"/>
      <c r="F9" s="14"/>
      <c r="G9" s="20" t="s">
        <v>6</v>
      </c>
      <c r="H9" s="14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2.75" customHeight="1">
      <c r="A10" s="25" t="s">
        <v>7</v>
      </c>
      <c r="B10" s="12"/>
      <c r="C10" s="12"/>
      <c r="D10" s="13"/>
      <c r="E10" s="26"/>
      <c r="F10" s="27"/>
      <c r="G10" s="26"/>
      <c r="H10" s="27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2.75" customHeight="1">
      <c r="A11" s="28"/>
      <c r="B11" s="29" t="s">
        <v>8</v>
      </c>
      <c r="C11" s="29">
        <v>230.0</v>
      </c>
      <c r="D11" s="30"/>
      <c r="E11" s="30"/>
      <c r="F11" s="31" t="s">
        <v>9</v>
      </c>
      <c r="G11" s="32" t="s">
        <v>10</v>
      </c>
      <c r="H11" s="33">
        <v>110.0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2.75" customHeight="1">
      <c r="A12" s="28"/>
      <c r="B12" s="29" t="s">
        <v>11</v>
      </c>
      <c r="C12" s="29">
        <v>40.0</v>
      </c>
      <c r="D12" s="30"/>
      <c r="E12" s="30"/>
      <c r="F12" s="34"/>
      <c r="G12" s="32" t="s">
        <v>12</v>
      </c>
      <c r="H12" s="33">
        <v>150.0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28"/>
      <c r="B13" s="29" t="s">
        <v>13</v>
      </c>
      <c r="C13" s="29">
        <v>120.0</v>
      </c>
      <c r="D13" s="30"/>
      <c r="E13" s="30"/>
      <c r="F13" s="35"/>
      <c r="G13" s="32" t="s">
        <v>14</v>
      </c>
      <c r="H13" s="33">
        <v>20.0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2.75" customHeight="1">
      <c r="A14" s="28"/>
      <c r="B14" s="29" t="s">
        <v>15</v>
      </c>
      <c r="C14" s="29">
        <v>200.0</v>
      </c>
      <c r="D14" s="30"/>
      <c r="E14" s="30"/>
      <c r="F14" s="36" t="s">
        <v>16</v>
      </c>
      <c r="G14" s="32" t="s">
        <v>17</v>
      </c>
      <c r="H14" s="33">
        <v>200.0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28"/>
      <c r="B15" s="29" t="s">
        <v>18</v>
      </c>
      <c r="C15" s="29">
        <v>20.0</v>
      </c>
      <c r="D15" s="30"/>
      <c r="E15" s="30"/>
      <c r="F15" s="35"/>
      <c r="G15" s="29" t="s">
        <v>19</v>
      </c>
      <c r="H15" s="33">
        <v>120.0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2.75" customHeight="1">
      <c r="A16" s="37" t="s">
        <v>20</v>
      </c>
      <c r="B16" s="38"/>
      <c r="C16" s="39">
        <f>SUM(C11:C15)</f>
        <v>610</v>
      </c>
      <c r="D16" s="30"/>
      <c r="E16" s="30"/>
      <c r="F16" s="35"/>
      <c r="G16" s="40" t="s">
        <v>20</v>
      </c>
      <c r="H16" s="41">
        <f>SUM(H11:H15)</f>
        <v>600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2.75" customHeight="1">
      <c r="A17" s="42"/>
      <c r="B17" s="43"/>
      <c r="C17" s="44"/>
      <c r="D17" s="43"/>
      <c r="E17" s="43"/>
      <c r="F17" s="45"/>
      <c r="G17" s="43"/>
      <c r="H17" s="45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13.5" customHeight="1">
      <c r="A18" s="42"/>
      <c r="B18" s="43"/>
      <c r="C18" s="44"/>
      <c r="D18" s="43"/>
      <c r="E18" s="43"/>
      <c r="F18" s="46"/>
      <c r="G18" s="47" t="s">
        <v>21</v>
      </c>
      <c r="H18" s="48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ht="12.75" customHeight="1">
      <c r="A19" s="42"/>
      <c r="B19" s="43"/>
      <c r="C19" s="44"/>
      <c r="D19" s="43"/>
      <c r="E19" s="43"/>
      <c r="F19" s="49">
        <v>553.0</v>
      </c>
      <c r="G19" s="32" t="s">
        <v>22</v>
      </c>
      <c r="H19" s="50">
        <v>50.0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ht="12.75" customHeight="1">
      <c r="A20" s="42"/>
      <c r="B20" s="43"/>
      <c r="C20" s="44"/>
      <c r="D20" s="43"/>
      <c r="E20" s="43"/>
      <c r="F20" s="50"/>
      <c r="G20" s="32" t="s">
        <v>23</v>
      </c>
      <c r="H20" s="50">
        <v>200.0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ht="12.75" customHeight="1">
      <c r="A21" s="42"/>
      <c r="B21" s="43"/>
      <c r="C21" s="44"/>
      <c r="D21" s="43"/>
      <c r="E21" s="43"/>
      <c r="F21" s="35"/>
      <c r="G21" s="32" t="s">
        <v>24</v>
      </c>
      <c r="H21" s="50">
        <v>15.0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ht="27.0" customHeight="1">
      <c r="A22" s="51"/>
      <c r="B22" s="26"/>
      <c r="C22" s="52"/>
      <c r="D22" s="26"/>
      <c r="E22" s="26"/>
      <c r="F22" s="37" t="s">
        <v>25</v>
      </c>
      <c r="G22" s="38"/>
      <c r="H22" s="53">
        <f>SUM(H19:H21)</f>
        <v>265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2.75" customHeight="1">
      <c r="A23" s="11" t="s">
        <v>26</v>
      </c>
      <c r="B23" s="12"/>
      <c r="C23" s="12"/>
      <c r="D23" s="13"/>
      <c r="E23" s="26"/>
      <c r="F23" s="27"/>
      <c r="G23" s="26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32.25" customHeight="1">
      <c r="A24" s="28"/>
      <c r="B24" s="29" t="s">
        <v>27</v>
      </c>
      <c r="C24" s="54">
        <v>250.0</v>
      </c>
      <c r="D24" s="30"/>
      <c r="E24" s="30"/>
      <c r="F24" s="55" t="s">
        <v>28</v>
      </c>
      <c r="G24" s="29" t="s">
        <v>27</v>
      </c>
      <c r="H24" s="54">
        <v>250.0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2.75" customHeight="1">
      <c r="A25" s="56">
        <v>88.0</v>
      </c>
      <c r="B25" s="29" t="s">
        <v>29</v>
      </c>
      <c r="C25" s="54">
        <v>80.0</v>
      </c>
      <c r="D25" s="30"/>
      <c r="E25" s="30"/>
      <c r="F25" s="55" t="s">
        <v>30</v>
      </c>
      <c r="G25" s="29" t="s">
        <v>31</v>
      </c>
      <c r="H25" s="54">
        <v>90.0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56">
        <v>260.0</v>
      </c>
      <c r="B26" s="29" t="s">
        <v>32</v>
      </c>
      <c r="C26" s="57">
        <v>155.0</v>
      </c>
      <c r="D26" s="30"/>
      <c r="E26" s="30"/>
      <c r="F26" s="55"/>
      <c r="G26" s="29" t="s">
        <v>33</v>
      </c>
      <c r="H26" s="57">
        <v>155.0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28"/>
      <c r="B27" s="29" t="s">
        <v>34</v>
      </c>
      <c r="C27" s="54">
        <v>200.0</v>
      </c>
      <c r="D27" s="30"/>
      <c r="E27" s="30"/>
      <c r="F27" s="33"/>
      <c r="G27" s="29" t="s">
        <v>34</v>
      </c>
      <c r="H27" s="54">
        <v>200.0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28"/>
      <c r="B28" s="58" t="s">
        <v>35</v>
      </c>
      <c r="C28" s="54">
        <v>200.0</v>
      </c>
      <c r="D28" s="30"/>
      <c r="E28" s="30"/>
      <c r="F28" s="36"/>
      <c r="G28" s="58" t="s">
        <v>35</v>
      </c>
      <c r="H28" s="59">
        <v>200.0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2.75" customHeight="1">
      <c r="A29" s="28"/>
      <c r="B29" s="29" t="s">
        <v>36</v>
      </c>
      <c r="C29" s="54">
        <v>60.0</v>
      </c>
      <c r="D29" s="30"/>
      <c r="E29" s="30"/>
      <c r="F29" s="33"/>
      <c r="G29" s="29" t="s">
        <v>36</v>
      </c>
      <c r="H29" s="54">
        <v>60.0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28"/>
      <c r="B30" s="29" t="s">
        <v>37</v>
      </c>
      <c r="C30" s="54">
        <v>20.0</v>
      </c>
      <c r="D30" s="30"/>
      <c r="E30" s="30"/>
      <c r="F30" s="33"/>
      <c r="G30" s="29" t="s">
        <v>37</v>
      </c>
      <c r="H30" s="54">
        <v>20.0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2.75" customHeight="1">
      <c r="A31" s="60"/>
      <c r="B31" s="40" t="s">
        <v>38</v>
      </c>
      <c r="C31" s="61">
        <f>SUM(C24:C30)</f>
        <v>965</v>
      </c>
      <c r="D31" s="30"/>
      <c r="E31" s="30"/>
      <c r="F31" s="35"/>
      <c r="G31" s="40" t="s">
        <v>39</v>
      </c>
      <c r="H31" s="53">
        <f>SUM(H24:H30)</f>
        <v>975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3.5" customHeight="1">
      <c r="A32" s="42"/>
      <c r="B32" s="43"/>
      <c r="C32" s="44"/>
      <c r="D32" s="43"/>
      <c r="E32" s="43"/>
      <c r="F32" s="45"/>
      <c r="G32" s="43"/>
      <c r="H32" s="45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ht="12.75" customHeight="1">
      <c r="A33" s="11" t="s">
        <v>40</v>
      </c>
      <c r="B33" s="12"/>
      <c r="C33" s="12"/>
      <c r="D33" s="13"/>
      <c r="E33" s="26"/>
      <c r="F33" s="27"/>
      <c r="G33" s="26"/>
      <c r="H33" s="27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2.75" customHeight="1">
      <c r="A34" s="62"/>
      <c r="B34" s="8"/>
      <c r="C34" s="8"/>
      <c r="D34" s="30"/>
      <c r="E34" s="30"/>
      <c r="F34" s="49">
        <v>553.0</v>
      </c>
      <c r="G34" s="32" t="s">
        <v>41</v>
      </c>
      <c r="H34" s="50">
        <v>50.0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62"/>
      <c r="B35" s="8"/>
      <c r="C35" s="8"/>
      <c r="D35" s="30"/>
      <c r="E35" s="30"/>
      <c r="F35" s="63">
        <v>473.0</v>
      </c>
      <c r="G35" s="32" t="s">
        <v>42</v>
      </c>
      <c r="H35" s="50">
        <v>200.0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62"/>
      <c r="B36" s="8"/>
      <c r="C36" s="8"/>
      <c r="D36" s="30"/>
      <c r="E36" s="30"/>
      <c r="F36" s="35"/>
      <c r="G36" s="32" t="s">
        <v>24</v>
      </c>
      <c r="H36" s="50">
        <v>15.0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51"/>
      <c r="B37" s="27"/>
      <c r="C37" s="52"/>
      <c r="D37" s="43"/>
      <c r="E37" s="43"/>
      <c r="F37" s="46"/>
      <c r="G37" s="40" t="s">
        <v>43</v>
      </c>
      <c r="H37" s="53">
        <f>SUM(H34:H36)</f>
        <v>265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ht="12.75" customHeight="1">
      <c r="A38" s="64"/>
      <c r="B38" s="65"/>
      <c r="C38" s="4"/>
      <c r="D38" s="65"/>
      <c r="E38" s="65"/>
      <c r="F38" s="5"/>
      <c r="G38" s="65"/>
      <c r="H38" s="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ht="25.5" customHeight="1">
      <c r="A39" s="24" t="s">
        <v>44</v>
      </c>
      <c r="B39" s="12"/>
      <c r="C39" s="12"/>
      <c r="D39" s="13"/>
      <c r="E39" s="16"/>
      <c r="F39" s="14"/>
      <c r="G39" s="16" t="s">
        <v>44</v>
      </c>
      <c r="H39" s="14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ht="12.75" customHeight="1">
      <c r="A40" s="11" t="s">
        <v>7</v>
      </c>
      <c r="B40" s="12"/>
      <c r="C40" s="12"/>
      <c r="D40" s="13"/>
      <c r="E40" s="26"/>
      <c r="F40" s="27"/>
      <c r="G40" s="26"/>
      <c r="H40" s="27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2.75" customHeight="1">
      <c r="A41" s="28"/>
      <c r="B41" s="29" t="s">
        <v>45</v>
      </c>
      <c r="C41" s="29">
        <v>60.0</v>
      </c>
      <c r="D41" s="30"/>
      <c r="E41" s="30"/>
      <c r="F41" s="33" t="s">
        <v>46</v>
      </c>
      <c r="G41" s="29" t="s">
        <v>47</v>
      </c>
      <c r="H41" s="55">
        <v>60.0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28"/>
      <c r="B42" s="29" t="s">
        <v>48</v>
      </c>
      <c r="C42" s="29">
        <v>175.0</v>
      </c>
      <c r="D42" s="30"/>
      <c r="E42" s="30"/>
      <c r="F42" s="55" t="s">
        <v>49</v>
      </c>
      <c r="G42" s="29" t="s">
        <v>50</v>
      </c>
      <c r="H42" s="55">
        <v>175.0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28"/>
      <c r="B43" s="29" t="s">
        <v>51</v>
      </c>
      <c r="C43" s="29">
        <v>200.0</v>
      </c>
      <c r="D43" s="30"/>
      <c r="E43" s="30"/>
      <c r="F43" s="33"/>
      <c r="G43" s="29" t="s">
        <v>51</v>
      </c>
      <c r="H43" s="55">
        <v>200.0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28"/>
      <c r="B44" s="29" t="s">
        <v>52</v>
      </c>
      <c r="C44" s="29">
        <v>200.0</v>
      </c>
      <c r="D44" s="30"/>
      <c r="E44" s="30"/>
      <c r="F44" s="33"/>
      <c r="G44" s="32" t="s">
        <v>53</v>
      </c>
      <c r="H44" s="35">
        <v>200.0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28"/>
      <c r="B45" s="29" t="s">
        <v>18</v>
      </c>
      <c r="C45" s="29">
        <v>25.0</v>
      </c>
      <c r="D45" s="30"/>
      <c r="E45" s="30"/>
      <c r="F45" s="33"/>
      <c r="G45" s="29" t="s">
        <v>18</v>
      </c>
      <c r="H45" s="33">
        <v>25.0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28"/>
      <c r="B46" s="29" t="s">
        <v>37</v>
      </c>
      <c r="C46" s="29">
        <v>25.0</v>
      </c>
      <c r="D46" s="30"/>
      <c r="E46" s="30"/>
      <c r="F46" s="35"/>
      <c r="G46" s="29" t="s">
        <v>37</v>
      </c>
      <c r="H46" s="33">
        <v>25.0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3.5" customHeight="1">
      <c r="A47" s="37" t="s">
        <v>20</v>
      </c>
      <c r="B47" s="38"/>
      <c r="C47" s="39">
        <f>SUM(C41:C46)</f>
        <v>685</v>
      </c>
      <c r="D47" s="30"/>
      <c r="E47" s="30"/>
      <c r="F47" s="37" t="s">
        <v>20</v>
      </c>
      <c r="G47" s="38"/>
      <c r="H47" s="55">
        <f>SUM(H41:H46)</f>
        <v>685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42"/>
      <c r="B48" s="43"/>
      <c r="C48" s="44"/>
      <c r="D48" s="43"/>
      <c r="E48" s="43"/>
      <c r="F48" s="46"/>
      <c r="G48" s="66"/>
      <c r="H48" s="67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ht="13.5" customHeight="1">
      <c r="A49" s="42"/>
      <c r="B49" s="43"/>
      <c r="C49" s="44"/>
      <c r="D49" s="43"/>
      <c r="E49" s="43"/>
      <c r="F49" s="46"/>
      <c r="G49" s="47" t="s">
        <v>21</v>
      </c>
      <c r="H49" s="48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ht="12.75" customHeight="1">
      <c r="A50" s="62"/>
      <c r="B50" s="8"/>
      <c r="C50" s="8"/>
      <c r="D50" s="43"/>
      <c r="E50" s="43"/>
      <c r="F50" s="49">
        <v>590.0</v>
      </c>
      <c r="G50" s="32" t="s">
        <v>54</v>
      </c>
      <c r="H50" s="50">
        <v>50.0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ht="12.75" customHeight="1">
      <c r="A51" s="62"/>
      <c r="B51" s="8"/>
      <c r="C51" s="8"/>
      <c r="D51" s="43"/>
      <c r="E51" s="43"/>
      <c r="F51" s="50"/>
      <c r="G51" s="32" t="s">
        <v>23</v>
      </c>
      <c r="H51" s="50">
        <v>200.0</v>
      </c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ht="12.75" customHeight="1">
      <c r="A52" s="62"/>
      <c r="B52" s="8"/>
      <c r="C52" s="8"/>
      <c r="D52" s="43"/>
      <c r="E52" s="43"/>
      <c r="F52" s="35"/>
      <c r="G52" s="32" t="s">
        <v>55</v>
      </c>
      <c r="H52" s="50">
        <v>15.0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ht="27.0" customHeight="1">
      <c r="A53" s="62"/>
      <c r="B53" s="8"/>
      <c r="C53" s="8"/>
      <c r="D53" s="43"/>
      <c r="E53" s="43"/>
      <c r="F53" s="37" t="s">
        <v>25</v>
      </c>
      <c r="G53" s="38"/>
      <c r="H53" s="53">
        <f>SUM(H50:H52)</f>
        <v>265</v>
      </c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ht="12.75" customHeight="1">
      <c r="A54" s="11" t="s">
        <v>26</v>
      </c>
      <c r="B54" s="12"/>
      <c r="C54" s="12"/>
      <c r="D54" s="13"/>
      <c r="E54" s="26"/>
      <c r="F54" s="27"/>
      <c r="G54" s="26"/>
      <c r="H54" s="27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2.75" customHeight="1">
      <c r="A55" s="28"/>
      <c r="B55" s="29" t="s">
        <v>56</v>
      </c>
      <c r="C55" s="54">
        <v>60.0</v>
      </c>
      <c r="D55" s="30"/>
      <c r="E55" s="30"/>
      <c r="F55" s="55" t="s">
        <v>46</v>
      </c>
      <c r="G55" s="68" t="s">
        <v>56</v>
      </c>
      <c r="H55" s="54">
        <v>60.0</v>
      </c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33.75" customHeight="1">
      <c r="A56" s="56">
        <v>98.0</v>
      </c>
      <c r="B56" s="29" t="s">
        <v>57</v>
      </c>
      <c r="C56" s="54">
        <v>250.0</v>
      </c>
      <c r="D56" s="30"/>
      <c r="E56" s="30"/>
      <c r="F56" s="55" t="s">
        <v>58</v>
      </c>
      <c r="G56" s="29" t="s">
        <v>59</v>
      </c>
      <c r="H56" s="54">
        <v>250.0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56">
        <v>227.0</v>
      </c>
      <c r="B57" s="29" t="s">
        <v>60</v>
      </c>
      <c r="C57" s="54">
        <v>70.0</v>
      </c>
      <c r="D57" s="30"/>
      <c r="E57" s="30"/>
      <c r="F57" s="55" t="s">
        <v>61</v>
      </c>
      <c r="G57" s="29" t="s">
        <v>60</v>
      </c>
      <c r="H57" s="54">
        <v>90.0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56">
        <v>312.0</v>
      </c>
      <c r="B58" s="29" t="s">
        <v>62</v>
      </c>
      <c r="C58" s="54">
        <v>150.0</v>
      </c>
      <c r="D58" s="30"/>
      <c r="E58" s="30"/>
      <c r="F58" s="55" t="s">
        <v>63</v>
      </c>
      <c r="G58" s="29" t="s">
        <v>62</v>
      </c>
      <c r="H58" s="54">
        <v>150.0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56">
        <v>349.0</v>
      </c>
      <c r="B59" s="29" t="s">
        <v>64</v>
      </c>
      <c r="C59" s="54">
        <v>200.0</v>
      </c>
      <c r="D59" s="30"/>
      <c r="E59" s="30"/>
      <c r="F59" s="55" t="s">
        <v>65</v>
      </c>
      <c r="G59" s="29" t="s">
        <v>66</v>
      </c>
      <c r="H59" s="54">
        <v>200.0</v>
      </c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56"/>
      <c r="B60" s="29" t="s">
        <v>36</v>
      </c>
      <c r="C60" s="54">
        <v>40.0</v>
      </c>
      <c r="D60" s="30"/>
      <c r="E60" s="30"/>
      <c r="F60" s="55"/>
      <c r="G60" s="29" t="s">
        <v>36</v>
      </c>
      <c r="H60" s="54">
        <v>40.0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56"/>
      <c r="B61" s="29" t="s">
        <v>37</v>
      </c>
      <c r="C61" s="54">
        <v>40.0</v>
      </c>
      <c r="D61" s="30"/>
      <c r="E61" s="30"/>
      <c r="F61" s="55"/>
      <c r="G61" s="29" t="s">
        <v>37</v>
      </c>
      <c r="H61" s="54">
        <v>40.0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56"/>
      <c r="B62" s="29" t="s">
        <v>67</v>
      </c>
      <c r="C62" s="69">
        <v>200.0</v>
      </c>
      <c r="D62" s="30"/>
      <c r="E62" s="30"/>
      <c r="F62" s="55"/>
      <c r="G62" s="32"/>
      <c r="H62" s="35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5.0" customHeight="1">
      <c r="A63" s="70" t="s">
        <v>38</v>
      </c>
      <c r="B63" s="38"/>
      <c r="C63" s="71">
        <f>SUM(C55:C62)</f>
        <v>1010</v>
      </c>
      <c r="D63" s="43"/>
      <c r="E63" s="43"/>
      <c r="F63" s="70" t="s">
        <v>39</v>
      </c>
      <c r="G63" s="38"/>
      <c r="H63" s="72">
        <f>SUM(H55:H62)</f>
        <v>830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ht="12.75" customHeight="1">
      <c r="A64" s="11" t="s">
        <v>40</v>
      </c>
      <c r="B64" s="12"/>
      <c r="C64" s="12"/>
      <c r="D64" s="13"/>
      <c r="E64" s="26"/>
      <c r="F64" s="27"/>
      <c r="G64" s="26"/>
      <c r="H64" s="27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2.75" customHeight="1">
      <c r="A65" s="62"/>
      <c r="B65" s="8"/>
      <c r="C65" s="8"/>
      <c r="D65" s="30"/>
      <c r="E65" s="30"/>
      <c r="F65" s="49">
        <v>590.0</v>
      </c>
      <c r="G65" s="32" t="s">
        <v>54</v>
      </c>
      <c r="H65" s="50">
        <v>50.0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62"/>
      <c r="B66" s="8"/>
      <c r="C66" s="8"/>
      <c r="D66" s="30"/>
      <c r="E66" s="30"/>
      <c r="F66" s="36"/>
      <c r="G66" s="32" t="s">
        <v>23</v>
      </c>
      <c r="H66" s="50">
        <v>200.0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62"/>
      <c r="B67" s="8"/>
      <c r="C67" s="8"/>
      <c r="D67" s="30"/>
      <c r="E67" s="30"/>
      <c r="F67" s="50"/>
      <c r="G67" s="32" t="s">
        <v>55</v>
      </c>
      <c r="H67" s="50">
        <v>15.0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51"/>
      <c r="B68" s="27"/>
      <c r="C68" s="52"/>
      <c r="D68" s="43"/>
      <c r="E68" s="43"/>
      <c r="F68" s="46"/>
      <c r="G68" s="40" t="s">
        <v>43</v>
      </c>
      <c r="H68" s="53">
        <f>SUM(H65:H67)</f>
        <v>265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ht="15.75" customHeight="1">
      <c r="A69" s="24" t="s">
        <v>68</v>
      </c>
      <c r="B69" s="12"/>
      <c r="C69" s="12"/>
      <c r="D69" s="13"/>
      <c r="E69" s="16"/>
      <c r="F69" s="14"/>
      <c r="G69" s="16" t="s">
        <v>68</v>
      </c>
      <c r="H69" s="14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ht="12.75" customHeight="1">
      <c r="A70" s="11" t="s">
        <v>7</v>
      </c>
      <c r="B70" s="12"/>
      <c r="C70" s="12"/>
      <c r="D70" s="13"/>
      <c r="E70" s="26"/>
      <c r="F70" s="27"/>
      <c r="G70" s="26"/>
      <c r="H70" s="27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2.75" customHeight="1">
      <c r="A71" s="28"/>
      <c r="B71" s="29" t="s">
        <v>69</v>
      </c>
      <c r="C71" s="29">
        <v>80.0</v>
      </c>
      <c r="D71" s="30"/>
      <c r="E71" s="30"/>
      <c r="F71" s="55" t="s">
        <v>70</v>
      </c>
      <c r="G71" s="29" t="s">
        <v>69</v>
      </c>
      <c r="H71" s="55">
        <v>80.0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28"/>
      <c r="B72" s="29" t="s">
        <v>71</v>
      </c>
      <c r="C72" s="29">
        <v>75.0</v>
      </c>
      <c r="D72" s="30"/>
      <c r="E72" s="30"/>
      <c r="F72" s="55" t="s">
        <v>72</v>
      </c>
      <c r="G72" s="32" t="s">
        <v>73</v>
      </c>
      <c r="H72" s="55">
        <v>110.0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28"/>
      <c r="B73" s="29" t="s">
        <v>74</v>
      </c>
      <c r="C73" s="29">
        <v>135.0</v>
      </c>
      <c r="D73" s="30"/>
      <c r="E73" s="30"/>
      <c r="F73" s="33"/>
      <c r="G73" s="29" t="s">
        <v>75</v>
      </c>
      <c r="H73" s="55">
        <v>150.0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28"/>
      <c r="B74" s="29" t="s">
        <v>76</v>
      </c>
      <c r="C74" s="29">
        <v>200.0</v>
      </c>
      <c r="D74" s="30"/>
      <c r="E74" s="30"/>
      <c r="F74" s="36" t="s">
        <v>77</v>
      </c>
      <c r="G74" s="32" t="s">
        <v>78</v>
      </c>
      <c r="H74" s="55">
        <v>200.0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28"/>
      <c r="B75" s="29" t="s">
        <v>18</v>
      </c>
      <c r="C75" s="29">
        <v>25.0</v>
      </c>
      <c r="D75" s="30"/>
      <c r="E75" s="30"/>
      <c r="F75" s="33"/>
      <c r="G75" s="29" t="s">
        <v>18</v>
      </c>
      <c r="H75" s="33">
        <v>25.0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28"/>
      <c r="B76" s="29" t="s">
        <v>37</v>
      </c>
      <c r="C76" s="29">
        <v>25.0</v>
      </c>
      <c r="D76" s="30"/>
      <c r="E76" s="30"/>
      <c r="F76" s="33"/>
      <c r="G76" s="29" t="s">
        <v>37</v>
      </c>
      <c r="H76" s="33">
        <v>25.0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36.0" customHeight="1">
      <c r="A77" s="28"/>
      <c r="B77" s="29" t="s">
        <v>79</v>
      </c>
      <c r="C77" s="29">
        <v>150.0</v>
      </c>
      <c r="D77" s="30"/>
      <c r="E77" s="30"/>
      <c r="F77" s="33"/>
      <c r="G77" s="29" t="s">
        <v>79</v>
      </c>
      <c r="H77" s="33">
        <v>150.0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3.5" customHeight="1">
      <c r="A78" s="37" t="s">
        <v>20</v>
      </c>
      <c r="B78" s="38"/>
      <c r="C78" s="39">
        <f>SUM(C71:C77)</f>
        <v>690</v>
      </c>
      <c r="D78" s="30"/>
      <c r="E78" s="30"/>
      <c r="F78" s="37" t="s">
        <v>20</v>
      </c>
      <c r="G78" s="38"/>
      <c r="H78" s="41">
        <f>SUM(H71:H77)</f>
        <v>740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42"/>
      <c r="B79" s="43"/>
      <c r="C79" s="44"/>
      <c r="D79" s="43"/>
      <c r="E79" s="43"/>
      <c r="F79" s="46"/>
      <c r="G79" s="66"/>
      <c r="H79" s="67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ht="13.5" customHeight="1">
      <c r="A80" s="42"/>
      <c r="B80" s="43"/>
      <c r="C80" s="44"/>
      <c r="D80" s="43"/>
      <c r="E80" s="43"/>
      <c r="F80" s="46"/>
      <c r="G80" s="73" t="s">
        <v>21</v>
      </c>
      <c r="H80" s="48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ht="12.75" customHeight="1">
      <c r="A81" s="42"/>
      <c r="B81" s="43"/>
      <c r="C81" s="44"/>
      <c r="D81" s="43"/>
      <c r="E81" s="43"/>
      <c r="F81" s="49">
        <v>553.0</v>
      </c>
      <c r="G81" s="32" t="s">
        <v>22</v>
      </c>
      <c r="H81" s="50">
        <v>50.0</v>
      </c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ht="12.75" customHeight="1">
      <c r="A82" s="42"/>
      <c r="B82" s="43"/>
      <c r="C82" s="44"/>
      <c r="D82" s="43"/>
      <c r="E82" s="43"/>
      <c r="F82" s="50"/>
      <c r="G82" s="32" t="s">
        <v>23</v>
      </c>
      <c r="H82" s="50">
        <v>200.0</v>
      </c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ht="12.75" customHeight="1">
      <c r="A83" s="42"/>
      <c r="B83" s="43"/>
      <c r="C83" s="44"/>
      <c r="D83" s="43"/>
      <c r="E83" s="43"/>
      <c r="F83" s="35"/>
      <c r="G83" s="32" t="s">
        <v>24</v>
      </c>
      <c r="H83" s="50">
        <v>15.0</v>
      </c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ht="12.75" customHeight="1">
      <c r="A84" s="42"/>
      <c r="B84" s="43"/>
      <c r="C84" s="44"/>
      <c r="D84" s="43"/>
      <c r="E84" s="43"/>
      <c r="F84" s="46"/>
      <c r="G84" s="40" t="s">
        <v>25</v>
      </c>
      <c r="H84" s="53">
        <f>SUM(H81:H83)</f>
        <v>265</v>
      </c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ht="13.5" customHeight="1">
      <c r="A85" s="42"/>
      <c r="B85" s="43"/>
      <c r="C85" s="44"/>
      <c r="D85" s="43"/>
      <c r="E85" s="43"/>
      <c r="F85" s="45"/>
      <c r="G85" s="43"/>
      <c r="H85" s="45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ht="12.75" customHeight="1">
      <c r="A86" s="11" t="s">
        <v>26</v>
      </c>
      <c r="B86" s="12"/>
      <c r="C86" s="12"/>
      <c r="D86" s="13"/>
      <c r="E86" s="26"/>
      <c r="F86" s="27"/>
      <c r="G86" s="26"/>
      <c r="H86" s="27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29.25" customHeight="1">
      <c r="A87" s="56">
        <v>104.0</v>
      </c>
      <c r="B87" s="29" t="s">
        <v>80</v>
      </c>
      <c r="C87" s="54">
        <v>270.0</v>
      </c>
      <c r="D87" s="30"/>
      <c r="E87" s="30"/>
      <c r="F87" s="68" t="s">
        <v>81</v>
      </c>
      <c r="G87" s="29" t="s">
        <v>82</v>
      </c>
      <c r="H87" s="54">
        <v>270.0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56">
        <v>223.0</v>
      </c>
      <c r="B88" s="29" t="s">
        <v>83</v>
      </c>
      <c r="C88" s="54">
        <v>185.0</v>
      </c>
      <c r="D88" s="30"/>
      <c r="E88" s="30"/>
      <c r="F88" s="74">
        <v>294.0</v>
      </c>
      <c r="G88" s="32" t="s">
        <v>84</v>
      </c>
      <c r="H88" s="54">
        <v>110.0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56"/>
      <c r="B89" s="29" t="s">
        <v>85</v>
      </c>
      <c r="C89" s="54">
        <v>35.0</v>
      </c>
      <c r="D89" s="30"/>
      <c r="E89" s="30"/>
      <c r="F89" s="75">
        <v>184.0</v>
      </c>
      <c r="G89" s="32" t="s">
        <v>86</v>
      </c>
      <c r="H89" s="50">
        <v>150.0</v>
      </c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56"/>
      <c r="B90" s="76" t="s">
        <v>87</v>
      </c>
      <c r="C90" s="57">
        <v>200.0</v>
      </c>
      <c r="D90" s="30"/>
      <c r="E90" s="30"/>
      <c r="F90" s="55" t="s">
        <v>88</v>
      </c>
      <c r="G90" s="76" t="s">
        <v>89</v>
      </c>
      <c r="H90" s="57">
        <v>200.0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56"/>
      <c r="B91" s="29" t="s">
        <v>36</v>
      </c>
      <c r="C91" s="54">
        <v>40.0</v>
      </c>
      <c r="D91" s="30"/>
      <c r="E91" s="30"/>
      <c r="F91" s="55"/>
      <c r="G91" s="29" t="s">
        <v>36</v>
      </c>
      <c r="H91" s="54">
        <v>40.0</v>
      </c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56"/>
      <c r="B92" s="29" t="s">
        <v>37</v>
      </c>
      <c r="C92" s="54">
        <v>40.0</v>
      </c>
      <c r="D92" s="30"/>
      <c r="E92" s="30"/>
      <c r="F92" s="55"/>
      <c r="G92" s="29" t="s">
        <v>37</v>
      </c>
      <c r="H92" s="54">
        <v>40.0</v>
      </c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56"/>
      <c r="B93" s="29" t="s">
        <v>90</v>
      </c>
      <c r="C93" s="54">
        <v>180.0</v>
      </c>
      <c r="D93" s="30"/>
      <c r="E93" s="30"/>
      <c r="F93" s="35"/>
      <c r="G93" s="29"/>
      <c r="H93" s="54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77" t="s">
        <v>38</v>
      </c>
      <c r="B94" s="46"/>
      <c r="C94" s="78">
        <f>SUM(C87:C93)</f>
        <v>950</v>
      </c>
      <c r="D94" s="30"/>
      <c r="E94" s="30"/>
      <c r="F94" s="35"/>
      <c r="G94" s="79" t="s">
        <v>38</v>
      </c>
      <c r="H94" s="80">
        <f>SUM(H87:H93)</f>
        <v>810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11" t="s">
        <v>40</v>
      </c>
      <c r="B95" s="12"/>
      <c r="C95" s="12"/>
      <c r="D95" s="13"/>
      <c r="E95" s="26"/>
      <c r="F95" s="27"/>
      <c r="G95" s="26"/>
      <c r="H95" s="27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2.75" customHeight="1">
      <c r="A96" s="62"/>
      <c r="B96" s="8"/>
      <c r="C96" s="8"/>
      <c r="D96" s="30"/>
      <c r="E96" s="30"/>
      <c r="F96" s="49">
        <v>553.0</v>
      </c>
      <c r="G96" s="32" t="s">
        <v>41</v>
      </c>
      <c r="H96" s="50">
        <v>50.0</v>
      </c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62"/>
      <c r="B97" s="8"/>
      <c r="C97" s="8"/>
      <c r="D97" s="30"/>
      <c r="E97" s="30"/>
      <c r="F97" s="63"/>
      <c r="G97" s="32" t="s">
        <v>23</v>
      </c>
      <c r="H97" s="50">
        <v>200.0</v>
      </c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62"/>
      <c r="B98" s="8"/>
      <c r="C98" s="8"/>
      <c r="D98" s="30"/>
      <c r="E98" s="30"/>
      <c r="F98" s="35"/>
      <c r="G98" s="32" t="s">
        <v>24</v>
      </c>
      <c r="H98" s="50">
        <v>15.0</v>
      </c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51"/>
      <c r="B99" s="27"/>
      <c r="C99" s="52"/>
      <c r="D99" s="43"/>
      <c r="E99" s="43"/>
      <c r="F99" s="46"/>
      <c r="G99" s="81" t="s">
        <v>43</v>
      </c>
      <c r="H99" s="53">
        <f>SUM(H96:H98)</f>
        <v>265</v>
      </c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ht="12.75" customHeight="1">
      <c r="A100" s="24" t="s">
        <v>91</v>
      </c>
      <c r="B100" s="12"/>
      <c r="C100" s="12"/>
      <c r="D100" s="13"/>
      <c r="E100" s="16"/>
      <c r="F100" s="14"/>
      <c r="G100" s="16" t="s">
        <v>91</v>
      </c>
      <c r="H100" s="14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ht="12.75" customHeight="1">
      <c r="A101" s="11" t="s">
        <v>7</v>
      </c>
      <c r="B101" s="12"/>
      <c r="C101" s="12"/>
      <c r="D101" s="13"/>
      <c r="E101" s="26"/>
      <c r="F101" s="27"/>
      <c r="G101" s="26"/>
      <c r="H101" s="27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2.75" customHeight="1">
      <c r="A102" s="28"/>
      <c r="B102" s="29" t="s">
        <v>92</v>
      </c>
      <c r="C102" s="29">
        <v>80.0</v>
      </c>
      <c r="D102" s="30"/>
      <c r="E102" s="30"/>
      <c r="F102" s="55" t="s">
        <v>93</v>
      </c>
      <c r="G102" s="82" t="s">
        <v>92</v>
      </c>
      <c r="H102" s="55">
        <v>80.0</v>
      </c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41.25" customHeight="1">
      <c r="A103" s="28"/>
      <c r="B103" s="29" t="s">
        <v>94</v>
      </c>
      <c r="C103" s="29">
        <v>110.0</v>
      </c>
      <c r="D103" s="30"/>
      <c r="E103" s="30"/>
      <c r="F103" s="55" t="s">
        <v>95</v>
      </c>
      <c r="G103" s="82" t="s">
        <v>96</v>
      </c>
      <c r="H103" s="55">
        <v>110.0</v>
      </c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28"/>
      <c r="B104" s="29" t="s">
        <v>62</v>
      </c>
      <c r="C104" s="29">
        <v>150.0</v>
      </c>
      <c r="D104" s="30"/>
      <c r="E104" s="30"/>
      <c r="F104" s="55" t="s">
        <v>63</v>
      </c>
      <c r="G104" s="29" t="s">
        <v>62</v>
      </c>
      <c r="H104" s="33">
        <v>150.0</v>
      </c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28"/>
      <c r="B105" s="29" t="s">
        <v>17</v>
      </c>
      <c r="C105" s="29">
        <v>200.0</v>
      </c>
      <c r="D105" s="30"/>
      <c r="E105" s="30"/>
      <c r="F105" s="55" t="s">
        <v>16</v>
      </c>
      <c r="G105" s="82" t="s">
        <v>97</v>
      </c>
      <c r="H105" s="55">
        <v>200.0</v>
      </c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28"/>
      <c r="B106" s="29" t="s">
        <v>37</v>
      </c>
      <c r="C106" s="29">
        <v>25.0</v>
      </c>
      <c r="D106" s="30"/>
      <c r="E106" s="30"/>
      <c r="F106" s="33"/>
      <c r="G106" s="29" t="s">
        <v>37</v>
      </c>
      <c r="H106" s="33">
        <v>50.0</v>
      </c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28"/>
      <c r="B107" s="29" t="s">
        <v>98</v>
      </c>
      <c r="C107" s="29">
        <v>50.0</v>
      </c>
      <c r="D107" s="30"/>
      <c r="E107" s="30"/>
      <c r="F107" s="33"/>
      <c r="G107" s="29"/>
      <c r="H107" s="33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77" t="s">
        <v>20</v>
      </c>
      <c r="B108" s="83"/>
      <c r="C108" s="83">
        <f>SUM(C102:C107)</f>
        <v>615</v>
      </c>
      <c r="D108" s="30"/>
      <c r="E108" s="30"/>
      <c r="F108" s="46" t="s">
        <v>20</v>
      </c>
      <c r="G108" s="83"/>
      <c r="H108" s="46">
        <f>SUM(H102:H107)</f>
        <v>590</v>
      </c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3.5" customHeight="1">
      <c r="A109" s="42"/>
      <c r="B109" s="43"/>
      <c r="C109" s="44"/>
      <c r="D109" s="43"/>
      <c r="E109" s="43"/>
      <c r="F109" s="46"/>
      <c r="G109" s="43"/>
      <c r="H109" s="45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ht="13.5" customHeight="1">
      <c r="A110" s="42"/>
      <c r="B110" s="43"/>
      <c r="C110" s="44"/>
      <c r="D110" s="43"/>
      <c r="E110" s="43"/>
      <c r="F110" s="46"/>
      <c r="G110" s="73" t="s">
        <v>21</v>
      </c>
      <c r="H110" s="48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ht="12.75" customHeight="1">
      <c r="A111" s="42"/>
      <c r="B111" s="43"/>
      <c r="C111" s="44"/>
      <c r="D111" s="43"/>
      <c r="E111" s="43"/>
      <c r="F111" s="49">
        <v>590.0</v>
      </c>
      <c r="G111" s="32" t="s">
        <v>54</v>
      </c>
      <c r="H111" s="50">
        <v>50.0</v>
      </c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ht="12.75" customHeight="1">
      <c r="A112" s="42"/>
      <c r="B112" s="43"/>
      <c r="C112" s="44"/>
      <c r="D112" s="43"/>
      <c r="E112" s="43"/>
      <c r="F112" s="50"/>
      <c r="G112" s="32" t="s">
        <v>23</v>
      </c>
      <c r="H112" s="50">
        <v>200.0</v>
      </c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ht="12.75" customHeight="1">
      <c r="A113" s="42"/>
      <c r="B113" s="43"/>
      <c r="C113" s="44"/>
      <c r="D113" s="43"/>
      <c r="E113" s="43"/>
      <c r="F113" s="35"/>
      <c r="G113" s="32" t="s">
        <v>55</v>
      </c>
      <c r="H113" s="50">
        <v>15.0</v>
      </c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ht="12.75" customHeight="1">
      <c r="A114" s="42"/>
      <c r="B114" s="43"/>
      <c r="C114" s="44"/>
      <c r="D114" s="43"/>
      <c r="E114" s="43"/>
      <c r="F114" s="84" t="s">
        <v>25</v>
      </c>
      <c r="G114" s="38"/>
      <c r="H114" s="53">
        <f>SUM(H111:H113)</f>
        <v>265</v>
      </c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ht="12.75" customHeight="1">
      <c r="A115" s="11" t="s">
        <v>26</v>
      </c>
      <c r="B115" s="12"/>
      <c r="C115" s="12"/>
      <c r="D115" s="13"/>
      <c r="E115" s="26"/>
      <c r="F115" s="27"/>
      <c r="G115" s="26"/>
      <c r="H115" s="27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2.75" customHeight="1">
      <c r="A116" s="56">
        <v>96.0</v>
      </c>
      <c r="B116" s="29" t="s">
        <v>99</v>
      </c>
      <c r="C116" s="85">
        <v>250.0</v>
      </c>
      <c r="D116" s="30"/>
      <c r="E116" s="30"/>
      <c r="F116" s="55" t="s">
        <v>100</v>
      </c>
      <c r="G116" s="29" t="s">
        <v>101</v>
      </c>
      <c r="H116" s="54">
        <v>250.0</v>
      </c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86"/>
      <c r="B117" s="29" t="s">
        <v>102</v>
      </c>
      <c r="C117" s="85">
        <v>85.0</v>
      </c>
      <c r="D117" s="30"/>
      <c r="E117" s="30"/>
      <c r="F117" s="55" t="s">
        <v>103</v>
      </c>
      <c r="G117" s="29" t="s">
        <v>102</v>
      </c>
      <c r="H117" s="54">
        <v>90.0</v>
      </c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56">
        <v>143.0</v>
      </c>
      <c r="B118" s="29" t="s">
        <v>86</v>
      </c>
      <c r="C118" s="85">
        <v>150.0</v>
      </c>
      <c r="D118" s="30"/>
      <c r="E118" s="30"/>
      <c r="F118" s="55" t="s">
        <v>104</v>
      </c>
      <c r="G118" s="29" t="s">
        <v>86</v>
      </c>
      <c r="H118" s="54">
        <v>150.0</v>
      </c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56"/>
      <c r="B119" s="29" t="s">
        <v>105</v>
      </c>
      <c r="C119" s="85">
        <v>200.0</v>
      </c>
      <c r="D119" s="30"/>
      <c r="E119" s="30"/>
      <c r="F119" s="55"/>
      <c r="G119" s="29" t="s">
        <v>105</v>
      </c>
      <c r="H119" s="54">
        <v>200.0</v>
      </c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56"/>
      <c r="B120" s="29" t="s">
        <v>36</v>
      </c>
      <c r="C120" s="85">
        <v>40.0</v>
      </c>
      <c r="D120" s="30"/>
      <c r="E120" s="30"/>
      <c r="F120" s="55"/>
      <c r="G120" s="29" t="s">
        <v>36</v>
      </c>
      <c r="H120" s="54">
        <v>40.0</v>
      </c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56"/>
      <c r="B121" s="29" t="s">
        <v>37</v>
      </c>
      <c r="C121" s="85">
        <v>20.0</v>
      </c>
      <c r="D121" s="30"/>
      <c r="E121" s="30"/>
      <c r="F121" s="55"/>
      <c r="G121" s="29" t="s">
        <v>37</v>
      </c>
      <c r="H121" s="54">
        <v>20.0</v>
      </c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56"/>
      <c r="B122" s="29" t="s">
        <v>67</v>
      </c>
      <c r="C122" s="87">
        <v>200.0</v>
      </c>
      <c r="D122" s="30"/>
      <c r="E122" s="30"/>
      <c r="F122" s="55" t="s">
        <v>65</v>
      </c>
      <c r="G122" s="29" t="s">
        <v>64</v>
      </c>
      <c r="H122" s="68">
        <v>200.0</v>
      </c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37" t="s">
        <v>38</v>
      </c>
      <c r="B123" s="38"/>
      <c r="C123" s="61">
        <f>SUM(C116:C122)</f>
        <v>945</v>
      </c>
      <c r="D123" s="43"/>
      <c r="E123" s="43"/>
      <c r="F123" s="46"/>
      <c r="G123" s="81" t="s">
        <v>38</v>
      </c>
      <c r="H123" s="53">
        <f>SUM(H116:H122)</f>
        <v>950</v>
      </c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ht="12.75" customHeight="1">
      <c r="A124" s="11" t="s">
        <v>40</v>
      </c>
      <c r="B124" s="12"/>
      <c r="C124" s="12"/>
      <c r="D124" s="13"/>
      <c r="E124" s="26"/>
      <c r="F124" s="27"/>
      <c r="G124" s="26"/>
      <c r="H124" s="27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2.75" customHeight="1">
      <c r="A125" s="62"/>
      <c r="B125" s="8"/>
      <c r="C125" s="8"/>
      <c r="D125" s="30"/>
      <c r="E125" s="30"/>
      <c r="F125" s="49">
        <v>590.0</v>
      </c>
      <c r="G125" s="32" t="s">
        <v>106</v>
      </c>
      <c r="H125" s="50">
        <v>50.0</v>
      </c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62"/>
      <c r="B126" s="8"/>
      <c r="C126" s="8"/>
      <c r="D126" s="30"/>
      <c r="E126" s="30"/>
      <c r="F126" s="36"/>
      <c r="G126" s="32" t="s">
        <v>23</v>
      </c>
      <c r="H126" s="50">
        <v>200.0</v>
      </c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62"/>
      <c r="B127" s="8"/>
      <c r="C127" s="8"/>
      <c r="D127" s="30"/>
      <c r="E127" s="30"/>
      <c r="F127" s="50"/>
      <c r="G127" s="32" t="s">
        <v>55</v>
      </c>
      <c r="H127" s="50">
        <v>15.0</v>
      </c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51"/>
      <c r="B128" s="27"/>
      <c r="C128" s="26"/>
      <c r="D128" s="43"/>
      <c r="E128" s="43"/>
      <c r="F128" s="46"/>
      <c r="G128" s="81" t="s">
        <v>43</v>
      </c>
      <c r="H128" s="53">
        <f>SUM(H125:H127)</f>
        <v>265</v>
      </c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ht="30.0" customHeight="1">
      <c r="A129" s="24" t="s">
        <v>107</v>
      </c>
      <c r="B129" s="12"/>
      <c r="C129" s="12"/>
      <c r="D129" s="13"/>
      <c r="E129" s="16"/>
      <c r="F129" s="14"/>
      <c r="G129" s="16" t="s">
        <v>107</v>
      </c>
      <c r="H129" s="14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ht="12.75" customHeight="1">
      <c r="A130" s="11" t="s">
        <v>7</v>
      </c>
      <c r="B130" s="12"/>
      <c r="C130" s="12"/>
      <c r="D130" s="13"/>
      <c r="E130" s="26"/>
      <c r="F130" s="27"/>
      <c r="G130" s="26"/>
      <c r="H130" s="27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24.0" customHeight="1">
      <c r="A131" s="28"/>
      <c r="B131" s="29" t="s">
        <v>108</v>
      </c>
      <c r="C131" s="29">
        <v>70.0</v>
      </c>
      <c r="D131" s="30"/>
      <c r="E131" s="30"/>
      <c r="F131" s="55" t="s">
        <v>109</v>
      </c>
      <c r="G131" s="82" t="s">
        <v>110</v>
      </c>
      <c r="H131" s="55">
        <v>70.0</v>
      </c>
      <c r="I131" s="88"/>
      <c r="J131" s="12"/>
      <c r="K131" s="13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28"/>
      <c r="B132" s="29" t="s">
        <v>111</v>
      </c>
      <c r="C132" s="29">
        <v>150.0</v>
      </c>
      <c r="D132" s="30"/>
      <c r="E132" s="30"/>
      <c r="F132" s="55" t="s">
        <v>112</v>
      </c>
      <c r="G132" s="32" t="s">
        <v>113</v>
      </c>
      <c r="H132" s="55">
        <v>150.0</v>
      </c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28"/>
      <c r="B133" s="29" t="s">
        <v>51</v>
      </c>
      <c r="C133" s="29">
        <v>200.0</v>
      </c>
      <c r="D133" s="30"/>
      <c r="E133" s="30"/>
      <c r="F133" s="33"/>
      <c r="G133" s="29" t="s">
        <v>51</v>
      </c>
      <c r="H133" s="55">
        <v>200.0</v>
      </c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28"/>
      <c r="B134" s="29" t="s">
        <v>18</v>
      </c>
      <c r="C134" s="29">
        <v>40.0</v>
      </c>
      <c r="D134" s="30"/>
      <c r="E134" s="30"/>
      <c r="F134" s="33"/>
      <c r="G134" s="29" t="s">
        <v>18</v>
      </c>
      <c r="H134" s="33">
        <v>40.0</v>
      </c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28"/>
      <c r="B135" s="29" t="s">
        <v>37</v>
      </c>
      <c r="C135" s="29">
        <v>25.0</v>
      </c>
      <c r="D135" s="30"/>
      <c r="E135" s="30"/>
      <c r="F135" s="33"/>
      <c r="G135" s="29" t="s">
        <v>37</v>
      </c>
      <c r="H135" s="33">
        <v>25.0</v>
      </c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28"/>
      <c r="B136" s="29" t="s">
        <v>105</v>
      </c>
      <c r="C136" s="29">
        <v>120.0</v>
      </c>
      <c r="D136" s="30"/>
      <c r="E136" s="30"/>
      <c r="F136" s="33"/>
      <c r="G136" s="29" t="s">
        <v>105</v>
      </c>
      <c r="H136" s="33">
        <v>120.0</v>
      </c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89" t="s">
        <v>20</v>
      </c>
      <c r="B137" s="38"/>
      <c r="C137" s="90">
        <f>SUM(C131:C136)</f>
        <v>605</v>
      </c>
      <c r="D137" s="43"/>
      <c r="E137" s="43"/>
      <c r="F137" s="46"/>
      <c r="G137" s="91" t="s">
        <v>114</v>
      </c>
      <c r="H137" s="46">
        <f>SUM(H131:H136)</f>
        <v>605</v>
      </c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ht="13.5" customHeight="1">
      <c r="A138" s="42"/>
      <c r="B138" s="43"/>
      <c r="C138" s="44"/>
      <c r="D138" s="43"/>
      <c r="E138" s="43"/>
      <c r="F138" s="46"/>
      <c r="G138" s="73" t="s">
        <v>21</v>
      </c>
      <c r="H138" s="48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ht="12.75" customHeight="1">
      <c r="A139" s="42"/>
      <c r="B139" s="43"/>
      <c r="C139" s="44"/>
      <c r="D139" s="43"/>
      <c r="E139" s="43"/>
      <c r="F139" s="49">
        <v>553.0</v>
      </c>
      <c r="G139" s="32" t="s">
        <v>41</v>
      </c>
      <c r="H139" s="50">
        <v>50.0</v>
      </c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ht="12.75" customHeight="1">
      <c r="A140" s="42"/>
      <c r="B140" s="43"/>
      <c r="C140" s="44"/>
      <c r="D140" s="43"/>
      <c r="E140" s="43"/>
      <c r="F140" s="50"/>
      <c r="G140" s="32" t="s">
        <v>23</v>
      </c>
      <c r="H140" s="50">
        <v>200.0</v>
      </c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ht="12.75" customHeight="1">
      <c r="A141" s="42"/>
      <c r="B141" s="43"/>
      <c r="C141" s="44"/>
      <c r="D141" s="43"/>
      <c r="E141" s="43"/>
      <c r="F141" s="35"/>
      <c r="G141" s="32" t="s">
        <v>24</v>
      </c>
      <c r="H141" s="50">
        <v>15.0</v>
      </c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ht="12.75" customHeight="1">
      <c r="A142" s="42"/>
      <c r="B142" s="43"/>
      <c r="C142" s="44"/>
      <c r="D142" s="43"/>
      <c r="E142" s="43"/>
      <c r="F142" s="46"/>
      <c r="G142" s="92" t="s">
        <v>25</v>
      </c>
      <c r="H142" s="54">
        <f>SUM(H139:H141)</f>
        <v>265</v>
      </c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ht="12.75" customHeight="1">
      <c r="A143" s="11" t="s">
        <v>26</v>
      </c>
      <c r="B143" s="12"/>
      <c r="C143" s="12"/>
      <c r="D143" s="13"/>
      <c r="E143" s="26"/>
      <c r="F143" s="27"/>
      <c r="G143" s="26"/>
      <c r="H143" s="27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2.75" customHeight="1">
      <c r="A144" s="56">
        <v>84.0</v>
      </c>
      <c r="B144" s="29" t="s">
        <v>115</v>
      </c>
      <c r="C144" s="54">
        <v>250.0</v>
      </c>
      <c r="D144" s="30"/>
      <c r="E144" s="30"/>
      <c r="F144" s="55" t="s">
        <v>116</v>
      </c>
      <c r="G144" s="29" t="s">
        <v>115</v>
      </c>
      <c r="H144" s="54">
        <v>250.0</v>
      </c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93">
        <v>229.0</v>
      </c>
      <c r="B145" s="76" t="s">
        <v>117</v>
      </c>
      <c r="C145" s="57">
        <v>200.0</v>
      </c>
      <c r="D145" s="30"/>
      <c r="E145" s="30"/>
      <c r="F145" s="55"/>
      <c r="G145" s="76" t="s">
        <v>117</v>
      </c>
      <c r="H145" s="57">
        <v>200.0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86">
        <v>392.0</v>
      </c>
      <c r="B146" s="29" t="s">
        <v>118</v>
      </c>
      <c r="C146" s="54">
        <v>200.0</v>
      </c>
      <c r="D146" s="30"/>
      <c r="E146" s="30"/>
      <c r="F146" s="55" t="s">
        <v>77</v>
      </c>
      <c r="G146" s="29" t="s">
        <v>78</v>
      </c>
      <c r="H146" s="54">
        <v>200.0</v>
      </c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56"/>
      <c r="B147" s="76" t="s">
        <v>119</v>
      </c>
      <c r="C147" s="57">
        <v>80.0</v>
      </c>
      <c r="D147" s="30"/>
      <c r="E147" s="30"/>
      <c r="F147" s="55"/>
      <c r="G147" s="76"/>
      <c r="H147" s="57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56"/>
      <c r="B148" s="29" t="s">
        <v>36</v>
      </c>
      <c r="C148" s="54">
        <v>40.0</v>
      </c>
      <c r="D148" s="30"/>
      <c r="E148" s="30"/>
      <c r="F148" s="55"/>
      <c r="G148" s="29" t="s">
        <v>36</v>
      </c>
      <c r="H148" s="54">
        <v>40.0</v>
      </c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56"/>
      <c r="B149" s="29" t="s">
        <v>37</v>
      </c>
      <c r="C149" s="54">
        <v>40.0</v>
      </c>
      <c r="D149" s="30"/>
      <c r="E149" s="30"/>
      <c r="F149" s="55"/>
      <c r="G149" s="29" t="s">
        <v>37</v>
      </c>
      <c r="H149" s="54">
        <v>40.0</v>
      </c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56"/>
      <c r="B150" s="58" t="s">
        <v>120</v>
      </c>
      <c r="C150" s="54">
        <v>200.0</v>
      </c>
      <c r="D150" s="30"/>
      <c r="E150" s="30"/>
      <c r="F150" s="55"/>
      <c r="G150" s="58" t="s">
        <v>120</v>
      </c>
      <c r="H150" s="54">
        <v>200.0</v>
      </c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77" t="s">
        <v>38</v>
      </c>
      <c r="B151" s="83"/>
      <c r="C151" s="78">
        <f>SUM(C144:C150)</f>
        <v>1010</v>
      </c>
      <c r="D151" s="30"/>
      <c r="E151" s="30"/>
      <c r="F151" s="35"/>
      <c r="G151" s="79" t="s">
        <v>38</v>
      </c>
      <c r="H151" s="72">
        <f>SUM(H144:H150)</f>
        <v>930</v>
      </c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11" t="s">
        <v>40</v>
      </c>
      <c r="B152" s="12"/>
      <c r="C152" s="12"/>
      <c r="D152" s="13"/>
      <c r="E152" s="26"/>
      <c r="F152" s="27"/>
      <c r="G152" s="26"/>
      <c r="H152" s="27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2.75" customHeight="1">
      <c r="A153" s="62"/>
      <c r="B153" s="8"/>
      <c r="C153" s="8"/>
      <c r="D153" s="30"/>
      <c r="E153" s="30"/>
      <c r="F153" s="49">
        <v>553.0</v>
      </c>
      <c r="G153" s="32" t="s">
        <v>22</v>
      </c>
      <c r="H153" s="50">
        <v>50.0</v>
      </c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62"/>
      <c r="B154" s="8"/>
      <c r="C154" s="8"/>
      <c r="D154" s="30"/>
      <c r="E154" s="30"/>
      <c r="F154" s="63">
        <v>473.0</v>
      </c>
      <c r="G154" s="32" t="s">
        <v>121</v>
      </c>
      <c r="H154" s="50">
        <v>200.0</v>
      </c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62"/>
      <c r="B155" s="8"/>
      <c r="C155" s="8"/>
      <c r="D155" s="30"/>
      <c r="E155" s="30"/>
      <c r="F155" s="35"/>
      <c r="G155" s="32" t="s">
        <v>24</v>
      </c>
      <c r="H155" s="50">
        <v>15.0</v>
      </c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62"/>
      <c r="B156" s="8"/>
      <c r="C156" s="8"/>
      <c r="D156" s="43"/>
      <c r="E156" s="43"/>
      <c r="F156" s="46"/>
      <c r="G156" s="79" t="s">
        <v>43</v>
      </c>
      <c r="H156" s="72">
        <f>SUM(H153:H155)</f>
        <v>265</v>
      </c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ht="12.75" customHeight="1">
      <c r="A157" s="94"/>
      <c r="B157" s="30"/>
      <c r="C157" s="95"/>
      <c r="D157" s="65"/>
      <c r="E157" s="65"/>
      <c r="F157" s="96"/>
      <c r="G157" s="97"/>
      <c r="H157" s="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ht="12.75" customHeight="1">
      <c r="A158" s="94"/>
      <c r="B158" s="30"/>
      <c r="C158" s="95"/>
      <c r="D158" s="65"/>
      <c r="E158" s="65"/>
      <c r="F158" s="5"/>
      <c r="G158" s="9"/>
      <c r="H158" s="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ht="12.75" customHeight="1">
      <c r="A159" s="94"/>
      <c r="B159" s="11" t="s">
        <v>122</v>
      </c>
      <c r="C159" s="12"/>
      <c r="D159" s="13"/>
      <c r="E159" s="65"/>
      <c r="F159" s="5"/>
      <c r="G159" s="4" t="s">
        <v>122</v>
      </c>
      <c r="H159" s="8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ht="12.75" customHeight="1">
      <c r="A160" s="11" t="s">
        <v>7</v>
      </c>
      <c r="B160" s="12"/>
      <c r="C160" s="12"/>
      <c r="D160" s="13"/>
      <c r="E160" s="30"/>
      <c r="F160" s="98"/>
      <c r="G160" s="30"/>
      <c r="H160" s="98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28"/>
      <c r="B161" s="29" t="s">
        <v>123</v>
      </c>
      <c r="C161" s="29">
        <v>60.0</v>
      </c>
      <c r="D161" s="30"/>
      <c r="E161" s="30"/>
      <c r="F161" s="55" t="s">
        <v>46</v>
      </c>
      <c r="G161" s="82" t="s">
        <v>124</v>
      </c>
      <c r="H161" s="55">
        <v>60.0</v>
      </c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28"/>
      <c r="B162" s="29" t="s">
        <v>125</v>
      </c>
      <c r="C162" s="29">
        <v>70.0</v>
      </c>
      <c r="D162" s="30"/>
      <c r="E162" s="30"/>
      <c r="F162" s="55" t="s">
        <v>9</v>
      </c>
      <c r="G162" s="82" t="s">
        <v>126</v>
      </c>
      <c r="H162" s="55">
        <v>90.0</v>
      </c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28"/>
      <c r="B163" s="29" t="s">
        <v>86</v>
      </c>
      <c r="C163" s="29">
        <v>160.0</v>
      </c>
      <c r="D163" s="30"/>
      <c r="E163" s="30"/>
      <c r="F163" s="55" t="s">
        <v>127</v>
      </c>
      <c r="G163" s="82" t="s">
        <v>86</v>
      </c>
      <c r="H163" s="55">
        <v>160.0</v>
      </c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28"/>
      <c r="B164" s="29" t="s">
        <v>128</v>
      </c>
      <c r="C164" s="29">
        <v>200.0</v>
      </c>
      <c r="D164" s="30"/>
      <c r="E164" s="30"/>
      <c r="F164" s="55" t="s">
        <v>77</v>
      </c>
      <c r="G164" s="82" t="s">
        <v>129</v>
      </c>
      <c r="H164" s="55">
        <v>200.0</v>
      </c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28"/>
      <c r="B165" s="29" t="s">
        <v>37</v>
      </c>
      <c r="C165" s="29">
        <v>25.0</v>
      </c>
      <c r="D165" s="30"/>
      <c r="E165" s="30"/>
      <c r="F165" s="33"/>
      <c r="G165" s="29" t="s">
        <v>37</v>
      </c>
      <c r="H165" s="33">
        <v>25.0</v>
      </c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28"/>
      <c r="B166" s="29" t="s">
        <v>18</v>
      </c>
      <c r="C166" s="29">
        <v>40.0</v>
      </c>
      <c r="D166" s="30"/>
      <c r="E166" s="30"/>
      <c r="F166" s="33"/>
      <c r="G166" s="29" t="s">
        <v>18</v>
      </c>
      <c r="H166" s="33">
        <v>40.0</v>
      </c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28"/>
      <c r="B167" s="29" t="s">
        <v>130</v>
      </c>
      <c r="C167" s="29">
        <v>200.0</v>
      </c>
      <c r="D167" s="30"/>
      <c r="E167" s="30"/>
      <c r="F167" s="33"/>
      <c r="G167" s="29" t="s">
        <v>130</v>
      </c>
      <c r="H167" s="33">
        <v>200.0</v>
      </c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77" t="s">
        <v>20</v>
      </c>
      <c r="B168" s="46"/>
      <c r="C168" s="83">
        <f>SUM(C161:C167)</f>
        <v>755</v>
      </c>
      <c r="D168" s="26"/>
      <c r="E168" s="26"/>
      <c r="F168" s="41"/>
      <c r="G168" s="79" t="s">
        <v>20</v>
      </c>
      <c r="H168" s="46">
        <f>SUM(H161:H167)</f>
        <v>775</v>
      </c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3.5" customHeight="1">
      <c r="A169" s="94"/>
      <c r="B169" s="30"/>
      <c r="C169" s="30"/>
      <c r="D169" s="26"/>
      <c r="E169" s="26"/>
      <c r="F169" s="41"/>
      <c r="G169" s="73" t="s">
        <v>21</v>
      </c>
      <c r="H169" s="48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2.75" customHeight="1">
      <c r="A170" s="94"/>
      <c r="B170" s="30"/>
      <c r="C170" s="30"/>
      <c r="D170" s="26"/>
      <c r="E170" s="26"/>
      <c r="F170" s="49">
        <v>553.0</v>
      </c>
      <c r="G170" s="32" t="s">
        <v>22</v>
      </c>
      <c r="H170" s="50">
        <v>50.0</v>
      </c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2.75" customHeight="1">
      <c r="A171" s="94"/>
      <c r="B171" s="30"/>
      <c r="C171" s="30"/>
      <c r="D171" s="26"/>
      <c r="E171" s="26"/>
      <c r="F171" s="50"/>
      <c r="G171" s="32" t="s">
        <v>23</v>
      </c>
      <c r="H171" s="50">
        <v>200.0</v>
      </c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2.75" customHeight="1">
      <c r="A172" s="94"/>
      <c r="B172" s="30"/>
      <c r="C172" s="30"/>
      <c r="D172" s="26"/>
      <c r="E172" s="26"/>
      <c r="F172" s="35"/>
      <c r="G172" s="32" t="s">
        <v>24</v>
      </c>
      <c r="H172" s="50">
        <v>15.0</v>
      </c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1.25" customHeight="1">
      <c r="A173" s="94"/>
      <c r="B173" s="30"/>
      <c r="C173" s="30"/>
      <c r="D173" s="26"/>
      <c r="E173" s="26"/>
      <c r="F173" s="41"/>
      <c r="G173" s="79" t="s">
        <v>25</v>
      </c>
      <c r="H173" s="72">
        <f>SUM(H170:H172)</f>
        <v>265</v>
      </c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2.75" customHeight="1">
      <c r="A174" s="11" t="s">
        <v>26</v>
      </c>
      <c r="B174" s="12"/>
      <c r="C174" s="12"/>
      <c r="D174" s="13"/>
      <c r="E174" s="30"/>
      <c r="F174" s="98"/>
      <c r="G174" s="30"/>
      <c r="H174" s="98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86" t="s">
        <v>131</v>
      </c>
      <c r="B175" s="29" t="s">
        <v>132</v>
      </c>
      <c r="C175" s="54">
        <v>250.0</v>
      </c>
      <c r="D175" s="30"/>
      <c r="E175" s="30"/>
      <c r="F175" s="55" t="s">
        <v>133</v>
      </c>
      <c r="G175" s="29" t="s">
        <v>132</v>
      </c>
      <c r="H175" s="54">
        <v>250.0</v>
      </c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56">
        <v>211.0</v>
      </c>
      <c r="B176" s="29" t="s">
        <v>134</v>
      </c>
      <c r="C176" s="54">
        <v>140.0</v>
      </c>
      <c r="D176" s="30"/>
      <c r="E176" s="30"/>
      <c r="F176" s="55" t="s">
        <v>112</v>
      </c>
      <c r="G176" s="32" t="s">
        <v>135</v>
      </c>
      <c r="H176" s="54">
        <v>150.0</v>
      </c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56"/>
      <c r="B177" s="29" t="s">
        <v>136</v>
      </c>
      <c r="C177" s="54">
        <v>60.0</v>
      </c>
      <c r="D177" s="30"/>
      <c r="E177" s="30"/>
      <c r="F177" s="55"/>
      <c r="G177" s="29" t="s">
        <v>136</v>
      </c>
      <c r="H177" s="54">
        <v>60.0</v>
      </c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56"/>
      <c r="B178" s="29" t="s">
        <v>137</v>
      </c>
      <c r="C178" s="54">
        <v>180.0</v>
      </c>
      <c r="D178" s="30"/>
      <c r="E178" s="30"/>
      <c r="F178" s="55"/>
      <c r="G178" s="29"/>
      <c r="H178" s="54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99"/>
      <c r="B179" s="29" t="s">
        <v>36</v>
      </c>
      <c r="C179" s="54">
        <v>40.0</v>
      </c>
      <c r="D179" s="30"/>
      <c r="E179" s="30"/>
      <c r="F179" s="100"/>
      <c r="G179" s="29" t="s">
        <v>36</v>
      </c>
      <c r="H179" s="54">
        <v>40.0</v>
      </c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45.75" customHeight="1">
      <c r="A180" s="56"/>
      <c r="B180" s="29" t="s">
        <v>37</v>
      </c>
      <c r="C180" s="54">
        <v>20.0</v>
      </c>
      <c r="D180" s="30"/>
      <c r="E180" s="30"/>
      <c r="F180" s="55"/>
      <c r="G180" s="29" t="s">
        <v>37</v>
      </c>
      <c r="H180" s="54">
        <v>20.0</v>
      </c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56"/>
      <c r="B181" s="29" t="s">
        <v>79</v>
      </c>
      <c r="C181" s="54">
        <v>200.0</v>
      </c>
      <c r="D181" s="30"/>
      <c r="E181" s="30"/>
      <c r="F181" s="55"/>
      <c r="G181" s="29" t="s">
        <v>79</v>
      </c>
      <c r="H181" s="54">
        <v>200.0</v>
      </c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101" t="s">
        <v>38</v>
      </c>
      <c r="B182" s="38"/>
      <c r="C182" s="102">
        <f>SUM(C175:C181)</f>
        <v>890</v>
      </c>
      <c r="D182" s="26"/>
      <c r="E182" s="26"/>
      <c r="F182" s="41"/>
      <c r="G182" s="91" t="s">
        <v>39</v>
      </c>
      <c r="H182" s="72">
        <f>SUM(H175:H181)</f>
        <v>720</v>
      </c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2.75" customHeight="1">
      <c r="A183" s="11" t="s">
        <v>40</v>
      </c>
      <c r="B183" s="12"/>
      <c r="C183" s="12"/>
      <c r="D183" s="13"/>
      <c r="E183" s="30"/>
      <c r="F183" s="98"/>
      <c r="G183" s="30"/>
      <c r="H183" s="98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62"/>
      <c r="B184" s="8"/>
      <c r="C184" s="8"/>
      <c r="D184" s="30"/>
      <c r="E184" s="30"/>
      <c r="F184" s="49">
        <v>553.0</v>
      </c>
      <c r="G184" s="32" t="s">
        <v>41</v>
      </c>
      <c r="H184" s="50">
        <v>50.0</v>
      </c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62"/>
      <c r="B185" s="8"/>
      <c r="C185" s="8"/>
      <c r="D185" s="30"/>
      <c r="E185" s="30"/>
      <c r="F185" s="63">
        <v>473.0</v>
      </c>
      <c r="G185" s="32" t="s">
        <v>121</v>
      </c>
      <c r="H185" s="50">
        <v>200.0</v>
      </c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62"/>
      <c r="B186" s="8"/>
      <c r="C186" s="8"/>
      <c r="D186" s="43"/>
      <c r="E186" s="43"/>
      <c r="F186" s="50"/>
      <c r="G186" s="32" t="s">
        <v>24</v>
      </c>
      <c r="H186" s="50">
        <v>15.0</v>
      </c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ht="12.75" customHeight="1">
      <c r="A187" s="103"/>
      <c r="B187" s="45"/>
      <c r="C187" s="44"/>
      <c r="D187" s="65"/>
      <c r="E187" s="65"/>
      <c r="F187" s="96"/>
      <c r="G187" s="79" t="s">
        <v>43</v>
      </c>
      <c r="H187" s="72">
        <f>SUM(H184:H186)</f>
        <v>265</v>
      </c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ht="12.75" customHeight="1">
      <c r="A188" s="20"/>
      <c r="B188" s="20"/>
      <c r="C188" s="20"/>
      <c r="D188" s="20"/>
      <c r="E188" s="20"/>
      <c r="F188" s="14"/>
      <c r="G188" s="20"/>
      <c r="H188" s="14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12.75" customHeight="1">
      <c r="A189" s="20"/>
      <c r="B189" s="24" t="s">
        <v>138</v>
      </c>
      <c r="C189" s="12"/>
      <c r="D189" s="13"/>
      <c r="E189" s="20"/>
      <c r="F189" s="14"/>
      <c r="G189" s="20" t="s">
        <v>138</v>
      </c>
      <c r="H189" s="14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12.75" customHeight="1">
      <c r="A190" s="11" t="s">
        <v>7</v>
      </c>
      <c r="B190" s="12"/>
      <c r="C190" s="12"/>
      <c r="D190" s="13"/>
      <c r="E190" s="30"/>
      <c r="F190" s="98"/>
      <c r="G190" s="30"/>
      <c r="H190" s="98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28"/>
      <c r="B191" s="29" t="s">
        <v>108</v>
      </c>
      <c r="C191" s="29">
        <v>70.0</v>
      </c>
      <c r="D191" s="30"/>
      <c r="E191" s="30"/>
      <c r="F191" s="55" t="s">
        <v>139</v>
      </c>
      <c r="G191" s="82" t="s">
        <v>140</v>
      </c>
      <c r="H191" s="55">
        <v>70.0</v>
      </c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28"/>
      <c r="B192" s="29" t="s">
        <v>141</v>
      </c>
      <c r="C192" s="29">
        <v>75.0</v>
      </c>
      <c r="D192" s="30"/>
      <c r="E192" s="30"/>
      <c r="F192" s="55" t="s">
        <v>142</v>
      </c>
      <c r="G192" s="29" t="s">
        <v>143</v>
      </c>
      <c r="H192" s="33">
        <v>90.0</v>
      </c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28"/>
      <c r="B193" s="29" t="s">
        <v>144</v>
      </c>
      <c r="C193" s="29">
        <v>170.0</v>
      </c>
      <c r="D193" s="30"/>
      <c r="E193" s="30"/>
      <c r="F193" s="55" t="s">
        <v>145</v>
      </c>
      <c r="G193" s="29" t="s">
        <v>144</v>
      </c>
      <c r="H193" s="33">
        <v>170.0</v>
      </c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28"/>
      <c r="B194" s="29" t="s">
        <v>51</v>
      </c>
      <c r="C194" s="29">
        <v>200.0</v>
      </c>
      <c r="D194" s="30"/>
      <c r="E194" s="30"/>
      <c r="F194" s="55" t="s">
        <v>146</v>
      </c>
      <c r="G194" s="29" t="s">
        <v>51</v>
      </c>
      <c r="H194" s="55">
        <v>200.0</v>
      </c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28"/>
      <c r="B195" s="29" t="s">
        <v>18</v>
      </c>
      <c r="C195" s="29">
        <v>40.0</v>
      </c>
      <c r="D195" s="30"/>
      <c r="E195" s="30"/>
      <c r="F195" s="33"/>
      <c r="G195" s="29" t="s">
        <v>18</v>
      </c>
      <c r="H195" s="33">
        <v>40.0</v>
      </c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28"/>
      <c r="B196" s="29" t="s">
        <v>37</v>
      </c>
      <c r="C196" s="29">
        <v>25.0</v>
      </c>
      <c r="D196" s="30"/>
      <c r="E196" s="30"/>
      <c r="F196" s="33"/>
      <c r="G196" s="29" t="s">
        <v>37</v>
      </c>
      <c r="H196" s="33">
        <v>25.0</v>
      </c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28"/>
      <c r="B197" s="29" t="s">
        <v>147</v>
      </c>
      <c r="C197" s="29">
        <v>150.0</v>
      </c>
      <c r="D197" s="43"/>
      <c r="E197" s="43"/>
      <c r="F197" s="33"/>
      <c r="G197" s="29" t="s">
        <v>147</v>
      </c>
      <c r="H197" s="33">
        <v>150.0</v>
      </c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ht="12.75" customHeight="1">
      <c r="A198" s="77" t="s">
        <v>20</v>
      </c>
      <c r="B198" s="46"/>
      <c r="C198" s="83">
        <f>SUM(C191:C197)</f>
        <v>730</v>
      </c>
      <c r="D198" s="26"/>
      <c r="E198" s="26"/>
      <c r="F198" s="41"/>
      <c r="G198" s="79" t="s">
        <v>20</v>
      </c>
      <c r="H198" s="46">
        <f>SUM(H191:H197)</f>
        <v>745</v>
      </c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2.75" customHeight="1">
      <c r="A199" s="51"/>
      <c r="B199" s="26"/>
      <c r="C199" s="26"/>
      <c r="D199" s="26"/>
      <c r="E199" s="26"/>
      <c r="F199" s="41"/>
      <c r="G199" s="73" t="s">
        <v>21</v>
      </c>
      <c r="H199" s="48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2.75" customHeight="1">
      <c r="A200" s="51"/>
      <c r="B200" s="26"/>
      <c r="C200" s="26"/>
      <c r="D200" s="26"/>
      <c r="E200" s="26"/>
      <c r="F200" s="49">
        <v>590.0</v>
      </c>
      <c r="G200" s="32" t="s">
        <v>106</v>
      </c>
      <c r="H200" s="50">
        <v>50.0</v>
      </c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2.75" customHeight="1">
      <c r="A201" s="51"/>
      <c r="B201" s="26"/>
      <c r="C201" s="26"/>
      <c r="D201" s="26"/>
      <c r="E201" s="26"/>
      <c r="F201" s="50"/>
      <c r="G201" s="32" t="s">
        <v>23</v>
      </c>
      <c r="H201" s="50">
        <v>200.0</v>
      </c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2.75" customHeight="1">
      <c r="A202" s="51"/>
      <c r="B202" s="26"/>
      <c r="C202" s="26"/>
      <c r="D202" s="26"/>
      <c r="E202" s="26"/>
      <c r="F202" s="35"/>
      <c r="G202" s="32" t="s">
        <v>55</v>
      </c>
      <c r="H202" s="50">
        <v>15.0</v>
      </c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2.75" customHeight="1">
      <c r="A203" s="51"/>
      <c r="B203" s="26"/>
      <c r="C203" s="26"/>
      <c r="D203" s="26"/>
      <c r="E203" s="26"/>
      <c r="F203" s="41"/>
      <c r="G203" s="79" t="s">
        <v>25</v>
      </c>
      <c r="H203" s="72">
        <f>SUM(H200:H202)</f>
        <v>265</v>
      </c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2.75" customHeight="1">
      <c r="A204" s="11" t="s">
        <v>26</v>
      </c>
      <c r="B204" s="12"/>
      <c r="C204" s="12"/>
      <c r="D204" s="13"/>
      <c r="E204" s="30"/>
      <c r="F204" s="98"/>
      <c r="G204" s="30"/>
      <c r="H204" s="98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104">
        <v>81.0</v>
      </c>
      <c r="B205" s="29" t="s">
        <v>148</v>
      </c>
      <c r="C205" s="54">
        <v>250.0</v>
      </c>
      <c r="D205" s="30"/>
      <c r="E205" s="30"/>
      <c r="F205" s="55" t="s">
        <v>149</v>
      </c>
      <c r="G205" s="29" t="s">
        <v>148</v>
      </c>
      <c r="H205" s="54">
        <v>250.0</v>
      </c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56" t="s">
        <v>150</v>
      </c>
      <c r="B206" s="76" t="s">
        <v>151</v>
      </c>
      <c r="C206" s="57">
        <v>80.0</v>
      </c>
      <c r="D206" s="30"/>
      <c r="E206" s="30"/>
      <c r="F206" s="55" t="s">
        <v>152</v>
      </c>
      <c r="G206" s="76" t="s">
        <v>153</v>
      </c>
      <c r="H206" s="57">
        <v>60.0</v>
      </c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56"/>
      <c r="B207" s="76"/>
      <c r="C207" s="57"/>
      <c r="D207" s="30"/>
      <c r="E207" s="30"/>
      <c r="F207" s="55"/>
      <c r="G207" s="76" t="s">
        <v>154</v>
      </c>
      <c r="H207" s="57">
        <v>30.0</v>
      </c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56"/>
      <c r="B208" s="29" t="s">
        <v>155</v>
      </c>
      <c r="C208" s="54">
        <v>155.0</v>
      </c>
      <c r="D208" s="30"/>
      <c r="E208" s="30"/>
      <c r="F208" s="55"/>
      <c r="G208" s="29" t="s">
        <v>156</v>
      </c>
      <c r="H208" s="54">
        <v>155.0</v>
      </c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56"/>
      <c r="B209" s="29" t="s">
        <v>157</v>
      </c>
      <c r="C209" s="54">
        <v>200.0</v>
      </c>
      <c r="D209" s="30"/>
      <c r="E209" s="30"/>
      <c r="F209" s="55" t="s">
        <v>146</v>
      </c>
      <c r="G209" s="29" t="s">
        <v>66</v>
      </c>
      <c r="H209" s="54">
        <v>200.0</v>
      </c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56"/>
      <c r="B210" s="29" t="s">
        <v>34</v>
      </c>
      <c r="C210" s="54">
        <v>200.0</v>
      </c>
      <c r="D210" s="30"/>
      <c r="E210" s="30"/>
      <c r="F210" s="55"/>
      <c r="G210" s="29" t="s">
        <v>34</v>
      </c>
      <c r="H210" s="54">
        <v>200.0</v>
      </c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93"/>
      <c r="B211" s="29" t="s">
        <v>36</v>
      </c>
      <c r="C211" s="57">
        <v>60.0</v>
      </c>
      <c r="D211" s="30"/>
      <c r="E211" s="30"/>
      <c r="F211" s="55"/>
      <c r="G211" s="29" t="s">
        <v>36</v>
      </c>
      <c r="H211" s="57">
        <v>60.0</v>
      </c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56"/>
      <c r="B212" s="29" t="s">
        <v>37</v>
      </c>
      <c r="C212" s="54">
        <v>20.0</v>
      </c>
      <c r="D212" s="30"/>
      <c r="E212" s="30"/>
      <c r="F212" s="55"/>
      <c r="G212" s="29" t="s">
        <v>37</v>
      </c>
      <c r="H212" s="54">
        <v>20.0</v>
      </c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77" t="s">
        <v>38</v>
      </c>
      <c r="B213" s="46"/>
      <c r="C213" s="78">
        <f>SUM(C205:C212)</f>
        <v>965</v>
      </c>
      <c r="D213" s="43"/>
      <c r="E213" s="43"/>
      <c r="F213" s="46"/>
      <c r="G213" s="79" t="s">
        <v>38</v>
      </c>
      <c r="H213" s="72">
        <f>SUM(H205:H212)</f>
        <v>975</v>
      </c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ht="12.75" customHeight="1">
      <c r="A214" s="103"/>
      <c r="B214" s="45"/>
      <c r="C214" s="44"/>
      <c r="D214" s="43"/>
      <c r="E214" s="43"/>
      <c r="F214" s="45"/>
      <c r="G214" s="44"/>
      <c r="H214" s="105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ht="12.75" customHeight="1">
      <c r="A215" s="11" t="s">
        <v>40</v>
      </c>
      <c r="B215" s="12"/>
      <c r="C215" s="12"/>
      <c r="D215" s="13"/>
      <c r="E215" s="30"/>
      <c r="F215" s="98"/>
      <c r="G215" s="30"/>
      <c r="H215" s="98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62"/>
      <c r="B216" s="8"/>
      <c r="C216" s="8"/>
      <c r="D216" s="30"/>
      <c r="E216" s="30"/>
      <c r="F216" s="49">
        <v>590.0</v>
      </c>
      <c r="G216" s="32" t="s">
        <v>106</v>
      </c>
      <c r="H216" s="50">
        <v>50.0</v>
      </c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62"/>
      <c r="B217" s="8"/>
      <c r="C217" s="8"/>
      <c r="D217" s="30"/>
      <c r="E217" s="30"/>
      <c r="F217" s="50"/>
      <c r="G217" s="32" t="s">
        <v>23</v>
      </c>
      <c r="H217" s="50">
        <v>200.0</v>
      </c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62"/>
      <c r="B218" s="8"/>
      <c r="C218" s="8"/>
      <c r="D218" s="43"/>
      <c r="E218" s="43"/>
      <c r="F218" s="35"/>
      <c r="G218" s="32" t="s">
        <v>55</v>
      </c>
      <c r="H218" s="50">
        <v>15.0</v>
      </c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ht="12.75" customHeight="1">
      <c r="A219" s="103"/>
      <c r="B219" s="45"/>
      <c r="C219" s="44"/>
      <c r="D219" s="65"/>
      <c r="E219" s="65"/>
      <c r="F219" s="96"/>
      <c r="G219" s="79" t="s">
        <v>43</v>
      </c>
      <c r="H219" s="72">
        <f>SUM(H216:H218)</f>
        <v>265</v>
      </c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ht="12.75" customHeight="1">
      <c r="A220" s="103"/>
      <c r="B220" s="45"/>
      <c r="C220" s="44"/>
      <c r="D220" s="65"/>
      <c r="E220" s="65"/>
      <c r="F220" s="5"/>
      <c r="G220" s="44"/>
      <c r="H220" s="4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ht="12.75" customHeight="1">
      <c r="A221" s="24" t="s">
        <v>158</v>
      </c>
      <c r="B221" s="12"/>
      <c r="C221" s="12"/>
      <c r="D221" s="13"/>
      <c r="E221" s="20"/>
      <c r="F221" s="14"/>
      <c r="G221" s="20" t="s">
        <v>158</v>
      </c>
      <c r="H221" s="14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12.75" customHeight="1">
      <c r="A222" s="11" t="s">
        <v>7</v>
      </c>
      <c r="B222" s="12"/>
      <c r="C222" s="12"/>
      <c r="D222" s="13"/>
      <c r="E222" s="30"/>
      <c r="F222" s="98"/>
      <c r="G222" s="30"/>
      <c r="H222" s="98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28"/>
      <c r="B223" s="106" t="s">
        <v>159</v>
      </c>
      <c r="C223" s="107">
        <v>80.0</v>
      </c>
      <c r="D223" s="30"/>
      <c r="E223" s="30"/>
      <c r="F223" s="55" t="s">
        <v>93</v>
      </c>
      <c r="G223" s="106" t="s">
        <v>159</v>
      </c>
      <c r="H223" s="107">
        <v>80.0</v>
      </c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28"/>
      <c r="B224" s="29" t="s">
        <v>160</v>
      </c>
      <c r="C224" s="29">
        <v>110.0</v>
      </c>
      <c r="D224" s="30"/>
      <c r="E224" s="30"/>
      <c r="F224" s="55" t="s">
        <v>161</v>
      </c>
      <c r="G224" s="32" t="s">
        <v>162</v>
      </c>
      <c r="H224" s="50">
        <v>110.0</v>
      </c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28"/>
      <c r="B225" s="29" t="s">
        <v>163</v>
      </c>
      <c r="C225" s="29">
        <v>155.0</v>
      </c>
      <c r="D225" s="30"/>
      <c r="E225" s="30"/>
      <c r="F225" s="33"/>
      <c r="G225" s="29" t="s">
        <v>164</v>
      </c>
      <c r="H225" s="33">
        <v>150.0</v>
      </c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28"/>
      <c r="B226" s="29" t="s">
        <v>51</v>
      </c>
      <c r="C226" s="29">
        <v>200.0</v>
      </c>
      <c r="D226" s="30"/>
      <c r="E226" s="30"/>
      <c r="F226" s="33"/>
      <c r="G226" s="29" t="s">
        <v>51</v>
      </c>
      <c r="H226" s="55">
        <v>200.0</v>
      </c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28"/>
      <c r="B227" s="29" t="s">
        <v>37</v>
      </c>
      <c r="C227" s="29">
        <v>25.0</v>
      </c>
      <c r="D227" s="30"/>
      <c r="E227" s="30"/>
      <c r="F227" s="33"/>
      <c r="G227" s="29" t="s">
        <v>37</v>
      </c>
      <c r="H227" s="33">
        <v>25.0</v>
      </c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28"/>
      <c r="B228" s="29" t="s">
        <v>18</v>
      </c>
      <c r="C228" s="29">
        <v>40.0</v>
      </c>
      <c r="D228" s="30"/>
      <c r="E228" s="30"/>
      <c r="F228" s="33"/>
      <c r="G228" s="29" t="s">
        <v>18</v>
      </c>
      <c r="H228" s="33">
        <v>40.0</v>
      </c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28"/>
      <c r="B229" s="29" t="s">
        <v>165</v>
      </c>
      <c r="C229" s="29">
        <v>25.0</v>
      </c>
      <c r="D229" s="30"/>
      <c r="E229" s="30"/>
      <c r="F229" s="33"/>
      <c r="G229" s="29" t="s">
        <v>165</v>
      </c>
      <c r="H229" s="33">
        <v>25.0</v>
      </c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77" t="s">
        <v>20</v>
      </c>
      <c r="B230" s="46"/>
      <c r="C230" s="78">
        <f>SUM(C223:C229)</f>
        <v>635</v>
      </c>
      <c r="D230" s="43"/>
      <c r="E230" s="43"/>
      <c r="F230" s="46"/>
      <c r="G230" s="79" t="s">
        <v>20</v>
      </c>
      <c r="H230" s="72">
        <f>SUM(H224:H229)</f>
        <v>550</v>
      </c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ht="12.75" customHeight="1">
      <c r="A231" s="51"/>
      <c r="B231" s="26"/>
      <c r="C231" s="26"/>
      <c r="D231" s="26"/>
      <c r="E231" s="26"/>
      <c r="F231" s="41"/>
      <c r="G231" s="26"/>
      <c r="H231" s="27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3.5" customHeight="1">
      <c r="A232" s="51"/>
      <c r="B232" s="26"/>
      <c r="C232" s="26"/>
      <c r="D232" s="26"/>
      <c r="E232" s="26"/>
      <c r="F232" s="41"/>
      <c r="G232" s="73" t="s">
        <v>21</v>
      </c>
      <c r="H232" s="48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2.75" customHeight="1">
      <c r="A233" s="51"/>
      <c r="B233" s="26"/>
      <c r="C233" s="26"/>
      <c r="D233" s="26"/>
      <c r="E233" s="26"/>
      <c r="F233" s="49">
        <v>553.0</v>
      </c>
      <c r="G233" s="32" t="s">
        <v>41</v>
      </c>
      <c r="H233" s="50">
        <v>50.0</v>
      </c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2.75" customHeight="1">
      <c r="A234" s="51"/>
      <c r="B234" s="26"/>
      <c r="C234" s="26"/>
      <c r="D234" s="26"/>
      <c r="E234" s="26"/>
      <c r="F234" s="50"/>
      <c r="G234" s="32" t="s">
        <v>23</v>
      </c>
      <c r="H234" s="50">
        <v>200.0</v>
      </c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2.75" customHeight="1">
      <c r="A235" s="51"/>
      <c r="B235" s="26"/>
      <c r="C235" s="26"/>
      <c r="D235" s="26"/>
      <c r="E235" s="26"/>
      <c r="F235" s="35"/>
      <c r="G235" s="32" t="s">
        <v>24</v>
      </c>
      <c r="H235" s="50">
        <v>15.0</v>
      </c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2.75" customHeight="1">
      <c r="A236" s="51"/>
      <c r="B236" s="26"/>
      <c r="C236" s="26"/>
      <c r="D236" s="26"/>
      <c r="E236" s="26"/>
      <c r="F236" s="41"/>
      <c r="G236" s="79" t="s">
        <v>25</v>
      </c>
      <c r="H236" s="72">
        <f>SUM(H233:H235)</f>
        <v>265</v>
      </c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2.75" customHeight="1">
      <c r="A237" s="11" t="s">
        <v>26</v>
      </c>
      <c r="B237" s="12"/>
      <c r="C237" s="12"/>
      <c r="D237" s="13"/>
      <c r="E237" s="30"/>
      <c r="F237" s="98"/>
      <c r="G237" s="30"/>
      <c r="H237" s="98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108"/>
      <c r="B238" s="29" t="s">
        <v>166</v>
      </c>
      <c r="C238" s="54">
        <v>60.0</v>
      </c>
      <c r="D238" s="30"/>
      <c r="E238" s="30"/>
      <c r="F238" s="109"/>
      <c r="G238" s="32" t="s">
        <v>167</v>
      </c>
      <c r="H238" s="50">
        <v>60.0</v>
      </c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110" t="s">
        <v>168</v>
      </c>
      <c r="B239" s="111" t="s">
        <v>169</v>
      </c>
      <c r="C239" s="57">
        <v>250.0</v>
      </c>
      <c r="D239" s="30"/>
      <c r="E239" s="30"/>
      <c r="F239" s="55" t="s">
        <v>170</v>
      </c>
      <c r="G239" s="111" t="s">
        <v>169</v>
      </c>
      <c r="H239" s="57">
        <v>250.0</v>
      </c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9.5" customHeight="1">
      <c r="A240" s="56">
        <v>234.0</v>
      </c>
      <c r="B240" s="29" t="s">
        <v>171</v>
      </c>
      <c r="C240" s="54">
        <v>80.0</v>
      </c>
      <c r="D240" s="30"/>
      <c r="E240" s="30"/>
      <c r="F240" s="55" t="s">
        <v>172</v>
      </c>
      <c r="G240" s="29" t="s">
        <v>171</v>
      </c>
      <c r="H240" s="54">
        <v>90.0</v>
      </c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30.75" customHeight="1">
      <c r="A241" s="93">
        <v>125.0</v>
      </c>
      <c r="B241" s="76" t="s">
        <v>173</v>
      </c>
      <c r="C241" s="57">
        <v>145.0</v>
      </c>
      <c r="D241" s="30"/>
      <c r="E241" s="30"/>
      <c r="F241" s="55" t="s">
        <v>174</v>
      </c>
      <c r="G241" s="76" t="s">
        <v>175</v>
      </c>
      <c r="H241" s="57">
        <v>150.0</v>
      </c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56">
        <v>397.0</v>
      </c>
      <c r="B242" s="29" t="s">
        <v>176</v>
      </c>
      <c r="C242" s="54">
        <v>200.0</v>
      </c>
      <c r="D242" s="30"/>
      <c r="E242" s="30"/>
      <c r="F242" s="55" t="s">
        <v>145</v>
      </c>
      <c r="G242" s="29" t="s">
        <v>66</v>
      </c>
      <c r="H242" s="54">
        <v>200.0</v>
      </c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93"/>
      <c r="B243" s="29" t="s">
        <v>36</v>
      </c>
      <c r="C243" s="57">
        <v>60.0</v>
      </c>
      <c r="D243" s="30"/>
      <c r="E243" s="30"/>
      <c r="F243" s="55" t="s">
        <v>65</v>
      </c>
      <c r="G243" s="29" t="s">
        <v>36</v>
      </c>
      <c r="H243" s="54">
        <v>60.0</v>
      </c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56"/>
      <c r="B244" s="29" t="s">
        <v>37</v>
      </c>
      <c r="C244" s="54">
        <v>40.0</v>
      </c>
      <c r="D244" s="30"/>
      <c r="E244" s="30"/>
      <c r="F244" s="55"/>
      <c r="G244" s="29" t="s">
        <v>37</v>
      </c>
      <c r="H244" s="54">
        <v>40.0</v>
      </c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56"/>
      <c r="B245" s="29" t="s">
        <v>67</v>
      </c>
      <c r="C245" s="54">
        <v>200.0</v>
      </c>
      <c r="D245" s="30"/>
      <c r="E245" s="30"/>
      <c r="F245" s="55"/>
      <c r="G245" s="29"/>
      <c r="H245" s="54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112" t="s">
        <v>38</v>
      </c>
      <c r="B246" s="46"/>
      <c r="C246" s="113">
        <f>SUM(C238:C245)</f>
        <v>1035</v>
      </c>
      <c r="D246" s="26"/>
      <c r="E246" s="26"/>
      <c r="F246" s="41"/>
      <c r="G246" s="91" t="s">
        <v>39</v>
      </c>
      <c r="H246" s="72">
        <f>SUM(H238:H245)</f>
        <v>850</v>
      </c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2.75" customHeight="1">
      <c r="A247" s="11" t="s">
        <v>40</v>
      </c>
      <c r="B247" s="12"/>
      <c r="C247" s="12"/>
      <c r="D247" s="13"/>
      <c r="E247" s="30"/>
      <c r="F247" s="98"/>
      <c r="G247" s="30"/>
      <c r="H247" s="98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62"/>
      <c r="B248" s="8"/>
      <c r="C248" s="8"/>
      <c r="D248" s="30"/>
      <c r="E248" s="30"/>
      <c r="F248" s="49">
        <v>553.0</v>
      </c>
      <c r="G248" s="32" t="s">
        <v>41</v>
      </c>
      <c r="H248" s="50">
        <v>50.0</v>
      </c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62"/>
      <c r="B249" s="8"/>
      <c r="C249" s="8"/>
      <c r="D249" s="30"/>
      <c r="E249" s="30"/>
      <c r="F249" s="50"/>
      <c r="G249" s="32" t="s">
        <v>23</v>
      </c>
      <c r="H249" s="50">
        <v>200.0</v>
      </c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62"/>
      <c r="B250" s="8"/>
      <c r="C250" s="8"/>
      <c r="D250" s="43"/>
      <c r="E250" s="43"/>
      <c r="F250" s="35"/>
      <c r="G250" s="32" t="s">
        <v>24</v>
      </c>
      <c r="H250" s="50">
        <v>15.0</v>
      </c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ht="12.75" customHeight="1">
      <c r="A251" s="103"/>
      <c r="B251" s="45"/>
      <c r="C251" s="44"/>
      <c r="D251" s="65"/>
      <c r="E251" s="65"/>
      <c r="F251" s="96"/>
      <c r="G251" s="79" t="s">
        <v>43</v>
      </c>
      <c r="H251" s="72">
        <f>SUM(H248:H250)</f>
        <v>265</v>
      </c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ht="19.5" customHeight="1">
      <c r="A252" s="24" t="s">
        <v>177</v>
      </c>
      <c r="B252" s="12"/>
      <c r="C252" s="12"/>
      <c r="D252" s="13"/>
      <c r="E252" s="20"/>
      <c r="F252" s="14"/>
      <c r="G252" s="20" t="s">
        <v>177</v>
      </c>
      <c r="H252" s="14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ht="12.75" customHeight="1">
      <c r="A253" s="11" t="s">
        <v>7</v>
      </c>
      <c r="B253" s="12"/>
      <c r="C253" s="12"/>
      <c r="D253" s="13"/>
      <c r="E253" s="30"/>
      <c r="F253" s="98"/>
      <c r="G253" s="30"/>
      <c r="H253" s="98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114"/>
      <c r="B254" s="29" t="s">
        <v>178</v>
      </c>
      <c r="C254" s="29">
        <v>175.0</v>
      </c>
      <c r="D254" s="20"/>
      <c r="E254" s="30"/>
      <c r="F254" s="74">
        <v>292.0</v>
      </c>
      <c r="G254" s="32" t="s">
        <v>179</v>
      </c>
      <c r="H254" s="50">
        <v>270.0</v>
      </c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114"/>
      <c r="B255" s="29" t="s">
        <v>15</v>
      </c>
      <c r="C255" s="29">
        <v>200.0</v>
      </c>
      <c r="D255" s="20"/>
      <c r="E255" s="30"/>
      <c r="F255" s="36" t="s">
        <v>77</v>
      </c>
      <c r="G255" s="32" t="s">
        <v>128</v>
      </c>
      <c r="H255" s="33">
        <v>200.0</v>
      </c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114"/>
      <c r="B256" s="29" t="s">
        <v>18</v>
      </c>
      <c r="C256" s="29">
        <v>40.0</v>
      </c>
      <c r="D256" s="20"/>
      <c r="E256" s="30"/>
      <c r="F256" s="115"/>
      <c r="G256" s="29" t="s">
        <v>18</v>
      </c>
      <c r="H256" s="33">
        <v>40.0</v>
      </c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28"/>
      <c r="B257" s="29" t="s">
        <v>180</v>
      </c>
      <c r="C257" s="29">
        <v>180.0</v>
      </c>
      <c r="D257" s="30"/>
      <c r="E257" s="30"/>
      <c r="F257" s="33"/>
      <c r="G257" s="29" t="s">
        <v>181</v>
      </c>
      <c r="H257" s="55">
        <v>180.0</v>
      </c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77" t="s">
        <v>20</v>
      </c>
      <c r="B258" s="46"/>
      <c r="C258" s="83">
        <f>SUM(C254:C257)</f>
        <v>595</v>
      </c>
      <c r="D258" s="26"/>
      <c r="E258" s="26"/>
      <c r="F258" s="41"/>
      <c r="G258" s="79" t="s">
        <v>20</v>
      </c>
      <c r="H258" s="72">
        <f>SUM(H254:H257)</f>
        <v>690</v>
      </c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3.5" customHeight="1">
      <c r="A259" s="51"/>
      <c r="B259" s="26"/>
      <c r="C259" s="26"/>
      <c r="D259" s="26"/>
      <c r="E259" s="26"/>
      <c r="F259" s="41"/>
      <c r="G259" s="73" t="s">
        <v>21</v>
      </c>
      <c r="H259" s="48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2.75" customHeight="1">
      <c r="A260" s="51"/>
      <c r="B260" s="26"/>
      <c r="C260" s="26"/>
      <c r="D260" s="26"/>
      <c r="E260" s="26"/>
      <c r="F260" s="49">
        <v>590.0</v>
      </c>
      <c r="G260" s="32" t="s">
        <v>106</v>
      </c>
      <c r="H260" s="50">
        <v>50.0</v>
      </c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2.75" customHeight="1">
      <c r="A261" s="51"/>
      <c r="B261" s="26"/>
      <c r="C261" s="26"/>
      <c r="D261" s="26"/>
      <c r="E261" s="26"/>
      <c r="F261" s="50"/>
      <c r="G261" s="32" t="s">
        <v>23</v>
      </c>
      <c r="H261" s="50">
        <v>200.0</v>
      </c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2.75" customHeight="1">
      <c r="A262" s="51"/>
      <c r="B262" s="26"/>
      <c r="C262" s="26"/>
      <c r="D262" s="26"/>
      <c r="E262" s="26"/>
      <c r="F262" s="35"/>
      <c r="G262" s="32" t="s">
        <v>55</v>
      </c>
      <c r="H262" s="50">
        <v>15.0</v>
      </c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2.75" customHeight="1">
      <c r="A263" s="51"/>
      <c r="B263" s="26"/>
      <c r="C263" s="26"/>
      <c r="D263" s="26"/>
      <c r="E263" s="26"/>
      <c r="F263" s="41"/>
      <c r="G263" s="79" t="s">
        <v>25</v>
      </c>
      <c r="H263" s="72">
        <f>SUM(H260:H262)</f>
        <v>265</v>
      </c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2.75" customHeight="1">
      <c r="A264" s="11" t="s">
        <v>26</v>
      </c>
      <c r="B264" s="12"/>
      <c r="C264" s="12"/>
      <c r="D264" s="13"/>
      <c r="E264" s="30"/>
      <c r="F264" s="98"/>
      <c r="G264" s="30"/>
      <c r="H264" s="98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86" t="s">
        <v>182</v>
      </c>
      <c r="B265" s="29" t="s">
        <v>183</v>
      </c>
      <c r="C265" s="54">
        <v>250.0</v>
      </c>
      <c r="D265" s="30"/>
      <c r="E265" s="30"/>
      <c r="F265" s="55" t="s">
        <v>133</v>
      </c>
      <c r="G265" s="29" t="s">
        <v>183</v>
      </c>
      <c r="H265" s="54">
        <v>250.0</v>
      </c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86">
        <v>267.0</v>
      </c>
      <c r="B266" s="29" t="s">
        <v>184</v>
      </c>
      <c r="C266" s="54">
        <v>75.0</v>
      </c>
      <c r="D266" s="30"/>
      <c r="E266" s="30"/>
      <c r="F266" s="55" t="s">
        <v>185</v>
      </c>
      <c r="G266" s="29" t="s">
        <v>186</v>
      </c>
      <c r="H266" s="54">
        <v>90.0</v>
      </c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93"/>
      <c r="B267" s="29" t="s">
        <v>187</v>
      </c>
      <c r="C267" s="57">
        <v>155.0</v>
      </c>
      <c r="D267" s="30"/>
      <c r="E267" s="30"/>
      <c r="F267" s="55"/>
      <c r="G267" s="29" t="s">
        <v>188</v>
      </c>
      <c r="H267" s="57">
        <v>155.0</v>
      </c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116" t="s">
        <v>189</v>
      </c>
      <c r="B268" s="29" t="s">
        <v>190</v>
      </c>
      <c r="C268" s="54">
        <v>200.0</v>
      </c>
      <c r="D268" s="30"/>
      <c r="E268" s="30"/>
      <c r="F268" s="55" t="s">
        <v>88</v>
      </c>
      <c r="G268" s="29" t="s">
        <v>191</v>
      </c>
      <c r="H268" s="54">
        <v>200.0</v>
      </c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56"/>
      <c r="B269" s="29" t="s">
        <v>36</v>
      </c>
      <c r="C269" s="54">
        <v>40.0</v>
      </c>
      <c r="D269" s="30"/>
      <c r="E269" s="30"/>
      <c r="F269" s="55"/>
      <c r="G269" s="29" t="s">
        <v>36</v>
      </c>
      <c r="H269" s="54">
        <v>40.0</v>
      </c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56"/>
      <c r="B270" s="29" t="s">
        <v>37</v>
      </c>
      <c r="C270" s="54">
        <v>20.0</v>
      </c>
      <c r="D270" s="30"/>
      <c r="E270" s="30"/>
      <c r="F270" s="55"/>
      <c r="G270" s="29" t="s">
        <v>37</v>
      </c>
      <c r="H270" s="54">
        <v>20.0</v>
      </c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56"/>
      <c r="B271" s="29" t="s">
        <v>192</v>
      </c>
      <c r="C271" s="54">
        <v>180.0</v>
      </c>
      <c r="D271" s="43"/>
      <c r="E271" s="43"/>
      <c r="F271" s="55"/>
      <c r="G271" s="29"/>
      <c r="H271" s="54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ht="12.75" customHeight="1">
      <c r="A272" s="89" t="s">
        <v>38</v>
      </c>
      <c r="B272" s="38"/>
      <c r="C272" s="71">
        <f>SUM(C265:C271)</f>
        <v>920</v>
      </c>
      <c r="D272" s="26"/>
      <c r="E272" s="26"/>
      <c r="F272" s="41"/>
      <c r="G272" s="91" t="s">
        <v>39</v>
      </c>
      <c r="H272" s="72">
        <f>SUM(H265:H271)</f>
        <v>755</v>
      </c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2.75" customHeight="1">
      <c r="A273" s="11" t="s">
        <v>40</v>
      </c>
      <c r="B273" s="12"/>
      <c r="C273" s="12"/>
      <c r="D273" s="13"/>
      <c r="E273" s="30"/>
      <c r="F273" s="98"/>
      <c r="G273" s="30"/>
      <c r="H273" s="98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62"/>
      <c r="B274" s="8"/>
      <c r="C274" s="8"/>
      <c r="D274" s="30"/>
      <c r="E274" s="30"/>
      <c r="F274" s="49">
        <v>590.0</v>
      </c>
      <c r="G274" s="32" t="s">
        <v>106</v>
      </c>
      <c r="H274" s="50">
        <v>50.0</v>
      </c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62"/>
      <c r="B275" s="8"/>
      <c r="C275" s="8"/>
      <c r="D275" s="30"/>
      <c r="E275" s="30"/>
      <c r="F275" s="50"/>
      <c r="G275" s="32" t="s">
        <v>23</v>
      </c>
      <c r="H275" s="50">
        <v>200.0</v>
      </c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62"/>
      <c r="B276" s="8"/>
      <c r="C276" s="8"/>
      <c r="D276" s="43"/>
      <c r="E276" s="43"/>
      <c r="F276" s="35"/>
      <c r="G276" s="32" t="s">
        <v>55</v>
      </c>
      <c r="H276" s="50">
        <v>15.0</v>
      </c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ht="12.75" customHeight="1">
      <c r="A277" s="103"/>
      <c r="B277" s="45"/>
      <c r="C277" s="44"/>
      <c r="D277" s="65"/>
      <c r="E277" s="65"/>
      <c r="F277" s="96"/>
      <c r="G277" s="79" t="s">
        <v>43</v>
      </c>
      <c r="H277" s="72">
        <f>SUM(H274:H276)</f>
        <v>265</v>
      </c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ht="19.5" customHeight="1">
      <c r="A278" s="24" t="s">
        <v>193</v>
      </c>
      <c r="B278" s="12"/>
      <c r="C278" s="12"/>
      <c r="D278" s="13"/>
      <c r="E278" s="20"/>
      <c r="F278" s="14"/>
      <c r="G278" s="20" t="s">
        <v>193</v>
      </c>
      <c r="H278" s="14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ht="12.75" customHeight="1">
      <c r="A279" s="11" t="s">
        <v>7</v>
      </c>
      <c r="B279" s="12"/>
      <c r="C279" s="12"/>
      <c r="D279" s="13"/>
      <c r="E279" s="30"/>
      <c r="F279" s="98"/>
      <c r="G279" s="30"/>
      <c r="H279" s="98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28"/>
      <c r="B280" s="29" t="s">
        <v>124</v>
      </c>
      <c r="C280" s="29">
        <v>70.0</v>
      </c>
      <c r="D280" s="30"/>
      <c r="E280" s="30"/>
      <c r="F280" s="55" t="s">
        <v>46</v>
      </c>
      <c r="G280" s="29" t="s">
        <v>124</v>
      </c>
      <c r="H280" s="55">
        <v>70.0</v>
      </c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35.25" customHeight="1">
      <c r="A281" s="28" t="s">
        <v>194</v>
      </c>
      <c r="B281" s="29" t="s">
        <v>195</v>
      </c>
      <c r="C281" s="29">
        <v>115.0</v>
      </c>
      <c r="D281" s="30"/>
      <c r="E281" s="30"/>
      <c r="F281" s="55" t="s">
        <v>196</v>
      </c>
      <c r="G281" s="29" t="s">
        <v>197</v>
      </c>
      <c r="H281" s="33">
        <v>110.0</v>
      </c>
      <c r="I281" s="88"/>
      <c r="J281" s="13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39.0" customHeight="1">
      <c r="A282" s="28" t="s">
        <v>198</v>
      </c>
      <c r="B282" s="29" t="s">
        <v>199</v>
      </c>
      <c r="C282" s="29">
        <v>115.0</v>
      </c>
      <c r="D282" s="30"/>
      <c r="E282" s="30"/>
      <c r="F282" s="55" t="s">
        <v>200</v>
      </c>
      <c r="G282" s="29" t="s">
        <v>201</v>
      </c>
      <c r="H282" s="33">
        <v>150.0</v>
      </c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28" t="s">
        <v>202</v>
      </c>
      <c r="B283" s="29" t="s">
        <v>203</v>
      </c>
      <c r="C283" s="29">
        <v>200.0</v>
      </c>
      <c r="D283" s="30"/>
      <c r="E283" s="30"/>
      <c r="F283" s="55" t="s">
        <v>204</v>
      </c>
      <c r="G283" s="29" t="s">
        <v>78</v>
      </c>
      <c r="H283" s="33">
        <v>200.0</v>
      </c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28"/>
      <c r="B284" s="29" t="s">
        <v>37</v>
      </c>
      <c r="C284" s="29">
        <v>25.0</v>
      </c>
      <c r="D284" s="30"/>
      <c r="E284" s="30"/>
      <c r="F284" s="55" t="s">
        <v>77</v>
      </c>
      <c r="G284" s="29" t="s">
        <v>37</v>
      </c>
      <c r="H284" s="33">
        <v>25.0</v>
      </c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28"/>
      <c r="B285" s="29" t="s">
        <v>18</v>
      </c>
      <c r="C285" s="29">
        <v>40.0</v>
      </c>
      <c r="D285" s="30"/>
      <c r="E285" s="30"/>
      <c r="F285" s="35"/>
      <c r="G285" s="29" t="s">
        <v>18</v>
      </c>
      <c r="H285" s="33">
        <v>40.0</v>
      </c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28"/>
      <c r="B286" s="29" t="s">
        <v>205</v>
      </c>
      <c r="C286" s="29">
        <v>120.0</v>
      </c>
      <c r="D286" s="30"/>
      <c r="E286" s="30"/>
      <c r="F286" s="33"/>
      <c r="G286" s="29" t="s">
        <v>205</v>
      </c>
      <c r="H286" s="33">
        <v>120.0</v>
      </c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77" t="s">
        <v>20</v>
      </c>
      <c r="B287" s="46"/>
      <c r="C287" s="83">
        <f>SUM(C280:C286)</f>
        <v>685</v>
      </c>
      <c r="D287" s="26"/>
      <c r="E287" s="26"/>
      <c r="F287" s="41"/>
      <c r="G287" s="79" t="s">
        <v>20</v>
      </c>
      <c r="H287" s="46">
        <f>SUM(H280:H286)</f>
        <v>715</v>
      </c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3.5" customHeight="1">
      <c r="A288" s="51"/>
      <c r="B288" s="26"/>
      <c r="C288" s="26"/>
      <c r="D288" s="26"/>
      <c r="E288" s="26"/>
      <c r="F288" s="41"/>
      <c r="G288" s="73" t="s">
        <v>21</v>
      </c>
      <c r="H288" s="48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2.75" customHeight="1">
      <c r="A289" s="51"/>
      <c r="B289" s="26"/>
      <c r="C289" s="26"/>
      <c r="D289" s="26"/>
      <c r="E289" s="26"/>
      <c r="F289" s="49">
        <v>553.0</v>
      </c>
      <c r="G289" s="32" t="s">
        <v>22</v>
      </c>
      <c r="H289" s="50">
        <v>50.0</v>
      </c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2.75" customHeight="1">
      <c r="A290" s="51"/>
      <c r="B290" s="26"/>
      <c r="C290" s="26"/>
      <c r="D290" s="26"/>
      <c r="E290" s="26"/>
      <c r="F290" s="50"/>
      <c r="G290" s="32" t="s">
        <v>23</v>
      </c>
      <c r="H290" s="50">
        <v>200.0</v>
      </c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2.75" customHeight="1">
      <c r="A291" s="51"/>
      <c r="B291" s="26"/>
      <c r="C291" s="26"/>
      <c r="D291" s="26"/>
      <c r="E291" s="26"/>
      <c r="F291" s="35"/>
      <c r="G291" s="32" t="s">
        <v>24</v>
      </c>
      <c r="H291" s="50">
        <v>15.0</v>
      </c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2.75" customHeight="1">
      <c r="A292" s="51"/>
      <c r="B292" s="26"/>
      <c r="C292" s="26"/>
      <c r="D292" s="26"/>
      <c r="E292" s="26"/>
      <c r="F292" s="41"/>
      <c r="G292" s="79" t="s">
        <v>25</v>
      </c>
      <c r="H292" s="72">
        <f>SUM(H289:H291)</f>
        <v>265</v>
      </c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2.75" customHeight="1">
      <c r="A293" s="11" t="s">
        <v>26</v>
      </c>
      <c r="B293" s="12"/>
      <c r="C293" s="12"/>
      <c r="D293" s="13"/>
      <c r="E293" s="30"/>
      <c r="F293" s="98"/>
      <c r="G293" s="30"/>
      <c r="H293" s="98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25.5" customHeight="1">
      <c r="A294" s="56">
        <v>82.0</v>
      </c>
      <c r="B294" s="29" t="s">
        <v>206</v>
      </c>
      <c r="C294" s="54">
        <v>250.0</v>
      </c>
      <c r="D294" s="30"/>
      <c r="E294" s="30"/>
      <c r="F294" s="55" t="s">
        <v>207</v>
      </c>
      <c r="G294" s="29" t="s">
        <v>206</v>
      </c>
      <c r="H294" s="54">
        <v>250.0</v>
      </c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25.5" customHeight="1">
      <c r="A295" s="56">
        <v>250.0</v>
      </c>
      <c r="B295" s="29" t="s">
        <v>208</v>
      </c>
      <c r="C295" s="54">
        <v>70.0</v>
      </c>
      <c r="D295" s="30"/>
      <c r="E295" s="30"/>
      <c r="F295" s="55" t="s">
        <v>209</v>
      </c>
      <c r="G295" s="29" t="s">
        <v>210</v>
      </c>
      <c r="H295" s="55">
        <v>250.0</v>
      </c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9.5" customHeight="1">
      <c r="A296" s="117"/>
      <c r="B296" s="118" t="s">
        <v>211</v>
      </c>
      <c r="C296" s="107">
        <v>50.0</v>
      </c>
      <c r="D296" s="30"/>
      <c r="E296" s="30"/>
      <c r="F296" s="55" t="s">
        <v>212</v>
      </c>
      <c r="G296" s="29" t="s">
        <v>213</v>
      </c>
      <c r="H296" s="55">
        <v>200.0</v>
      </c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29.25" customHeight="1">
      <c r="A297" s="93">
        <v>205.0</v>
      </c>
      <c r="B297" s="76" t="s">
        <v>214</v>
      </c>
      <c r="C297" s="57">
        <v>130.0</v>
      </c>
      <c r="D297" s="30"/>
      <c r="E297" s="30"/>
      <c r="F297" s="55"/>
      <c r="G297" s="29"/>
      <c r="H297" s="54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25.5" customHeight="1">
      <c r="A298" s="104"/>
      <c r="B298" s="29" t="s">
        <v>215</v>
      </c>
      <c r="C298" s="54">
        <v>35.0</v>
      </c>
      <c r="D298" s="30"/>
      <c r="E298" s="30"/>
      <c r="F298" s="55"/>
      <c r="G298" s="29"/>
      <c r="H298" s="54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93"/>
      <c r="B299" s="29" t="s">
        <v>36</v>
      </c>
      <c r="C299" s="57">
        <v>60.0</v>
      </c>
      <c r="D299" s="30"/>
      <c r="E299" s="30"/>
      <c r="F299" s="55"/>
      <c r="G299" s="29" t="s">
        <v>36</v>
      </c>
      <c r="H299" s="54">
        <v>60.0</v>
      </c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104"/>
      <c r="B300" s="29" t="s">
        <v>216</v>
      </c>
      <c r="C300" s="54">
        <v>20.0</v>
      </c>
      <c r="D300" s="30"/>
      <c r="E300" s="30"/>
      <c r="F300" s="35"/>
      <c r="G300" s="29" t="s">
        <v>216</v>
      </c>
      <c r="H300" s="54">
        <v>20.0</v>
      </c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56"/>
      <c r="B301" s="29" t="s">
        <v>67</v>
      </c>
      <c r="C301" s="54">
        <v>200.0</v>
      </c>
      <c r="D301" s="43"/>
      <c r="E301" s="43"/>
      <c r="F301" s="46"/>
      <c r="G301" s="82"/>
      <c r="H301" s="55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ht="12.75" customHeight="1">
      <c r="A302" s="89" t="s">
        <v>38</v>
      </c>
      <c r="B302" s="38"/>
      <c r="C302" s="71">
        <f>SUM(C294:C301)</f>
        <v>815</v>
      </c>
      <c r="D302" s="26"/>
      <c r="E302" s="26"/>
      <c r="F302" s="41"/>
      <c r="G302" s="91" t="s">
        <v>39</v>
      </c>
      <c r="H302" s="72">
        <f>SUM(H294:H301)</f>
        <v>780</v>
      </c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2.75" customHeight="1">
      <c r="A303" s="11" t="s">
        <v>40</v>
      </c>
      <c r="B303" s="12"/>
      <c r="C303" s="12"/>
      <c r="D303" s="13"/>
      <c r="E303" s="30"/>
      <c r="F303" s="98"/>
      <c r="G303" s="30"/>
      <c r="H303" s="98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62"/>
      <c r="B304" s="8"/>
      <c r="C304" s="8"/>
      <c r="D304" s="30"/>
      <c r="E304" s="30"/>
      <c r="F304" s="49">
        <v>553.0</v>
      </c>
      <c r="G304" s="32" t="s">
        <v>22</v>
      </c>
      <c r="H304" s="50">
        <v>50.0</v>
      </c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62"/>
      <c r="B305" s="8"/>
      <c r="C305" s="8"/>
      <c r="D305" s="30"/>
      <c r="E305" s="30"/>
      <c r="F305" s="50"/>
      <c r="G305" s="32" t="s">
        <v>23</v>
      </c>
      <c r="H305" s="50">
        <v>200.0</v>
      </c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62"/>
      <c r="B306" s="8"/>
      <c r="C306" s="8"/>
      <c r="D306" s="43"/>
      <c r="E306" s="43"/>
      <c r="F306" s="35"/>
      <c r="G306" s="32" t="s">
        <v>24</v>
      </c>
      <c r="H306" s="50">
        <v>15.0</v>
      </c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ht="12.75" customHeight="1">
      <c r="A307" s="103"/>
      <c r="B307" s="45"/>
      <c r="C307" s="44"/>
      <c r="D307" s="65"/>
      <c r="E307" s="65"/>
      <c r="F307" s="96"/>
      <c r="G307" s="79" t="s">
        <v>43</v>
      </c>
      <c r="H307" s="72">
        <f>SUM(H304:H306)</f>
        <v>265</v>
      </c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ht="12.75" customHeight="1">
      <c r="A308" s="6"/>
      <c r="B308" s="7"/>
      <c r="C308" s="8"/>
      <c r="D308" s="9"/>
      <c r="E308" s="9"/>
      <c r="F308" s="10"/>
      <c r="G308" s="9"/>
      <c r="H308" s="10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2.75" customHeight="1">
      <c r="A309" s="6"/>
      <c r="B309" s="7"/>
      <c r="C309" s="8"/>
      <c r="D309" s="9"/>
      <c r="E309" s="9"/>
      <c r="F309" s="10"/>
      <c r="G309" s="9"/>
      <c r="H309" s="10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2.75" customHeight="1">
      <c r="A310" s="6"/>
      <c r="B310" s="7"/>
      <c r="C310" s="8"/>
      <c r="D310" s="9"/>
      <c r="E310" s="9"/>
      <c r="F310" s="10"/>
      <c r="G310" s="9"/>
      <c r="H310" s="10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2.75" customHeight="1">
      <c r="A311" s="6"/>
      <c r="B311" s="7"/>
      <c r="C311" s="8"/>
      <c r="D311" s="9"/>
      <c r="E311" s="7"/>
      <c r="F311" s="10"/>
      <c r="G311" s="9"/>
      <c r="H311" s="119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6"/>
      <c r="B312" s="7"/>
      <c r="C312" s="8"/>
      <c r="D312" s="9"/>
      <c r="E312" s="9"/>
      <c r="F312" s="10"/>
      <c r="G312" s="9"/>
      <c r="H312" s="10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2.75" customHeight="1">
      <c r="A313" s="6"/>
      <c r="B313" s="7"/>
      <c r="C313" s="8"/>
      <c r="D313" s="9"/>
      <c r="E313" s="9"/>
      <c r="F313" s="10"/>
      <c r="G313" s="9"/>
      <c r="H313" s="10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2.75" customHeight="1">
      <c r="A314" s="6"/>
      <c r="B314" s="7"/>
      <c r="C314" s="8"/>
      <c r="D314" s="9"/>
      <c r="E314" s="9"/>
      <c r="F314" s="10"/>
      <c r="G314" s="9"/>
      <c r="H314" s="10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2.75" customHeight="1">
      <c r="A315" s="6"/>
      <c r="B315" s="7"/>
      <c r="C315" s="8"/>
      <c r="D315" s="9"/>
      <c r="E315" s="9"/>
      <c r="F315" s="10"/>
      <c r="G315" s="9"/>
      <c r="H315" s="10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2.75" customHeight="1">
      <c r="A316" s="6"/>
      <c r="B316" s="7"/>
      <c r="C316" s="8"/>
      <c r="D316" s="9"/>
      <c r="E316" s="9"/>
      <c r="F316" s="10"/>
      <c r="G316" s="9"/>
      <c r="H316" s="10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2.75" customHeight="1">
      <c r="A317" s="6"/>
      <c r="B317" s="7"/>
      <c r="C317" s="8"/>
      <c r="D317" s="9"/>
      <c r="E317" s="9"/>
      <c r="F317" s="10"/>
      <c r="G317" s="9"/>
      <c r="H317" s="10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2.75" customHeight="1">
      <c r="A318" s="6"/>
      <c r="B318" s="7"/>
      <c r="C318" s="8"/>
      <c r="D318" s="9"/>
      <c r="E318" s="9"/>
      <c r="F318" s="10"/>
      <c r="G318" s="9"/>
      <c r="H318" s="10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2.75" customHeight="1">
      <c r="A319" s="6"/>
      <c r="B319" s="7"/>
      <c r="C319" s="8"/>
      <c r="D319" s="9"/>
      <c r="E319" s="9"/>
      <c r="F319" s="10"/>
      <c r="G319" s="9"/>
      <c r="H319" s="10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2.75" customHeight="1">
      <c r="A320" s="6"/>
      <c r="B320" s="7"/>
      <c r="C320" s="8"/>
      <c r="D320" s="9"/>
      <c r="E320" s="9"/>
      <c r="F320" s="10"/>
      <c r="G320" s="9"/>
      <c r="H320" s="10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2.75" customHeight="1">
      <c r="A321" s="6"/>
      <c r="B321" s="7"/>
      <c r="C321" s="8"/>
      <c r="D321" s="9"/>
      <c r="E321" s="9"/>
      <c r="F321" s="10"/>
      <c r="G321" s="9"/>
      <c r="H321" s="10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2.75" customHeight="1">
      <c r="A322" s="6"/>
      <c r="B322" s="7"/>
      <c r="C322" s="8"/>
      <c r="D322" s="9"/>
      <c r="E322" s="9"/>
      <c r="F322" s="10"/>
      <c r="G322" s="9"/>
      <c r="H322" s="10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2.75" customHeight="1">
      <c r="A323" s="6"/>
      <c r="B323" s="7"/>
      <c r="C323" s="8"/>
      <c r="D323" s="9"/>
      <c r="E323" s="9"/>
      <c r="F323" s="10"/>
      <c r="G323" s="9"/>
      <c r="H323" s="10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2.75" customHeight="1">
      <c r="A324" s="6"/>
      <c r="B324" s="7"/>
      <c r="C324" s="8"/>
      <c r="D324" s="9"/>
      <c r="E324" s="9"/>
      <c r="F324" s="10"/>
      <c r="G324" s="9"/>
      <c r="H324" s="10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2.75" customHeight="1">
      <c r="A325" s="6"/>
      <c r="B325" s="7"/>
      <c r="C325" s="8"/>
      <c r="D325" s="9"/>
      <c r="E325" s="9"/>
      <c r="F325" s="10"/>
      <c r="G325" s="9"/>
      <c r="H325" s="10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2.75" customHeight="1">
      <c r="A326" s="6"/>
      <c r="B326" s="7"/>
      <c r="C326" s="8"/>
      <c r="D326" s="9"/>
      <c r="E326" s="9"/>
      <c r="F326" s="10"/>
      <c r="G326" s="9"/>
      <c r="H326" s="10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2.75" customHeight="1">
      <c r="A327" s="6"/>
      <c r="B327" s="7"/>
      <c r="C327" s="8"/>
      <c r="D327" s="9"/>
      <c r="E327" s="9"/>
      <c r="F327" s="10"/>
      <c r="G327" s="9"/>
      <c r="H327" s="10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2.75" customHeight="1">
      <c r="A328" s="6"/>
      <c r="B328" s="7"/>
      <c r="C328" s="8"/>
      <c r="D328" s="9"/>
      <c r="E328" s="9"/>
      <c r="F328" s="10"/>
      <c r="G328" s="9"/>
      <c r="H328" s="10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2.75" customHeight="1">
      <c r="A329" s="6"/>
      <c r="B329" s="7"/>
      <c r="C329" s="8"/>
      <c r="D329" s="9"/>
      <c r="E329" s="9"/>
      <c r="F329" s="10"/>
      <c r="G329" s="9"/>
      <c r="H329" s="10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2.75" customHeight="1">
      <c r="A330" s="6"/>
      <c r="B330" s="7"/>
      <c r="C330" s="8"/>
      <c r="D330" s="9"/>
      <c r="E330" s="9"/>
      <c r="F330" s="10"/>
      <c r="G330" s="9"/>
      <c r="H330" s="10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2.75" customHeight="1">
      <c r="A331" s="6"/>
      <c r="B331" s="7"/>
      <c r="C331" s="8"/>
      <c r="D331" s="9"/>
      <c r="E331" s="9"/>
      <c r="F331" s="10"/>
      <c r="G331" s="9"/>
      <c r="H331" s="10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2.75" customHeight="1">
      <c r="A332" s="6"/>
      <c r="B332" s="7"/>
      <c r="C332" s="8"/>
      <c r="D332" s="9"/>
      <c r="E332" s="9"/>
      <c r="F332" s="10"/>
      <c r="G332" s="9"/>
      <c r="H332" s="10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2.75" customHeight="1">
      <c r="A333" s="6"/>
      <c r="B333" s="7"/>
      <c r="C333" s="8"/>
      <c r="D333" s="9"/>
      <c r="E333" s="9"/>
      <c r="F333" s="10"/>
      <c r="G333" s="9"/>
      <c r="H333" s="10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2.75" customHeight="1">
      <c r="A334" s="6"/>
      <c r="B334" s="7"/>
      <c r="C334" s="8"/>
      <c r="D334" s="9"/>
      <c r="E334" s="9"/>
      <c r="F334" s="10"/>
      <c r="G334" s="9"/>
      <c r="H334" s="10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2.75" customHeight="1">
      <c r="A335" s="6"/>
      <c r="B335" s="7"/>
      <c r="C335" s="8"/>
      <c r="D335" s="9"/>
      <c r="E335" s="9"/>
      <c r="F335" s="10"/>
      <c r="G335" s="9"/>
      <c r="H335" s="10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2.75" customHeight="1">
      <c r="A336" s="6"/>
      <c r="B336" s="7"/>
      <c r="C336" s="8"/>
      <c r="D336" s="9"/>
      <c r="E336" s="9"/>
      <c r="F336" s="10"/>
      <c r="G336" s="9"/>
      <c r="H336" s="10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2.75" customHeight="1">
      <c r="A337" s="6"/>
      <c r="B337" s="7"/>
      <c r="C337" s="8"/>
      <c r="D337" s="9"/>
      <c r="E337" s="9"/>
      <c r="F337" s="10"/>
      <c r="G337" s="9"/>
      <c r="H337" s="10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2.75" customHeight="1">
      <c r="A338" s="6"/>
      <c r="B338" s="7"/>
      <c r="C338" s="8"/>
      <c r="D338" s="9"/>
      <c r="E338" s="9"/>
      <c r="F338" s="10"/>
      <c r="G338" s="9"/>
      <c r="H338" s="10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2.75" customHeight="1">
      <c r="A339" s="6"/>
      <c r="B339" s="7"/>
      <c r="C339" s="8"/>
      <c r="D339" s="9"/>
      <c r="E339" s="9"/>
      <c r="F339" s="10"/>
      <c r="G339" s="9"/>
      <c r="H339" s="10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2.75" customHeight="1">
      <c r="A340" s="6"/>
      <c r="B340" s="7"/>
      <c r="C340" s="8"/>
      <c r="D340" s="9"/>
      <c r="E340" s="9"/>
      <c r="F340" s="10"/>
      <c r="G340" s="9"/>
      <c r="H340" s="10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2.75" customHeight="1">
      <c r="A341" s="6"/>
      <c r="B341" s="7"/>
      <c r="C341" s="8"/>
      <c r="D341" s="9"/>
      <c r="E341" s="9"/>
      <c r="F341" s="10"/>
      <c r="G341" s="9"/>
      <c r="H341" s="10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2.75" customHeight="1">
      <c r="A342" s="6"/>
      <c r="B342" s="7"/>
      <c r="C342" s="8"/>
      <c r="D342" s="9"/>
      <c r="E342" s="9"/>
      <c r="F342" s="10"/>
      <c r="G342" s="9"/>
      <c r="H342" s="10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2.75" customHeight="1">
      <c r="A343" s="6"/>
      <c r="B343" s="7"/>
      <c r="C343" s="8"/>
      <c r="D343" s="9"/>
      <c r="E343" s="9"/>
      <c r="F343" s="10"/>
      <c r="G343" s="9"/>
      <c r="H343" s="10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2.75" customHeight="1">
      <c r="A344" s="6"/>
      <c r="B344" s="7"/>
      <c r="C344" s="8"/>
      <c r="D344" s="9"/>
      <c r="E344" s="9"/>
      <c r="F344" s="10"/>
      <c r="G344" s="9"/>
      <c r="H344" s="10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2.75" customHeight="1">
      <c r="A345" s="6"/>
      <c r="B345" s="7"/>
      <c r="C345" s="8"/>
      <c r="D345" s="9"/>
      <c r="E345" s="9"/>
      <c r="F345" s="10"/>
      <c r="G345" s="9"/>
      <c r="H345" s="10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2.75" customHeight="1">
      <c r="A346" s="6"/>
      <c r="B346" s="7"/>
      <c r="C346" s="8"/>
      <c r="D346" s="9"/>
      <c r="E346" s="9"/>
      <c r="F346" s="10"/>
      <c r="G346" s="9"/>
      <c r="H346" s="10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2.75" customHeight="1">
      <c r="A347" s="6"/>
      <c r="B347" s="7"/>
      <c r="C347" s="8"/>
      <c r="D347" s="9"/>
      <c r="E347" s="9"/>
      <c r="F347" s="10"/>
      <c r="G347" s="9"/>
      <c r="H347" s="10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2.75" customHeight="1">
      <c r="A348" s="6"/>
      <c r="B348" s="7"/>
      <c r="C348" s="8"/>
      <c r="D348" s="9"/>
      <c r="E348" s="9"/>
      <c r="F348" s="10"/>
      <c r="G348" s="9"/>
      <c r="H348" s="10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2.75" customHeight="1">
      <c r="A349" s="6"/>
      <c r="B349" s="7"/>
      <c r="C349" s="8"/>
      <c r="D349" s="9"/>
      <c r="E349" s="9"/>
      <c r="F349" s="10"/>
      <c r="G349" s="9"/>
      <c r="H349" s="10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2.75" customHeight="1">
      <c r="A350" s="6"/>
      <c r="B350" s="7"/>
      <c r="C350" s="8"/>
      <c r="D350" s="9"/>
      <c r="E350" s="9"/>
      <c r="F350" s="10"/>
      <c r="G350" s="9"/>
      <c r="H350" s="10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2.75" customHeight="1">
      <c r="A351" s="6"/>
      <c r="B351" s="7"/>
      <c r="C351" s="8"/>
      <c r="D351" s="9"/>
      <c r="E351" s="9"/>
      <c r="F351" s="10"/>
      <c r="G351" s="9"/>
      <c r="H351" s="10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2.75" customHeight="1">
      <c r="A352" s="6"/>
      <c r="B352" s="7"/>
      <c r="C352" s="8"/>
      <c r="D352" s="9"/>
      <c r="E352" s="9"/>
      <c r="F352" s="10"/>
      <c r="G352" s="9"/>
      <c r="H352" s="10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2.75" customHeight="1">
      <c r="A353" s="6"/>
      <c r="B353" s="7"/>
      <c r="C353" s="8"/>
      <c r="D353" s="9"/>
      <c r="E353" s="9"/>
      <c r="F353" s="10"/>
      <c r="G353" s="9"/>
      <c r="H353" s="10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2.75" customHeight="1">
      <c r="A354" s="6"/>
      <c r="B354" s="7"/>
      <c r="C354" s="8"/>
      <c r="D354" s="9"/>
      <c r="E354" s="9"/>
      <c r="F354" s="10"/>
      <c r="G354" s="9"/>
      <c r="H354" s="10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2.75" customHeight="1">
      <c r="A355" s="6"/>
      <c r="B355" s="7"/>
      <c r="C355" s="8"/>
      <c r="D355" s="9"/>
      <c r="E355" s="9"/>
      <c r="F355" s="10"/>
      <c r="G355" s="9"/>
      <c r="H355" s="10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2.75" customHeight="1">
      <c r="A356" s="6"/>
      <c r="B356" s="7"/>
      <c r="C356" s="8"/>
      <c r="D356" s="9"/>
      <c r="E356" s="9"/>
      <c r="F356" s="10"/>
      <c r="G356" s="9"/>
      <c r="H356" s="10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2.75" customHeight="1">
      <c r="A357" s="6"/>
      <c r="B357" s="7"/>
      <c r="C357" s="8"/>
      <c r="D357" s="9"/>
      <c r="E357" s="9"/>
      <c r="F357" s="10"/>
      <c r="G357" s="9"/>
      <c r="H357" s="10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2.75" customHeight="1">
      <c r="A358" s="6"/>
      <c r="B358" s="7"/>
      <c r="C358" s="8"/>
      <c r="D358" s="9"/>
      <c r="E358" s="9"/>
      <c r="F358" s="10"/>
      <c r="G358" s="9"/>
      <c r="H358" s="10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2.75" customHeight="1">
      <c r="A359" s="6"/>
      <c r="B359" s="7"/>
      <c r="C359" s="8"/>
      <c r="D359" s="9"/>
      <c r="E359" s="9"/>
      <c r="F359" s="10"/>
      <c r="G359" s="9"/>
      <c r="H359" s="10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2.75" customHeight="1">
      <c r="A360" s="6"/>
      <c r="B360" s="7"/>
      <c r="C360" s="8"/>
      <c r="D360" s="9"/>
      <c r="E360" s="9"/>
      <c r="F360" s="10"/>
      <c r="G360" s="9"/>
      <c r="H360" s="10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2.75" customHeight="1">
      <c r="A361" s="6"/>
      <c r="B361" s="7"/>
      <c r="C361" s="8"/>
      <c r="D361" s="9"/>
      <c r="E361" s="9"/>
      <c r="F361" s="10"/>
      <c r="G361" s="9"/>
      <c r="H361" s="10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2.75" customHeight="1">
      <c r="A362" s="6"/>
      <c r="B362" s="7"/>
      <c r="C362" s="8"/>
      <c r="D362" s="9"/>
      <c r="E362" s="9"/>
      <c r="F362" s="10"/>
      <c r="G362" s="9"/>
      <c r="H362" s="10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2.75" customHeight="1">
      <c r="A363" s="6"/>
      <c r="B363" s="7"/>
      <c r="C363" s="8"/>
      <c r="D363" s="9"/>
      <c r="E363" s="9"/>
      <c r="F363" s="10"/>
      <c r="G363" s="9"/>
      <c r="H363" s="10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2.75" customHeight="1">
      <c r="A364" s="6"/>
      <c r="B364" s="7"/>
      <c r="C364" s="8"/>
      <c r="D364" s="9"/>
      <c r="E364" s="9"/>
      <c r="F364" s="10"/>
      <c r="G364" s="9"/>
      <c r="H364" s="10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2.75" customHeight="1">
      <c r="A365" s="6"/>
      <c r="B365" s="7"/>
      <c r="C365" s="8"/>
      <c r="D365" s="9"/>
      <c r="E365" s="9"/>
      <c r="F365" s="10"/>
      <c r="G365" s="9"/>
      <c r="H365" s="10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2.75" customHeight="1">
      <c r="A366" s="6"/>
      <c r="B366" s="7"/>
      <c r="C366" s="8"/>
      <c r="D366" s="9"/>
      <c r="E366" s="9"/>
      <c r="F366" s="10"/>
      <c r="G366" s="9"/>
      <c r="H366" s="10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2.75" customHeight="1">
      <c r="A367" s="6"/>
      <c r="B367" s="7"/>
      <c r="C367" s="8"/>
      <c r="D367" s="9"/>
      <c r="E367" s="9"/>
      <c r="F367" s="10"/>
      <c r="G367" s="9"/>
      <c r="H367" s="10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2.75" customHeight="1">
      <c r="A368" s="6"/>
      <c r="B368" s="7"/>
      <c r="C368" s="8"/>
      <c r="D368" s="9"/>
      <c r="E368" s="9"/>
      <c r="F368" s="10"/>
      <c r="G368" s="9"/>
      <c r="H368" s="10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2.75" customHeight="1">
      <c r="A369" s="6"/>
      <c r="B369" s="7"/>
      <c r="C369" s="8"/>
      <c r="D369" s="9"/>
      <c r="E369" s="9"/>
      <c r="F369" s="10"/>
      <c r="G369" s="9"/>
      <c r="H369" s="10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2.75" customHeight="1">
      <c r="A370" s="6"/>
      <c r="B370" s="7"/>
      <c r="C370" s="8"/>
      <c r="D370" s="9"/>
      <c r="E370" s="9"/>
      <c r="F370" s="10"/>
      <c r="G370" s="9"/>
      <c r="H370" s="10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2.75" customHeight="1">
      <c r="A371" s="6"/>
      <c r="B371" s="7"/>
      <c r="C371" s="8"/>
      <c r="D371" s="9"/>
      <c r="E371" s="9"/>
      <c r="F371" s="10"/>
      <c r="G371" s="9"/>
      <c r="H371" s="10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2.75" customHeight="1">
      <c r="A372" s="6"/>
      <c r="B372" s="7"/>
      <c r="C372" s="8"/>
      <c r="D372" s="9"/>
      <c r="E372" s="9"/>
      <c r="F372" s="10"/>
      <c r="G372" s="9"/>
      <c r="H372" s="10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2.75" customHeight="1">
      <c r="A373" s="6"/>
      <c r="B373" s="7"/>
      <c r="C373" s="8"/>
      <c r="D373" s="9"/>
      <c r="E373" s="9"/>
      <c r="F373" s="10"/>
      <c r="G373" s="9"/>
      <c r="H373" s="10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2.75" customHeight="1">
      <c r="A374" s="6"/>
      <c r="B374" s="7"/>
      <c r="C374" s="8"/>
      <c r="D374" s="9"/>
      <c r="E374" s="9"/>
      <c r="F374" s="10"/>
      <c r="G374" s="9"/>
      <c r="H374" s="10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2.75" customHeight="1">
      <c r="A375" s="6"/>
      <c r="B375" s="7"/>
      <c r="C375" s="8"/>
      <c r="D375" s="9"/>
      <c r="E375" s="9"/>
      <c r="F375" s="10"/>
      <c r="G375" s="9"/>
      <c r="H375" s="10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2.75" customHeight="1">
      <c r="A376" s="6"/>
      <c r="B376" s="7"/>
      <c r="C376" s="8"/>
      <c r="D376" s="9"/>
      <c r="E376" s="9"/>
      <c r="F376" s="10"/>
      <c r="G376" s="9"/>
      <c r="H376" s="10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2.75" customHeight="1">
      <c r="A377" s="6"/>
      <c r="B377" s="7"/>
      <c r="C377" s="8"/>
      <c r="D377" s="9"/>
      <c r="E377" s="9"/>
      <c r="F377" s="10"/>
      <c r="G377" s="9"/>
      <c r="H377" s="10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2.75" customHeight="1">
      <c r="A378" s="6"/>
      <c r="B378" s="7"/>
      <c r="C378" s="8"/>
      <c r="D378" s="9"/>
      <c r="E378" s="9"/>
      <c r="F378" s="10"/>
      <c r="G378" s="9"/>
      <c r="H378" s="10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2.75" customHeight="1">
      <c r="A379" s="6"/>
      <c r="B379" s="7"/>
      <c r="C379" s="8"/>
      <c r="D379" s="9"/>
      <c r="E379" s="9"/>
      <c r="F379" s="10"/>
      <c r="G379" s="9"/>
      <c r="H379" s="10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2.75" customHeight="1">
      <c r="A380" s="6"/>
      <c r="B380" s="7"/>
      <c r="C380" s="8"/>
      <c r="D380" s="9"/>
      <c r="E380" s="9"/>
      <c r="F380" s="10"/>
      <c r="G380" s="9"/>
      <c r="H380" s="10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2.75" customHeight="1">
      <c r="A381" s="6"/>
      <c r="B381" s="7"/>
      <c r="C381" s="8"/>
      <c r="D381" s="9"/>
      <c r="E381" s="9"/>
      <c r="F381" s="10"/>
      <c r="G381" s="9"/>
      <c r="H381" s="10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2.75" customHeight="1">
      <c r="A382" s="6"/>
      <c r="B382" s="7"/>
      <c r="C382" s="8"/>
      <c r="D382" s="9"/>
      <c r="E382" s="9"/>
      <c r="F382" s="10"/>
      <c r="G382" s="9"/>
      <c r="H382" s="10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2.75" customHeight="1">
      <c r="A383" s="6"/>
      <c r="B383" s="7"/>
      <c r="C383" s="8"/>
      <c r="D383" s="9"/>
      <c r="E383" s="9"/>
      <c r="F383" s="10"/>
      <c r="G383" s="9"/>
      <c r="H383" s="10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2.75" customHeight="1">
      <c r="A384" s="6"/>
      <c r="B384" s="7"/>
      <c r="C384" s="8"/>
      <c r="D384" s="9"/>
      <c r="E384" s="9"/>
      <c r="F384" s="10"/>
      <c r="G384" s="9"/>
      <c r="H384" s="10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2.75" customHeight="1">
      <c r="A385" s="6"/>
      <c r="B385" s="7"/>
      <c r="C385" s="8"/>
      <c r="D385" s="9"/>
      <c r="E385" s="9"/>
      <c r="F385" s="10"/>
      <c r="G385" s="9"/>
      <c r="H385" s="10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2.75" customHeight="1">
      <c r="A386" s="6"/>
      <c r="B386" s="7"/>
      <c r="C386" s="8"/>
      <c r="D386" s="9"/>
      <c r="E386" s="9"/>
      <c r="F386" s="10"/>
      <c r="G386" s="9"/>
      <c r="H386" s="10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2.75" customHeight="1">
      <c r="A387" s="6"/>
      <c r="B387" s="7"/>
      <c r="C387" s="8"/>
      <c r="D387" s="9"/>
      <c r="E387" s="9"/>
      <c r="F387" s="10"/>
      <c r="G387" s="9"/>
      <c r="H387" s="10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2.75" customHeight="1">
      <c r="A388" s="6"/>
      <c r="B388" s="7"/>
      <c r="C388" s="8"/>
      <c r="D388" s="9"/>
      <c r="E388" s="9"/>
      <c r="F388" s="10"/>
      <c r="G388" s="9"/>
      <c r="H388" s="10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2.75" customHeight="1">
      <c r="A389" s="6"/>
      <c r="B389" s="7"/>
      <c r="C389" s="8"/>
      <c r="D389" s="9"/>
      <c r="E389" s="9"/>
      <c r="F389" s="10"/>
      <c r="G389" s="9"/>
      <c r="H389" s="10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2.75" customHeight="1">
      <c r="A390" s="6"/>
      <c r="B390" s="7"/>
      <c r="C390" s="8"/>
      <c r="D390" s="9"/>
      <c r="E390" s="9"/>
      <c r="F390" s="10"/>
      <c r="G390" s="9"/>
      <c r="H390" s="10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2.75" customHeight="1">
      <c r="A391" s="6"/>
      <c r="B391" s="7"/>
      <c r="C391" s="8"/>
      <c r="D391" s="9"/>
      <c r="E391" s="9"/>
      <c r="F391" s="10"/>
      <c r="G391" s="9"/>
      <c r="H391" s="10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2.75" customHeight="1">
      <c r="A392" s="6"/>
      <c r="B392" s="7"/>
      <c r="C392" s="8"/>
      <c r="D392" s="9"/>
      <c r="E392" s="9"/>
      <c r="F392" s="10"/>
      <c r="G392" s="9"/>
      <c r="H392" s="10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2.75" customHeight="1">
      <c r="A393" s="6"/>
      <c r="B393" s="7"/>
      <c r="C393" s="8"/>
      <c r="D393" s="9"/>
      <c r="E393" s="9"/>
      <c r="F393" s="10"/>
      <c r="G393" s="9"/>
      <c r="H393" s="10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2.75" customHeight="1">
      <c r="A394" s="6"/>
      <c r="B394" s="7"/>
      <c r="C394" s="8"/>
      <c r="D394" s="9"/>
      <c r="E394" s="9"/>
      <c r="F394" s="10"/>
      <c r="G394" s="9"/>
      <c r="H394" s="10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2.75" customHeight="1">
      <c r="A395" s="6"/>
      <c r="B395" s="7"/>
      <c r="C395" s="8"/>
      <c r="D395" s="9"/>
      <c r="E395" s="9"/>
      <c r="F395" s="10"/>
      <c r="G395" s="9"/>
      <c r="H395" s="10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2.75" customHeight="1">
      <c r="A396" s="6"/>
      <c r="B396" s="7"/>
      <c r="C396" s="8"/>
      <c r="D396" s="9"/>
      <c r="E396" s="9"/>
      <c r="F396" s="10"/>
      <c r="G396" s="9"/>
      <c r="H396" s="10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2.75" customHeight="1">
      <c r="A397" s="6"/>
      <c r="B397" s="7"/>
      <c r="C397" s="8"/>
      <c r="D397" s="9"/>
      <c r="E397" s="9"/>
      <c r="F397" s="10"/>
      <c r="G397" s="9"/>
      <c r="H397" s="10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2.75" customHeight="1">
      <c r="A398" s="6"/>
      <c r="B398" s="7"/>
      <c r="C398" s="8"/>
      <c r="D398" s="9"/>
      <c r="E398" s="9"/>
      <c r="F398" s="10"/>
      <c r="G398" s="9"/>
      <c r="H398" s="10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2.75" customHeight="1">
      <c r="A399" s="6"/>
      <c r="B399" s="7"/>
      <c r="C399" s="8"/>
      <c r="D399" s="9"/>
      <c r="E399" s="9"/>
      <c r="F399" s="10"/>
      <c r="G399" s="9"/>
      <c r="H399" s="10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2.75" customHeight="1">
      <c r="A400" s="6"/>
      <c r="B400" s="7"/>
      <c r="C400" s="8"/>
      <c r="D400" s="9"/>
      <c r="E400" s="9"/>
      <c r="F400" s="10"/>
      <c r="G400" s="9"/>
      <c r="H400" s="10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2.75" customHeight="1">
      <c r="A401" s="6"/>
      <c r="B401" s="7"/>
      <c r="C401" s="8"/>
      <c r="D401" s="9"/>
      <c r="E401" s="9"/>
      <c r="F401" s="10"/>
      <c r="G401" s="9"/>
      <c r="H401" s="10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2.75" customHeight="1">
      <c r="A402" s="6"/>
      <c r="B402" s="7"/>
      <c r="C402" s="8"/>
      <c r="D402" s="9"/>
      <c r="E402" s="9"/>
      <c r="F402" s="10"/>
      <c r="G402" s="9"/>
      <c r="H402" s="10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2.75" customHeight="1">
      <c r="A403" s="6"/>
      <c r="B403" s="7"/>
      <c r="C403" s="8"/>
      <c r="D403" s="9"/>
      <c r="E403" s="9"/>
      <c r="F403" s="10"/>
      <c r="G403" s="9"/>
      <c r="H403" s="10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2.75" customHeight="1">
      <c r="A404" s="6"/>
      <c r="B404" s="7"/>
      <c r="C404" s="8"/>
      <c r="D404" s="9"/>
      <c r="E404" s="9"/>
      <c r="F404" s="10"/>
      <c r="G404" s="9"/>
      <c r="H404" s="10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2.75" customHeight="1">
      <c r="A405" s="6"/>
      <c r="B405" s="7"/>
      <c r="C405" s="8"/>
      <c r="D405" s="9"/>
      <c r="E405" s="9"/>
      <c r="F405" s="10"/>
      <c r="G405" s="9"/>
      <c r="H405" s="10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2.75" customHeight="1">
      <c r="A406" s="6"/>
      <c r="B406" s="7"/>
      <c r="C406" s="8"/>
      <c r="D406" s="9"/>
      <c r="E406" s="9"/>
      <c r="F406" s="10"/>
      <c r="G406" s="9"/>
      <c r="H406" s="10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2.75" customHeight="1">
      <c r="A407" s="6"/>
      <c r="B407" s="7"/>
      <c r="C407" s="8"/>
      <c r="D407" s="9"/>
      <c r="E407" s="9"/>
      <c r="F407" s="10"/>
      <c r="G407" s="9"/>
      <c r="H407" s="10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2.75" customHeight="1">
      <c r="A408" s="6"/>
      <c r="B408" s="7"/>
      <c r="C408" s="8"/>
      <c r="D408" s="9"/>
      <c r="E408" s="9"/>
      <c r="F408" s="10"/>
      <c r="G408" s="9"/>
      <c r="H408" s="10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2.75" customHeight="1">
      <c r="A409" s="6"/>
      <c r="B409" s="7"/>
      <c r="C409" s="8"/>
      <c r="D409" s="9"/>
      <c r="E409" s="9"/>
      <c r="F409" s="10"/>
      <c r="G409" s="9"/>
      <c r="H409" s="10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2.75" customHeight="1">
      <c r="A410" s="6"/>
      <c r="B410" s="7"/>
      <c r="C410" s="8"/>
      <c r="D410" s="9"/>
      <c r="E410" s="9"/>
      <c r="F410" s="10"/>
      <c r="G410" s="9"/>
      <c r="H410" s="10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2.75" customHeight="1">
      <c r="A411" s="6"/>
      <c r="B411" s="7"/>
      <c r="C411" s="8"/>
      <c r="D411" s="9"/>
      <c r="E411" s="9"/>
      <c r="F411" s="10"/>
      <c r="G411" s="9"/>
      <c r="H411" s="10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2.75" customHeight="1">
      <c r="A412" s="6"/>
      <c r="B412" s="7"/>
      <c r="C412" s="8"/>
      <c r="D412" s="9"/>
      <c r="E412" s="9"/>
      <c r="F412" s="10"/>
      <c r="G412" s="9"/>
      <c r="H412" s="10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2.75" customHeight="1">
      <c r="A413" s="6"/>
      <c r="B413" s="7"/>
      <c r="C413" s="8"/>
      <c r="D413" s="9"/>
      <c r="E413" s="9"/>
      <c r="F413" s="10"/>
      <c r="G413" s="9"/>
      <c r="H413" s="10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2.75" customHeight="1">
      <c r="A414" s="6"/>
      <c r="B414" s="7"/>
      <c r="C414" s="8"/>
      <c r="D414" s="9"/>
      <c r="E414" s="9"/>
      <c r="F414" s="10"/>
      <c r="G414" s="9"/>
      <c r="H414" s="10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2.75" customHeight="1">
      <c r="A415" s="6"/>
      <c r="B415" s="7"/>
      <c r="C415" s="8"/>
      <c r="D415" s="9"/>
      <c r="E415" s="9"/>
      <c r="F415" s="10"/>
      <c r="G415" s="9"/>
      <c r="H415" s="10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2.75" customHeight="1">
      <c r="A416" s="6"/>
      <c r="B416" s="7"/>
      <c r="C416" s="8"/>
      <c r="D416" s="9"/>
      <c r="E416" s="9"/>
      <c r="F416" s="10"/>
      <c r="G416" s="9"/>
      <c r="H416" s="10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2.75" customHeight="1">
      <c r="A417" s="6"/>
      <c r="B417" s="7"/>
      <c r="C417" s="8"/>
      <c r="D417" s="9"/>
      <c r="E417" s="9"/>
      <c r="F417" s="10"/>
      <c r="G417" s="9"/>
      <c r="H417" s="10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2.75" customHeight="1">
      <c r="A418" s="6"/>
      <c r="B418" s="7"/>
      <c r="C418" s="8"/>
      <c r="D418" s="9"/>
      <c r="E418" s="9"/>
      <c r="F418" s="10"/>
      <c r="G418" s="9"/>
      <c r="H418" s="10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2.75" customHeight="1">
      <c r="A419" s="6"/>
      <c r="B419" s="7"/>
      <c r="C419" s="8"/>
      <c r="D419" s="9"/>
      <c r="E419" s="9"/>
      <c r="F419" s="10"/>
      <c r="G419" s="9"/>
      <c r="H419" s="10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2.75" customHeight="1">
      <c r="A420" s="6"/>
      <c r="B420" s="7"/>
      <c r="C420" s="8"/>
      <c r="D420" s="9"/>
      <c r="E420" s="9"/>
      <c r="F420" s="10"/>
      <c r="G420" s="9"/>
      <c r="H420" s="10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2.75" customHeight="1">
      <c r="A421" s="6"/>
      <c r="B421" s="7"/>
      <c r="C421" s="8"/>
      <c r="D421" s="9"/>
      <c r="E421" s="9"/>
      <c r="F421" s="10"/>
      <c r="G421" s="9"/>
      <c r="H421" s="10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2.75" customHeight="1">
      <c r="A422" s="6"/>
      <c r="B422" s="7"/>
      <c r="C422" s="8"/>
      <c r="D422" s="9"/>
      <c r="E422" s="9"/>
      <c r="F422" s="10"/>
      <c r="G422" s="9"/>
      <c r="H422" s="10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2.75" customHeight="1">
      <c r="A423" s="6"/>
      <c r="B423" s="7"/>
      <c r="C423" s="8"/>
      <c r="D423" s="9"/>
      <c r="E423" s="9"/>
      <c r="F423" s="10"/>
      <c r="G423" s="9"/>
      <c r="H423" s="10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2.75" customHeight="1">
      <c r="A424" s="6"/>
      <c r="B424" s="7"/>
      <c r="C424" s="8"/>
      <c r="D424" s="9"/>
      <c r="E424" s="9"/>
      <c r="F424" s="10"/>
      <c r="G424" s="9"/>
      <c r="H424" s="10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2.75" customHeight="1">
      <c r="A425" s="6"/>
      <c r="B425" s="7"/>
      <c r="C425" s="8"/>
      <c r="D425" s="9"/>
      <c r="E425" s="9"/>
      <c r="F425" s="10"/>
      <c r="G425" s="9"/>
      <c r="H425" s="10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2.75" customHeight="1">
      <c r="A426" s="6"/>
      <c r="B426" s="7"/>
      <c r="C426" s="8"/>
      <c r="D426" s="9"/>
      <c r="E426" s="9"/>
      <c r="F426" s="10"/>
      <c r="G426" s="9"/>
      <c r="H426" s="10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2.75" customHeight="1">
      <c r="A427" s="6"/>
      <c r="B427" s="7"/>
      <c r="C427" s="8"/>
      <c r="D427" s="9"/>
      <c r="E427" s="9"/>
      <c r="F427" s="10"/>
      <c r="G427" s="9"/>
      <c r="H427" s="10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2.75" customHeight="1">
      <c r="A428" s="6"/>
      <c r="B428" s="7"/>
      <c r="C428" s="8"/>
      <c r="D428" s="9"/>
      <c r="E428" s="9"/>
      <c r="F428" s="10"/>
      <c r="G428" s="9"/>
      <c r="H428" s="10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2.75" customHeight="1">
      <c r="A429" s="6"/>
      <c r="B429" s="7"/>
      <c r="C429" s="8"/>
      <c r="D429" s="9"/>
      <c r="E429" s="9"/>
      <c r="F429" s="10"/>
      <c r="G429" s="9"/>
      <c r="H429" s="10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2.75" customHeight="1">
      <c r="A430" s="6"/>
      <c r="B430" s="7"/>
      <c r="C430" s="8"/>
      <c r="D430" s="9"/>
      <c r="E430" s="9"/>
      <c r="F430" s="10"/>
      <c r="G430" s="9"/>
      <c r="H430" s="10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2.75" customHeight="1">
      <c r="A431" s="6"/>
      <c r="B431" s="7"/>
      <c r="C431" s="8"/>
      <c r="D431" s="9"/>
      <c r="E431" s="9"/>
      <c r="F431" s="10"/>
      <c r="G431" s="9"/>
      <c r="H431" s="10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2.75" customHeight="1">
      <c r="A432" s="6"/>
      <c r="B432" s="7"/>
      <c r="C432" s="8"/>
      <c r="D432" s="9"/>
      <c r="E432" s="9"/>
      <c r="F432" s="10"/>
      <c r="G432" s="9"/>
      <c r="H432" s="10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2.75" customHeight="1">
      <c r="A433" s="6"/>
      <c r="B433" s="7"/>
      <c r="C433" s="8"/>
      <c r="D433" s="9"/>
      <c r="E433" s="9"/>
      <c r="F433" s="10"/>
      <c r="G433" s="9"/>
      <c r="H433" s="10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2.75" customHeight="1">
      <c r="A434" s="6"/>
      <c r="B434" s="7"/>
      <c r="C434" s="8"/>
      <c r="D434" s="9"/>
      <c r="E434" s="9"/>
      <c r="F434" s="10"/>
      <c r="G434" s="9"/>
      <c r="H434" s="10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2.75" customHeight="1">
      <c r="A435" s="6"/>
      <c r="B435" s="7"/>
      <c r="C435" s="8"/>
      <c r="D435" s="9"/>
      <c r="E435" s="9"/>
      <c r="F435" s="10"/>
      <c r="G435" s="9"/>
      <c r="H435" s="10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2.75" customHeight="1">
      <c r="A436" s="6"/>
      <c r="B436" s="7"/>
      <c r="C436" s="8"/>
      <c r="D436" s="9"/>
      <c r="E436" s="9"/>
      <c r="F436" s="10"/>
      <c r="G436" s="9"/>
      <c r="H436" s="10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2.75" customHeight="1">
      <c r="A437" s="6"/>
      <c r="B437" s="7"/>
      <c r="C437" s="8"/>
      <c r="D437" s="9"/>
      <c r="E437" s="9"/>
      <c r="F437" s="10"/>
      <c r="G437" s="9"/>
      <c r="H437" s="10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2.75" customHeight="1">
      <c r="A438" s="6"/>
      <c r="B438" s="7"/>
      <c r="C438" s="8"/>
      <c r="D438" s="9"/>
      <c r="E438" s="9"/>
      <c r="F438" s="10"/>
      <c r="G438" s="9"/>
      <c r="H438" s="10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2.75" customHeight="1">
      <c r="A439" s="6"/>
      <c r="B439" s="7"/>
      <c r="C439" s="8"/>
      <c r="D439" s="9"/>
      <c r="E439" s="9"/>
      <c r="F439" s="10"/>
      <c r="G439" s="9"/>
      <c r="H439" s="10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2.75" customHeight="1">
      <c r="A440" s="6"/>
      <c r="B440" s="7"/>
      <c r="C440" s="8"/>
      <c r="D440" s="9"/>
      <c r="E440" s="9"/>
      <c r="F440" s="10"/>
      <c r="G440" s="9"/>
      <c r="H440" s="10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2.75" customHeight="1">
      <c r="A441" s="6"/>
      <c r="B441" s="7"/>
      <c r="C441" s="8"/>
      <c r="D441" s="9"/>
      <c r="E441" s="9"/>
      <c r="F441" s="10"/>
      <c r="G441" s="9"/>
      <c r="H441" s="10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2.75" customHeight="1">
      <c r="A442" s="6"/>
      <c r="B442" s="7"/>
      <c r="C442" s="8"/>
      <c r="D442" s="9"/>
      <c r="E442" s="9"/>
      <c r="F442" s="10"/>
      <c r="G442" s="9"/>
      <c r="H442" s="10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2.75" customHeight="1">
      <c r="A443" s="6"/>
      <c r="B443" s="7"/>
      <c r="C443" s="8"/>
      <c r="D443" s="9"/>
      <c r="E443" s="9"/>
      <c r="F443" s="10"/>
      <c r="G443" s="9"/>
      <c r="H443" s="10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2.75" customHeight="1">
      <c r="A444" s="6"/>
      <c r="B444" s="7"/>
      <c r="C444" s="8"/>
      <c r="D444" s="9"/>
      <c r="E444" s="9"/>
      <c r="F444" s="10"/>
      <c r="G444" s="9"/>
      <c r="H444" s="10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2.75" customHeight="1">
      <c r="A445" s="6"/>
      <c r="B445" s="7"/>
      <c r="C445" s="8"/>
      <c r="D445" s="9"/>
      <c r="E445" s="9"/>
      <c r="F445" s="10"/>
      <c r="G445" s="9"/>
      <c r="H445" s="10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2.75" customHeight="1">
      <c r="A446" s="6"/>
      <c r="B446" s="7"/>
      <c r="C446" s="8"/>
      <c r="D446" s="9"/>
      <c r="E446" s="9"/>
      <c r="F446" s="10"/>
      <c r="G446" s="9"/>
      <c r="H446" s="10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2.75" customHeight="1">
      <c r="A447" s="6"/>
      <c r="B447" s="7"/>
      <c r="C447" s="8"/>
      <c r="D447" s="9"/>
      <c r="E447" s="9"/>
      <c r="F447" s="10"/>
      <c r="G447" s="9"/>
      <c r="H447" s="10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2.75" customHeight="1">
      <c r="A448" s="6"/>
      <c r="B448" s="7"/>
      <c r="C448" s="8"/>
      <c r="D448" s="9"/>
      <c r="E448" s="9"/>
      <c r="F448" s="10"/>
      <c r="G448" s="9"/>
      <c r="H448" s="10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2.75" customHeight="1">
      <c r="A449" s="6"/>
      <c r="B449" s="7"/>
      <c r="C449" s="8"/>
      <c r="D449" s="9"/>
      <c r="E449" s="9"/>
      <c r="F449" s="10"/>
      <c r="G449" s="9"/>
      <c r="H449" s="10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2.75" customHeight="1">
      <c r="A450" s="6"/>
      <c r="B450" s="7"/>
      <c r="C450" s="8"/>
      <c r="D450" s="9"/>
      <c r="E450" s="9"/>
      <c r="F450" s="10"/>
      <c r="G450" s="9"/>
      <c r="H450" s="10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2.75" customHeight="1">
      <c r="A451" s="6"/>
      <c r="B451" s="7"/>
      <c r="C451" s="8"/>
      <c r="D451" s="9"/>
      <c r="E451" s="9"/>
      <c r="F451" s="10"/>
      <c r="G451" s="9"/>
      <c r="H451" s="10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2.75" customHeight="1">
      <c r="A452" s="6"/>
      <c r="B452" s="7"/>
      <c r="C452" s="8"/>
      <c r="D452" s="9"/>
      <c r="E452" s="9"/>
      <c r="F452" s="10"/>
      <c r="G452" s="9"/>
      <c r="H452" s="10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2.75" customHeight="1">
      <c r="A453" s="6"/>
      <c r="B453" s="7"/>
      <c r="C453" s="8"/>
      <c r="D453" s="9"/>
      <c r="E453" s="9"/>
      <c r="F453" s="10"/>
      <c r="G453" s="9"/>
      <c r="H453" s="10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2.75" customHeight="1">
      <c r="A454" s="6"/>
      <c r="B454" s="7"/>
      <c r="C454" s="8"/>
      <c r="D454" s="9"/>
      <c r="E454" s="9"/>
      <c r="F454" s="10"/>
      <c r="G454" s="9"/>
      <c r="H454" s="10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2.75" customHeight="1">
      <c r="A455" s="6"/>
      <c r="B455" s="7"/>
      <c r="C455" s="8"/>
      <c r="D455" s="9"/>
      <c r="E455" s="9"/>
      <c r="F455" s="10"/>
      <c r="G455" s="9"/>
      <c r="H455" s="10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2.75" customHeight="1">
      <c r="A456" s="6"/>
      <c r="B456" s="7"/>
      <c r="C456" s="8"/>
      <c r="D456" s="9"/>
      <c r="E456" s="9"/>
      <c r="F456" s="10"/>
      <c r="G456" s="9"/>
      <c r="H456" s="10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2.75" customHeight="1">
      <c r="A457" s="6"/>
      <c r="B457" s="7"/>
      <c r="C457" s="8"/>
      <c r="D457" s="9"/>
      <c r="E457" s="9"/>
      <c r="F457" s="10"/>
      <c r="G457" s="9"/>
      <c r="H457" s="10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2.75" customHeight="1">
      <c r="A458" s="6"/>
      <c r="B458" s="7"/>
      <c r="C458" s="8"/>
      <c r="D458" s="9"/>
      <c r="E458" s="9"/>
      <c r="F458" s="10"/>
      <c r="G458" s="9"/>
      <c r="H458" s="10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2.75" customHeight="1">
      <c r="A459" s="6"/>
      <c r="B459" s="7"/>
      <c r="C459" s="8"/>
      <c r="D459" s="9"/>
      <c r="E459" s="9"/>
      <c r="F459" s="10"/>
      <c r="G459" s="9"/>
      <c r="H459" s="10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2.75" customHeight="1">
      <c r="A460" s="6"/>
      <c r="B460" s="7"/>
      <c r="C460" s="8"/>
      <c r="D460" s="9"/>
      <c r="E460" s="9"/>
      <c r="F460" s="10"/>
      <c r="G460" s="9"/>
      <c r="H460" s="10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2.75" customHeight="1">
      <c r="A461" s="6"/>
      <c r="B461" s="7"/>
      <c r="C461" s="8"/>
      <c r="D461" s="9"/>
      <c r="E461" s="9"/>
      <c r="F461" s="10"/>
      <c r="G461" s="9"/>
      <c r="H461" s="10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2.75" customHeight="1">
      <c r="A462" s="6"/>
      <c r="B462" s="7"/>
      <c r="C462" s="8"/>
      <c r="D462" s="9"/>
      <c r="E462" s="9"/>
      <c r="F462" s="10"/>
      <c r="G462" s="9"/>
      <c r="H462" s="10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2.75" customHeight="1">
      <c r="A463" s="6"/>
      <c r="B463" s="7"/>
      <c r="C463" s="8"/>
      <c r="D463" s="9"/>
      <c r="E463" s="9"/>
      <c r="F463" s="10"/>
      <c r="G463" s="9"/>
      <c r="H463" s="10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2.75" customHeight="1">
      <c r="A464" s="6"/>
      <c r="B464" s="7"/>
      <c r="C464" s="8"/>
      <c r="D464" s="9"/>
      <c r="E464" s="9"/>
      <c r="F464" s="10"/>
      <c r="G464" s="9"/>
      <c r="H464" s="10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2.75" customHeight="1">
      <c r="A465" s="6"/>
      <c r="B465" s="7"/>
      <c r="C465" s="8"/>
      <c r="D465" s="9"/>
      <c r="E465" s="9"/>
      <c r="F465" s="10"/>
      <c r="G465" s="9"/>
      <c r="H465" s="10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2.75" customHeight="1">
      <c r="A466" s="6"/>
      <c r="B466" s="7"/>
      <c r="C466" s="8"/>
      <c r="D466" s="9"/>
      <c r="E466" s="9"/>
      <c r="F466" s="10"/>
      <c r="G466" s="9"/>
      <c r="H466" s="10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2.75" customHeight="1">
      <c r="A467" s="6"/>
      <c r="B467" s="7"/>
      <c r="C467" s="8"/>
      <c r="D467" s="9"/>
      <c r="E467" s="9"/>
      <c r="F467" s="10"/>
      <c r="G467" s="9"/>
      <c r="H467" s="10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2.75" customHeight="1">
      <c r="A468" s="6"/>
      <c r="B468" s="7"/>
      <c r="C468" s="8"/>
      <c r="D468" s="9"/>
      <c r="E468" s="9"/>
      <c r="F468" s="10"/>
      <c r="G468" s="9"/>
      <c r="H468" s="10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2.75" customHeight="1">
      <c r="A469" s="6"/>
      <c r="B469" s="7"/>
      <c r="C469" s="8"/>
      <c r="D469" s="9"/>
      <c r="E469" s="9"/>
      <c r="F469" s="10"/>
      <c r="G469" s="9"/>
      <c r="H469" s="10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2.75" customHeight="1">
      <c r="A470" s="6"/>
      <c r="B470" s="7"/>
      <c r="C470" s="8"/>
      <c r="D470" s="9"/>
      <c r="E470" s="9"/>
      <c r="F470" s="10"/>
      <c r="G470" s="9"/>
      <c r="H470" s="10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2.75" customHeight="1">
      <c r="A471" s="6"/>
      <c r="B471" s="7"/>
      <c r="C471" s="8"/>
      <c r="D471" s="9"/>
      <c r="E471" s="9"/>
      <c r="F471" s="10"/>
      <c r="G471" s="9"/>
      <c r="H471" s="10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2.75" customHeight="1">
      <c r="A472" s="6"/>
      <c r="B472" s="7"/>
      <c r="C472" s="8"/>
      <c r="D472" s="9"/>
      <c r="E472" s="9"/>
      <c r="F472" s="10"/>
      <c r="G472" s="9"/>
      <c r="H472" s="10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2.75" customHeight="1">
      <c r="A473" s="6"/>
      <c r="B473" s="7"/>
      <c r="C473" s="8"/>
      <c r="D473" s="9"/>
      <c r="E473" s="9"/>
      <c r="F473" s="10"/>
      <c r="G473" s="9"/>
      <c r="H473" s="10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2.75" customHeight="1">
      <c r="A474" s="6"/>
      <c r="B474" s="7"/>
      <c r="C474" s="8"/>
      <c r="D474" s="9"/>
      <c r="E474" s="9"/>
      <c r="F474" s="10"/>
      <c r="G474" s="9"/>
      <c r="H474" s="10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2.75" customHeight="1">
      <c r="A475" s="6"/>
      <c r="B475" s="7"/>
      <c r="C475" s="8"/>
      <c r="D475" s="9"/>
      <c r="E475" s="9"/>
      <c r="F475" s="10"/>
      <c r="G475" s="9"/>
      <c r="H475" s="10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2.75" customHeight="1">
      <c r="A476" s="6"/>
      <c r="B476" s="7"/>
      <c r="C476" s="8"/>
      <c r="D476" s="9"/>
      <c r="E476" s="9"/>
      <c r="F476" s="10"/>
      <c r="G476" s="9"/>
      <c r="H476" s="10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2.75" customHeight="1">
      <c r="A477" s="6"/>
      <c r="B477" s="7"/>
      <c r="C477" s="8"/>
      <c r="D477" s="9"/>
      <c r="E477" s="9"/>
      <c r="F477" s="10"/>
      <c r="G477" s="9"/>
      <c r="H477" s="10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2.75" customHeight="1">
      <c r="A478" s="6"/>
      <c r="B478" s="7"/>
      <c r="C478" s="8"/>
      <c r="D478" s="9"/>
      <c r="E478" s="9"/>
      <c r="F478" s="10"/>
      <c r="G478" s="9"/>
      <c r="H478" s="10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2.75" customHeight="1">
      <c r="A479" s="6"/>
      <c r="B479" s="7"/>
      <c r="C479" s="8"/>
      <c r="D479" s="9"/>
      <c r="E479" s="9"/>
      <c r="F479" s="10"/>
      <c r="G479" s="9"/>
      <c r="H479" s="10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2.75" customHeight="1">
      <c r="A480" s="6"/>
      <c r="B480" s="7"/>
      <c r="C480" s="8"/>
      <c r="D480" s="9"/>
      <c r="E480" s="9"/>
      <c r="F480" s="10"/>
      <c r="G480" s="9"/>
      <c r="H480" s="10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2.75" customHeight="1">
      <c r="A481" s="6"/>
      <c r="B481" s="7"/>
      <c r="C481" s="8"/>
      <c r="D481" s="9"/>
      <c r="E481" s="9"/>
      <c r="F481" s="10"/>
      <c r="G481" s="9"/>
      <c r="H481" s="10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2.75" customHeight="1">
      <c r="A482" s="6"/>
      <c r="B482" s="7"/>
      <c r="C482" s="8"/>
      <c r="D482" s="9"/>
      <c r="E482" s="9"/>
      <c r="F482" s="10"/>
      <c r="G482" s="9"/>
      <c r="H482" s="10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2.75" customHeight="1">
      <c r="A483" s="6"/>
      <c r="B483" s="7"/>
      <c r="C483" s="8"/>
      <c r="D483" s="9"/>
      <c r="E483" s="9"/>
      <c r="F483" s="10"/>
      <c r="G483" s="9"/>
      <c r="H483" s="10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2.75" customHeight="1">
      <c r="A484" s="6"/>
      <c r="B484" s="7"/>
      <c r="C484" s="8"/>
      <c r="D484" s="9"/>
      <c r="E484" s="9"/>
      <c r="F484" s="10"/>
      <c r="G484" s="9"/>
      <c r="H484" s="10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2.75" customHeight="1">
      <c r="A485" s="6"/>
      <c r="B485" s="7"/>
      <c r="C485" s="8"/>
      <c r="D485" s="9"/>
      <c r="E485" s="9"/>
      <c r="F485" s="10"/>
      <c r="G485" s="9"/>
      <c r="H485" s="10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2.75" customHeight="1">
      <c r="A486" s="6"/>
      <c r="B486" s="7"/>
      <c r="C486" s="8"/>
      <c r="D486" s="9"/>
      <c r="E486" s="9"/>
      <c r="F486" s="10"/>
      <c r="G486" s="9"/>
      <c r="H486" s="10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2.75" customHeight="1">
      <c r="A487" s="6"/>
      <c r="B487" s="7"/>
      <c r="C487" s="8"/>
      <c r="D487" s="9"/>
      <c r="E487" s="9"/>
      <c r="F487" s="10"/>
      <c r="G487" s="9"/>
      <c r="H487" s="10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2.75" customHeight="1">
      <c r="A488" s="6"/>
      <c r="B488" s="7"/>
      <c r="C488" s="8"/>
      <c r="D488" s="9"/>
      <c r="E488" s="9"/>
      <c r="F488" s="10"/>
      <c r="G488" s="9"/>
      <c r="H488" s="10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2.75" customHeight="1">
      <c r="A489" s="6"/>
      <c r="B489" s="7"/>
      <c r="C489" s="8"/>
      <c r="D489" s="9"/>
      <c r="E489" s="9"/>
      <c r="F489" s="10"/>
      <c r="G489" s="9"/>
      <c r="H489" s="10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2.75" customHeight="1">
      <c r="A490" s="6"/>
      <c r="B490" s="7"/>
      <c r="C490" s="8"/>
      <c r="D490" s="9"/>
      <c r="E490" s="9"/>
      <c r="F490" s="10"/>
      <c r="G490" s="9"/>
      <c r="H490" s="10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2.75" customHeight="1">
      <c r="A491" s="6"/>
      <c r="B491" s="7"/>
      <c r="C491" s="8"/>
      <c r="D491" s="9"/>
      <c r="E491" s="9"/>
      <c r="F491" s="10"/>
      <c r="G491" s="9"/>
      <c r="H491" s="10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2.75" customHeight="1">
      <c r="A492" s="6"/>
      <c r="B492" s="7"/>
      <c r="C492" s="8"/>
      <c r="D492" s="9"/>
      <c r="E492" s="9"/>
      <c r="F492" s="10"/>
      <c r="G492" s="9"/>
      <c r="H492" s="10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2.75" customHeight="1">
      <c r="A493" s="6"/>
      <c r="B493" s="7"/>
      <c r="C493" s="8"/>
      <c r="D493" s="9"/>
      <c r="E493" s="9"/>
      <c r="F493" s="10"/>
      <c r="G493" s="9"/>
      <c r="H493" s="10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2.75" customHeight="1">
      <c r="A494" s="6"/>
      <c r="B494" s="7"/>
      <c r="C494" s="8"/>
      <c r="D494" s="9"/>
      <c r="E494" s="9"/>
      <c r="F494" s="10"/>
      <c r="G494" s="9"/>
      <c r="H494" s="10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2.75" customHeight="1">
      <c r="A495" s="6"/>
      <c r="B495" s="7"/>
      <c r="C495" s="8"/>
      <c r="D495" s="9"/>
      <c r="E495" s="9"/>
      <c r="F495" s="10"/>
      <c r="G495" s="9"/>
      <c r="H495" s="10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2.75" customHeight="1">
      <c r="A496" s="6"/>
      <c r="B496" s="7"/>
      <c r="C496" s="8"/>
      <c r="D496" s="9"/>
      <c r="E496" s="9"/>
      <c r="F496" s="10"/>
      <c r="G496" s="9"/>
      <c r="H496" s="10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2.75" customHeight="1">
      <c r="A497" s="6"/>
      <c r="B497" s="7"/>
      <c r="C497" s="8"/>
      <c r="D497" s="9"/>
      <c r="E497" s="9"/>
      <c r="F497" s="10"/>
      <c r="G497" s="9"/>
      <c r="H497" s="10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2.75" customHeight="1">
      <c r="A498" s="6"/>
      <c r="B498" s="7"/>
      <c r="C498" s="8"/>
      <c r="D498" s="9"/>
      <c r="E498" s="9"/>
      <c r="F498" s="10"/>
      <c r="G498" s="9"/>
      <c r="H498" s="10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2.75" customHeight="1">
      <c r="A499" s="6"/>
      <c r="B499" s="7"/>
      <c r="C499" s="8"/>
      <c r="D499" s="9"/>
      <c r="E499" s="9"/>
      <c r="F499" s="10"/>
      <c r="G499" s="9"/>
      <c r="H499" s="10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2.75" customHeight="1">
      <c r="A500" s="6"/>
      <c r="B500" s="7"/>
      <c r="C500" s="8"/>
      <c r="D500" s="9"/>
      <c r="E500" s="9"/>
      <c r="F500" s="10"/>
      <c r="G500" s="9"/>
      <c r="H500" s="10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2.75" customHeight="1">
      <c r="A501" s="6"/>
      <c r="B501" s="7"/>
      <c r="C501" s="8"/>
      <c r="D501" s="9"/>
      <c r="E501" s="9"/>
      <c r="F501" s="10"/>
      <c r="G501" s="9"/>
      <c r="H501" s="10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2.75" customHeight="1">
      <c r="A502" s="6"/>
      <c r="B502" s="7"/>
      <c r="C502" s="8"/>
      <c r="D502" s="9"/>
      <c r="E502" s="9"/>
      <c r="F502" s="10"/>
      <c r="G502" s="9"/>
      <c r="H502" s="10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2.75" customHeight="1">
      <c r="A503" s="6"/>
      <c r="B503" s="7"/>
      <c r="C503" s="8"/>
      <c r="D503" s="9"/>
      <c r="E503" s="9"/>
      <c r="F503" s="10"/>
      <c r="G503" s="9"/>
      <c r="H503" s="10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2.75" customHeight="1">
      <c r="A504" s="6"/>
      <c r="B504" s="7"/>
      <c r="C504" s="8"/>
      <c r="D504" s="9"/>
      <c r="E504" s="9"/>
      <c r="F504" s="10"/>
      <c r="G504" s="9"/>
      <c r="H504" s="10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2.75" customHeight="1">
      <c r="A505" s="6"/>
      <c r="B505" s="7"/>
      <c r="C505" s="8"/>
      <c r="D505" s="9"/>
      <c r="E505" s="9"/>
      <c r="F505" s="10"/>
      <c r="G505" s="9"/>
      <c r="H505" s="10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2.75" customHeight="1">
      <c r="A506" s="6"/>
      <c r="B506" s="7"/>
      <c r="C506" s="8"/>
      <c r="D506" s="9"/>
      <c r="E506" s="9"/>
      <c r="F506" s="10"/>
      <c r="G506" s="9"/>
      <c r="H506" s="10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2.75" customHeight="1">
      <c r="A507" s="6"/>
      <c r="B507" s="7"/>
      <c r="C507" s="8"/>
      <c r="D507" s="9"/>
      <c r="E507" s="9"/>
      <c r="F507" s="10"/>
      <c r="G507" s="9"/>
      <c r="H507" s="10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2.75" customHeight="1">
      <c r="A508" s="6"/>
      <c r="B508" s="7"/>
      <c r="C508" s="8"/>
      <c r="D508" s="9"/>
      <c r="E508" s="9"/>
      <c r="F508" s="10"/>
      <c r="G508" s="9"/>
      <c r="H508" s="10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2.75" customHeight="1">
      <c r="A509" s="6"/>
      <c r="B509" s="7"/>
      <c r="C509" s="8"/>
      <c r="D509" s="9"/>
      <c r="E509" s="9"/>
      <c r="F509" s="10"/>
      <c r="G509" s="9"/>
      <c r="H509" s="10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2.75" customHeight="1">
      <c r="A510" s="6"/>
      <c r="B510" s="7"/>
      <c r="C510" s="8"/>
      <c r="D510" s="9"/>
      <c r="E510" s="9"/>
      <c r="F510" s="10"/>
      <c r="G510" s="9"/>
      <c r="H510" s="10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2.75" customHeight="1">
      <c r="A511" s="6"/>
      <c r="B511" s="7"/>
      <c r="C511" s="8"/>
      <c r="D511" s="9"/>
      <c r="E511" s="9"/>
      <c r="F511" s="10"/>
      <c r="G511" s="9"/>
      <c r="H511" s="10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2.75" customHeight="1">
      <c r="A512" s="6"/>
      <c r="B512" s="7"/>
      <c r="C512" s="8"/>
      <c r="D512" s="9"/>
      <c r="E512" s="9"/>
      <c r="F512" s="10"/>
      <c r="G512" s="9"/>
      <c r="H512" s="10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2.75" customHeight="1">
      <c r="A513" s="6"/>
      <c r="B513" s="7"/>
      <c r="C513" s="8"/>
      <c r="D513" s="9"/>
      <c r="E513" s="9"/>
      <c r="F513" s="10"/>
      <c r="G513" s="9"/>
      <c r="H513" s="10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2.75" customHeight="1">
      <c r="A514" s="6"/>
      <c r="B514" s="7"/>
      <c r="C514" s="8"/>
      <c r="D514" s="9"/>
      <c r="E514" s="9"/>
      <c r="F514" s="10"/>
      <c r="G514" s="9"/>
      <c r="H514" s="10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2.75" customHeight="1">
      <c r="A515" s="6"/>
      <c r="B515" s="7"/>
      <c r="C515" s="8"/>
      <c r="D515" s="9"/>
      <c r="E515" s="9"/>
      <c r="F515" s="10"/>
      <c r="G515" s="9"/>
      <c r="H515" s="10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2.75" customHeight="1">
      <c r="A516" s="6"/>
      <c r="B516" s="7"/>
      <c r="C516" s="8"/>
      <c r="D516" s="9"/>
      <c r="E516" s="9"/>
      <c r="F516" s="10"/>
      <c r="G516" s="9"/>
      <c r="H516" s="10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2.75" customHeight="1">
      <c r="A517" s="6"/>
      <c r="B517" s="7"/>
      <c r="C517" s="8"/>
      <c r="D517" s="9"/>
      <c r="E517" s="9"/>
      <c r="F517" s="10"/>
      <c r="G517" s="9"/>
      <c r="H517" s="10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2.75" customHeight="1">
      <c r="A518" s="6"/>
      <c r="B518" s="7"/>
      <c r="C518" s="8"/>
      <c r="D518" s="9"/>
      <c r="E518" s="9"/>
      <c r="F518" s="10"/>
      <c r="G518" s="9"/>
      <c r="H518" s="10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2.75" customHeight="1">
      <c r="A519" s="6"/>
      <c r="B519" s="7"/>
      <c r="C519" s="8"/>
      <c r="D519" s="9"/>
      <c r="E519" s="9"/>
      <c r="F519" s="10"/>
      <c r="G519" s="9"/>
      <c r="H519" s="10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2.75" customHeight="1">
      <c r="A520" s="6"/>
      <c r="B520" s="7"/>
      <c r="C520" s="8"/>
      <c r="D520" s="9"/>
      <c r="E520" s="9"/>
      <c r="F520" s="10"/>
      <c r="G520" s="9"/>
      <c r="H520" s="10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2.75" customHeight="1">
      <c r="A521" s="6"/>
      <c r="B521" s="7"/>
      <c r="C521" s="8"/>
      <c r="D521" s="9"/>
      <c r="E521" s="9"/>
      <c r="F521" s="10"/>
      <c r="G521" s="9"/>
      <c r="H521" s="10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2.75" customHeight="1">
      <c r="A522" s="6"/>
      <c r="B522" s="7"/>
      <c r="C522" s="8"/>
      <c r="D522" s="9"/>
      <c r="E522" s="9"/>
      <c r="F522" s="10"/>
      <c r="G522" s="9"/>
      <c r="H522" s="10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2.75" customHeight="1">
      <c r="A523" s="6"/>
      <c r="B523" s="7"/>
      <c r="C523" s="8"/>
      <c r="D523" s="9"/>
      <c r="E523" s="9"/>
      <c r="F523" s="10"/>
      <c r="G523" s="9"/>
      <c r="H523" s="10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2.75" customHeight="1">
      <c r="A524" s="6"/>
      <c r="B524" s="7"/>
      <c r="C524" s="8"/>
      <c r="D524" s="9"/>
      <c r="E524" s="9"/>
      <c r="F524" s="10"/>
      <c r="G524" s="9"/>
      <c r="H524" s="10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2.75" customHeight="1">
      <c r="A525" s="6"/>
      <c r="B525" s="7"/>
      <c r="C525" s="8"/>
      <c r="D525" s="9"/>
      <c r="E525" s="9"/>
      <c r="F525" s="10"/>
      <c r="G525" s="9"/>
      <c r="H525" s="10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2.75" customHeight="1">
      <c r="A526" s="6"/>
      <c r="B526" s="7"/>
      <c r="C526" s="8"/>
      <c r="D526" s="9"/>
      <c r="E526" s="9"/>
      <c r="F526" s="10"/>
      <c r="G526" s="9"/>
      <c r="H526" s="10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2.75" customHeight="1">
      <c r="A527" s="6"/>
      <c r="B527" s="7"/>
      <c r="C527" s="8"/>
      <c r="D527" s="9"/>
      <c r="E527" s="9"/>
      <c r="F527" s="10"/>
      <c r="G527" s="9"/>
      <c r="H527" s="10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2.75" customHeight="1">
      <c r="A528" s="6"/>
      <c r="B528" s="7"/>
      <c r="C528" s="8"/>
      <c r="D528" s="9"/>
      <c r="E528" s="9"/>
      <c r="F528" s="10"/>
      <c r="G528" s="9"/>
      <c r="H528" s="10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2.75" customHeight="1">
      <c r="A529" s="6"/>
      <c r="B529" s="7"/>
      <c r="C529" s="8"/>
      <c r="D529" s="9"/>
      <c r="E529" s="9"/>
      <c r="F529" s="10"/>
      <c r="G529" s="9"/>
      <c r="H529" s="10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2.75" customHeight="1">
      <c r="A530" s="6"/>
      <c r="B530" s="7"/>
      <c r="C530" s="8"/>
      <c r="D530" s="9"/>
      <c r="E530" s="9"/>
      <c r="F530" s="10"/>
      <c r="G530" s="9"/>
      <c r="H530" s="10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2.75" customHeight="1">
      <c r="A531" s="6"/>
      <c r="B531" s="7"/>
      <c r="C531" s="8"/>
      <c r="D531" s="9"/>
      <c r="E531" s="9"/>
      <c r="F531" s="10"/>
      <c r="G531" s="9"/>
      <c r="H531" s="10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2.75" customHeight="1">
      <c r="A532" s="6"/>
      <c r="B532" s="7"/>
      <c r="C532" s="8"/>
      <c r="D532" s="9"/>
      <c r="E532" s="9"/>
      <c r="F532" s="10"/>
      <c r="G532" s="9"/>
      <c r="H532" s="10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2.75" customHeight="1">
      <c r="A533" s="6"/>
      <c r="B533" s="7"/>
      <c r="C533" s="8"/>
      <c r="D533" s="9"/>
      <c r="E533" s="9"/>
      <c r="F533" s="10"/>
      <c r="G533" s="9"/>
      <c r="H533" s="10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2.75" customHeight="1">
      <c r="A534" s="6"/>
      <c r="B534" s="7"/>
      <c r="C534" s="8"/>
      <c r="D534" s="9"/>
      <c r="E534" s="9"/>
      <c r="F534" s="10"/>
      <c r="G534" s="9"/>
      <c r="H534" s="10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2.75" customHeight="1">
      <c r="A535" s="6"/>
      <c r="B535" s="7"/>
      <c r="C535" s="8"/>
      <c r="D535" s="9"/>
      <c r="E535" s="9"/>
      <c r="F535" s="10"/>
      <c r="G535" s="9"/>
      <c r="H535" s="10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2.75" customHeight="1">
      <c r="A536" s="6"/>
      <c r="B536" s="7"/>
      <c r="C536" s="8"/>
      <c r="D536" s="9"/>
      <c r="E536" s="9"/>
      <c r="F536" s="10"/>
      <c r="G536" s="9"/>
      <c r="H536" s="10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2.75" customHeight="1">
      <c r="A537" s="6"/>
      <c r="B537" s="7"/>
      <c r="C537" s="8"/>
      <c r="D537" s="9"/>
      <c r="E537" s="9"/>
      <c r="F537" s="10"/>
      <c r="G537" s="9"/>
      <c r="H537" s="10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2.75" customHeight="1">
      <c r="A538" s="6"/>
      <c r="B538" s="7"/>
      <c r="C538" s="8"/>
      <c r="D538" s="9"/>
      <c r="E538" s="9"/>
      <c r="F538" s="10"/>
      <c r="G538" s="9"/>
      <c r="H538" s="10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2.75" customHeight="1">
      <c r="A539" s="6"/>
      <c r="B539" s="7"/>
      <c r="C539" s="8"/>
      <c r="D539" s="9"/>
      <c r="E539" s="9"/>
      <c r="F539" s="10"/>
      <c r="G539" s="9"/>
      <c r="H539" s="10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2.75" customHeight="1">
      <c r="A540" s="6"/>
      <c r="B540" s="7"/>
      <c r="C540" s="8"/>
      <c r="D540" s="9"/>
      <c r="E540" s="9"/>
      <c r="F540" s="10"/>
      <c r="G540" s="9"/>
      <c r="H540" s="10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2.75" customHeight="1">
      <c r="A541" s="6"/>
      <c r="B541" s="7"/>
      <c r="C541" s="8"/>
      <c r="D541" s="9"/>
      <c r="E541" s="9"/>
      <c r="F541" s="10"/>
      <c r="G541" s="9"/>
      <c r="H541" s="10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2.75" customHeight="1">
      <c r="A542" s="6"/>
      <c r="B542" s="7"/>
      <c r="C542" s="8"/>
      <c r="D542" s="9"/>
      <c r="E542" s="9"/>
      <c r="F542" s="10"/>
      <c r="G542" s="9"/>
      <c r="H542" s="10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2.75" customHeight="1">
      <c r="A543" s="6"/>
      <c r="B543" s="7"/>
      <c r="C543" s="8"/>
      <c r="D543" s="9"/>
      <c r="E543" s="9"/>
      <c r="F543" s="10"/>
      <c r="G543" s="9"/>
      <c r="H543" s="10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2.75" customHeight="1">
      <c r="A544" s="6"/>
      <c r="B544" s="7"/>
      <c r="C544" s="8"/>
      <c r="D544" s="9"/>
      <c r="E544" s="9"/>
      <c r="F544" s="10"/>
      <c r="G544" s="9"/>
      <c r="H544" s="10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2.75" customHeight="1">
      <c r="A545" s="6"/>
      <c r="B545" s="7"/>
      <c r="C545" s="8"/>
      <c r="D545" s="9"/>
      <c r="E545" s="9"/>
      <c r="F545" s="10"/>
      <c r="G545" s="9"/>
      <c r="H545" s="10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2.75" customHeight="1">
      <c r="A546" s="6"/>
      <c r="B546" s="7"/>
      <c r="C546" s="8"/>
      <c r="D546" s="9"/>
      <c r="E546" s="9"/>
      <c r="F546" s="10"/>
      <c r="G546" s="9"/>
      <c r="H546" s="10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2.75" customHeight="1">
      <c r="A547" s="6"/>
      <c r="B547" s="7"/>
      <c r="C547" s="8"/>
      <c r="D547" s="9"/>
      <c r="E547" s="9"/>
      <c r="F547" s="10"/>
      <c r="G547" s="9"/>
      <c r="H547" s="10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2.75" customHeight="1">
      <c r="A548" s="6"/>
      <c r="B548" s="7"/>
      <c r="C548" s="8"/>
      <c r="D548" s="9"/>
      <c r="E548" s="9"/>
      <c r="F548" s="10"/>
      <c r="G548" s="9"/>
      <c r="H548" s="10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2.75" customHeight="1">
      <c r="A549" s="6"/>
      <c r="B549" s="7"/>
      <c r="C549" s="8"/>
      <c r="D549" s="9"/>
      <c r="E549" s="9"/>
      <c r="F549" s="10"/>
      <c r="G549" s="9"/>
      <c r="H549" s="10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2.75" customHeight="1">
      <c r="A550" s="6"/>
      <c r="B550" s="7"/>
      <c r="C550" s="8"/>
      <c r="D550" s="9"/>
      <c r="E550" s="9"/>
      <c r="F550" s="10"/>
      <c r="G550" s="9"/>
      <c r="H550" s="10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2.75" customHeight="1">
      <c r="A551" s="6"/>
      <c r="B551" s="7"/>
      <c r="C551" s="8"/>
      <c r="D551" s="9"/>
      <c r="E551" s="9"/>
      <c r="F551" s="10"/>
      <c r="G551" s="9"/>
      <c r="H551" s="10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2.75" customHeight="1">
      <c r="A552" s="6"/>
      <c r="B552" s="7"/>
      <c r="C552" s="8"/>
      <c r="D552" s="9"/>
      <c r="E552" s="9"/>
      <c r="F552" s="10"/>
      <c r="G552" s="9"/>
      <c r="H552" s="10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2.75" customHeight="1">
      <c r="A553" s="6"/>
      <c r="B553" s="7"/>
      <c r="C553" s="8"/>
      <c r="D553" s="9"/>
      <c r="E553" s="9"/>
      <c r="F553" s="10"/>
      <c r="G553" s="9"/>
      <c r="H553" s="10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2.75" customHeight="1">
      <c r="A554" s="6"/>
      <c r="B554" s="7"/>
      <c r="C554" s="8"/>
      <c r="D554" s="9"/>
      <c r="E554" s="9"/>
      <c r="F554" s="10"/>
      <c r="G554" s="9"/>
      <c r="H554" s="10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2.75" customHeight="1">
      <c r="A555" s="6"/>
      <c r="B555" s="7"/>
      <c r="C555" s="8"/>
      <c r="D555" s="9"/>
      <c r="E555" s="9"/>
      <c r="F555" s="10"/>
      <c r="G555" s="9"/>
      <c r="H555" s="10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2.75" customHeight="1">
      <c r="A556" s="6"/>
      <c r="B556" s="7"/>
      <c r="C556" s="8"/>
      <c r="D556" s="9"/>
      <c r="E556" s="9"/>
      <c r="F556" s="10"/>
      <c r="G556" s="9"/>
      <c r="H556" s="10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2.75" customHeight="1">
      <c r="A557" s="6"/>
      <c r="B557" s="7"/>
      <c r="C557" s="8"/>
      <c r="D557" s="9"/>
      <c r="E557" s="9"/>
      <c r="F557" s="10"/>
      <c r="G557" s="9"/>
      <c r="H557" s="10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2.75" customHeight="1">
      <c r="A558" s="6"/>
      <c r="B558" s="7"/>
      <c r="C558" s="8"/>
      <c r="D558" s="9"/>
      <c r="E558" s="9"/>
      <c r="F558" s="10"/>
      <c r="G558" s="9"/>
      <c r="H558" s="10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2.75" customHeight="1">
      <c r="A559" s="6"/>
      <c r="B559" s="7"/>
      <c r="C559" s="8"/>
      <c r="D559" s="9"/>
      <c r="E559" s="9"/>
      <c r="F559" s="10"/>
      <c r="G559" s="9"/>
      <c r="H559" s="10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2.75" customHeight="1">
      <c r="A560" s="6"/>
      <c r="B560" s="7"/>
      <c r="C560" s="8"/>
      <c r="D560" s="9"/>
      <c r="E560" s="9"/>
      <c r="F560" s="10"/>
      <c r="G560" s="9"/>
      <c r="H560" s="10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2.75" customHeight="1">
      <c r="A561" s="6"/>
      <c r="B561" s="7"/>
      <c r="C561" s="8"/>
      <c r="D561" s="9"/>
      <c r="E561" s="9"/>
      <c r="F561" s="10"/>
      <c r="G561" s="9"/>
      <c r="H561" s="10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2.75" customHeight="1">
      <c r="A562" s="6"/>
      <c r="B562" s="7"/>
      <c r="C562" s="8"/>
      <c r="D562" s="9"/>
      <c r="E562" s="9"/>
      <c r="F562" s="10"/>
      <c r="G562" s="9"/>
      <c r="H562" s="10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2.75" customHeight="1">
      <c r="A563" s="6"/>
      <c r="B563" s="7"/>
      <c r="C563" s="8"/>
      <c r="D563" s="9"/>
      <c r="E563" s="9"/>
      <c r="F563" s="10"/>
      <c r="G563" s="9"/>
      <c r="H563" s="10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2.75" customHeight="1">
      <c r="A564" s="6"/>
      <c r="B564" s="7"/>
      <c r="C564" s="8"/>
      <c r="D564" s="9"/>
      <c r="E564" s="9"/>
      <c r="F564" s="10"/>
      <c r="G564" s="9"/>
      <c r="H564" s="10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2.75" customHeight="1">
      <c r="A565" s="6"/>
      <c r="B565" s="7"/>
      <c r="C565" s="8"/>
      <c r="D565" s="9"/>
      <c r="E565" s="9"/>
      <c r="F565" s="10"/>
      <c r="G565" s="9"/>
      <c r="H565" s="10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2.75" customHeight="1">
      <c r="A566" s="6"/>
      <c r="B566" s="7"/>
      <c r="C566" s="8"/>
      <c r="D566" s="9"/>
      <c r="E566" s="9"/>
      <c r="F566" s="10"/>
      <c r="G566" s="9"/>
      <c r="H566" s="10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2.75" customHeight="1">
      <c r="A567" s="6"/>
      <c r="B567" s="7"/>
      <c r="C567" s="8"/>
      <c r="D567" s="9"/>
      <c r="E567" s="9"/>
      <c r="F567" s="10"/>
      <c r="G567" s="9"/>
      <c r="H567" s="10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2.75" customHeight="1">
      <c r="A568" s="6"/>
      <c r="B568" s="7"/>
      <c r="C568" s="8"/>
      <c r="D568" s="9"/>
      <c r="E568" s="9"/>
      <c r="F568" s="10"/>
      <c r="G568" s="9"/>
      <c r="H568" s="10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2.75" customHeight="1">
      <c r="A569" s="6"/>
      <c r="B569" s="7"/>
      <c r="C569" s="8"/>
      <c r="D569" s="9"/>
      <c r="E569" s="9"/>
      <c r="F569" s="10"/>
      <c r="G569" s="9"/>
      <c r="H569" s="10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2.75" customHeight="1">
      <c r="A570" s="6"/>
      <c r="B570" s="7"/>
      <c r="C570" s="8"/>
      <c r="D570" s="9"/>
      <c r="E570" s="9"/>
      <c r="F570" s="10"/>
      <c r="G570" s="9"/>
      <c r="H570" s="10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2.75" customHeight="1">
      <c r="A571" s="6"/>
      <c r="B571" s="7"/>
      <c r="C571" s="8"/>
      <c r="D571" s="9"/>
      <c r="E571" s="9"/>
      <c r="F571" s="10"/>
      <c r="G571" s="9"/>
      <c r="H571" s="10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2.75" customHeight="1">
      <c r="A572" s="6"/>
      <c r="B572" s="7"/>
      <c r="C572" s="8"/>
      <c r="D572" s="9"/>
      <c r="E572" s="9"/>
      <c r="F572" s="10"/>
      <c r="G572" s="9"/>
      <c r="H572" s="10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2.75" customHeight="1">
      <c r="A573" s="6"/>
      <c r="B573" s="7"/>
      <c r="C573" s="8"/>
      <c r="D573" s="9"/>
      <c r="E573" s="9"/>
      <c r="F573" s="10"/>
      <c r="G573" s="9"/>
      <c r="H573" s="10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2.75" customHeight="1">
      <c r="A574" s="6"/>
      <c r="B574" s="7"/>
      <c r="C574" s="8"/>
      <c r="D574" s="9"/>
      <c r="E574" s="9"/>
      <c r="F574" s="10"/>
      <c r="G574" s="9"/>
      <c r="H574" s="10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2.75" customHeight="1">
      <c r="A575" s="6"/>
      <c r="B575" s="7"/>
      <c r="C575" s="8"/>
      <c r="D575" s="9"/>
      <c r="E575" s="9"/>
      <c r="F575" s="10"/>
      <c r="G575" s="9"/>
      <c r="H575" s="10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2.75" customHeight="1">
      <c r="A576" s="6"/>
      <c r="B576" s="7"/>
      <c r="C576" s="8"/>
      <c r="D576" s="9"/>
      <c r="E576" s="9"/>
      <c r="F576" s="10"/>
      <c r="G576" s="9"/>
      <c r="H576" s="10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2.75" customHeight="1">
      <c r="A577" s="6"/>
      <c r="B577" s="7"/>
      <c r="C577" s="8"/>
      <c r="D577" s="9"/>
      <c r="E577" s="9"/>
      <c r="F577" s="10"/>
      <c r="G577" s="9"/>
      <c r="H577" s="10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2.75" customHeight="1">
      <c r="A578" s="6"/>
      <c r="B578" s="7"/>
      <c r="C578" s="8"/>
      <c r="D578" s="9"/>
      <c r="E578" s="9"/>
      <c r="F578" s="10"/>
      <c r="G578" s="9"/>
      <c r="H578" s="10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2.75" customHeight="1">
      <c r="A579" s="6"/>
      <c r="B579" s="7"/>
      <c r="C579" s="8"/>
      <c r="D579" s="9"/>
      <c r="E579" s="9"/>
      <c r="F579" s="10"/>
      <c r="G579" s="9"/>
      <c r="H579" s="10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2.75" customHeight="1">
      <c r="A580" s="6"/>
      <c r="B580" s="7"/>
      <c r="C580" s="8"/>
      <c r="D580" s="9"/>
      <c r="E580" s="9"/>
      <c r="F580" s="10"/>
      <c r="G580" s="9"/>
      <c r="H580" s="10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2.75" customHeight="1">
      <c r="A581" s="6"/>
      <c r="B581" s="7"/>
      <c r="C581" s="8"/>
      <c r="D581" s="9"/>
      <c r="E581" s="9"/>
      <c r="F581" s="10"/>
      <c r="G581" s="9"/>
      <c r="H581" s="10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2.75" customHeight="1">
      <c r="A582" s="6"/>
      <c r="B582" s="7"/>
      <c r="C582" s="8"/>
      <c r="D582" s="9"/>
      <c r="E582" s="9"/>
      <c r="F582" s="10"/>
      <c r="G582" s="9"/>
      <c r="H582" s="10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2.75" customHeight="1">
      <c r="A583" s="6"/>
      <c r="B583" s="7"/>
      <c r="C583" s="8"/>
      <c r="D583" s="9"/>
      <c r="E583" s="9"/>
      <c r="F583" s="10"/>
      <c r="G583" s="9"/>
      <c r="H583" s="10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2.75" customHeight="1">
      <c r="A584" s="6"/>
      <c r="B584" s="7"/>
      <c r="C584" s="8"/>
      <c r="D584" s="9"/>
      <c r="E584" s="9"/>
      <c r="F584" s="10"/>
      <c r="G584" s="9"/>
      <c r="H584" s="10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2.75" customHeight="1">
      <c r="A585" s="6"/>
      <c r="B585" s="7"/>
      <c r="C585" s="8"/>
      <c r="D585" s="9"/>
      <c r="E585" s="9"/>
      <c r="F585" s="10"/>
      <c r="G585" s="9"/>
      <c r="H585" s="10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2.75" customHeight="1">
      <c r="A586" s="6"/>
      <c r="B586" s="7"/>
      <c r="C586" s="8"/>
      <c r="D586" s="9"/>
      <c r="E586" s="9"/>
      <c r="F586" s="10"/>
      <c r="G586" s="9"/>
      <c r="H586" s="10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2.75" customHeight="1">
      <c r="A587" s="6"/>
      <c r="B587" s="7"/>
      <c r="C587" s="8"/>
      <c r="D587" s="9"/>
      <c r="E587" s="9"/>
      <c r="F587" s="10"/>
      <c r="G587" s="9"/>
      <c r="H587" s="10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2.75" customHeight="1">
      <c r="A588" s="6"/>
      <c r="B588" s="7"/>
      <c r="C588" s="8"/>
      <c r="D588" s="9"/>
      <c r="E588" s="9"/>
      <c r="F588" s="10"/>
      <c r="G588" s="9"/>
      <c r="H588" s="10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2.75" customHeight="1">
      <c r="A589" s="6"/>
      <c r="B589" s="7"/>
      <c r="C589" s="8"/>
      <c r="D589" s="9"/>
      <c r="E589" s="9"/>
      <c r="F589" s="10"/>
      <c r="G589" s="9"/>
      <c r="H589" s="10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2.75" customHeight="1">
      <c r="A590" s="6"/>
      <c r="B590" s="7"/>
      <c r="C590" s="8"/>
      <c r="D590" s="9"/>
      <c r="E590" s="9"/>
      <c r="F590" s="10"/>
      <c r="G590" s="9"/>
      <c r="H590" s="10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2.75" customHeight="1">
      <c r="A591" s="6"/>
      <c r="B591" s="7"/>
      <c r="C591" s="8"/>
      <c r="D591" s="9"/>
      <c r="E591" s="9"/>
      <c r="F591" s="10"/>
      <c r="G591" s="9"/>
      <c r="H591" s="10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2.75" customHeight="1">
      <c r="A592" s="6"/>
      <c r="B592" s="7"/>
      <c r="C592" s="8"/>
      <c r="D592" s="9"/>
      <c r="E592" s="9"/>
      <c r="F592" s="10"/>
      <c r="G592" s="9"/>
      <c r="H592" s="10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2.75" customHeight="1">
      <c r="A593" s="6"/>
      <c r="B593" s="7"/>
      <c r="C593" s="8"/>
      <c r="D593" s="9"/>
      <c r="E593" s="9"/>
      <c r="F593" s="10"/>
      <c r="G593" s="9"/>
      <c r="H593" s="10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2.75" customHeight="1">
      <c r="A594" s="6"/>
      <c r="B594" s="7"/>
      <c r="C594" s="8"/>
      <c r="D594" s="9"/>
      <c r="E594" s="9"/>
      <c r="F594" s="10"/>
      <c r="G594" s="9"/>
      <c r="H594" s="10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2.75" customHeight="1">
      <c r="A595" s="6"/>
      <c r="B595" s="7"/>
      <c r="C595" s="8"/>
      <c r="D595" s="9"/>
      <c r="E595" s="9"/>
      <c r="F595" s="10"/>
      <c r="G595" s="9"/>
      <c r="H595" s="10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2.75" customHeight="1">
      <c r="A596" s="6"/>
      <c r="B596" s="7"/>
      <c r="C596" s="8"/>
      <c r="D596" s="9"/>
      <c r="E596" s="9"/>
      <c r="F596" s="10"/>
      <c r="G596" s="9"/>
      <c r="H596" s="10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2.75" customHeight="1">
      <c r="A597" s="6"/>
      <c r="B597" s="7"/>
      <c r="C597" s="8"/>
      <c r="D597" s="9"/>
      <c r="E597" s="9"/>
      <c r="F597" s="10"/>
      <c r="G597" s="9"/>
      <c r="H597" s="10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2.75" customHeight="1">
      <c r="A598" s="6"/>
      <c r="B598" s="7"/>
      <c r="C598" s="8"/>
      <c r="D598" s="9"/>
      <c r="E598" s="9"/>
      <c r="F598" s="10"/>
      <c r="G598" s="9"/>
      <c r="H598" s="10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2.75" customHeight="1">
      <c r="A599" s="6"/>
      <c r="B599" s="7"/>
      <c r="C599" s="8"/>
      <c r="D599" s="9"/>
      <c r="E599" s="9"/>
      <c r="F599" s="10"/>
      <c r="G599" s="9"/>
      <c r="H599" s="10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2.75" customHeight="1">
      <c r="A600" s="6"/>
      <c r="B600" s="7"/>
      <c r="C600" s="8"/>
      <c r="D600" s="9"/>
      <c r="E600" s="9"/>
      <c r="F600" s="10"/>
      <c r="G600" s="9"/>
      <c r="H600" s="10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2.75" customHeight="1">
      <c r="A601" s="6"/>
      <c r="B601" s="7"/>
      <c r="C601" s="8"/>
      <c r="D601" s="9"/>
      <c r="E601" s="9"/>
      <c r="F601" s="10"/>
      <c r="G601" s="9"/>
      <c r="H601" s="10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2.75" customHeight="1">
      <c r="A602" s="6"/>
      <c r="B602" s="7"/>
      <c r="C602" s="8"/>
      <c r="D602" s="9"/>
      <c r="E602" s="9"/>
      <c r="F602" s="10"/>
      <c r="G602" s="9"/>
      <c r="H602" s="10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2.75" customHeight="1">
      <c r="A603" s="6"/>
      <c r="B603" s="7"/>
      <c r="C603" s="8"/>
      <c r="D603" s="9"/>
      <c r="E603" s="9"/>
      <c r="F603" s="10"/>
      <c r="G603" s="9"/>
      <c r="H603" s="10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2.75" customHeight="1">
      <c r="A604" s="6"/>
      <c r="B604" s="7"/>
      <c r="C604" s="8"/>
      <c r="D604" s="9"/>
      <c r="E604" s="9"/>
      <c r="F604" s="10"/>
      <c r="G604" s="9"/>
      <c r="H604" s="10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2.75" customHeight="1">
      <c r="A605" s="6"/>
      <c r="B605" s="7"/>
      <c r="C605" s="8"/>
      <c r="D605" s="9"/>
      <c r="E605" s="9"/>
      <c r="F605" s="10"/>
      <c r="G605" s="9"/>
      <c r="H605" s="10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2.75" customHeight="1">
      <c r="A606" s="6"/>
      <c r="B606" s="7"/>
      <c r="C606" s="8"/>
      <c r="D606" s="9"/>
      <c r="E606" s="9"/>
      <c r="F606" s="10"/>
      <c r="G606" s="9"/>
      <c r="H606" s="10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2.75" customHeight="1">
      <c r="A607" s="6"/>
      <c r="B607" s="7"/>
      <c r="C607" s="8"/>
      <c r="D607" s="9"/>
      <c r="E607" s="9"/>
      <c r="F607" s="10"/>
      <c r="G607" s="9"/>
      <c r="H607" s="10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2.75" customHeight="1">
      <c r="A608" s="6"/>
      <c r="B608" s="7"/>
      <c r="C608" s="8"/>
      <c r="D608" s="9"/>
      <c r="E608" s="9"/>
      <c r="F608" s="10"/>
      <c r="G608" s="9"/>
      <c r="H608" s="10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2.75" customHeight="1">
      <c r="A609" s="6"/>
      <c r="B609" s="7"/>
      <c r="C609" s="8"/>
      <c r="D609" s="9"/>
      <c r="E609" s="9"/>
      <c r="F609" s="10"/>
      <c r="G609" s="9"/>
      <c r="H609" s="10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2.75" customHeight="1">
      <c r="A610" s="6"/>
      <c r="B610" s="7"/>
      <c r="C610" s="8"/>
      <c r="D610" s="9"/>
      <c r="E610" s="9"/>
      <c r="F610" s="10"/>
      <c r="G610" s="9"/>
      <c r="H610" s="10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2.75" customHeight="1">
      <c r="A611" s="6"/>
      <c r="B611" s="7"/>
      <c r="C611" s="8"/>
      <c r="D611" s="9"/>
      <c r="E611" s="9"/>
      <c r="F611" s="10"/>
      <c r="G611" s="9"/>
      <c r="H611" s="10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2.75" customHeight="1">
      <c r="A612" s="6"/>
      <c r="B612" s="7"/>
      <c r="C612" s="8"/>
      <c r="D612" s="9"/>
      <c r="E612" s="9"/>
      <c r="F612" s="10"/>
      <c r="G612" s="9"/>
      <c r="H612" s="10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2.75" customHeight="1">
      <c r="A613" s="6"/>
      <c r="B613" s="7"/>
      <c r="C613" s="8"/>
      <c r="D613" s="9"/>
      <c r="E613" s="9"/>
      <c r="F613" s="10"/>
      <c r="G613" s="9"/>
      <c r="H613" s="10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2.75" customHeight="1">
      <c r="A614" s="6"/>
      <c r="B614" s="7"/>
      <c r="C614" s="8"/>
      <c r="D614" s="9"/>
      <c r="E614" s="9"/>
      <c r="F614" s="10"/>
      <c r="G614" s="9"/>
      <c r="H614" s="10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2.75" customHeight="1">
      <c r="A615" s="6"/>
      <c r="B615" s="7"/>
      <c r="C615" s="8"/>
      <c r="D615" s="9"/>
      <c r="E615" s="9"/>
      <c r="F615" s="10"/>
      <c r="G615" s="9"/>
      <c r="H615" s="10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2.75" customHeight="1">
      <c r="A616" s="6"/>
      <c r="B616" s="7"/>
      <c r="C616" s="8"/>
      <c r="D616" s="9"/>
      <c r="E616" s="9"/>
      <c r="F616" s="10"/>
      <c r="G616" s="9"/>
      <c r="H616" s="10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2.75" customHeight="1">
      <c r="A617" s="6"/>
      <c r="B617" s="7"/>
      <c r="C617" s="8"/>
      <c r="D617" s="9"/>
      <c r="E617" s="9"/>
      <c r="F617" s="10"/>
      <c r="G617" s="9"/>
      <c r="H617" s="10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2.75" customHeight="1">
      <c r="A618" s="6"/>
      <c r="B618" s="7"/>
      <c r="C618" s="8"/>
      <c r="D618" s="9"/>
      <c r="E618" s="9"/>
      <c r="F618" s="10"/>
      <c r="G618" s="9"/>
      <c r="H618" s="10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2.75" customHeight="1">
      <c r="A619" s="6"/>
      <c r="B619" s="7"/>
      <c r="C619" s="8"/>
      <c r="D619" s="9"/>
      <c r="E619" s="9"/>
      <c r="F619" s="10"/>
      <c r="G619" s="9"/>
      <c r="H619" s="10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2.75" customHeight="1">
      <c r="A620" s="6"/>
      <c r="B620" s="7"/>
      <c r="C620" s="8"/>
      <c r="D620" s="9"/>
      <c r="E620" s="9"/>
      <c r="F620" s="10"/>
      <c r="G620" s="9"/>
      <c r="H620" s="10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2.75" customHeight="1">
      <c r="A621" s="6"/>
      <c r="B621" s="7"/>
      <c r="C621" s="8"/>
      <c r="D621" s="9"/>
      <c r="E621" s="9"/>
      <c r="F621" s="10"/>
      <c r="G621" s="9"/>
      <c r="H621" s="10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2.75" customHeight="1">
      <c r="A622" s="6"/>
      <c r="B622" s="7"/>
      <c r="C622" s="8"/>
      <c r="D622" s="9"/>
      <c r="E622" s="9"/>
      <c r="F622" s="10"/>
      <c r="G622" s="9"/>
      <c r="H622" s="10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2.75" customHeight="1">
      <c r="A623" s="6"/>
      <c r="B623" s="7"/>
      <c r="C623" s="8"/>
      <c r="D623" s="9"/>
      <c r="E623" s="9"/>
      <c r="F623" s="10"/>
      <c r="G623" s="9"/>
      <c r="H623" s="10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2.75" customHeight="1">
      <c r="A624" s="6"/>
      <c r="B624" s="7"/>
      <c r="C624" s="8"/>
      <c r="D624" s="9"/>
      <c r="E624" s="9"/>
      <c r="F624" s="10"/>
      <c r="G624" s="9"/>
      <c r="H624" s="10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2.75" customHeight="1">
      <c r="A625" s="6"/>
      <c r="B625" s="7"/>
      <c r="C625" s="8"/>
      <c r="D625" s="9"/>
      <c r="E625" s="9"/>
      <c r="F625" s="10"/>
      <c r="G625" s="9"/>
      <c r="H625" s="10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2.75" customHeight="1">
      <c r="A626" s="6"/>
      <c r="B626" s="7"/>
      <c r="C626" s="8"/>
      <c r="D626" s="9"/>
      <c r="E626" s="9"/>
      <c r="F626" s="10"/>
      <c r="G626" s="9"/>
      <c r="H626" s="10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2.75" customHeight="1">
      <c r="A627" s="6"/>
      <c r="B627" s="7"/>
      <c r="C627" s="8"/>
      <c r="D627" s="9"/>
      <c r="E627" s="9"/>
      <c r="F627" s="10"/>
      <c r="G627" s="9"/>
      <c r="H627" s="10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2.75" customHeight="1">
      <c r="A628" s="6"/>
      <c r="B628" s="7"/>
      <c r="C628" s="8"/>
      <c r="D628" s="9"/>
      <c r="E628" s="9"/>
      <c r="F628" s="10"/>
      <c r="G628" s="9"/>
      <c r="H628" s="10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2.75" customHeight="1">
      <c r="A629" s="6"/>
      <c r="B629" s="7"/>
      <c r="C629" s="8"/>
      <c r="D629" s="9"/>
      <c r="E629" s="9"/>
      <c r="F629" s="10"/>
      <c r="G629" s="9"/>
      <c r="H629" s="10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2.75" customHeight="1">
      <c r="A630" s="6"/>
      <c r="B630" s="7"/>
      <c r="C630" s="8"/>
      <c r="D630" s="9"/>
      <c r="E630" s="9"/>
      <c r="F630" s="10"/>
      <c r="G630" s="9"/>
      <c r="H630" s="10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2.75" customHeight="1">
      <c r="A631" s="6"/>
      <c r="B631" s="7"/>
      <c r="C631" s="8"/>
      <c r="D631" s="9"/>
      <c r="E631" s="9"/>
      <c r="F631" s="10"/>
      <c r="G631" s="9"/>
      <c r="H631" s="10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2.75" customHeight="1">
      <c r="A632" s="6"/>
      <c r="B632" s="7"/>
      <c r="C632" s="8"/>
      <c r="D632" s="9"/>
      <c r="E632" s="9"/>
      <c r="F632" s="10"/>
      <c r="G632" s="9"/>
      <c r="H632" s="10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2.75" customHeight="1">
      <c r="A633" s="6"/>
      <c r="B633" s="7"/>
      <c r="C633" s="8"/>
      <c r="D633" s="9"/>
      <c r="E633" s="9"/>
      <c r="F633" s="10"/>
      <c r="G633" s="9"/>
      <c r="H633" s="10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2.75" customHeight="1">
      <c r="A634" s="6"/>
      <c r="B634" s="7"/>
      <c r="C634" s="8"/>
      <c r="D634" s="9"/>
      <c r="E634" s="9"/>
      <c r="F634" s="10"/>
      <c r="G634" s="9"/>
      <c r="H634" s="10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2.75" customHeight="1">
      <c r="A635" s="6"/>
      <c r="B635" s="7"/>
      <c r="C635" s="8"/>
      <c r="D635" s="9"/>
      <c r="E635" s="9"/>
      <c r="F635" s="10"/>
      <c r="G635" s="9"/>
      <c r="H635" s="10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2.75" customHeight="1">
      <c r="A636" s="6"/>
      <c r="B636" s="7"/>
      <c r="C636" s="8"/>
      <c r="D636" s="9"/>
      <c r="E636" s="9"/>
      <c r="F636" s="10"/>
      <c r="G636" s="9"/>
      <c r="H636" s="10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2.75" customHeight="1">
      <c r="A637" s="6"/>
      <c r="B637" s="7"/>
      <c r="C637" s="8"/>
      <c r="D637" s="9"/>
      <c r="E637" s="9"/>
      <c r="F637" s="10"/>
      <c r="G637" s="9"/>
      <c r="H637" s="10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2.75" customHeight="1">
      <c r="A638" s="6"/>
      <c r="B638" s="7"/>
      <c r="C638" s="8"/>
      <c r="D638" s="9"/>
      <c r="E638" s="9"/>
      <c r="F638" s="10"/>
      <c r="G638" s="9"/>
      <c r="H638" s="10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2.75" customHeight="1">
      <c r="A639" s="6"/>
      <c r="B639" s="7"/>
      <c r="C639" s="8"/>
      <c r="D639" s="9"/>
      <c r="E639" s="9"/>
      <c r="F639" s="10"/>
      <c r="G639" s="9"/>
      <c r="H639" s="10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2.75" customHeight="1">
      <c r="A640" s="6"/>
      <c r="B640" s="7"/>
      <c r="C640" s="8"/>
      <c r="D640" s="9"/>
      <c r="E640" s="9"/>
      <c r="F640" s="10"/>
      <c r="G640" s="9"/>
      <c r="H640" s="10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2.75" customHeight="1">
      <c r="A641" s="6"/>
      <c r="B641" s="7"/>
      <c r="C641" s="8"/>
      <c r="D641" s="9"/>
      <c r="E641" s="9"/>
      <c r="F641" s="10"/>
      <c r="G641" s="9"/>
      <c r="H641" s="10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2.75" customHeight="1">
      <c r="A642" s="6"/>
      <c r="B642" s="7"/>
      <c r="C642" s="8"/>
      <c r="D642" s="9"/>
      <c r="E642" s="9"/>
      <c r="F642" s="10"/>
      <c r="G642" s="9"/>
      <c r="H642" s="10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2.75" customHeight="1">
      <c r="A643" s="6"/>
      <c r="B643" s="7"/>
      <c r="C643" s="8"/>
      <c r="D643" s="9"/>
      <c r="E643" s="9"/>
      <c r="F643" s="10"/>
      <c r="G643" s="9"/>
      <c r="H643" s="10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2.75" customHeight="1">
      <c r="A644" s="6"/>
      <c r="B644" s="7"/>
      <c r="C644" s="8"/>
      <c r="D644" s="9"/>
      <c r="E644" s="9"/>
      <c r="F644" s="10"/>
      <c r="G644" s="9"/>
      <c r="H644" s="10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2.75" customHeight="1">
      <c r="A645" s="6"/>
      <c r="B645" s="7"/>
      <c r="C645" s="8"/>
      <c r="D645" s="9"/>
      <c r="E645" s="9"/>
      <c r="F645" s="10"/>
      <c r="G645" s="9"/>
      <c r="H645" s="10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2.75" customHeight="1">
      <c r="A646" s="6"/>
      <c r="B646" s="7"/>
      <c r="C646" s="8"/>
      <c r="D646" s="9"/>
      <c r="E646" s="9"/>
      <c r="F646" s="10"/>
      <c r="G646" s="9"/>
      <c r="H646" s="10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2.75" customHeight="1">
      <c r="A647" s="6"/>
      <c r="B647" s="7"/>
      <c r="C647" s="8"/>
      <c r="D647" s="9"/>
      <c r="E647" s="9"/>
      <c r="F647" s="10"/>
      <c r="G647" s="9"/>
      <c r="H647" s="10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2.75" customHeight="1">
      <c r="A648" s="6"/>
      <c r="B648" s="7"/>
      <c r="C648" s="8"/>
      <c r="D648" s="9"/>
      <c r="E648" s="9"/>
      <c r="F648" s="10"/>
      <c r="G648" s="9"/>
      <c r="H648" s="10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2.75" customHeight="1">
      <c r="A649" s="6"/>
      <c r="B649" s="7"/>
      <c r="C649" s="8"/>
      <c r="D649" s="9"/>
      <c r="E649" s="9"/>
      <c r="F649" s="10"/>
      <c r="G649" s="9"/>
      <c r="H649" s="10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2.75" customHeight="1">
      <c r="A650" s="6"/>
      <c r="B650" s="7"/>
      <c r="C650" s="8"/>
      <c r="D650" s="9"/>
      <c r="E650" s="9"/>
      <c r="F650" s="10"/>
      <c r="G650" s="9"/>
      <c r="H650" s="10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2.75" customHeight="1">
      <c r="A651" s="6"/>
      <c r="B651" s="7"/>
      <c r="C651" s="8"/>
      <c r="D651" s="9"/>
      <c r="E651" s="9"/>
      <c r="F651" s="10"/>
      <c r="G651" s="9"/>
      <c r="H651" s="10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2.75" customHeight="1">
      <c r="A652" s="6"/>
      <c r="B652" s="7"/>
      <c r="C652" s="8"/>
      <c r="D652" s="9"/>
      <c r="E652" s="9"/>
      <c r="F652" s="10"/>
      <c r="G652" s="9"/>
      <c r="H652" s="10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2.75" customHeight="1">
      <c r="A653" s="6"/>
      <c r="B653" s="7"/>
      <c r="C653" s="8"/>
      <c r="D653" s="9"/>
      <c r="E653" s="9"/>
      <c r="F653" s="10"/>
      <c r="G653" s="9"/>
      <c r="H653" s="10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2.75" customHeight="1">
      <c r="A654" s="6"/>
      <c r="B654" s="7"/>
      <c r="C654" s="8"/>
      <c r="D654" s="9"/>
      <c r="E654" s="9"/>
      <c r="F654" s="10"/>
      <c r="G654" s="9"/>
      <c r="H654" s="10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2.75" customHeight="1">
      <c r="A655" s="6"/>
      <c r="B655" s="7"/>
      <c r="C655" s="8"/>
      <c r="D655" s="9"/>
      <c r="E655" s="9"/>
      <c r="F655" s="10"/>
      <c r="G655" s="9"/>
      <c r="H655" s="10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2.75" customHeight="1">
      <c r="A656" s="6"/>
      <c r="B656" s="7"/>
      <c r="C656" s="8"/>
      <c r="D656" s="9"/>
      <c r="E656" s="9"/>
      <c r="F656" s="10"/>
      <c r="G656" s="9"/>
      <c r="H656" s="10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2.75" customHeight="1">
      <c r="A657" s="6"/>
      <c r="B657" s="7"/>
      <c r="C657" s="8"/>
      <c r="D657" s="9"/>
      <c r="E657" s="9"/>
      <c r="F657" s="10"/>
      <c r="G657" s="9"/>
      <c r="H657" s="10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2.75" customHeight="1">
      <c r="A658" s="6"/>
      <c r="B658" s="7"/>
      <c r="C658" s="8"/>
      <c r="D658" s="9"/>
      <c r="E658" s="9"/>
      <c r="F658" s="10"/>
      <c r="G658" s="9"/>
      <c r="H658" s="10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2.75" customHeight="1">
      <c r="A659" s="6"/>
      <c r="B659" s="7"/>
      <c r="C659" s="8"/>
      <c r="D659" s="9"/>
      <c r="E659" s="9"/>
      <c r="F659" s="10"/>
      <c r="G659" s="9"/>
      <c r="H659" s="10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2.75" customHeight="1">
      <c r="A660" s="6"/>
      <c r="B660" s="7"/>
      <c r="C660" s="8"/>
      <c r="D660" s="9"/>
      <c r="E660" s="9"/>
      <c r="F660" s="10"/>
      <c r="G660" s="9"/>
      <c r="H660" s="10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2.75" customHeight="1">
      <c r="A661" s="6"/>
      <c r="B661" s="7"/>
      <c r="C661" s="8"/>
      <c r="D661" s="9"/>
      <c r="E661" s="9"/>
      <c r="F661" s="10"/>
      <c r="G661" s="9"/>
      <c r="H661" s="10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2.75" customHeight="1">
      <c r="A662" s="6"/>
      <c r="B662" s="7"/>
      <c r="C662" s="8"/>
      <c r="D662" s="9"/>
      <c r="E662" s="9"/>
      <c r="F662" s="10"/>
      <c r="G662" s="9"/>
      <c r="H662" s="10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2.75" customHeight="1">
      <c r="A663" s="6"/>
      <c r="B663" s="7"/>
      <c r="C663" s="8"/>
      <c r="D663" s="9"/>
      <c r="E663" s="9"/>
      <c r="F663" s="10"/>
      <c r="G663" s="9"/>
      <c r="H663" s="10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2.75" customHeight="1">
      <c r="A664" s="6"/>
      <c r="B664" s="7"/>
      <c r="C664" s="8"/>
      <c r="D664" s="9"/>
      <c r="E664" s="9"/>
      <c r="F664" s="10"/>
      <c r="G664" s="9"/>
      <c r="H664" s="10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2.75" customHeight="1">
      <c r="A665" s="6"/>
      <c r="B665" s="7"/>
      <c r="C665" s="8"/>
      <c r="D665" s="9"/>
      <c r="E665" s="9"/>
      <c r="F665" s="10"/>
      <c r="G665" s="9"/>
      <c r="H665" s="10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2.75" customHeight="1">
      <c r="A666" s="6"/>
      <c r="B666" s="7"/>
      <c r="C666" s="8"/>
      <c r="D666" s="9"/>
      <c r="E666" s="9"/>
      <c r="F666" s="10"/>
      <c r="G666" s="9"/>
      <c r="H666" s="10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2.75" customHeight="1">
      <c r="A667" s="6"/>
      <c r="B667" s="7"/>
      <c r="C667" s="8"/>
      <c r="D667" s="9"/>
      <c r="E667" s="9"/>
      <c r="F667" s="10"/>
      <c r="G667" s="9"/>
      <c r="H667" s="10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2.75" customHeight="1">
      <c r="A668" s="6"/>
      <c r="B668" s="7"/>
      <c r="C668" s="8"/>
      <c r="D668" s="9"/>
      <c r="E668" s="9"/>
      <c r="F668" s="10"/>
      <c r="G668" s="9"/>
      <c r="H668" s="10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2.75" customHeight="1">
      <c r="A669" s="6"/>
      <c r="B669" s="7"/>
      <c r="C669" s="8"/>
      <c r="D669" s="9"/>
      <c r="E669" s="9"/>
      <c r="F669" s="10"/>
      <c r="G669" s="9"/>
      <c r="H669" s="10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2.75" customHeight="1">
      <c r="A670" s="6"/>
      <c r="B670" s="7"/>
      <c r="C670" s="8"/>
      <c r="D670" s="9"/>
      <c r="E670" s="9"/>
      <c r="F670" s="10"/>
      <c r="G670" s="9"/>
      <c r="H670" s="10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2.75" customHeight="1">
      <c r="A671" s="6"/>
      <c r="B671" s="7"/>
      <c r="C671" s="8"/>
      <c r="D671" s="9"/>
      <c r="E671" s="9"/>
      <c r="F671" s="10"/>
      <c r="G671" s="9"/>
      <c r="H671" s="10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2.75" customHeight="1">
      <c r="A672" s="6"/>
      <c r="B672" s="7"/>
      <c r="C672" s="8"/>
      <c r="D672" s="9"/>
      <c r="E672" s="9"/>
      <c r="F672" s="10"/>
      <c r="G672" s="9"/>
      <c r="H672" s="10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2.75" customHeight="1">
      <c r="A673" s="6"/>
      <c r="B673" s="7"/>
      <c r="C673" s="8"/>
      <c r="D673" s="9"/>
      <c r="E673" s="9"/>
      <c r="F673" s="10"/>
      <c r="G673" s="9"/>
      <c r="H673" s="10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2.75" customHeight="1">
      <c r="A674" s="6"/>
      <c r="B674" s="7"/>
      <c r="C674" s="8"/>
      <c r="D674" s="9"/>
      <c r="E674" s="9"/>
      <c r="F674" s="10"/>
      <c r="G674" s="9"/>
      <c r="H674" s="10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2.75" customHeight="1">
      <c r="A675" s="6"/>
      <c r="B675" s="7"/>
      <c r="C675" s="8"/>
      <c r="D675" s="9"/>
      <c r="E675" s="9"/>
      <c r="F675" s="10"/>
      <c r="G675" s="9"/>
      <c r="H675" s="10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2.75" customHeight="1">
      <c r="A676" s="6"/>
      <c r="B676" s="7"/>
      <c r="C676" s="8"/>
      <c r="D676" s="9"/>
      <c r="E676" s="9"/>
      <c r="F676" s="10"/>
      <c r="G676" s="9"/>
      <c r="H676" s="10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2.75" customHeight="1">
      <c r="A677" s="6"/>
      <c r="B677" s="7"/>
      <c r="C677" s="8"/>
      <c r="D677" s="9"/>
      <c r="E677" s="9"/>
      <c r="F677" s="10"/>
      <c r="G677" s="9"/>
      <c r="H677" s="10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2.75" customHeight="1">
      <c r="A678" s="6"/>
      <c r="B678" s="7"/>
      <c r="C678" s="8"/>
      <c r="D678" s="9"/>
      <c r="E678" s="9"/>
      <c r="F678" s="10"/>
      <c r="G678" s="9"/>
      <c r="H678" s="10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2.75" customHeight="1">
      <c r="A679" s="6"/>
      <c r="B679" s="7"/>
      <c r="C679" s="8"/>
      <c r="D679" s="9"/>
      <c r="E679" s="9"/>
      <c r="F679" s="10"/>
      <c r="G679" s="9"/>
      <c r="H679" s="10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2.75" customHeight="1">
      <c r="A680" s="6"/>
      <c r="B680" s="7"/>
      <c r="C680" s="8"/>
      <c r="D680" s="9"/>
      <c r="E680" s="9"/>
      <c r="F680" s="10"/>
      <c r="G680" s="9"/>
      <c r="H680" s="10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2.75" customHeight="1">
      <c r="A681" s="6"/>
      <c r="B681" s="7"/>
      <c r="C681" s="8"/>
      <c r="D681" s="9"/>
      <c r="E681" s="9"/>
      <c r="F681" s="10"/>
      <c r="G681" s="9"/>
      <c r="H681" s="10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2.75" customHeight="1">
      <c r="A682" s="6"/>
      <c r="B682" s="7"/>
      <c r="C682" s="8"/>
      <c r="D682" s="9"/>
      <c r="E682" s="9"/>
      <c r="F682" s="10"/>
      <c r="G682" s="9"/>
      <c r="H682" s="10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2.75" customHeight="1">
      <c r="A683" s="6"/>
      <c r="B683" s="7"/>
      <c r="C683" s="8"/>
      <c r="D683" s="9"/>
      <c r="E683" s="9"/>
      <c r="F683" s="10"/>
      <c r="G683" s="9"/>
      <c r="H683" s="10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2.75" customHeight="1">
      <c r="A684" s="6"/>
      <c r="B684" s="7"/>
      <c r="C684" s="8"/>
      <c r="D684" s="9"/>
      <c r="E684" s="9"/>
      <c r="F684" s="10"/>
      <c r="G684" s="9"/>
      <c r="H684" s="10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2.75" customHeight="1">
      <c r="A685" s="6"/>
      <c r="B685" s="7"/>
      <c r="C685" s="8"/>
      <c r="D685" s="9"/>
      <c r="E685" s="9"/>
      <c r="F685" s="10"/>
      <c r="G685" s="9"/>
      <c r="H685" s="10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2.75" customHeight="1">
      <c r="A686" s="6"/>
      <c r="B686" s="7"/>
      <c r="C686" s="8"/>
      <c r="D686" s="9"/>
      <c r="E686" s="9"/>
      <c r="F686" s="10"/>
      <c r="G686" s="9"/>
      <c r="H686" s="10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2.75" customHeight="1">
      <c r="A687" s="6"/>
      <c r="B687" s="7"/>
      <c r="C687" s="8"/>
      <c r="D687" s="9"/>
      <c r="E687" s="9"/>
      <c r="F687" s="10"/>
      <c r="G687" s="9"/>
      <c r="H687" s="10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2.75" customHeight="1">
      <c r="A688" s="6"/>
      <c r="B688" s="7"/>
      <c r="C688" s="8"/>
      <c r="D688" s="9"/>
      <c r="E688" s="9"/>
      <c r="F688" s="10"/>
      <c r="G688" s="9"/>
      <c r="H688" s="10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2.75" customHeight="1">
      <c r="A689" s="6"/>
      <c r="B689" s="7"/>
      <c r="C689" s="8"/>
      <c r="D689" s="9"/>
      <c r="E689" s="9"/>
      <c r="F689" s="10"/>
      <c r="G689" s="9"/>
      <c r="H689" s="10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2.75" customHeight="1">
      <c r="A690" s="6"/>
      <c r="B690" s="7"/>
      <c r="C690" s="8"/>
      <c r="D690" s="9"/>
      <c r="E690" s="9"/>
      <c r="F690" s="10"/>
      <c r="G690" s="9"/>
      <c r="H690" s="10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2.75" customHeight="1">
      <c r="A691" s="6"/>
      <c r="B691" s="7"/>
      <c r="C691" s="8"/>
      <c r="D691" s="9"/>
      <c r="E691" s="9"/>
      <c r="F691" s="10"/>
      <c r="G691" s="9"/>
      <c r="H691" s="10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2.75" customHeight="1">
      <c r="A692" s="6"/>
      <c r="B692" s="7"/>
      <c r="C692" s="8"/>
      <c r="D692" s="9"/>
      <c r="E692" s="9"/>
      <c r="F692" s="10"/>
      <c r="G692" s="9"/>
      <c r="H692" s="10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2.75" customHeight="1">
      <c r="A693" s="6"/>
      <c r="B693" s="7"/>
      <c r="C693" s="8"/>
      <c r="D693" s="9"/>
      <c r="E693" s="9"/>
      <c r="F693" s="10"/>
      <c r="G693" s="9"/>
      <c r="H693" s="10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2.75" customHeight="1">
      <c r="A694" s="6"/>
      <c r="B694" s="7"/>
      <c r="C694" s="8"/>
      <c r="D694" s="9"/>
      <c r="E694" s="9"/>
      <c r="F694" s="10"/>
      <c r="G694" s="9"/>
      <c r="H694" s="10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2.75" customHeight="1">
      <c r="A695" s="6"/>
      <c r="B695" s="7"/>
      <c r="C695" s="8"/>
      <c r="D695" s="9"/>
      <c r="E695" s="9"/>
      <c r="F695" s="10"/>
      <c r="G695" s="9"/>
      <c r="H695" s="10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2.75" customHeight="1">
      <c r="A696" s="6"/>
      <c r="B696" s="7"/>
      <c r="C696" s="8"/>
      <c r="D696" s="9"/>
      <c r="E696" s="9"/>
      <c r="F696" s="10"/>
      <c r="G696" s="9"/>
      <c r="H696" s="10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2.75" customHeight="1">
      <c r="A697" s="6"/>
      <c r="B697" s="7"/>
      <c r="C697" s="8"/>
      <c r="D697" s="9"/>
      <c r="E697" s="9"/>
      <c r="F697" s="10"/>
      <c r="G697" s="9"/>
      <c r="H697" s="10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2.75" customHeight="1">
      <c r="A698" s="6"/>
      <c r="B698" s="7"/>
      <c r="C698" s="8"/>
      <c r="D698" s="9"/>
      <c r="E698" s="9"/>
      <c r="F698" s="10"/>
      <c r="G698" s="9"/>
      <c r="H698" s="10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2.75" customHeight="1">
      <c r="A699" s="6"/>
      <c r="B699" s="7"/>
      <c r="C699" s="8"/>
      <c r="D699" s="9"/>
      <c r="E699" s="9"/>
      <c r="F699" s="10"/>
      <c r="G699" s="9"/>
      <c r="H699" s="10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2.75" customHeight="1">
      <c r="A700" s="6"/>
      <c r="B700" s="7"/>
      <c r="C700" s="8"/>
      <c r="D700" s="9"/>
      <c r="E700" s="9"/>
      <c r="F700" s="10"/>
      <c r="G700" s="9"/>
      <c r="H700" s="10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2.75" customHeight="1">
      <c r="A701" s="6"/>
      <c r="B701" s="7"/>
      <c r="C701" s="8"/>
      <c r="D701" s="9"/>
      <c r="E701" s="9"/>
      <c r="F701" s="10"/>
      <c r="G701" s="9"/>
      <c r="H701" s="10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2.75" customHeight="1">
      <c r="A702" s="6"/>
      <c r="B702" s="7"/>
      <c r="C702" s="8"/>
      <c r="D702" s="9"/>
      <c r="E702" s="9"/>
      <c r="F702" s="10"/>
      <c r="G702" s="9"/>
      <c r="H702" s="10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2.75" customHeight="1">
      <c r="A703" s="6"/>
      <c r="B703" s="7"/>
      <c r="C703" s="8"/>
      <c r="D703" s="9"/>
      <c r="E703" s="9"/>
      <c r="F703" s="10"/>
      <c r="G703" s="9"/>
      <c r="H703" s="10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2.75" customHeight="1">
      <c r="A704" s="6"/>
      <c r="B704" s="7"/>
      <c r="C704" s="8"/>
      <c r="D704" s="9"/>
      <c r="E704" s="9"/>
      <c r="F704" s="10"/>
      <c r="G704" s="9"/>
      <c r="H704" s="10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2.75" customHeight="1">
      <c r="A705" s="6"/>
      <c r="B705" s="7"/>
      <c r="C705" s="8"/>
      <c r="D705" s="9"/>
      <c r="E705" s="9"/>
      <c r="F705" s="10"/>
      <c r="G705" s="9"/>
      <c r="H705" s="10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2.75" customHeight="1">
      <c r="A706" s="6"/>
      <c r="B706" s="7"/>
      <c r="C706" s="8"/>
      <c r="D706" s="9"/>
      <c r="E706" s="9"/>
      <c r="F706" s="10"/>
      <c r="G706" s="9"/>
      <c r="H706" s="10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2.75" customHeight="1">
      <c r="A707" s="6"/>
      <c r="B707" s="7"/>
      <c r="C707" s="8"/>
      <c r="D707" s="9"/>
      <c r="E707" s="9"/>
      <c r="F707" s="10"/>
      <c r="G707" s="9"/>
      <c r="H707" s="10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2.75" customHeight="1">
      <c r="A708" s="6"/>
      <c r="B708" s="7"/>
      <c r="C708" s="8"/>
      <c r="D708" s="9"/>
      <c r="E708" s="9"/>
      <c r="F708" s="10"/>
      <c r="G708" s="9"/>
      <c r="H708" s="10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2.75" customHeight="1">
      <c r="A709" s="6"/>
      <c r="B709" s="7"/>
      <c r="C709" s="8"/>
      <c r="D709" s="9"/>
      <c r="E709" s="9"/>
      <c r="F709" s="10"/>
      <c r="G709" s="9"/>
      <c r="H709" s="10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2.75" customHeight="1">
      <c r="A710" s="6"/>
      <c r="B710" s="7"/>
      <c r="C710" s="8"/>
      <c r="D710" s="9"/>
      <c r="E710" s="9"/>
      <c r="F710" s="10"/>
      <c r="G710" s="9"/>
      <c r="H710" s="10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2.75" customHeight="1">
      <c r="A711" s="6"/>
      <c r="B711" s="7"/>
      <c r="C711" s="8"/>
      <c r="D711" s="9"/>
      <c r="E711" s="9"/>
      <c r="F711" s="10"/>
      <c r="G711" s="9"/>
      <c r="H711" s="10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2.75" customHeight="1">
      <c r="A712" s="6"/>
      <c r="B712" s="7"/>
      <c r="C712" s="8"/>
      <c r="D712" s="9"/>
      <c r="E712" s="9"/>
      <c r="F712" s="10"/>
      <c r="G712" s="9"/>
      <c r="H712" s="10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2.75" customHeight="1">
      <c r="A713" s="6"/>
      <c r="B713" s="7"/>
      <c r="C713" s="8"/>
      <c r="D713" s="9"/>
      <c r="E713" s="9"/>
      <c r="F713" s="10"/>
      <c r="G713" s="9"/>
      <c r="H713" s="10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2.75" customHeight="1">
      <c r="A714" s="6"/>
      <c r="B714" s="7"/>
      <c r="C714" s="8"/>
      <c r="D714" s="9"/>
      <c r="E714" s="9"/>
      <c r="F714" s="10"/>
      <c r="G714" s="9"/>
      <c r="H714" s="10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2.75" customHeight="1">
      <c r="A715" s="6"/>
      <c r="B715" s="7"/>
      <c r="C715" s="8"/>
      <c r="D715" s="9"/>
      <c r="E715" s="9"/>
      <c r="F715" s="10"/>
      <c r="G715" s="9"/>
      <c r="H715" s="10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2.75" customHeight="1">
      <c r="A716" s="6"/>
      <c r="B716" s="7"/>
      <c r="C716" s="8"/>
      <c r="D716" s="9"/>
      <c r="E716" s="9"/>
      <c r="F716" s="10"/>
      <c r="G716" s="9"/>
      <c r="H716" s="10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2.75" customHeight="1">
      <c r="A717" s="6"/>
      <c r="B717" s="7"/>
      <c r="C717" s="8"/>
      <c r="D717" s="9"/>
      <c r="E717" s="9"/>
      <c r="F717" s="10"/>
      <c r="G717" s="9"/>
      <c r="H717" s="10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2.75" customHeight="1">
      <c r="A718" s="6"/>
      <c r="B718" s="7"/>
      <c r="C718" s="8"/>
      <c r="D718" s="9"/>
      <c r="E718" s="9"/>
      <c r="F718" s="10"/>
      <c r="G718" s="9"/>
      <c r="H718" s="10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2.75" customHeight="1">
      <c r="A719" s="6"/>
      <c r="B719" s="7"/>
      <c r="C719" s="8"/>
      <c r="D719" s="9"/>
      <c r="E719" s="9"/>
      <c r="F719" s="10"/>
      <c r="G719" s="9"/>
      <c r="H719" s="10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2.75" customHeight="1">
      <c r="A720" s="6"/>
      <c r="B720" s="7"/>
      <c r="C720" s="8"/>
      <c r="D720" s="9"/>
      <c r="E720" s="9"/>
      <c r="F720" s="10"/>
      <c r="G720" s="9"/>
      <c r="H720" s="10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2.75" customHeight="1">
      <c r="A721" s="6"/>
      <c r="B721" s="7"/>
      <c r="C721" s="8"/>
      <c r="D721" s="9"/>
      <c r="E721" s="9"/>
      <c r="F721" s="10"/>
      <c r="G721" s="9"/>
      <c r="H721" s="10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2.75" customHeight="1">
      <c r="A722" s="6"/>
      <c r="B722" s="7"/>
      <c r="C722" s="8"/>
      <c r="D722" s="9"/>
      <c r="E722" s="9"/>
      <c r="F722" s="10"/>
      <c r="G722" s="9"/>
      <c r="H722" s="10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2.75" customHeight="1">
      <c r="A723" s="6"/>
      <c r="B723" s="7"/>
      <c r="C723" s="8"/>
      <c r="D723" s="9"/>
      <c r="E723" s="9"/>
      <c r="F723" s="10"/>
      <c r="G723" s="9"/>
      <c r="H723" s="10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2.75" customHeight="1">
      <c r="A724" s="6"/>
      <c r="B724" s="7"/>
      <c r="C724" s="8"/>
      <c r="D724" s="9"/>
      <c r="E724" s="9"/>
      <c r="F724" s="10"/>
      <c r="G724" s="9"/>
      <c r="H724" s="10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2.75" customHeight="1">
      <c r="A725" s="6"/>
      <c r="B725" s="7"/>
      <c r="C725" s="8"/>
      <c r="D725" s="9"/>
      <c r="E725" s="9"/>
      <c r="F725" s="10"/>
      <c r="G725" s="9"/>
      <c r="H725" s="10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2.75" customHeight="1">
      <c r="A726" s="6"/>
      <c r="B726" s="7"/>
      <c r="C726" s="8"/>
      <c r="D726" s="9"/>
      <c r="E726" s="9"/>
      <c r="F726" s="10"/>
      <c r="G726" s="9"/>
      <c r="H726" s="10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2.75" customHeight="1">
      <c r="A727" s="6"/>
      <c r="B727" s="7"/>
      <c r="C727" s="8"/>
      <c r="D727" s="9"/>
      <c r="E727" s="9"/>
      <c r="F727" s="10"/>
      <c r="G727" s="9"/>
      <c r="H727" s="10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2.75" customHeight="1">
      <c r="A728" s="6"/>
      <c r="B728" s="7"/>
      <c r="C728" s="8"/>
      <c r="D728" s="9"/>
      <c r="E728" s="9"/>
      <c r="F728" s="10"/>
      <c r="G728" s="9"/>
      <c r="H728" s="10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2.75" customHeight="1">
      <c r="A729" s="6"/>
      <c r="B729" s="7"/>
      <c r="C729" s="8"/>
      <c r="D729" s="9"/>
      <c r="E729" s="9"/>
      <c r="F729" s="10"/>
      <c r="G729" s="9"/>
      <c r="H729" s="10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2.75" customHeight="1">
      <c r="A730" s="6"/>
      <c r="B730" s="7"/>
      <c r="C730" s="8"/>
      <c r="D730" s="9"/>
      <c r="E730" s="9"/>
      <c r="F730" s="10"/>
      <c r="G730" s="9"/>
      <c r="H730" s="10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2.75" customHeight="1">
      <c r="A731" s="6"/>
      <c r="B731" s="7"/>
      <c r="C731" s="8"/>
      <c r="D731" s="9"/>
      <c r="E731" s="9"/>
      <c r="F731" s="10"/>
      <c r="G731" s="9"/>
      <c r="H731" s="10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2.75" customHeight="1">
      <c r="A732" s="6"/>
      <c r="B732" s="7"/>
      <c r="C732" s="8"/>
      <c r="D732" s="9"/>
      <c r="E732" s="9"/>
      <c r="F732" s="10"/>
      <c r="G732" s="9"/>
      <c r="H732" s="10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2.75" customHeight="1">
      <c r="A733" s="6"/>
      <c r="B733" s="7"/>
      <c r="C733" s="8"/>
      <c r="D733" s="9"/>
      <c r="E733" s="9"/>
      <c r="F733" s="10"/>
      <c r="G733" s="9"/>
      <c r="H733" s="10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2.75" customHeight="1">
      <c r="A734" s="6"/>
      <c r="B734" s="7"/>
      <c r="C734" s="8"/>
      <c r="D734" s="9"/>
      <c r="E734" s="9"/>
      <c r="F734" s="10"/>
      <c r="G734" s="9"/>
      <c r="H734" s="10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2.75" customHeight="1">
      <c r="A735" s="6"/>
      <c r="B735" s="7"/>
      <c r="C735" s="8"/>
      <c r="D735" s="9"/>
      <c r="E735" s="9"/>
      <c r="F735" s="10"/>
      <c r="G735" s="9"/>
      <c r="H735" s="10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2.75" customHeight="1">
      <c r="A736" s="6"/>
      <c r="B736" s="7"/>
      <c r="C736" s="8"/>
      <c r="D736" s="9"/>
      <c r="E736" s="9"/>
      <c r="F736" s="10"/>
      <c r="G736" s="9"/>
      <c r="H736" s="10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2.75" customHeight="1">
      <c r="A737" s="6"/>
      <c r="B737" s="7"/>
      <c r="C737" s="8"/>
      <c r="D737" s="9"/>
      <c r="E737" s="9"/>
      <c r="F737" s="10"/>
      <c r="G737" s="9"/>
      <c r="H737" s="10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2.75" customHeight="1">
      <c r="A738" s="6"/>
      <c r="B738" s="7"/>
      <c r="C738" s="8"/>
      <c r="D738" s="9"/>
      <c r="E738" s="9"/>
      <c r="F738" s="10"/>
      <c r="G738" s="9"/>
      <c r="H738" s="10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2.75" customHeight="1">
      <c r="A739" s="6"/>
      <c r="B739" s="7"/>
      <c r="C739" s="8"/>
      <c r="D739" s="9"/>
      <c r="E739" s="9"/>
      <c r="F739" s="10"/>
      <c r="G739" s="9"/>
      <c r="H739" s="10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2.75" customHeight="1">
      <c r="A740" s="6"/>
      <c r="B740" s="7"/>
      <c r="C740" s="8"/>
      <c r="D740" s="9"/>
      <c r="E740" s="9"/>
      <c r="F740" s="10"/>
      <c r="G740" s="9"/>
      <c r="H740" s="10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2.75" customHeight="1">
      <c r="A741" s="6"/>
      <c r="B741" s="7"/>
      <c r="C741" s="8"/>
      <c r="D741" s="9"/>
      <c r="E741" s="9"/>
      <c r="F741" s="10"/>
      <c r="G741" s="9"/>
      <c r="H741" s="10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2.75" customHeight="1">
      <c r="A742" s="6"/>
      <c r="B742" s="7"/>
      <c r="C742" s="8"/>
      <c r="D742" s="9"/>
      <c r="E742" s="9"/>
      <c r="F742" s="10"/>
      <c r="G742" s="9"/>
      <c r="H742" s="10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2.75" customHeight="1">
      <c r="A743" s="6"/>
      <c r="B743" s="7"/>
      <c r="C743" s="8"/>
      <c r="D743" s="9"/>
      <c r="E743" s="9"/>
      <c r="F743" s="10"/>
      <c r="G743" s="9"/>
      <c r="H743" s="10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2.75" customHeight="1">
      <c r="A744" s="6"/>
      <c r="B744" s="7"/>
      <c r="C744" s="8"/>
      <c r="D744" s="9"/>
      <c r="E744" s="9"/>
      <c r="F744" s="10"/>
      <c r="G744" s="9"/>
      <c r="H744" s="10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2.75" customHeight="1">
      <c r="A745" s="6"/>
      <c r="B745" s="7"/>
      <c r="C745" s="8"/>
      <c r="D745" s="9"/>
      <c r="E745" s="9"/>
      <c r="F745" s="10"/>
      <c r="G745" s="9"/>
      <c r="H745" s="10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2.75" customHeight="1">
      <c r="A746" s="6"/>
      <c r="B746" s="7"/>
      <c r="C746" s="8"/>
      <c r="D746" s="9"/>
      <c r="E746" s="9"/>
      <c r="F746" s="10"/>
      <c r="G746" s="9"/>
      <c r="H746" s="10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2.75" customHeight="1">
      <c r="A747" s="6"/>
      <c r="B747" s="7"/>
      <c r="C747" s="8"/>
      <c r="D747" s="9"/>
      <c r="E747" s="9"/>
      <c r="F747" s="10"/>
      <c r="G747" s="9"/>
      <c r="H747" s="10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2.75" customHeight="1">
      <c r="A748" s="6"/>
      <c r="B748" s="7"/>
      <c r="C748" s="8"/>
      <c r="D748" s="9"/>
      <c r="E748" s="9"/>
      <c r="F748" s="10"/>
      <c r="G748" s="9"/>
      <c r="H748" s="10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2.75" customHeight="1">
      <c r="A749" s="6"/>
      <c r="B749" s="7"/>
      <c r="C749" s="8"/>
      <c r="D749" s="9"/>
      <c r="E749" s="9"/>
      <c r="F749" s="10"/>
      <c r="G749" s="9"/>
      <c r="H749" s="10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2.75" customHeight="1">
      <c r="A750" s="6"/>
      <c r="B750" s="7"/>
      <c r="C750" s="8"/>
      <c r="D750" s="9"/>
      <c r="E750" s="9"/>
      <c r="F750" s="10"/>
      <c r="G750" s="9"/>
      <c r="H750" s="10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2.75" customHeight="1">
      <c r="A751" s="6"/>
      <c r="B751" s="7"/>
      <c r="C751" s="8"/>
      <c r="D751" s="9"/>
      <c r="E751" s="9"/>
      <c r="F751" s="10"/>
      <c r="G751" s="9"/>
      <c r="H751" s="10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2.75" customHeight="1">
      <c r="A752" s="6"/>
      <c r="B752" s="7"/>
      <c r="C752" s="8"/>
      <c r="D752" s="9"/>
      <c r="E752" s="9"/>
      <c r="F752" s="10"/>
      <c r="G752" s="9"/>
      <c r="H752" s="10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2.75" customHeight="1">
      <c r="A753" s="6"/>
      <c r="B753" s="7"/>
      <c r="C753" s="8"/>
      <c r="D753" s="9"/>
      <c r="E753" s="9"/>
      <c r="F753" s="10"/>
      <c r="G753" s="9"/>
      <c r="H753" s="10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2.75" customHeight="1">
      <c r="A754" s="6"/>
      <c r="B754" s="7"/>
      <c r="C754" s="8"/>
      <c r="D754" s="9"/>
      <c r="E754" s="9"/>
      <c r="F754" s="10"/>
      <c r="G754" s="9"/>
      <c r="H754" s="10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2.75" customHeight="1">
      <c r="A755" s="6"/>
      <c r="B755" s="7"/>
      <c r="C755" s="8"/>
      <c r="D755" s="9"/>
      <c r="E755" s="9"/>
      <c r="F755" s="10"/>
      <c r="G755" s="9"/>
      <c r="H755" s="10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2.75" customHeight="1">
      <c r="A756" s="6"/>
      <c r="B756" s="7"/>
      <c r="C756" s="8"/>
      <c r="D756" s="9"/>
      <c r="E756" s="9"/>
      <c r="F756" s="10"/>
      <c r="G756" s="9"/>
      <c r="H756" s="10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2.75" customHeight="1">
      <c r="A757" s="6"/>
      <c r="B757" s="7"/>
      <c r="C757" s="8"/>
      <c r="D757" s="9"/>
      <c r="E757" s="9"/>
      <c r="F757" s="10"/>
      <c r="G757" s="9"/>
      <c r="H757" s="10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2.75" customHeight="1">
      <c r="A758" s="6"/>
      <c r="B758" s="7"/>
      <c r="C758" s="8"/>
      <c r="D758" s="9"/>
      <c r="E758" s="9"/>
      <c r="F758" s="10"/>
      <c r="G758" s="9"/>
      <c r="H758" s="10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2.75" customHeight="1">
      <c r="A759" s="6"/>
      <c r="B759" s="7"/>
      <c r="C759" s="8"/>
      <c r="D759" s="9"/>
      <c r="E759" s="9"/>
      <c r="F759" s="10"/>
      <c r="G759" s="9"/>
      <c r="H759" s="10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2.75" customHeight="1">
      <c r="A760" s="6"/>
      <c r="B760" s="7"/>
      <c r="C760" s="8"/>
      <c r="D760" s="9"/>
      <c r="E760" s="9"/>
      <c r="F760" s="10"/>
      <c r="G760" s="9"/>
      <c r="H760" s="10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2.75" customHeight="1">
      <c r="A761" s="6"/>
      <c r="B761" s="7"/>
      <c r="C761" s="8"/>
      <c r="D761" s="9"/>
      <c r="E761" s="9"/>
      <c r="F761" s="10"/>
      <c r="G761" s="9"/>
      <c r="H761" s="10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2.75" customHeight="1">
      <c r="A762" s="6"/>
      <c r="B762" s="7"/>
      <c r="C762" s="8"/>
      <c r="D762" s="9"/>
      <c r="E762" s="9"/>
      <c r="F762" s="10"/>
      <c r="G762" s="9"/>
      <c r="H762" s="10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2.75" customHeight="1">
      <c r="A763" s="6"/>
      <c r="B763" s="7"/>
      <c r="C763" s="8"/>
      <c r="D763" s="9"/>
      <c r="E763" s="9"/>
      <c r="F763" s="10"/>
      <c r="G763" s="9"/>
      <c r="H763" s="10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2.75" customHeight="1">
      <c r="A764" s="6"/>
      <c r="B764" s="7"/>
      <c r="C764" s="8"/>
      <c r="D764" s="9"/>
      <c r="E764" s="9"/>
      <c r="F764" s="10"/>
      <c r="G764" s="9"/>
      <c r="H764" s="10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2.75" customHeight="1">
      <c r="A765" s="6"/>
      <c r="B765" s="7"/>
      <c r="C765" s="8"/>
      <c r="D765" s="9"/>
      <c r="E765" s="9"/>
      <c r="F765" s="10"/>
      <c r="G765" s="9"/>
      <c r="H765" s="10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2.75" customHeight="1">
      <c r="A766" s="6"/>
      <c r="B766" s="7"/>
      <c r="C766" s="8"/>
      <c r="D766" s="9"/>
      <c r="E766" s="9"/>
      <c r="F766" s="10"/>
      <c r="G766" s="9"/>
      <c r="H766" s="10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2.75" customHeight="1">
      <c r="A767" s="6"/>
      <c r="B767" s="7"/>
      <c r="C767" s="8"/>
      <c r="D767" s="9"/>
      <c r="E767" s="9"/>
      <c r="F767" s="10"/>
      <c r="G767" s="9"/>
      <c r="H767" s="10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2.75" customHeight="1">
      <c r="A768" s="6"/>
      <c r="B768" s="7"/>
      <c r="C768" s="8"/>
      <c r="D768" s="9"/>
      <c r="E768" s="9"/>
      <c r="F768" s="10"/>
      <c r="G768" s="9"/>
      <c r="H768" s="10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2.75" customHeight="1">
      <c r="A769" s="6"/>
      <c r="B769" s="7"/>
      <c r="C769" s="8"/>
      <c r="D769" s="9"/>
      <c r="E769" s="9"/>
      <c r="F769" s="10"/>
      <c r="G769" s="9"/>
      <c r="H769" s="10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2.75" customHeight="1">
      <c r="A770" s="6"/>
      <c r="B770" s="7"/>
      <c r="C770" s="8"/>
      <c r="D770" s="9"/>
      <c r="E770" s="9"/>
      <c r="F770" s="10"/>
      <c r="G770" s="9"/>
      <c r="H770" s="10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2.75" customHeight="1">
      <c r="A771" s="6"/>
      <c r="B771" s="7"/>
      <c r="C771" s="8"/>
      <c r="D771" s="9"/>
      <c r="E771" s="9"/>
      <c r="F771" s="10"/>
      <c r="G771" s="9"/>
      <c r="H771" s="10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2.75" customHeight="1">
      <c r="A772" s="6"/>
      <c r="B772" s="7"/>
      <c r="C772" s="8"/>
      <c r="D772" s="9"/>
      <c r="E772" s="9"/>
      <c r="F772" s="10"/>
      <c r="G772" s="9"/>
      <c r="H772" s="10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2.75" customHeight="1">
      <c r="A773" s="6"/>
      <c r="B773" s="7"/>
      <c r="C773" s="8"/>
      <c r="D773" s="9"/>
      <c r="E773" s="9"/>
      <c r="F773" s="10"/>
      <c r="G773" s="9"/>
      <c r="H773" s="10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2.75" customHeight="1">
      <c r="A774" s="6"/>
      <c r="B774" s="7"/>
      <c r="C774" s="8"/>
      <c r="D774" s="9"/>
      <c r="E774" s="9"/>
      <c r="F774" s="10"/>
      <c r="G774" s="9"/>
      <c r="H774" s="10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2.75" customHeight="1">
      <c r="A775" s="6"/>
      <c r="B775" s="7"/>
      <c r="C775" s="8"/>
      <c r="D775" s="9"/>
      <c r="E775" s="9"/>
      <c r="F775" s="10"/>
      <c r="G775" s="9"/>
      <c r="H775" s="10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2.75" customHeight="1">
      <c r="A776" s="6"/>
      <c r="B776" s="7"/>
      <c r="C776" s="8"/>
      <c r="D776" s="9"/>
      <c r="E776" s="9"/>
      <c r="F776" s="10"/>
      <c r="G776" s="9"/>
      <c r="H776" s="10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2.75" customHeight="1">
      <c r="A777" s="6"/>
      <c r="B777" s="7"/>
      <c r="C777" s="8"/>
      <c r="D777" s="9"/>
      <c r="E777" s="9"/>
      <c r="F777" s="10"/>
      <c r="G777" s="9"/>
      <c r="H777" s="10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2.75" customHeight="1">
      <c r="A778" s="6"/>
      <c r="B778" s="7"/>
      <c r="C778" s="8"/>
      <c r="D778" s="9"/>
      <c r="E778" s="9"/>
      <c r="F778" s="10"/>
      <c r="G778" s="9"/>
      <c r="H778" s="10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2.75" customHeight="1">
      <c r="A779" s="6"/>
      <c r="B779" s="7"/>
      <c r="C779" s="8"/>
      <c r="D779" s="9"/>
      <c r="E779" s="9"/>
      <c r="F779" s="10"/>
      <c r="G779" s="9"/>
      <c r="H779" s="10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2.75" customHeight="1">
      <c r="A780" s="6"/>
      <c r="B780" s="7"/>
      <c r="C780" s="8"/>
      <c r="D780" s="9"/>
      <c r="E780" s="9"/>
      <c r="F780" s="10"/>
      <c r="G780" s="9"/>
      <c r="H780" s="10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2.75" customHeight="1">
      <c r="A781" s="6"/>
      <c r="B781" s="7"/>
      <c r="C781" s="8"/>
      <c r="D781" s="9"/>
      <c r="E781" s="9"/>
      <c r="F781" s="10"/>
      <c r="G781" s="9"/>
      <c r="H781" s="10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2.75" customHeight="1">
      <c r="A782" s="6"/>
      <c r="B782" s="7"/>
      <c r="C782" s="8"/>
      <c r="D782" s="9"/>
      <c r="E782" s="9"/>
      <c r="F782" s="10"/>
      <c r="G782" s="9"/>
      <c r="H782" s="10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2.75" customHeight="1">
      <c r="A783" s="6"/>
      <c r="B783" s="7"/>
      <c r="C783" s="8"/>
      <c r="D783" s="9"/>
      <c r="E783" s="9"/>
      <c r="F783" s="10"/>
      <c r="G783" s="9"/>
      <c r="H783" s="10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2.75" customHeight="1">
      <c r="A784" s="6"/>
      <c r="B784" s="7"/>
      <c r="C784" s="8"/>
      <c r="D784" s="9"/>
      <c r="E784" s="9"/>
      <c r="F784" s="10"/>
      <c r="G784" s="9"/>
      <c r="H784" s="10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2.75" customHeight="1">
      <c r="A785" s="6"/>
      <c r="B785" s="7"/>
      <c r="C785" s="8"/>
      <c r="D785" s="9"/>
      <c r="E785" s="9"/>
      <c r="F785" s="10"/>
      <c r="G785" s="9"/>
      <c r="H785" s="10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2.75" customHeight="1">
      <c r="A786" s="6"/>
      <c r="B786" s="7"/>
      <c r="C786" s="8"/>
      <c r="D786" s="9"/>
      <c r="E786" s="9"/>
      <c r="F786" s="10"/>
      <c r="G786" s="9"/>
      <c r="H786" s="10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2.75" customHeight="1">
      <c r="A787" s="6"/>
      <c r="B787" s="7"/>
      <c r="C787" s="8"/>
      <c r="D787" s="9"/>
      <c r="E787" s="9"/>
      <c r="F787" s="10"/>
      <c r="G787" s="9"/>
      <c r="H787" s="10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2.75" customHeight="1">
      <c r="A788" s="6"/>
      <c r="B788" s="7"/>
      <c r="C788" s="8"/>
      <c r="D788" s="9"/>
      <c r="E788" s="9"/>
      <c r="F788" s="10"/>
      <c r="G788" s="9"/>
      <c r="H788" s="10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2.75" customHeight="1">
      <c r="A789" s="6"/>
      <c r="B789" s="7"/>
      <c r="C789" s="8"/>
      <c r="D789" s="9"/>
      <c r="E789" s="9"/>
      <c r="F789" s="10"/>
      <c r="G789" s="9"/>
      <c r="H789" s="10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2.75" customHeight="1">
      <c r="A790" s="6"/>
      <c r="B790" s="7"/>
      <c r="C790" s="8"/>
      <c r="D790" s="9"/>
      <c r="E790" s="9"/>
      <c r="F790" s="10"/>
      <c r="G790" s="9"/>
      <c r="H790" s="10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2.75" customHeight="1">
      <c r="A791" s="6"/>
      <c r="B791" s="7"/>
      <c r="C791" s="8"/>
      <c r="D791" s="9"/>
      <c r="E791" s="9"/>
      <c r="F791" s="10"/>
      <c r="G791" s="9"/>
      <c r="H791" s="10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2.75" customHeight="1">
      <c r="A792" s="6"/>
      <c r="B792" s="7"/>
      <c r="C792" s="8"/>
      <c r="D792" s="9"/>
      <c r="E792" s="9"/>
      <c r="F792" s="10"/>
      <c r="G792" s="9"/>
      <c r="H792" s="10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2.75" customHeight="1">
      <c r="A793" s="6"/>
      <c r="B793" s="7"/>
      <c r="C793" s="8"/>
      <c r="D793" s="9"/>
      <c r="E793" s="9"/>
      <c r="F793" s="10"/>
      <c r="G793" s="9"/>
      <c r="H793" s="10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2.75" customHeight="1">
      <c r="A794" s="6"/>
      <c r="B794" s="7"/>
      <c r="C794" s="8"/>
      <c r="D794" s="9"/>
      <c r="E794" s="9"/>
      <c r="F794" s="10"/>
      <c r="G794" s="9"/>
      <c r="H794" s="10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2.75" customHeight="1">
      <c r="A795" s="6"/>
      <c r="B795" s="7"/>
      <c r="C795" s="8"/>
      <c r="D795" s="9"/>
      <c r="E795" s="9"/>
      <c r="F795" s="10"/>
      <c r="G795" s="9"/>
      <c r="H795" s="10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2.75" customHeight="1">
      <c r="A796" s="6"/>
      <c r="B796" s="7"/>
      <c r="C796" s="8"/>
      <c r="D796" s="9"/>
      <c r="E796" s="9"/>
      <c r="F796" s="10"/>
      <c r="G796" s="9"/>
      <c r="H796" s="10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2.75" customHeight="1">
      <c r="A797" s="6"/>
      <c r="B797" s="7"/>
      <c r="C797" s="8"/>
      <c r="D797" s="9"/>
      <c r="E797" s="9"/>
      <c r="F797" s="10"/>
      <c r="G797" s="9"/>
      <c r="H797" s="10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2.75" customHeight="1">
      <c r="A798" s="6"/>
      <c r="B798" s="7"/>
      <c r="C798" s="8"/>
      <c r="D798" s="9"/>
      <c r="E798" s="9"/>
      <c r="F798" s="10"/>
      <c r="G798" s="9"/>
      <c r="H798" s="10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2.75" customHeight="1">
      <c r="A799" s="6"/>
      <c r="B799" s="7"/>
      <c r="C799" s="8"/>
      <c r="D799" s="9"/>
      <c r="E799" s="9"/>
      <c r="F799" s="10"/>
      <c r="G799" s="9"/>
      <c r="H799" s="10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2.75" customHeight="1">
      <c r="A800" s="6"/>
      <c r="B800" s="7"/>
      <c r="C800" s="8"/>
      <c r="D800" s="9"/>
      <c r="E800" s="9"/>
      <c r="F800" s="10"/>
      <c r="G800" s="9"/>
      <c r="H800" s="10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2.75" customHeight="1">
      <c r="A801" s="6"/>
      <c r="B801" s="7"/>
      <c r="C801" s="8"/>
      <c r="D801" s="9"/>
      <c r="E801" s="9"/>
      <c r="F801" s="10"/>
      <c r="G801" s="9"/>
      <c r="H801" s="10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2.75" customHeight="1">
      <c r="A802" s="6"/>
      <c r="B802" s="7"/>
      <c r="C802" s="8"/>
      <c r="D802" s="9"/>
      <c r="E802" s="9"/>
      <c r="F802" s="10"/>
      <c r="G802" s="9"/>
      <c r="H802" s="10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2.75" customHeight="1">
      <c r="A803" s="6"/>
      <c r="B803" s="7"/>
      <c r="C803" s="8"/>
      <c r="D803" s="9"/>
      <c r="E803" s="9"/>
      <c r="F803" s="10"/>
      <c r="G803" s="9"/>
      <c r="H803" s="10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2.75" customHeight="1">
      <c r="A804" s="6"/>
      <c r="B804" s="7"/>
      <c r="C804" s="8"/>
      <c r="D804" s="9"/>
      <c r="E804" s="9"/>
      <c r="F804" s="10"/>
      <c r="G804" s="9"/>
      <c r="H804" s="10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2.75" customHeight="1">
      <c r="A805" s="6"/>
      <c r="B805" s="7"/>
      <c r="C805" s="8"/>
      <c r="D805" s="9"/>
      <c r="E805" s="9"/>
      <c r="F805" s="10"/>
      <c r="G805" s="9"/>
      <c r="H805" s="10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2.75" customHeight="1">
      <c r="A806" s="6"/>
      <c r="B806" s="7"/>
      <c r="C806" s="8"/>
      <c r="D806" s="9"/>
      <c r="E806" s="9"/>
      <c r="F806" s="10"/>
      <c r="G806" s="9"/>
      <c r="H806" s="10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2.75" customHeight="1">
      <c r="A807" s="6"/>
      <c r="B807" s="7"/>
      <c r="C807" s="8"/>
      <c r="D807" s="9"/>
      <c r="E807" s="9"/>
      <c r="F807" s="10"/>
      <c r="G807" s="9"/>
      <c r="H807" s="10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2.75" customHeight="1">
      <c r="A808" s="6"/>
      <c r="B808" s="7"/>
      <c r="C808" s="8"/>
      <c r="D808" s="9"/>
      <c r="E808" s="9"/>
      <c r="F808" s="10"/>
      <c r="G808" s="9"/>
      <c r="H808" s="10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2.75" customHeight="1">
      <c r="A809" s="6"/>
      <c r="B809" s="7"/>
      <c r="C809" s="8"/>
      <c r="D809" s="9"/>
      <c r="E809" s="9"/>
      <c r="F809" s="10"/>
      <c r="G809" s="9"/>
      <c r="H809" s="10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2.75" customHeight="1">
      <c r="A810" s="6"/>
      <c r="B810" s="7"/>
      <c r="C810" s="8"/>
      <c r="D810" s="9"/>
      <c r="E810" s="9"/>
      <c r="F810" s="10"/>
      <c r="G810" s="9"/>
      <c r="H810" s="10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2.75" customHeight="1">
      <c r="A811" s="6"/>
      <c r="B811" s="7"/>
      <c r="C811" s="8"/>
      <c r="D811" s="9"/>
      <c r="E811" s="9"/>
      <c r="F811" s="10"/>
      <c r="G811" s="9"/>
      <c r="H811" s="10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2.75" customHeight="1">
      <c r="A812" s="6"/>
      <c r="B812" s="7"/>
      <c r="C812" s="8"/>
      <c r="D812" s="9"/>
      <c r="E812" s="9"/>
      <c r="F812" s="10"/>
      <c r="G812" s="9"/>
      <c r="H812" s="10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2.75" customHeight="1">
      <c r="A813" s="6"/>
      <c r="B813" s="7"/>
      <c r="C813" s="8"/>
      <c r="D813" s="9"/>
      <c r="E813" s="9"/>
      <c r="F813" s="10"/>
      <c r="G813" s="9"/>
      <c r="H813" s="10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2.75" customHeight="1">
      <c r="A814" s="6"/>
      <c r="B814" s="7"/>
      <c r="C814" s="8"/>
      <c r="D814" s="9"/>
      <c r="E814" s="9"/>
      <c r="F814" s="10"/>
      <c r="G814" s="9"/>
      <c r="H814" s="10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2.75" customHeight="1">
      <c r="A815" s="6"/>
      <c r="B815" s="7"/>
      <c r="C815" s="8"/>
      <c r="D815" s="9"/>
      <c r="E815" s="9"/>
      <c r="F815" s="10"/>
      <c r="G815" s="9"/>
      <c r="H815" s="10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2.75" customHeight="1">
      <c r="A816" s="6"/>
      <c r="B816" s="7"/>
      <c r="C816" s="8"/>
      <c r="D816" s="9"/>
      <c r="E816" s="9"/>
      <c r="F816" s="10"/>
      <c r="G816" s="9"/>
      <c r="H816" s="10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2.75" customHeight="1">
      <c r="A817" s="6"/>
      <c r="B817" s="7"/>
      <c r="C817" s="8"/>
      <c r="D817" s="9"/>
      <c r="E817" s="9"/>
      <c r="F817" s="10"/>
      <c r="G817" s="9"/>
      <c r="H817" s="10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2.75" customHeight="1">
      <c r="A818" s="6"/>
      <c r="B818" s="7"/>
      <c r="C818" s="8"/>
      <c r="D818" s="9"/>
      <c r="E818" s="9"/>
      <c r="F818" s="10"/>
      <c r="G818" s="9"/>
      <c r="H818" s="10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2.75" customHeight="1">
      <c r="A819" s="6"/>
      <c r="B819" s="7"/>
      <c r="C819" s="8"/>
      <c r="D819" s="9"/>
      <c r="E819" s="9"/>
      <c r="F819" s="10"/>
      <c r="G819" s="9"/>
      <c r="H819" s="10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2.75" customHeight="1">
      <c r="A820" s="6"/>
      <c r="B820" s="7"/>
      <c r="C820" s="8"/>
      <c r="D820" s="9"/>
      <c r="E820" s="9"/>
      <c r="F820" s="10"/>
      <c r="G820" s="9"/>
      <c r="H820" s="10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2.75" customHeight="1">
      <c r="A821" s="6"/>
      <c r="B821" s="7"/>
      <c r="C821" s="8"/>
      <c r="D821" s="9"/>
      <c r="E821" s="9"/>
      <c r="F821" s="10"/>
      <c r="G821" s="9"/>
      <c r="H821" s="10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2.75" customHeight="1">
      <c r="A822" s="6"/>
      <c r="B822" s="7"/>
      <c r="C822" s="8"/>
      <c r="D822" s="9"/>
      <c r="E822" s="9"/>
      <c r="F822" s="10"/>
      <c r="G822" s="9"/>
      <c r="H822" s="10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2.75" customHeight="1">
      <c r="A823" s="6"/>
      <c r="B823" s="7"/>
      <c r="C823" s="8"/>
      <c r="D823" s="9"/>
      <c r="E823" s="9"/>
      <c r="F823" s="10"/>
      <c r="G823" s="9"/>
      <c r="H823" s="10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2.75" customHeight="1">
      <c r="A824" s="6"/>
      <c r="B824" s="7"/>
      <c r="C824" s="8"/>
      <c r="D824" s="9"/>
      <c r="E824" s="9"/>
      <c r="F824" s="10"/>
      <c r="G824" s="9"/>
      <c r="H824" s="10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2.75" customHeight="1">
      <c r="A825" s="6"/>
      <c r="B825" s="7"/>
      <c r="C825" s="8"/>
      <c r="D825" s="9"/>
      <c r="E825" s="9"/>
      <c r="F825" s="10"/>
      <c r="G825" s="9"/>
      <c r="H825" s="10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2.75" customHeight="1">
      <c r="A826" s="6"/>
      <c r="B826" s="7"/>
      <c r="C826" s="8"/>
      <c r="D826" s="9"/>
      <c r="E826" s="9"/>
      <c r="F826" s="10"/>
      <c r="G826" s="9"/>
      <c r="H826" s="10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2.75" customHeight="1">
      <c r="A827" s="6"/>
      <c r="B827" s="7"/>
      <c r="C827" s="8"/>
      <c r="D827" s="9"/>
      <c r="E827" s="9"/>
      <c r="F827" s="10"/>
      <c r="G827" s="9"/>
      <c r="H827" s="10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2.75" customHeight="1">
      <c r="A828" s="6"/>
      <c r="B828" s="7"/>
      <c r="C828" s="8"/>
      <c r="D828" s="9"/>
      <c r="E828" s="9"/>
      <c r="F828" s="10"/>
      <c r="G828" s="9"/>
      <c r="H828" s="10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2.75" customHeight="1">
      <c r="A829" s="6"/>
      <c r="B829" s="7"/>
      <c r="C829" s="8"/>
      <c r="D829" s="9"/>
      <c r="E829" s="9"/>
      <c r="F829" s="10"/>
      <c r="G829" s="9"/>
      <c r="H829" s="10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2.75" customHeight="1">
      <c r="A830" s="6"/>
      <c r="B830" s="7"/>
      <c r="C830" s="8"/>
      <c r="D830" s="9"/>
      <c r="E830" s="9"/>
      <c r="F830" s="10"/>
      <c r="G830" s="9"/>
      <c r="H830" s="10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2.75" customHeight="1">
      <c r="A831" s="6"/>
      <c r="B831" s="7"/>
      <c r="C831" s="8"/>
      <c r="D831" s="9"/>
      <c r="E831" s="9"/>
      <c r="F831" s="10"/>
      <c r="G831" s="9"/>
      <c r="H831" s="10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2.75" customHeight="1">
      <c r="A832" s="6"/>
      <c r="B832" s="7"/>
      <c r="C832" s="8"/>
      <c r="D832" s="9"/>
      <c r="E832" s="9"/>
      <c r="F832" s="10"/>
      <c r="G832" s="9"/>
      <c r="H832" s="10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2.75" customHeight="1">
      <c r="A833" s="6"/>
      <c r="B833" s="7"/>
      <c r="C833" s="8"/>
      <c r="D833" s="9"/>
      <c r="E833" s="9"/>
      <c r="F833" s="10"/>
      <c r="G833" s="9"/>
      <c r="H833" s="10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2.75" customHeight="1">
      <c r="A834" s="6"/>
      <c r="B834" s="7"/>
      <c r="C834" s="8"/>
      <c r="D834" s="9"/>
      <c r="E834" s="9"/>
      <c r="F834" s="10"/>
      <c r="G834" s="9"/>
      <c r="H834" s="10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2.75" customHeight="1">
      <c r="A835" s="6"/>
      <c r="B835" s="7"/>
      <c r="C835" s="8"/>
      <c r="D835" s="9"/>
      <c r="E835" s="9"/>
      <c r="F835" s="10"/>
      <c r="G835" s="9"/>
      <c r="H835" s="10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2.75" customHeight="1">
      <c r="A836" s="6"/>
      <c r="B836" s="7"/>
      <c r="C836" s="8"/>
      <c r="D836" s="9"/>
      <c r="E836" s="9"/>
      <c r="F836" s="10"/>
      <c r="G836" s="9"/>
      <c r="H836" s="10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2.75" customHeight="1">
      <c r="A837" s="6"/>
      <c r="B837" s="7"/>
      <c r="C837" s="8"/>
      <c r="D837" s="9"/>
      <c r="E837" s="9"/>
      <c r="F837" s="10"/>
      <c r="G837" s="9"/>
      <c r="H837" s="10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2.75" customHeight="1">
      <c r="A838" s="6"/>
      <c r="B838" s="7"/>
      <c r="C838" s="8"/>
      <c r="D838" s="9"/>
      <c r="E838" s="9"/>
      <c r="F838" s="10"/>
      <c r="G838" s="9"/>
      <c r="H838" s="10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2.75" customHeight="1">
      <c r="A839" s="6"/>
      <c r="B839" s="7"/>
      <c r="C839" s="8"/>
      <c r="D839" s="9"/>
      <c r="E839" s="9"/>
      <c r="F839" s="10"/>
      <c r="G839" s="9"/>
      <c r="H839" s="10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2.75" customHeight="1">
      <c r="A840" s="6"/>
      <c r="B840" s="7"/>
      <c r="C840" s="8"/>
      <c r="D840" s="9"/>
      <c r="E840" s="9"/>
      <c r="F840" s="10"/>
      <c r="G840" s="9"/>
      <c r="H840" s="10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2.75" customHeight="1">
      <c r="A841" s="6"/>
      <c r="B841" s="7"/>
      <c r="C841" s="8"/>
      <c r="D841" s="9"/>
      <c r="E841" s="9"/>
      <c r="F841" s="10"/>
      <c r="G841" s="9"/>
      <c r="H841" s="10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2.75" customHeight="1">
      <c r="A842" s="6"/>
      <c r="B842" s="7"/>
      <c r="C842" s="8"/>
      <c r="D842" s="9"/>
      <c r="E842" s="9"/>
      <c r="F842" s="10"/>
      <c r="G842" s="9"/>
      <c r="H842" s="10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2.75" customHeight="1">
      <c r="A843" s="6"/>
      <c r="B843" s="7"/>
      <c r="C843" s="8"/>
      <c r="D843" s="9"/>
      <c r="E843" s="9"/>
      <c r="F843" s="10"/>
      <c r="G843" s="9"/>
      <c r="H843" s="10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2.75" customHeight="1">
      <c r="A844" s="6"/>
      <c r="B844" s="7"/>
      <c r="C844" s="8"/>
      <c r="D844" s="9"/>
      <c r="E844" s="9"/>
      <c r="F844" s="10"/>
      <c r="G844" s="9"/>
      <c r="H844" s="10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2.75" customHeight="1">
      <c r="A845" s="6"/>
      <c r="B845" s="7"/>
      <c r="C845" s="8"/>
      <c r="D845" s="9"/>
      <c r="E845" s="9"/>
      <c r="F845" s="10"/>
      <c r="G845" s="9"/>
      <c r="H845" s="10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2.75" customHeight="1">
      <c r="A846" s="6"/>
      <c r="B846" s="7"/>
      <c r="C846" s="8"/>
      <c r="D846" s="9"/>
      <c r="E846" s="9"/>
      <c r="F846" s="10"/>
      <c r="G846" s="9"/>
      <c r="H846" s="10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2.75" customHeight="1">
      <c r="A847" s="6"/>
      <c r="B847" s="7"/>
      <c r="C847" s="8"/>
      <c r="D847" s="9"/>
      <c r="E847" s="9"/>
      <c r="F847" s="10"/>
      <c r="G847" s="9"/>
      <c r="H847" s="10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2.75" customHeight="1">
      <c r="A848" s="6"/>
      <c r="B848" s="7"/>
      <c r="C848" s="8"/>
      <c r="D848" s="9"/>
      <c r="E848" s="9"/>
      <c r="F848" s="10"/>
      <c r="G848" s="9"/>
      <c r="H848" s="10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2.75" customHeight="1">
      <c r="A849" s="6"/>
      <c r="B849" s="7"/>
      <c r="C849" s="8"/>
      <c r="D849" s="9"/>
      <c r="E849" s="9"/>
      <c r="F849" s="10"/>
      <c r="G849" s="9"/>
      <c r="H849" s="10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2.75" customHeight="1">
      <c r="A850" s="6"/>
      <c r="B850" s="7"/>
      <c r="C850" s="8"/>
      <c r="D850" s="9"/>
      <c r="E850" s="9"/>
      <c r="F850" s="10"/>
      <c r="G850" s="9"/>
      <c r="H850" s="10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2.75" customHeight="1">
      <c r="A851" s="6"/>
      <c r="B851" s="7"/>
      <c r="C851" s="8"/>
      <c r="D851" s="9"/>
      <c r="E851" s="9"/>
      <c r="F851" s="10"/>
      <c r="G851" s="9"/>
      <c r="H851" s="10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2.75" customHeight="1">
      <c r="A852" s="6"/>
      <c r="B852" s="7"/>
      <c r="C852" s="8"/>
      <c r="D852" s="9"/>
      <c r="E852" s="9"/>
      <c r="F852" s="10"/>
      <c r="G852" s="9"/>
      <c r="H852" s="10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2.75" customHeight="1">
      <c r="A853" s="6"/>
      <c r="B853" s="7"/>
      <c r="C853" s="8"/>
      <c r="D853" s="9"/>
      <c r="E853" s="9"/>
      <c r="F853" s="10"/>
      <c r="G853" s="9"/>
      <c r="H853" s="10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2.75" customHeight="1">
      <c r="A854" s="6"/>
      <c r="B854" s="7"/>
      <c r="C854" s="8"/>
      <c r="D854" s="9"/>
      <c r="E854" s="9"/>
      <c r="F854" s="10"/>
      <c r="G854" s="9"/>
      <c r="H854" s="10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2.75" customHeight="1">
      <c r="A855" s="6"/>
      <c r="B855" s="7"/>
      <c r="C855" s="8"/>
      <c r="D855" s="9"/>
      <c r="E855" s="9"/>
      <c r="F855" s="10"/>
      <c r="G855" s="9"/>
      <c r="H855" s="10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2.75" customHeight="1">
      <c r="A856" s="6"/>
      <c r="B856" s="7"/>
      <c r="C856" s="8"/>
      <c r="D856" s="9"/>
      <c r="E856" s="9"/>
      <c r="F856" s="10"/>
      <c r="G856" s="9"/>
      <c r="H856" s="10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2.75" customHeight="1">
      <c r="A857" s="6"/>
      <c r="B857" s="7"/>
      <c r="C857" s="8"/>
      <c r="D857" s="9"/>
      <c r="E857" s="9"/>
      <c r="F857" s="10"/>
      <c r="G857" s="9"/>
      <c r="H857" s="10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2.75" customHeight="1">
      <c r="A858" s="6"/>
      <c r="B858" s="7"/>
      <c r="C858" s="8"/>
      <c r="D858" s="9"/>
      <c r="E858" s="9"/>
      <c r="F858" s="10"/>
      <c r="G858" s="9"/>
      <c r="H858" s="10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2.75" customHeight="1">
      <c r="A859" s="6"/>
      <c r="B859" s="7"/>
      <c r="C859" s="8"/>
      <c r="D859" s="9"/>
      <c r="E859" s="9"/>
      <c r="F859" s="10"/>
      <c r="G859" s="9"/>
      <c r="H859" s="10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2.75" customHeight="1">
      <c r="A860" s="6"/>
      <c r="B860" s="7"/>
      <c r="C860" s="8"/>
      <c r="D860" s="9"/>
      <c r="E860" s="9"/>
      <c r="F860" s="10"/>
      <c r="G860" s="9"/>
      <c r="H860" s="10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2.75" customHeight="1">
      <c r="A861" s="6"/>
      <c r="B861" s="7"/>
      <c r="C861" s="8"/>
      <c r="D861" s="9"/>
      <c r="E861" s="9"/>
      <c r="F861" s="10"/>
      <c r="G861" s="9"/>
      <c r="H861" s="10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2.75" customHeight="1">
      <c r="A862" s="6"/>
      <c r="B862" s="7"/>
      <c r="C862" s="8"/>
      <c r="D862" s="9"/>
      <c r="E862" s="9"/>
      <c r="F862" s="10"/>
      <c r="G862" s="9"/>
      <c r="H862" s="10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2.75" customHeight="1">
      <c r="A863" s="6"/>
      <c r="B863" s="7"/>
      <c r="C863" s="8"/>
      <c r="D863" s="9"/>
      <c r="E863" s="9"/>
      <c r="F863" s="10"/>
      <c r="G863" s="9"/>
      <c r="H863" s="10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2.75" customHeight="1">
      <c r="A864" s="6"/>
      <c r="B864" s="7"/>
      <c r="C864" s="8"/>
      <c r="D864" s="9"/>
      <c r="E864" s="9"/>
      <c r="F864" s="10"/>
      <c r="G864" s="9"/>
      <c r="H864" s="10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2.75" customHeight="1">
      <c r="A865" s="6"/>
      <c r="B865" s="7"/>
      <c r="C865" s="8"/>
      <c r="D865" s="9"/>
      <c r="E865" s="9"/>
      <c r="F865" s="10"/>
      <c r="G865" s="9"/>
      <c r="H865" s="10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2.75" customHeight="1">
      <c r="A866" s="6"/>
      <c r="B866" s="7"/>
      <c r="C866" s="8"/>
      <c r="D866" s="9"/>
      <c r="E866" s="9"/>
      <c r="F866" s="10"/>
      <c r="G866" s="9"/>
      <c r="H866" s="10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2.75" customHeight="1">
      <c r="A867" s="6"/>
      <c r="B867" s="7"/>
      <c r="C867" s="8"/>
      <c r="D867" s="9"/>
      <c r="E867" s="9"/>
      <c r="F867" s="10"/>
      <c r="G867" s="9"/>
      <c r="H867" s="10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2.75" customHeight="1">
      <c r="A868" s="6"/>
      <c r="B868" s="7"/>
      <c r="C868" s="8"/>
      <c r="D868" s="9"/>
      <c r="E868" s="9"/>
      <c r="F868" s="10"/>
      <c r="G868" s="9"/>
      <c r="H868" s="10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2.75" customHeight="1">
      <c r="A869" s="6"/>
      <c r="B869" s="7"/>
      <c r="C869" s="8"/>
      <c r="D869" s="9"/>
      <c r="E869" s="9"/>
      <c r="F869" s="10"/>
      <c r="G869" s="9"/>
      <c r="H869" s="10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2.75" customHeight="1">
      <c r="A870" s="6"/>
      <c r="B870" s="7"/>
      <c r="C870" s="8"/>
      <c r="D870" s="9"/>
      <c r="E870" s="9"/>
      <c r="F870" s="10"/>
      <c r="G870" s="9"/>
      <c r="H870" s="10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2.75" customHeight="1">
      <c r="A871" s="6"/>
      <c r="B871" s="7"/>
      <c r="C871" s="8"/>
      <c r="D871" s="9"/>
      <c r="E871" s="9"/>
      <c r="F871" s="10"/>
      <c r="G871" s="9"/>
      <c r="H871" s="10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2.75" customHeight="1">
      <c r="A872" s="6"/>
      <c r="B872" s="7"/>
      <c r="C872" s="8"/>
      <c r="D872" s="9"/>
      <c r="E872" s="9"/>
      <c r="F872" s="10"/>
      <c r="G872" s="9"/>
      <c r="H872" s="10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2.75" customHeight="1">
      <c r="A873" s="6"/>
      <c r="B873" s="7"/>
      <c r="C873" s="8"/>
      <c r="D873" s="9"/>
      <c r="E873" s="9"/>
      <c r="F873" s="10"/>
      <c r="G873" s="9"/>
      <c r="H873" s="10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2.75" customHeight="1">
      <c r="A874" s="6"/>
      <c r="B874" s="7"/>
      <c r="C874" s="8"/>
      <c r="D874" s="9"/>
      <c r="E874" s="9"/>
      <c r="F874" s="10"/>
      <c r="G874" s="9"/>
      <c r="H874" s="10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2.75" customHeight="1">
      <c r="A875" s="6"/>
      <c r="B875" s="7"/>
      <c r="C875" s="8"/>
      <c r="D875" s="9"/>
      <c r="E875" s="9"/>
      <c r="F875" s="10"/>
      <c r="G875" s="9"/>
      <c r="H875" s="10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2.75" customHeight="1">
      <c r="A876" s="6"/>
      <c r="B876" s="7"/>
      <c r="C876" s="8"/>
      <c r="D876" s="9"/>
      <c r="E876" s="9"/>
      <c r="F876" s="10"/>
      <c r="G876" s="9"/>
      <c r="H876" s="10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2.75" customHeight="1">
      <c r="A877" s="6"/>
      <c r="B877" s="7"/>
      <c r="C877" s="8"/>
      <c r="D877" s="9"/>
      <c r="E877" s="9"/>
      <c r="F877" s="10"/>
      <c r="G877" s="9"/>
      <c r="H877" s="10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2.75" customHeight="1">
      <c r="A878" s="6"/>
      <c r="B878" s="7"/>
      <c r="C878" s="8"/>
      <c r="D878" s="9"/>
      <c r="E878" s="9"/>
      <c r="F878" s="10"/>
      <c r="G878" s="9"/>
      <c r="H878" s="10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2.75" customHeight="1">
      <c r="A879" s="6"/>
      <c r="B879" s="7"/>
      <c r="C879" s="8"/>
      <c r="D879" s="9"/>
      <c r="E879" s="9"/>
      <c r="F879" s="10"/>
      <c r="G879" s="9"/>
      <c r="H879" s="10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2.75" customHeight="1">
      <c r="A880" s="6"/>
      <c r="B880" s="7"/>
      <c r="C880" s="8"/>
      <c r="D880" s="9"/>
      <c r="E880" s="9"/>
      <c r="F880" s="10"/>
      <c r="G880" s="9"/>
      <c r="H880" s="10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2.75" customHeight="1">
      <c r="A881" s="6"/>
      <c r="B881" s="7"/>
      <c r="C881" s="8"/>
      <c r="D881" s="9"/>
      <c r="E881" s="9"/>
      <c r="F881" s="10"/>
      <c r="G881" s="9"/>
      <c r="H881" s="10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2.75" customHeight="1">
      <c r="A882" s="6"/>
      <c r="B882" s="7"/>
      <c r="C882" s="8"/>
      <c r="D882" s="9"/>
      <c r="E882" s="9"/>
      <c r="F882" s="10"/>
      <c r="G882" s="9"/>
      <c r="H882" s="10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2.75" customHeight="1">
      <c r="A883" s="6"/>
      <c r="B883" s="7"/>
      <c r="C883" s="8"/>
      <c r="D883" s="9"/>
      <c r="E883" s="9"/>
      <c r="F883" s="10"/>
      <c r="G883" s="9"/>
      <c r="H883" s="10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2.75" customHeight="1">
      <c r="A884" s="6"/>
      <c r="B884" s="7"/>
      <c r="C884" s="8"/>
      <c r="D884" s="9"/>
      <c r="E884" s="9"/>
      <c r="F884" s="10"/>
      <c r="G884" s="9"/>
      <c r="H884" s="10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2.75" customHeight="1">
      <c r="A885" s="6"/>
      <c r="B885" s="7"/>
      <c r="C885" s="8"/>
      <c r="D885" s="9"/>
      <c r="E885" s="9"/>
      <c r="F885" s="10"/>
      <c r="G885" s="9"/>
      <c r="H885" s="10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2.75" customHeight="1">
      <c r="A886" s="6"/>
      <c r="B886" s="7"/>
      <c r="C886" s="8"/>
      <c r="D886" s="9"/>
      <c r="E886" s="9"/>
      <c r="F886" s="10"/>
      <c r="G886" s="9"/>
      <c r="H886" s="10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2.75" customHeight="1">
      <c r="A887" s="6"/>
      <c r="B887" s="7"/>
      <c r="C887" s="8"/>
      <c r="D887" s="9"/>
      <c r="E887" s="9"/>
      <c r="F887" s="10"/>
      <c r="G887" s="9"/>
      <c r="H887" s="10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2.75" customHeight="1">
      <c r="A888" s="6"/>
      <c r="B888" s="7"/>
      <c r="C888" s="8"/>
      <c r="D888" s="9"/>
      <c r="E888" s="9"/>
      <c r="F888" s="10"/>
      <c r="G888" s="9"/>
      <c r="H888" s="10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2.75" customHeight="1">
      <c r="A889" s="6"/>
      <c r="B889" s="7"/>
      <c r="C889" s="8"/>
      <c r="D889" s="9"/>
      <c r="E889" s="9"/>
      <c r="F889" s="10"/>
      <c r="G889" s="9"/>
      <c r="H889" s="10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2.75" customHeight="1">
      <c r="A890" s="6"/>
      <c r="B890" s="7"/>
      <c r="C890" s="8"/>
      <c r="D890" s="9"/>
      <c r="E890" s="9"/>
      <c r="F890" s="10"/>
      <c r="G890" s="9"/>
      <c r="H890" s="10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2.75" customHeight="1">
      <c r="A891" s="6"/>
      <c r="B891" s="7"/>
      <c r="C891" s="8"/>
      <c r="D891" s="9"/>
      <c r="E891" s="9"/>
      <c r="F891" s="10"/>
      <c r="G891" s="9"/>
      <c r="H891" s="10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2.75" customHeight="1">
      <c r="A892" s="6"/>
      <c r="B892" s="7"/>
      <c r="C892" s="8"/>
      <c r="D892" s="9"/>
      <c r="E892" s="9"/>
      <c r="F892" s="10"/>
      <c r="G892" s="9"/>
      <c r="H892" s="10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2.75" customHeight="1">
      <c r="A893" s="6"/>
      <c r="B893" s="7"/>
      <c r="C893" s="8"/>
      <c r="D893" s="9"/>
      <c r="E893" s="9"/>
      <c r="F893" s="10"/>
      <c r="G893" s="9"/>
      <c r="H893" s="10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2.75" customHeight="1">
      <c r="A894" s="6"/>
      <c r="B894" s="7"/>
      <c r="C894" s="8"/>
      <c r="D894" s="9"/>
      <c r="E894" s="9"/>
      <c r="F894" s="10"/>
      <c r="G894" s="9"/>
      <c r="H894" s="10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2.75" customHeight="1">
      <c r="A895" s="6"/>
      <c r="B895" s="7"/>
      <c r="C895" s="8"/>
      <c r="D895" s="9"/>
      <c r="E895" s="9"/>
      <c r="F895" s="10"/>
      <c r="G895" s="9"/>
      <c r="H895" s="10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2.75" customHeight="1">
      <c r="A896" s="6"/>
      <c r="B896" s="7"/>
      <c r="C896" s="8"/>
      <c r="D896" s="9"/>
      <c r="E896" s="9"/>
      <c r="F896" s="10"/>
      <c r="G896" s="9"/>
      <c r="H896" s="10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2.75" customHeight="1">
      <c r="A897" s="6"/>
      <c r="B897" s="7"/>
      <c r="C897" s="8"/>
      <c r="D897" s="9"/>
      <c r="E897" s="9"/>
      <c r="F897" s="10"/>
      <c r="G897" s="9"/>
      <c r="H897" s="10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2.75" customHeight="1">
      <c r="A898" s="6"/>
      <c r="B898" s="7"/>
      <c r="C898" s="8"/>
      <c r="D898" s="9"/>
      <c r="E898" s="9"/>
      <c r="F898" s="10"/>
      <c r="G898" s="9"/>
      <c r="H898" s="10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2.75" customHeight="1">
      <c r="A899" s="6"/>
      <c r="B899" s="7"/>
      <c r="C899" s="8"/>
      <c r="D899" s="9"/>
      <c r="E899" s="9"/>
      <c r="F899" s="10"/>
      <c r="G899" s="9"/>
      <c r="H899" s="10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2.75" customHeight="1">
      <c r="A900" s="6"/>
      <c r="B900" s="7"/>
      <c r="C900" s="8"/>
      <c r="D900" s="9"/>
      <c r="E900" s="9"/>
      <c r="F900" s="10"/>
      <c r="G900" s="9"/>
      <c r="H900" s="10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2.75" customHeight="1">
      <c r="A901" s="6"/>
      <c r="B901" s="7"/>
      <c r="C901" s="8"/>
      <c r="D901" s="9"/>
      <c r="E901" s="9"/>
      <c r="F901" s="10"/>
      <c r="G901" s="9"/>
      <c r="H901" s="10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2.75" customHeight="1">
      <c r="A902" s="6"/>
      <c r="B902" s="7"/>
      <c r="C902" s="8"/>
      <c r="D902" s="9"/>
      <c r="E902" s="9"/>
      <c r="F902" s="10"/>
      <c r="G902" s="9"/>
      <c r="H902" s="10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2.75" customHeight="1">
      <c r="A903" s="6"/>
      <c r="B903" s="7"/>
      <c r="C903" s="8"/>
      <c r="D903" s="9"/>
      <c r="E903" s="9"/>
      <c r="F903" s="10"/>
      <c r="G903" s="9"/>
      <c r="H903" s="10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2.75" customHeight="1">
      <c r="A904" s="6"/>
      <c r="B904" s="7"/>
      <c r="C904" s="8"/>
      <c r="D904" s="9"/>
      <c r="E904" s="9"/>
      <c r="F904" s="10"/>
      <c r="G904" s="9"/>
      <c r="H904" s="10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2.75" customHeight="1">
      <c r="A905" s="6"/>
      <c r="B905" s="7"/>
      <c r="C905" s="8"/>
      <c r="D905" s="9"/>
      <c r="E905" s="9"/>
      <c r="F905" s="10"/>
      <c r="G905" s="9"/>
      <c r="H905" s="10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2.75" customHeight="1">
      <c r="A906" s="6"/>
      <c r="B906" s="7"/>
      <c r="C906" s="8"/>
      <c r="D906" s="9"/>
      <c r="E906" s="9"/>
      <c r="F906" s="10"/>
      <c r="G906" s="9"/>
      <c r="H906" s="10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2.75" customHeight="1">
      <c r="A907" s="6"/>
      <c r="B907" s="7"/>
      <c r="C907" s="8"/>
      <c r="D907" s="9"/>
      <c r="E907" s="9"/>
      <c r="F907" s="10"/>
      <c r="G907" s="9"/>
      <c r="H907" s="10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2.75" customHeight="1">
      <c r="A908" s="6"/>
      <c r="B908" s="7"/>
      <c r="C908" s="8"/>
      <c r="D908" s="9"/>
      <c r="E908" s="9"/>
      <c r="F908" s="10"/>
      <c r="G908" s="9"/>
      <c r="H908" s="10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2.75" customHeight="1">
      <c r="A909" s="6"/>
      <c r="B909" s="7"/>
      <c r="C909" s="8"/>
      <c r="D909" s="9"/>
      <c r="E909" s="9"/>
      <c r="F909" s="10"/>
      <c r="G909" s="9"/>
      <c r="H909" s="10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2.75" customHeight="1">
      <c r="A910" s="6"/>
      <c r="B910" s="7"/>
      <c r="C910" s="8"/>
      <c r="D910" s="9"/>
      <c r="E910" s="9"/>
      <c r="F910" s="10"/>
      <c r="G910" s="9"/>
      <c r="H910" s="10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2.75" customHeight="1">
      <c r="A911" s="6"/>
      <c r="B911" s="7"/>
      <c r="C911" s="8"/>
      <c r="D911" s="9"/>
      <c r="E911" s="9"/>
      <c r="F911" s="10"/>
      <c r="G911" s="9"/>
      <c r="H911" s="10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2.75" customHeight="1">
      <c r="A912" s="6"/>
      <c r="B912" s="7"/>
      <c r="C912" s="8"/>
      <c r="D912" s="9"/>
      <c r="E912" s="9"/>
      <c r="F912" s="10"/>
      <c r="G912" s="9"/>
      <c r="H912" s="10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2.75" customHeight="1">
      <c r="A913" s="6"/>
      <c r="B913" s="7"/>
      <c r="C913" s="8"/>
      <c r="D913" s="9"/>
      <c r="E913" s="9"/>
      <c r="F913" s="10"/>
      <c r="G913" s="9"/>
      <c r="H913" s="10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2.75" customHeight="1">
      <c r="A914" s="6"/>
      <c r="B914" s="7"/>
      <c r="C914" s="8"/>
      <c r="D914" s="9"/>
      <c r="E914" s="9"/>
      <c r="F914" s="10"/>
      <c r="G914" s="9"/>
      <c r="H914" s="10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2.75" customHeight="1">
      <c r="A915" s="6"/>
      <c r="B915" s="7"/>
      <c r="C915" s="8"/>
      <c r="D915" s="9"/>
      <c r="E915" s="9"/>
      <c r="F915" s="10"/>
      <c r="G915" s="9"/>
      <c r="H915" s="10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2.75" customHeight="1">
      <c r="A916" s="6"/>
      <c r="B916" s="7"/>
      <c r="C916" s="8"/>
      <c r="D916" s="9"/>
      <c r="E916" s="9"/>
      <c r="F916" s="10"/>
      <c r="G916" s="9"/>
      <c r="H916" s="10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2.75" customHeight="1">
      <c r="A917" s="6"/>
      <c r="B917" s="7"/>
      <c r="C917" s="8"/>
      <c r="D917" s="9"/>
      <c r="E917" s="9"/>
      <c r="F917" s="10"/>
      <c r="G917" s="9"/>
      <c r="H917" s="10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2.75" customHeight="1">
      <c r="A918" s="6"/>
      <c r="B918" s="7"/>
      <c r="C918" s="8"/>
      <c r="D918" s="9"/>
      <c r="E918" s="9"/>
      <c r="F918" s="10"/>
      <c r="G918" s="9"/>
      <c r="H918" s="10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2.75" customHeight="1">
      <c r="A919" s="6"/>
      <c r="B919" s="7"/>
      <c r="C919" s="8"/>
      <c r="D919" s="9"/>
      <c r="E919" s="9"/>
      <c r="F919" s="10"/>
      <c r="G919" s="9"/>
      <c r="H919" s="10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2.75" customHeight="1">
      <c r="A920" s="6"/>
      <c r="B920" s="7"/>
      <c r="C920" s="8"/>
      <c r="D920" s="9"/>
      <c r="E920" s="9"/>
      <c r="F920" s="10"/>
      <c r="G920" s="9"/>
      <c r="H920" s="10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2.75" customHeight="1">
      <c r="A921" s="6"/>
      <c r="B921" s="7"/>
      <c r="C921" s="8"/>
      <c r="D921" s="9"/>
      <c r="E921" s="9"/>
      <c r="F921" s="10"/>
      <c r="G921" s="9"/>
      <c r="H921" s="10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2.75" customHeight="1">
      <c r="A922" s="6"/>
      <c r="B922" s="7"/>
      <c r="C922" s="8"/>
      <c r="D922" s="9"/>
      <c r="E922" s="9"/>
      <c r="F922" s="10"/>
      <c r="G922" s="9"/>
      <c r="H922" s="10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2.75" customHeight="1">
      <c r="A923" s="6"/>
      <c r="B923" s="7"/>
      <c r="C923" s="8"/>
      <c r="D923" s="9"/>
      <c r="E923" s="9"/>
      <c r="F923" s="10"/>
      <c r="G923" s="9"/>
      <c r="H923" s="10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2.75" customHeight="1">
      <c r="A924" s="6"/>
      <c r="B924" s="7"/>
      <c r="C924" s="8"/>
      <c r="D924" s="9"/>
      <c r="E924" s="9"/>
      <c r="F924" s="10"/>
      <c r="G924" s="9"/>
      <c r="H924" s="10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2.75" customHeight="1">
      <c r="A925" s="6"/>
      <c r="B925" s="7"/>
      <c r="C925" s="8"/>
      <c r="D925" s="9"/>
      <c r="E925" s="9"/>
      <c r="F925" s="10"/>
      <c r="G925" s="9"/>
      <c r="H925" s="10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2.75" customHeight="1">
      <c r="A926" s="6"/>
      <c r="B926" s="7"/>
      <c r="C926" s="8"/>
      <c r="D926" s="9"/>
      <c r="E926" s="9"/>
      <c r="F926" s="10"/>
      <c r="G926" s="9"/>
      <c r="H926" s="10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2.75" customHeight="1">
      <c r="A927" s="6"/>
      <c r="B927" s="7"/>
      <c r="C927" s="8"/>
      <c r="D927" s="9"/>
      <c r="E927" s="9"/>
      <c r="F927" s="10"/>
      <c r="G927" s="9"/>
      <c r="H927" s="10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2.75" customHeight="1">
      <c r="A928" s="6"/>
      <c r="B928" s="7"/>
      <c r="C928" s="8"/>
      <c r="D928" s="9"/>
      <c r="E928" s="9"/>
      <c r="F928" s="10"/>
      <c r="G928" s="9"/>
      <c r="H928" s="10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2.75" customHeight="1">
      <c r="A929" s="6"/>
      <c r="B929" s="7"/>
      <c r="C929" s="8"/>
      <c r="D929" s="9"/>
      <c r="E929" s="9"/>
      <c r="F929" s="10"/>
      <c r="G929" s="9"/>
      <c r="H929" s="10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2.75" customHeight="1">
      <c r="A930" s="6"/>
      <c r="B930" s="7"/>
      <c r="C930" s="8"/>
      <c r="D930" s="9"/>
      <c r="E930" s="9"/>
      <c r="F930" s="10"/>
      <c r="G930" s="9"/>
      <c r="H930" s="10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2.75" customHeight="1">
      <c r="A931" s="6"/>
      <c r="B931" s="7"/>
      <c r="C931" s="8"/>
      <c r="D931" s="9"/>
      <c r="E931" s="9"/>
      <c r="F931" s="10"/>
      <c r="G931" s="9"/>
      <c r="H931" s="10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2.75" customHeight="1">
      <c r="A932" s="6"/>
      <c r="B932" s="7"/>
      <c r="C932" s="8"/>
      <c r="D932" s="9"/>
      <c r="E932" s="9"/>
      <c r="F932" s="10"/>
      <c r="G932" s="9"/>
      <c r="H932" s="10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2.75" customHeight="1">
      <c r="A933" s="6"/>
      <c r="B933" s="7"/>
      <c r="C933" s="8"/>
      <c r="D933" s="9"/>
      <c r="E933" s="9"/>
      <c r="F933" s="10"/>
      <c r="G933" s="9"/>
      <c r="H933" s="10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2.75" customHeight="1">
      <c r="A934" s="6"/>
      <c r="B934" s="7"/>
      <c r="C934" s="8"/>
      <c r="D934" s="9"/>
      <c r="E934" s="9"/>
      <c r="F934" s="10"/>
      <c r="G934" s="9"/>
      <c r="H934" s="10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2.75" customHeight="1">
      <c r="A935" s="6"/>
      <c r="B935" s="7"/>
      <c r="C935" s="8"/>
      <c r="D935" s="9"/>
      <c r="E935" s="9"/>
      <c r="F935" s="10"/>
      <c r="G935" s="9"/>
      <c r="H935" s="10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2.75" customHeight="1">
      <c r="A936" s="6"/>
      <c r="B936" s="7"/>
      <c r="C936" s="8"/>
      <c r="D936" s="9"/>
      <c r="E936" s="9"/>
      <c r="F936" s="10"/>
      <c r="G936" s="9"/>
      <c r="H936" s="10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2.75" customHeight="1">
      <c r="A937" s="6"/>
      <c r="B937" s="7"/>
      <c r="C937" s="8"/>
      <c r="D937" s="9"/>
      <c r="E937" s="9"/>
      <c r="F937" s="10"/>
      <c r="G937" s="9"/>
      <c r="H937" s="10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2.75" customHeight="1">
      <c r="A938" s="6"/>
      <c r="B938" s="7"/>
      <c r="C938" s="8"/>
      <c r="D938" s="9"/>
      <c r="E938" s="9"/>
      <c r="F938" s="10"/>
      <c r="G938" s="9"/>
      <c r="H938" s="10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2.75" customHeight="1">
      <c r="A939" s="6"/>
      <c r="B939" s="7"/>
      <c r="C939" s="8"/>
      <c r="D939" s="9"/>
      <c r="E939" s="9"/>
      <c r="F939" s="10"/>
      <c r="G939" s="9"/>
      <c r="H939" s="10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2.75" customHeight="1">
      <c r="A940" s="6"/>
      <c r="B940" s="7"/>
      <c r="C940" s="8"/>
      <c r="D940" s="9"/>
      <c r="E940" s="9"/>
      <c r="F940" s="10"/>
      <c r="G940" s="9"/>
      <c r="H940" s="10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2.75" customHeight="1">
      <c r="A941" s="6"/>
      <c r="B941" s="7"/>
      <c r="C941" s="8"/>
      <c r="D941" s="9"/>
      <c r="E941" s="9"/>
      <c r="F941" s="10"/>
      <c r="G941" s="9"/>
      <c r="H941" s="10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2.75" customHeight="1">
      <c r="A942" s="6"/>
      <c r="B942" s="7"/>
      <c r="C942" s="8"/>
      <c r="D942" s="9"/>
      <c r="E942" s="9"/>
      <c r="F942" s="10"/>
      <c r="G942" s="9"/>
      <c r="H942" s="10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2.75" customHeight="1">
      <c r="A943" s="6"/>
      <c r="B943" s="7"/>
      <c r="C943" s="8"/>
      <c r="D943" s="9"/>
      <c r="E943" s="9"/>
      <c r="F943" s="10"/>
      <c r="G943" s="9"/>
      <c r="H943" s="10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2.75" customHeight="1">
      <c r="A944" s="6"/>
      <c r="B944" s="7"/>
      <c r="C944" s="8"/>
      <c r="D944" s="9"/>
      <c r="E944" s="9"/>
      <c r="F944" s="10"/>
      <c r="G944" s="9"/>
      <c r="H944" s="10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2.75" customHeight="1">
      <c r="A945" s="6"/>
      <c r="B945" s="7"/>
      <c r="C945" s="8"/>
      <c r="D945" s="9"/>
      <c r="E945" s="9"/>
      <c r="F945" s="10"/>
      <c r="G945" s="9"/>
      <c r="H945" s="10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2.75" customHeight="1">
      <c r="A946" s="6"/>
      <c r="B946" s="7"/>
      <c r="C946" s="8"/>
      <c r="D946" s="9"/>
      <c r="E946" s="9"/>
      <c r="F946" s="10"/>
      <c r="G946" s="9"/>
      <c r="H946" s="10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2.75" customHeight="1">
      <c r="A947" s="6"/>
      <c r="B947" s="7"/>
      <c r="C947" s="8"/>
      <c r="D947" s="9"/>
      <c r="E947" s="9"/>
      <c r="F947" s="10"/>
      <c r="G947" s="9"/>
      <c r="H947" s="10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2.75" customHeight="1">
      <c r="A948" s="6"/>
      <c r="B948" s="7"/>
      <c r="C948" s="8"/>
      <c r="D948" s="9"/>
      <c r="E948" s="9"/>
      <c r="F948" s="10"/>
      <c r="G948" s="9"/>
      <c r="H948" s="10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2.75" customHeight="1">
      <c r="A949" s="6"/>
      <c r="B949" s="7"/>
      <c r="C949" s="8"/>
      <c r="D949" s="9"/>
      <c r="E949" s="9"/>
      <c r="F949" s="10"/>
      <c r="G949" s="9"/>
      <c r="H949" s="10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2.75" customHeight="1">
      <c r="A950" s="6"/>
      <c r="B950" s="7"/>
      <c r="C950" s="8"/>
      <c r="D950" s="9"/>
      <c r="E950" s="9"/>
      <c r="F950" s="10"/>
      <c r="G950" s="9"/>
      <c r="H950" s="10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2.75" customHeight="1">
      <c r="A951" s="6"/>
      <c r="B951" s="7"/>
      <c r="C951" s="8"/>
      <c r="D951" s="9"/>
      <c r="E951" s="9"/>
      <c r="F951" s="10"/>
      <c r="G951" s="9"/>
      <c r="H951" s="10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2.75" customHeight="1">
      <c r="A952" s="6"/>
      <c r="B952" s="7"/>
      <c r="C952" s="8"/>
      <c r="D952" s="9"/>
      <c r="E952" s="9"/>
      <c r="F952" s="10"/>
      <c r="G952" s="9"/>
      <c r="H952" s="10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2.75" customHeight="1">
      <c r="A953" s="6"/>
      <c r="B953" s="7"/>
      <c r="C953" s="8"/>
      <c r="D953" s="9"/>
      <c r="E953" s="9"/>
      <c r="F953" s="10"/>
      <c r="G953" s="9"/>
      <c r="H953" s="10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2.75" customHeight="1">
      <c r="A954" s="6"/>
      <c r="B954" s="7"/>
      <c r="C954" s="8"/>
      <c r="D954" s="9"/>
      <c r="E954" s="9"/>
      <c r="F954" s="10"/>
      <c r="G954" s="9"/>
      <c r="H954" s="10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2.75" customHeight="1">
      <c r="A955" s="6"/>
      <c r="B955" s="7"/>
      <c r="C955" s="8"/>
      <c r="D955" s="9"/>
      <c r="E955" s="9"/>
      <c r="F955" s="10"/>
      <c r="G955" s="9"/>
      <c r="H955" s="10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2.75" customHeight="1">
      <c r="A956" s="6"/>
      <c r="B956" s="7"/>
      <c r="C956" s="8"/>
      <c r="D956" s="9"/>
      <c r="E956" s="9"/>
      <c r="F956" s="10"/>
      <c r="G956" s="9"/>
      <c r="H956" s="10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2.75" customHeight="1">
      <c r="A957" s="6"/>
      <c r="B957" s="7"/>
      <c r="C957" s="8"/>
      <c r="D957" s="9"/>
      <c r="E957" s="9"/>
      <c r="F957" s="10"/>
      <c r="G957" s="9"/>
      <c r="H957" s="10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2.75" customHeight="1">
      <c r="A958" s="6"/>
      <c r="B958" s="7"/>
      <c r="C958" s="8"/>
      <c r="D958" s="9"/>
      <c r="E958" s="9"/>
      <c r="F958" s="10"/>
      <c r="G958" s="9"/>
      <c r="H958" s="10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2.75" customHeight="1">
      <c r="A959" s="6"/>
      <c r="B959" s="7"/>
      <c r="C959" s="8"/>
      <c r="D959" s="9"/>
      <c r="E959" s="9"/>
      <c r="F959" s="10"/>
      <c r="G959" s="9"/>
      <c r="H959" s="10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2.75" customHeight="1">
      <c r="A960" s="6"/>
      <c r="B960" s="7"/>
      <c r="C960" s="8"/>
      <c r="D960" s="9"/>
      <c r="E960" s="9"/>
      <c r="F960" s="10"/>
      <c r="G960" s="9"/>
      <c r="H960" s="10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2.75" customHeight="1">
      <c r="A961" s="6"/>
      <c r="B961" s="7"/>
      <c r="C961" s="8"/>
      <c r="D961" s="9"/>
      <c r="E961" s="9"/>
      <c r="F961" s="10"/>
      <c r="G961" s="9"/>
      <c r="H961" s="10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2.75" customHeight="1">
      <c r="A962" s="6"/>
      <c r="B962" s="7"/>
      <c r="C962" s="8"/>
      <c r="D962" s="9"/>
      <c r="E962" s="9"/>
      <c r="F962" s="10"/>
      <c r="G962" s="9"/>
      <c r="H962" s="10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2.75" customHeight="1">
      <c r="A963" s="6"/>
      <c r="B963" s="7"/>
      <c r="C963" s="8"/>
      <c r="D963" s="9"/>
      <c r="E963" s="9"/>
      <c r="F963" s="10"/>
      <c r="G963" s="9"/>
      <c r="H963" s="10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2.75" customHeight="1">
      <c r="A964" s="6"/>
      <c r="B964" s="7"/>
      <c r="C964" s="8"/>
      <c r="D964" s="9"/>
      <c r="E964" s="9"/>
      <c r="F964" s="10"/>
      <c r="G964" s="9"/>
      <c r="H964" s="10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2.75" customHeight="1">
      <c r="A965" s="6"/>
      <c r="B965" s="7"/>
      <c r="C965" s="8"/>
      <c r="D965" s="9"/>
      <c r="E965" s="9"/>
      <c r="F965" s="10"/>
      <c r="G965" s="9"/>
      <c r="H965" s="10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2.75" customHeight="1">
      <c r="A966" s="6"/>
      <c r="B966" s="7"/>
      <c r="C966" s="8"/>
      <c r="D966" s="9"/>
      <c r="E966" s="9"/>
      <c r="F966" s="10"/>
      <c r="G966" s="9"/>
      <c r="H966" s="10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2.75" customHeight="1">
      <c r="A967" s="6"/>
      <c r="B967" s="7"/>
      <c r="C967" s="8"/>
      <c r="D967" s="9"/>
      <c r="E967" s="9"/>
      <c r="F967" s="10"/>
      <c r="G967" s="9"/>
      <c r="H967" s="10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2.75" customHeight="1">
      <c r="A968" s="6"/>
      <c r="B968" s="7"/>
      <c r="C968" s="8"/>
      <c r="D968" s="9"/>
      <c r="E968" s="9"/>
      <c r="F968" s="10"/>
      <c r="G968" s="9"/>
      <c r="H968" s="10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2.75" customHeight="1">
      <c r="A969" s="6"/>
      <c r="B969" s="7"/>
      <c r="C969" s="8"/>
      <c r="D969" s="9"/>
      <c r="E969" s="9"/>
      <c r="F969" s="10"/>
      <c r="G969" s="9"/>
      <c r="H969" s="10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2.75" customHeight="1">
      <c r="A970" s="6"/>
      <c r="B970" s="7"/>
      <c r="C970" s="8"/>
      <c r="D970" s="9"/>
      <c r="E970" s="9"/>
      <c r="F970" s="10"/>
      <c r="G970" s="9"/>
      <c r="H970" s="10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2.75" customHeight="1">
      <c r="A971" s="6"/>
      <c r="B971" s="7"/>
      <c r="C971" s="8"/>
      <c r="D971" s="9"/>
      <c r="E971" s="9"/>
      <c r="F971" s="10"/>
      <c r="G971" s="9"/>
      <c r="H971" s="10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2.75" customHeight="1">
      <c r="A972" s="6"/>
      <c r="B972" s="7"/>
      <c r="C972" s="8"/>
      <c r="D972" s="9"/>
      <c r="E972" s="9"/>
      <c r="F972" s="10"/>
      <c r="G972" s="9"/>
      <c r="H972" s="10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2.75" customHeight="1">
      <c r="A973" s="6"/>
      <c r="B973" s="7"/>
      <c r="C973" s="8"/>
      <c r="D973" s="9"/>
      <c r="E973" s="9"/>
      <c r="F973" s="10"/>
      <c r="G973" s="9"/>
      <c r="H973" s="10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2.75" customHeight="1">
      <c r="A974" s="6"/>
      <c r="B974" s="7"/>
      <c r="C974" s="8"/>
      <c r="D974" s="9"/>
      <c r="E974" s="9"/>
      <c r="F974" s="10"/>
      <c r="G974" s="9"/>
      <c r="H974" s="10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2.75" customHeight="1">
      <c r="A975" s="6"/>
      <c r="B975" s="7"/>
      <c r="C975" s="8"/>
      <c r="D975" s="9"/>
      <c r="E975" s="9"/>
      <c r="F975" s="10"/>
      <c r="G975" s="9"/>
      <c r="H975" s="10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2.75" customHeight="1">
      <c r="A976" s="6"/>
      <c r="B976" s="7"/>
      <c r="C976" s="8"/>
      <c r="D976" s="9"/>
      <c r="E976" s="9"/>
      <c r="F976" s="10"/>
      <c r="G976" s="9"/>
      <c r="H976" s="10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2.75" customHeight="1">
      <c r="A977" s="6"/>
      <c r="B977" s="7"/>
      <c r="C977" s="8"/>
      <c r="D977" s="9"/>
      <c r="E977" s="9"/>
      <c r="F977" s="10"/>
      <c r="G977" s="9"/>
      <c r="H977" s="10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2.75" customHeight="1">
      <c r="A978" s="6"/>
      <c r="B978" s="7"/>
      <c r="C978" s="8"/>
      <c r="D978" s="9"/>
      <c r="E978" s="9"/>
      <c r="F978" s="10"/>
      <c r="G978" s="9"/>
      <c r="H978" s="10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2.75" customHeight="1">
      <c r="A979" s="6"/>
      <c r="B979" s="7"/>
      <c r="C979" s="8"/>
      <c r="D979" s="9"/>
      <c r="E979" s="9"/>
      <c r="F979" s="10"/>
      <c r="G979" s="9"/>
      <c r="H979" s="10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2.75" customHeight="1">
      <c r="A980" s="6"/>
      <c r="B980" s="7"/>
      <c r="C980" s="8"/>
      <c r="D980" s="9"/>
      <c r="E980" s="9"/>
      <c r="F980" s="10"/>
      <c r="G980" s="9"/>
      <c r="H980" s="10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2.75" customHeight="1">
      <c r="A981" s="6"/>
      <c r="B981" s="7"/>
      <c r="C981" s="8"/>
      <c r="D981" s="9"/>
      <c r="E981" s="9"/>
      <c r="F981" s="10"/>
      <c r="G981" s="9"/>
      <c r="H981" s="10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2.75" customHeight="1">
      <c r="A982" s="6"/>
      <c r="B982" s="7"/>
      <c r="C982" s="8"/>
      <c r="D982" s="9"/>
      <c r="E982" s="9"/>
      <c r="F982" s="10"/>
      <c r="G982" s="9"/>
      <c r="H982" s="10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2.75" customHeight="1">
      <c r="A983" s="6"/>
      <c r="B983" s="7"/>
      <c r="C983" s="8"/>
      <c r="D983" s="9"/>
      <c r="E983" s="9"/>
      <c r="F983" s="10"/>
      <c r="G983" s="9"/>
      <c r="H983" s="10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2.75" customHeight="1">
      <c r="A984" s="6"/>
      <c r="B984" s="7"/>
      <c r="C984" s="8"/>
      <c r="D984" s="9"/>
      <c r="E984" s="9"/>
      <c r="F984" s="10"/>
      <c r="G984" s="9"/>
      <c r="H984" s="10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2.75" customHeight="1">
      <c r="A985" s="6"/>
      <c r="B985" s="7"/>
      <c r="C985" s="8"/>
      <c r="D985" s="9"/>
      <c r="E985" s="9"/>
      <c r="F985" s="10"/>
      <c r="G985" s="9"/>
      <c r="H985" s="10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2.75" customHeight="1">
      <c r="A986" s="6"/>
      <c r="B986" s="7"/>
      <c r="C986" s="8"/>
      <c r="D986" s="9"/>
      <c r="E986" s="9"/>
      <c r="F986" s="10"/>
      <c r="G986" s="9"/>
      <c r="H986" s="10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2.75" customHeight="1">
      <c r="A987" s="6"/>
      <c r="B987" s="7"/>
      <c r="C987" s="8"/>
      <c r="D987" s="9"/>
      <c r="E987" s="9"/>
      <c r="F987" s="10"/>
      <c r="G987" s="9"/>
      <c r="H987" s="10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2.75" customHeight="1">
      <c r="A988" s="6"/>
      <c r="B988" s="7"/>
      <c r="C988" s="8"/>
      <c r="D988" s="9"/>
      <c r="E988" s="9"/>
      <c r="F988" s="10"/>
      <c r="G988" s="9"/>
      <c r="H988" s="10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2.75" customHeight="1">
      <c r="A989" s="6"/>
      <c r="B989" s="7"/>
      <c r="C989" s="8"/>
      <c r="D989" s="9"/>
      <c r="E989" s="9"/>
      <c r="F989" s="10"/>
      <c r="G989" s="9"/>
      <c r="H989" s="10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2.75" customHeight="1">
      <c r="A990" s="6"/>
      <c r="B990" s="7"/>
      <c r="C990" s="8"/>
      <c r="D990" s="9"/>
      <c r="E990" s="9"/>
      <c r="F990" s="10"/>
      <c r="G990" s="9"/>
      <c r="H990" s="10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2.75" customHeight="1">
      <c r="A991" s="6"/>
      <c r="B991" s="7"/>
      <c r="C991" s="8"/>
      <c r="D991" s="9"/>
      <c r="E991" s="9"/>
      <c r="F991" s="10"/>
      <c r="G991" s="9"/>
      <c r="H991" s="10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2.75" customHeight="1">
      <c r="A992" s="6"/>
      <c r="B992" s="7"/>
      <c r="C992" s="8"/>
      <c r="D992" s="9"/>
      <c r="E992" s="9"/>
      <c r="F992" s="10"/>
      <c r="G992" s="9"/>
      <c r="H992" s="10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2.75" customHeight="1">
      <c r="A993" s="6"/>
      <c r="B993" s="7"/>
      <c r="C993" s="8"/>
      <c r="D993" s="9"/>
      <c r="E993" s="9"/>
      <c r="F993" s="10"/>
      <c r="G993" s="9"/>
      <c r="H993" s="10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2.75" customHeight="1">
      <c r="A994" s="6"/>
      <c r="B994" s="7"/>
      <c r="C994" s="8"/>
      <c r="D994" s="9"/>
      <c r="E994" s="9"/>
      <c r="F994" s="10"/>
      <c r="G994" s="9"/>
      <c r="H994" s="10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2.75" customHeight="1">
      <c r="A995" s="6"/>
      <c r="B995" s="7"/>
      <c r="C995" s="8"/>
      <c r="D995" s="9"/>
      <c r="E995" s="9"/>
      <c r="F995" s="10"/>
      <c r="G995" s="9"/>
      <c r="H995" s="10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2.75" customHeight="1">
      <c r="A996" s="6"/>
      <c r="B996" s="7"/>
      <c r="C996" s="8"/>
      <c r="D996" s="9"/>
      <c r="E996" s="9"/>
      <c r="F996" s="10"/>
      <c r="G996" s="9"/>
      <c r="H996" s="10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2.75" customHeight="1">
      <c r="A997" s="6"/>
      <c r="B997" s="7"/>
      <c r="C997" s="8"/>
      <c r="D997" s="9"/>
      <c r="E997" s="9"/>
      <c r="F997" s="10"/>
      <c r="G997" s="9"/>
      <c r="H997" s="10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2.75" customHeight="1">
      <c r="A998" s="6"/>
      <c r="B998" s="7"/>
      <c r="C998" s="8"/>
      <c r="D998" s="9"/>
      <c r="E998" s="9"/>
      <c r="F998" s="10"/>
      <c r="G998" s="9"/>
      <c r="H998" s="10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2.75" customHeight="1">
      <c r="A999" s="6"/>
      <c r="B999" s="7"/>
      <c r="C999" s="8"/>
      <c r="D999" s="9"/>
      <c r="E999" s="9"/>
      <c r="F999" s="10"/>
      <c r="G999" s="9"/>
      <c r="H999" s="10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2.75" customHeight="1">
      <c r="A1000" s="6"/>
      <c r="B1000" s="7"/>
      <c r="C1000" s="8"/>
      <c r="D1000" s="9"/>
      <c r="E1000" s="9"/>
      <c r="F1000" s="10"/>
      <c r="G1000" s="9"/>
      <c r="H1000" s="10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78">
    <mergeCell ref="A143:D143"/>
    <mergeCell ref="A152:D152"/>
    <mergeCell ref="B159:D159"/>
    <mergeCell ref="A160:D160"/>
    <mergeCell ref="G169:H169"/>
    <mergeCell ref="A174:D174"/>
    <mergeCell ref="A182:B182"/>
    <mergeCell ref="G199:H199"/>
    <mergeCell ref="G232:H232"/>
    <mergeCell ref="G259:H259"/>
    <mergeCell ref="G288:H288"/>
    <mergeCell ref="A183:D183"/>
    <mergeCell ref="B189:D189"/>
    <mergeCell ref="A190:D190"/>
    <mergeCell ref="A204:D204"/>
    <mergeCell ref="A215:D215"/>
    <mergeCell ref="A221:D221"/>
    <mergeCell ref="A222:D222"/>
    <mergeCell ref="A278:D278"/>
    <mergeCell ref="A279:D279"/>
    <mergeCell ref="I281:J281"/>
    <mergeCell ref="A293:D293"/>
    <mergeCell ref="A302:B302"/>
    <mergeCell ref="A303:D303"/>
    <mergeCell ref="A237:D237"/>
    <mergeCell ref="A247:D247"/>
    <mergeCell ref="A252:D252"/>
    <mergeCell ref="A253:D253"/>
    <mergeCell ref="A264:D264"/>
    <mergeCell ref="A272:B272"/>
    <mergeCell ref="A273:D273"/>
    <mergeCell ref="D7:D8"/>
    <mergeCell ref="F7:F8"/>
    <mergeCell ref="H7:H8"/>
    <mergeCell ref="G18:H18"/>
    <mergeCell ref="F22:G22"/>
    <mergeCell ref="A3:D3"/>
    <mergeCell ref="A4:B4"/>
    <mergeCell ref="C4:D4"/>
    <mergeCell ref="F4:G4"/>
    <mergeCell ref="A7:A8"/>
    <mergeCell ref="B7:B8"/>
    <mergeCell ref="G7:G8"/>
    <mergeCell ref="C7:C8"/>
    <mergeCell ref="A9:D9"/>
    <mergeCell ref="A10:D10"/>
    <mergeCell ref="A16:B16"/>
    <mergeCell ref="A23:D23"/>
    <mergeCell ref="A33:D33"/>
    <mergeCell ref="A39:D39"/>
    <mergeCell ref="A40:D40"/>
    <mergeCell ref="A47:B47"/>
    <mergeCell ref="F47:G47"/>
    <mergeCell ref="G49:H49"/>
    <mergeCell ref="F53:G53"/>
    <mergeCell ref="A54:D54"/>
    <mergeCell ref="F63:G63"/>
    <mergeCell ref="A63:B63"/>
    <mergeCell ref="A64:D64"/>
    <mergeCell ref="A69:D69"/>
    <mergeCell ref="A70:D70"/>
    <mergeCell ref="A78:B78"/>
    <mergeCell ref="F78:G78"/>
    <mergeCell ref="G80:H80"/>
    <mergeCell ref="A86:D86"/>
    <mergeCell ref="A95:D95"/>
    <mergeCell ref="A100:D100"/>
    <mergeCell ref="A101:D101"/>
    <mergeCell ref="G110:H110"/>
    <mergeCell ref="F114:G114"/>
    <mergeCell ref="A115:D115"/>
    <mergeCell ref="A123:B123"/>
    <mergeCell ref="A124:D124"/>
    <mergeCell ref="A129:D129"/>
    <mergeCell ref="A130:D130"/>
    <mergeCell ref="I131:K131"/>
    <mergeCell ref="A137:B137"/>
    <mergeCell ref="G138:H138"/>
  </mergeCells>
  <printOptions/>
  <pageMargins bottom="1.0" footer="0.0" header="0.0" left="0.75" right="0.75" top="1.0"/>
  <pageSetup paperSize="9" orientation="portrait"/>
  <rowBreaks count="6" manualBreakCount="6">
    <brk id="258" man="1"/>
    <brk id="99" man="1"/>
    <brk id="53" man="1"/>
    <brk id="123" man="1"/>
    <brk id="187" man="1"/>
    <brk id="156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BE5F1"/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29.57"/>
    <col customWidth="1" min="3" max="15" width="9.71"/>
    <col customWidth="1" min="16" max="26" width="9.29"/>
  </cols>
  <sheetData>
    <row r="1" ht="45.0" customHeight="1">
      <c r="A1" s="120" t="s">
        <v>217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ht="9.75" customHeight="1">
      <c r="A2" s="124" t="s">
        <v>218</v>
      </c>
      <c r="B2" s="124"/>
      <c r="C2" s="125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ht="9.75" customHeight="1">
      <c r="A3" s="124" t="s">
        <v>219</v>
      </c>
      <c r="B3" s="124"/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</row>
    <row r="4" ht="9.75" customHeight="1">
      <c r="A4" s="127" t="s">
        <v>3</v>
      </c>
      <c r="B4" s="127" t="s">
        <v>4</v>
      </c>
      <c r="C4" s="128" t="s">
        <v>5</v>
      </c>
      <c r="D4" s="129" t="s">
        <v>220</v>
      </c>
      <c r="E4" s="130"/>
      <c r="F4" s="131"/>
      <c r="G4" s="132" t="s">
        <v>221</v>
      </c>
      <c r="H4" s="129" t="s">
        <v>222</v>
      </c>
      <c r="I4" s="130"/>
      <c r="J4" s="130"/>
      <c r="K4" s="131"/>
      <c r="L4" s="129" t="s">
        <v>223</v>
      </c>
      <c r="M4" s="130"/>
      <c r="N4" s="130"/>
      <c r="O4" s="131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</row>
    <row r="5" ht="9.75" customHeight="1">
      <c r="A5" s="22"/>
      <c r="B5" s="22"/>
      <c r="C5" s="22"/>
      <c r="D5" s="133" t="s">
        <v>224</v>
      </c>
      <c r="E5" s="133" t="s">
        <v>225</v>
      </c>
      <c r="F5" s="133" t="s">
        <v>226</v>
      </c>
      <c r="G5" s="22"/>
      <c r="H5" s="133" t="s">
        <v>227</v>
      </c>
      <c r="I5" s="133" t="s">
        <v>228</v>
      </c>
      <c r="J5" s="133" t="s">
        <v>229</v>
      </c>
      <c r="K5" s="133" t="s">
        <v>230</v>
      </c>
      <c r="L5" s="133" t="s">
        <v>231</v>
      </c>
      <c r="M5" s="133" t="s">
        <v>232</v>
      </c>
      <c r="N5" s="133" t="s">
        <v>233</v>
      </c>
      <c r="O5" s="133" t="s">
        <v>234</v>
      </c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</row>
    <row r="6" ht="9.75" customHeight="1">
      <c r="A6" s="134" t="s">
        <v>235</v>
      </c>
      <c r="B6" s="38"/>
      <c r="C6" s="135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</row>
    <row r="7" ht="9.75" customHeight="1">
      <c r="A7" s="136" t="s">
        <v>236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38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</row>
    <row r="8" ht="9.75" customHeight="1">
      <c r="A8" s="138" t="s">
        <v>237</v>
      </c>
      <c r="B8" s="139" t="s">
        <v>238</v>
      </c>
      <c r="C8" s="139">
        <v>80.0</v>
      </c>
      <c r="D8" s="140">
        <v>13.054</v>
      </c>
      <c r="E8" s="140">
        <v>8.358</v>
      </c>
      <c r="F8" s="140">
        <v>11.196</v>
      </c>
      <c r="G8" s="140">
        <v>171.394</v>
      </c>
      <c r="H8" s="140">
        <v>0.067</v>
      </c>
      <c r="I8" s="140"/>
      <c r="J8" s="140">
        <v>5.9</v>
      </c>
      <c r="K8" s="140">
        <v>2.245</v>
      </c>
      <c r="L8" s="140">
        <v>12.32</v>
      </c>
      <c r="M8" s="140">
        <v>138.44</v>
      </c>
      <c r="N8" s="140">
        <v>18.93</v>
      </c>
      <c r="O8" s="140">
        <v>1.33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ht="9.75" customHeight="1">
      <c r="A9" s="138"/>
      <c r="B9" s="139" t="s">
        <v>154</v>
      </c>
      <c r="C9" s="139">
        <v>30.0</v>
      </c>
      <c r="D9" s="140">
        <v>0.75</v>
      </c>
      <c r="E9" s="140">
        <v>1.568</v>
      </c>
      <c r="F9" s="140">
        <v>4.233</v>
      </c>
      <c r="G9" s="140">
        <v>34.457</v>
      </c>
      <c r="H9" s="140">
        <v>0.04</v>
      </c>
      <c r="I9" s="140">
        <v>2.85</v>
      </c>
      <c r="J9" s="140">
        <v>240.0</v>
      </c>
      <c r="K9" s="140">
        <v>0.801</v>
      </c>
      <c r="L9" s="140">
        <v>8.826</v>
      </c>
      <c r="M9" s="140">
        <v>16.808</v>
      </c>
      <c r="N9" s="140">
        <v>7.899</v>
      </c>
      <c r="O9" s="140">
        <v>0.274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ht="9.75" customHeight="1">
      <c r="A10" s="138" t="s">
        <v>239</v>
      </c>
      <c r="B10" s="139" t="s">
        <v>240</v>
      </c>
      <c r="C10" s="139">
        <v>150.0</v>
      </c>
      <c r="D10" s="140">
        <v>3.78</v>
      </c>
      <c r="E10" s="140">
        <v>3.537</v>
      </c>
      <c r="F10" s="140">
        <v>39.96</v>
      </c>
      <c r="G10" s="140">
        <v>206.793</v>
      </c>
      <c r="H10" s="140">
        <v>0.043</v>
      </c>
      <c r="I10" s="140"/>
      <c r="J10" s="140"/>
      <c r="K10" s="140">
        <v>1.536</v>
      </c>
      <c r="L10" s="140">
        <v>4.872</v>
      </c>
      <c r="M10" s="140">
        <v>81.173</v>
      </c>
      <c r="N10" s="140">
        <v>27.033</v>
      </c>
      <c r="O10" s="140">
        <v>0.544</v>
      </c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ht="9.75" customHeight="1">
      <c r="A11" s="138" t="s">
        <v>16</v>
      </c>
      <c r="B11" s="139" t="s">
        <v>17</v>
      </c>
      <c r="C11" s="139">
        <v>207.0</v>
      </c>
      <c r="D11" s="140">
        <v>0.063</v>
      </c>
      <c r="E11" s="140">
        <v>0.007</v>
      </c>
      <c r="F11" s="140">
        <v>10.193</v>
      </c>
      <c r="G11" s="140">
        <v>42.292</v>
      </c>
      <c r="H11" s="140">
        <v>0.004</v>
      </c>
      <c r="I11" s="140">
        <v>2.9</v>
      </c>
      <c r="J11" s="140"/>
      <c r="K11" s="140">
        <v>0.014</v>
      </c>
      <c r="L11" s="140">
        <v>7.75</v>
      </c>
      <c r="M11" s="140">
        <v>9.78</v>
      </c>
      <c r="N11" s="140">
        <v>5.24</v>
      </c>
      <c r="O11" s="140">
        <v>0.892</v>
      </c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ht="9.75" customHeight="1">
      <c r="A12" s="138">
        <v>0.0</v>
      </c>
      <c r="B12" s="139" t="s">
        <v>18</v>
      </c>
      <c r="C12" s="139">
        <v>20.0</v>
      </c>
      <c r="D12" s="140">
        <v>1.58</v>
      </c>
      <c r="E12" s="140">
        <v>0.2</v>
      </c>
      <c r="F12" s="140">
        <v>9.66</v>
      </c>
      <c r="G12" s="140">
        <v>47.0</v>
      </c>
      <c r="H12" s="140">
        <v>0.032</v>
      </c>
      <c r="I12" s="140"/>
      <c r="J12" s="140"/>
      <c r="K12" s="140">
        <v>0.26</v>
      </c>
      <c r="L12" s="140">
        <v>4.6</v>
      </c>
      <c r="M12" s="140">
        <v>17.4</v>
      </c>
      <c r="N12" s="140">
        <v>6.6</v>
      </c>
      <c r="O12" s="140">
        <v>0.4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ht="9.75" customHeight="1">
      <c r="A13" s="138">
        <v>0.0</v>
      </c>
      <c r="B13" s="139" t="s">
        <v>241</v>
      </c>
      <c r="C13" s="139">
        <v>120.0</v>
      </c>
      <c r="D13" s="140">
        <v>0.48</v>
      </c>
      <c r="E13" s="140">
        <v>0.48</v>
      </c>
      <c r="F13" s="140">
        <v>11.76</v>
      </c>
      <c r="G13" s="140">
        <v>56.4</v>
      </c>
      <c r="H13" s="140">
        <v>0.036</v>
      </c>
      <c r="I13" s="140">
        <v>12.0</v>
      </c>
      <c r="J13" s="140">
        <v>6.0</v>
      </c>
      <c r="K13" s="140">
        <v>0.24</v>
      </c>
      <c r="L13" s="140">
        <v>19.2</v>
      </c>
      <c r="M13" s="140">
        <v>13.2</v>
      </c>
      <c r="N13" s="140">
        <v>10.8</v>
      </c>
      <c r="O13" s="140">
        <v>2.64</v>
      </c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ht="9.75" customHeight="1">
      <c r="A14" s="138" t="s">
        <v>242</v>
      </c>
      <c r="B14" s="139"/>
      <c r="C14" s="139">
        <v>607.0</v>
      </c>
      <c r="D14" s="140">
        <v>19.707</v>
      </c>
      <c r="E14" s="140">
        <v>14.15</v>
      </c>
      <c r="F14" s="140">
        <v>87.002</v>
      </c>
      <c r="G14" s="140">
        <v>558.336</v>
      </c>
      <c r="H14" s="140">
        <v>0.222</v>
      </c>
      <c r="I14" s="140">
        <v>17.75</v>
      </c>
      <c r="J14" s="140">
        <v>251.9</v>
      </c>
      <c r="K14" s="140">
        <v>5.096</v>
      </c>
      <c r="L14" s="140">
        <v>57.568</v>
      </c>
      <c r="M14" s="140">
        <v>276.8</v>
      </c>
      <c r="N14" s="140">
        <v>76.502</v>
      </c>
      <c r="O14" s="140">
        <v>6.08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ht="9.75" customHeight="1">
      <c r="A15" s="138" t="s">
        <v>243</v>
      </c>
      <c r="B15" s="139"/>
      <c r="C15" s="139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93"/>
      <c r="Q15" s="93"/>
      <c r="R15" s="93"/>
      <c r="S15" s="93"/>
      <c r="T15" s="141"/>
      <c r="U15" s="141"/>
      <c r="V15" s="141"/>
      <c r="W15" s="141"/>
      <c r="X15" s="141"/>
      <c r="Y15" s="141"/>
      <c r="Z15" s="141"/>
    </row>
    <row r="16" ht="9.75" customHeight="1">
      <c r="A16" s="138" t="s">
        <v>244</v>
      </c>
      <c r="B16" s="139" t="s">
        <v>245</v>
      </c>
      <c r="C16" s="139">
        <v>50.0</v>
      </c>
      <c r="D16" s="140">
        <v>4.474</v>
      </c>
      <c r="E16" s="140">
        <v>8.168</v>
      </c>
      <c r="F16" s="140">
        <v>23.894</v>
      </c>
      <c r="G16" s="140">
        <v>186.877</v>
      </c>
      <c r="H16" s="140">
        <v>0.221</v>
      </c>
      <c r="I16" s="140"/>
      <c r="J16" s="140">
        <v>5.0</v>
      </c>
      <c r="K16" s="140">
        <v>2.439</v>
      </c>
      <c r="L16" s="140">
        <v>123.575</v>
      </c>
      <c r="M16" s="140">
        <v>92.986</v>
      </c>
      <c r="N16" s="140">
        <v>35.861</v>
      </c>
      <c r="O16" s="140">
        <v>1.112</v>
      </c>
      <c r="P16" s="93"/>
      <c r="Q16" s="93"/>
      <c r="R16" s="93"/>
      <c r="S16" s="93"/>
      <c r="T16" s="141"/>
      <c r="U16" s="141"/>
      <c r="V16" s="141"/>
      <c r="W16" s="141"/>
      <c r="X16" s="141"/>
      <c r="Y16" s="141"/>
      <c r="Z16" s="141"/>
    </row>
    <row r="17" ht="9.75" customHeight="1">
      <c r="A17" s="138">
        <v>0.0</v>
      </c>
      <c r="B17" s="139" t="s">
        <v>23</v>
      </c>
      <c r="C17" s="139">
        <v>200.0</v>
      </c>
      <c r="D17" s="140">
        <v>1.0</v>
      </c>
      <c r="E17" s="140">
        <v>0.2</v>
      </c>
      <c r="F17" s="140">
        <v>20.2</v>
      </c>
      <c r="G17" s="140">
        <v>92.0</v>
      </c>
      <c r="H17" s="140">
        <v>0.02</v>
      </c>
      <c r="I17" s="140">
        <v>40.0</v>
      </c>
      <c r="J17" s="140"/>
      <c r="K17" s="140">
        <v>0.2</v>
      </c>
      <c r="L17" s="140">
        <v>14.0</v>
      </c>
      <c r="M17" s="140">
        <v>14.0</v>
      </c>
      <c r="N17" s="140">
        <v>8.0</v>
      </c>
      <c r="O17" s="140">
        <v>2.8</v>
      </c>
      <c r="P17" s="93"/>
      <c r="Q17" s="93"/>
      <c r="R17" s="93"/>
      <c r="S17" s="93"/>
      <c r="T17" s="141"/>
      <c r="U17" s="141"/>
      <c r="V17" s="141"/>
      <c r="W17" s="141"/>
      <c r="X17" s="141"/>
      <c r="Y17" s="141"/>
      <c r="Z17" s="141"/>
    </row>
    <row r="18" ht="9.75" customHeight="1">
      <c r="A18" s="138"/>
      <c r="B18" s="139" t="s">
        <v>24</v>
      </c>
      <c r="C18" s="139">
        <v>15.0</v>
      </c>
      <c r="D18" s="140">
        <v>0.075</v>
      </c>
      <c r="E18" s="140"/>
      <c r="F18" s="140">
        <v>12.0</v>
      </c>
      <c r="G18" s="140">
        <v>48.6</v>
      </c>
      <c r="H18" s="140"/>
      <c r="I18" s="140"/>
      <c r="J18" s="140"/>
      <c r="K18" s="140"/>
      <c r="L18" s="140">
        <v>3.15</v>
      </c>
      <c r="M18" s="140">
        <v>1.65</v>
      </c>
      <c r="N18" s="140">
        <v>1.05</v>
      </c>
      <c r="O18" s="140">
        <v>0.24</v>
      </c>
      <c r="P18" s="93"/>
      <c r="Q18" s="93"/>
      <c r="R18" s="93"/>
      <c r="S18" s="93"/>
      <c r="T18" s="141"/>
      <c r="U18" s="141"/>
      <c r="V18" s="141"/>
      <c r="W18" s="141"/>
      <c r="X18" s="141"/>
      <c r="Y18" s="141"/>
      <c r="Z18" s="141"/>
    </row>
    <row r="19" ht="9.75" customHeight="1">
      <c r="A19" s="138" t="s">
        <v>246</v>
      </c>
      <c r="B19" s="139"/>
      <c r="C19" s="139">
        <f t="shared" ref="C19:O19" si="1">SUM(C16:C18)</f>
        <v>265</v>
      </c>
      <c r="D19" s="140">
        <f t="shared" si="1"/>
        <v>5.549</v>
      </c>
      <c r="E19" s="140">
        <f t="shared" si="1"/>
        <v>8.368</v>
      </c>
      <c r="F19" s="140">
        <f t="shared" si="1"/>
        <v>56.094</v>
      </c>
      <c r="G19" s="140">
        <f t="shared" si="1"/>
        <v>327.477</v>
      </c>
      <c r="H19" s="140">
        <f t="shared" si="1"/>
        <v>0.241</v>
      </c>
      <c r="I19" s="140">
        <f t="shared" si="1"/>
        <v>40</v>
      </c>
      <c r="J19" s="140">
        <f t="shared" si="1"/>
        <v>5</v>
      </c>
      <c r="K19" s="140">
        <f t="shared" si="1"/>
        <v>2.639</v>
      </c>
      <c r="L19" s="140">
        <f t="shared" si="1"/>
        <v>140.725</v>
      </c>
      <c r="M19" s="140">
        <f t="shared" si="1"/>
        <v>108.636</v>
      </c>
      <c r="N19" s="140">
        <f t="shared" si="1"/>
        <v>44.911</v>
      </c>
      <c r="O19" s="140">
        <f t="shared" si="1"/>
        <v>4.152</v>
      </c>
      <c r="P19" s="93"/>
      <c r="Q19" s="93"/>
      <c r="R19" s="93"/>
      <c r="S19" s="93"/>
      <c r="T19" s="141"/>
      <c r="U19" s="141"/>
      <c r="V19" s="141"/>
      <c r="W19" s="141"/>
      <c r="X19" s="141"/>
      <c r="Y19" s="141"/>
      <c r="Z19" s="141"/>
    </row>
    <row r="20" ht="9.75" customHeight="1">
      <c r="A20" s="138" t="s">
        <v>26</v>
      </c>
      <c r="B20" s="139"/>
      <c r="C20" s="139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93"/>
      <c r="Q20" s="93"/>
      <c r="R20" s="93"/>
      <c r="S20" s="93"/>
      <c r="T20" s="141"/>
      <c r="U20" s="141"/>
      <c r="V20" s="141"/>
      <c r="W20" s="141"/>
      <c r="X20" s="141"/>
      <c r="Y20" s="141"/>
      <c r="Z20" s="141"/>
    </row>
    <row r="21" ht="9.75" customHeight="1">
      <c r="A21" s="138" t="s">
        <v>28</v>
      </c>
      <c r="B21" s="139" t="s">
        <v>27</v>
      </c>
      <c r="C21" s="139">
        <v>250.0</v>
      </c>
      <c r="D21" s="140">
        <v>1.959</v>
      </c>
      <c r="E21" s="140">
        <v>5.213</v>
      </c>
      <c r="F21" s="140">
        <v>9.623</v>
      </c>
      <c r="G21" s="140">
        <v>94.245</v>
      </c>
      <c r="H21" s="140">
        <v>0.069</v>
      </c>
      <c r="I21" s="140">
        <v>32.4</v>
      </c>
      <c r="J21" s="140">
        <v>200.0</v>
      </c>
      <c r="K21" s="140">
        <v>2.37</v>
      </c>
      <c r="L21" s="140">
        <v>42.47</v>
      </c>
      <c r="M21" s="140">
        <v>50.03</v>
      </c>
      <c r="N21" s="140">
        <v>22.7</v>
      </c>
      <c r="O21" s="140">
        <v>0.868</v>
      </c>
      <c r="P21" s="93"/>
      <c r="Q21" s="93"/>
      <c r="R21" s="93"/>
      <c r="S21" s="93"/>
      <c r="T21" s="141"/>
      <c r="U21" s="141"/>
      <c r="V21" s="141"/>
      <c r="W21" s="141"/>
      <c r="X21" s="141"/>
      <c r="Y21" s="141"/>
      <c r="Z21" s="141"/>
    </row>
    <row r="22" ht="9.75" customHeight="1">
      <c r="A22" s="138" t="s">
        <v>30</v>
      </c>
      <c r="B22" s="139" t="s">
        <v>247</v>
      </c>
      <c r="C22" s="139">
        <v>90.0</v>
      </c>
      <c r="D22" s="140">
        <v>10.116</v>
      </c>
      <c r="E22" s="140">
        <v>16.241</v>
      </c>
      <c r="F22" s="140">
        <v>3.466</v>
      </c>
      <c r="G22" s="140">
        <v>201.035</v>
      </c>
      <c r="H22" s="140">
        <v>0.374</v>
      </c>
      <c r="I22" s="140">
        <v>4.05</v>
      </c>
      <c r="J22" s="140"/>
      <c r="K22" s="140">
        <v>1.702</v>
      </c>
      <c r="L22" s="140">
        <v>9.17</v>
      </c>
      <c r="M22" s="140">
        <v>120.0</v>
      </c>
      <c r="N22" s="140">
        <v>20.92</v>
      </c>
      <c r="O22" s="140">
        <v>1.511</v>
      </c>
      <c r="P22" s="93"/>
      <c r="Q22" s="93"/>
      <c r="R22" s="93"/>
      <c r="S22" s="93"/>
      <c r="T22" s="141"/>
      <c r="U22" s="141"/>
      <c r="V22" s="141"/>
      <c r="W22" s="141"/>
      <c r="X22" s="141"/>
      <c r="Y22" s="141"/>
      <c r="Z22" s="141"/>
    </row>
    <row r="23" ht="9.75" customHeight="1">
      <c r="A23" s="138"/>
      <c r="B23" s="139" t="s">
        <v>248</v>
      </c>
      <c r="C23" s="139">
        <v>155.0</v>
      </c>
      <c r="D23" s="140">
        <v>3.109</v>
      </c>
      <c r="E23" s="140">
        <v>3.988</v>
      </c>
      <c r="F23" s="140">
        <v>22.142</v>
      </c>
      <c r="G23" s="140">
        <v>136.995</v>
      </c>
      <c r="H23" s="140">
        <v>0.04</v>
      </c>
      <c r="I23" s="140"/>
      <c r="J23" s="140">
        <v>20.0</v>
      </c>
      <c r="K23" s="140">
        <v>0.413</v>
      </c>
      <c r="L23" s="140">
        <v>14.899</v>
      </c>
      <c r="M23" s="140">
        <v>108.326</v>
      </c>
      <c r="N23" s="140">
        <v>13.269</v>
      </c>
      <c r="O23" s="140">
        <v>0.613</v>
      </c>
      <c r="P23" s="93"/>
      <c r="Q23" s="93"/>
      <c r="R23" s="93"/>
      <c r="S23" s="93"/>
      <c r="T23" s="141"/>
      <c r="U23" s="141"/>
      <c r="V23" s="141"/>
      <c r="W23" s="141"/>
      <c r="X23" s="141"/>
      <c r="Y23" s="141"/>
      <c r="Z23" s="141"/>
    </row>
    <row r="24" ht="9.75" customHeight="1">
      <c r="A24" s="138">
        <v>0.0</v>
      </c>
      <c r="B24" s="139" t="s">
        <v>241</v>
      </c>
      <c r="C24" s="139">
        <v>200.0</v>
      </c>
      <c r="D24" s="140">
        <v>1.0</v>
      </c>
      <c r="E24" s="140">
        <v>0.2</v>
      </c>
      <c r="F24" s="140">
        <v>20.2</v>
      </c>
      <c r="G24" s="140">
        <v>92.0</v>
      </c>
      <c r="H24" s="140">
        <v>0.02</v>
      </c>
      <c r="I24" s="140">
        <v>40.0</v>
      </c>
      <c r="J24" s="140"/>
      <c r="K24" s="140">
        <v>0.2</v>
      </c>
      <c r="L24" s="140">
        <v>14.0</v>
      </c>
      <c r="M24" s="140">
        <v>14.0</v>
      </c>
      <c r="N24" s="140">
        <v>8.0</v>
      </c>
      <c r="O24" s="140">
        <v>2.8</v>
      </c>
      <c r="P24" s="93"/>
      <c r="Q24" s="93"/>
      <c r="R24" s="93"/>
      <c r="S24" s="93"/>
      <c r="T24" s="141"/>
      <c r="U24" s="141"/>
      <c r="V24" s="141"/>
      <c r="W24" s="141"/>
      <c r="X24" s="141"/>
      <c r="Y24" s="141"/>
      <c r="Z24" s="141"/>
    </row>
    <row r="25" ht="9.75" customHeight="1">
      <c r="A25" s="138">
        <v>0.0</v>
      </c>
      <c r="B25" s="139" t="s">
        <v>23</v>
      </c>
      <c r="C25" s="139">
        <v>200.0</v>
      </c>
      <c r="D25" s="140">
        <v>1.0</v>
      </c>
      <c r="E25" s="140">
        <v>0.2</v>
      </c>
      <c r="F25" s="140">
        <v>20.2</v>
      </c>
      <c r="G25" s="140">
        <v>92.0</v>
      </c>
      <c r="H25" s="140">
        <v>0.02</v>
      </c>
      <c r="I25" s="140">
        <v>40.0</v>
      </c>
      <c r="J25" s="140"/>
      <c r="K25" s="140">
        <v>0.2</v>
      </c>
      <c r="L25" s="140">
        <v>14.0</v>
      </c>
      <c r="M25" s="140">
        <v>14.0</v>
      </c>
      <c r="N25" s="140">
        <v>8.0</v>
      </c>
      <c r="O25" s="140">
        <v>2.8</v>
      </c>
      <c r="P25" s="93"/>
      <c r="Q25" s="93"/>
      <c r="R25" s="93"/>
      <c r="S25" s="93"/>
      <c r="T25" s="141"/>
      <c r="U25" s="141"/>
      <c r="V25" s="141"/>
      <c r="W25" s="141"/>
      <c r="X25" s="141"/>
      <c r="Y25" s="141"/>
      <c r="Z25" s="141"/>
    </row>
    <row r="26" ht="9.75" customHeight="1">
      <c r="A26" s="138">
        <v>0.0</v>
      </c>
      <c r="B26" s="139" t="s">
        <v>18</v>
      </c>
      <c r="C26" s="139">
        <v>60.0</v>
      </c>
      <c r="D26" s="140">
        <v>4.74</v>
      </c>
      <c r="E26" s="140">
        <v>0.6</v>
      </c>
      <c r="F26" s="140">
        <v>28.98</v>
      </c>
      <c r="G26" s="140">
        <v>141.0</v>
      </c>
      <c r="H26" s="140">
        <v>0.096</v>
      </c>
      <c r="I26" s="140"/>
      <c r="J26" s="140"/>
      <c r="K26" s="140">
        <v>0.78</v>
      </c>
      <c r="L26" s="140">
        <v>13.8</v>
      </c>
      <c r="M26" s="140">
        <v>52.2</v>
      </c>
      <c r="N26" s="140">
        <v>19.8</v>
      </c>
      <c r="O26" s="140">
        <v>1.2</v>
      </c>
      <c r="P26" s="93"/>
      <c r="Q26" s="93"/>
      <c r="R26" s="93"/>
      <c r="S26" s="93"/>
      <c r="T26" s="141"/>
      <c r="U26" s="141"/>
      <c r="V26" s="141"/>
      <c r="W26" s="141"/>
      <c r="X26" s="141"/>
      <c r="Y26" s="141"/>
      <c r="Z26" s="141"/>
    </row>
    <row r="27" ht="9.75" customHeight="1">
      <c r="A27" s="138"/>
      <c r="B27" s="139" t="s">
        <v>249</v>
      </c>
      <c r="C27" s="139">
        <v>20.0</v>
      </c>
      <c r="D27" s="140">
        <v>1.32</v>
      </c>
      <c r="E27" s="140">
        <v>0.24</v>
      </c>
      <c r="F27" s="140">
        <v>6.84</v>
      </c>
      <c r="G27" s="140">
        <v>34.8</v>
      </c>
      <c r="H27" s="140">
        <v>0.04</v>
      </c>
      <c r="I27" s="140"/>
      <c r="J27" s="140">
        <v>1.2</v>
      </c>
      <c r="K27" s="140">
        <v>0.44</v>
      </c>
      <c r="L27" s="140">
        <v>7.0</v>
      </c>
      <c r="M27" s="140">
        <v>31.6</v>
      </c>
      <c r="N27" s="140">
        <v>9.4</v>
      </c>
      <c r="O27" s="140">
        <v>0.78</v>
      </c>
      <c r="P27" s="93"/>
      <c r="Q27" s="93"/>
      <c r="R27" s="93"/>
      <c r="S27" s="93"/>
      <c r="T27" s="141"/>
      <c r="U27" s="141"/>
      <c r="V27" s="141"/>
      <c r="W27" s="141"/>
      <c r="X27" s="141"/>
      <c r="Y27" s="141"/>
      <c r="Z27" s="141"/>
    </row>
    <row r="28" ht="9.75" customHeight="1">
      <c r="A28" s="138" t="s">
        <v>38</v>
      </c>
      <c r="B28" s="139"/>
      <c r="C28" s="139">
        <v>975.0</v>
      </c>
      <c r="D28" s="140">
        <v>23.244</v>
      </c>
      <c r="E28" s="140">
        <v>26.682</v>
      </c>
      <c r="F28" s="140">
        <v>111.451</v>
      </c>
      <c r="G28" s="140">
        <v>792.075</v>
      </c>
      <c r="H28" s="140">
        <v>0.659</v>
      </c>
      <c r="I28" s="140">
        <v>116.45</v>
      </c>
      <c r="J28" s="140">
        <v>221.2</v>
      </c>
      <c r="K28" s="140">
        <v>6.105</v>
      </c>
      <c r="L28" s="140">
        <v>115.339</v>
      </c>
      <c r="M28" s="140">
        <v>390.156</v>
      </c>
      <c r="N28" s="140">
        <v>102.089</v>
      </c>
      <c r="O28" s="140">
        <v>10.572</v>
      </c>
      <c r="P28" s="93"/>
      <c r="Q28" s="93"/>
      <c r="R28" s="93"/>
      <c r="S28" s="93"/>
      <c r="T28" s="141"/>
      <c r="U28" s="141"/>
      <c r="V28" s="141"/>
      <c r="W28" s="141"/>
      <c r="X28" s="141"/>
      <c r="Y28" s="141"/>
      <c r="Z28" s="141"/>
    </row>
    <row r="29" ht="9.75" customHeight="1">
      <c r="A29" s="138" t="s">
        <v>40</v>
      </c>
      <c r="B29" s="139"/>
      <c r="C29" s="139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93"/>
      <c r="Q29" s="93"/>
      <c r="R29" s="93"/>
      <c r="S29" s="93"/>
      <c r="T29" s="141"/>
      <c r="U29" s="141"/>
      <c r="V29" s="141"/>
      <c r="W29" s="141"/>
      <c r="X29" s="141"/>
      <c r="Y29" s="141"/>
      <c r="Z29" s="141"/>
    </row>
    <row r="30" ht="9.75" customHeight="1">
      <c r="A30" s="138" t="s">
        <v>244</v>
      </c>
      <c r="B30" s="139" t="s">
        <v>245</v>
      </c>
      <c r="C30" s="139">
        <v>50.0</v>
      </c>
      <c r="D30" s="140">
        <v>4.474</v>
      </c>
      <c r="E30" s="140">
        <v>8.168</v>
      </c>
      <c r="F30" s="140">
        <v>23.894</v>
      </c>
      <c r="G30" s="140">
        <v>186.877</v>
      </c>
      <c r="H30" s="140">
        <v>0.221</v>
      </c>
      <c r="I30" s="140"/>
      <c r="J30" s="140">
        <v>5.0</v>
      </c>
      <c r="K30" s="140">
        <v>2.439</v>
      </c>
      <c r="L30" s="140">
        <v>123.575</v>
      </c>
      <c r="M30" s="140">
        <v>92.986</v>
      </c>
      <c r="N30" s="140">
        <v>35.861</v>
      </c>
      <c r="O30" s="140">
        <v>1.112</v>
      </c>
      <c r="P30" s="93"/>
      <c r="Q30" s="93"/>
      <c r="R30" s="93"/>
      <c r="S30" s="93"/>
      <c r="T30" s="141"/>
      <c r="U30" s="141"/>
      <c r="V30" s="141"/>
      <c r="W30" s="141"/>
      <c r="X30" s="141"/>
      <c r="Y30" s="141"/>
      <c r="Z30" s="141"/>
    </row>
    <row r="31" ht="9.75" customHeight="1">
      <c r="A31" s="138" t="s">
        <v>250</v>
      </c>
      <c r="B31" s="139" t="s">
        <v>251</v>
      </c>
      <c r="C31" s="139">
        <v>200.0</v>
      </c>
      <c r="D31" s="140">
        <v>0.456</v>
      </c>
      <c r="E31" s="140">
        <v>0.152</v>
      </c>
      <c r="F31" s="140">
        <v>15.116</v>
      </c>
      <c r="G31" s="140">
        <v>69.14</v>
      </c>
      <c r="H31" s="140">
        <v>0.018</v>
      </c>
      <c r="I31" s="140">
        <v>80.0</v>
      </c>
      <c r="J31" s="140">
        <v>65.36</v>
      </c>
      <c r="K31" s="140">
        <v>0.344</v>
      </c>
      <c r="L31" s="140">
        <v>11.2</v>
      </c>
      <c r="M31" s="140">
        <v>11.68</v>
      </c>
      <c r="N31" s="140">
        <v>4.72</v>
      </c>
      <c r="O31" s="140">
        <v>0.498</v>
      </c>
      <c r="P31" s="93"/>
      <c r="Q31" s="93"/>
      <c r="R31" s="93"/>
      <c r="S31" s="93"/>
      <c r="T31" s="141"/>
      <c r="U31" s="141"/>
      <c r="V31" s="141"/>
      <c r="W31" s="141"/>
      <c r="X31" s="141"/>
      <c r="Y31" s="141"/>
      <c r="Z31" s="141"/>
    </row>
    <row r="32" ht="9.75" customHeight="1">
      <c r="A32" s="138"/>
      <c r="B32" s="139" t="s">
        <v>24</v>
      </c>
      <c r="C32" s="139">
        <v>15.0</v>
      </c>
      <c r="D32" s="140">
        <v>0.075</v>
      </c>
      <c r="E32" s="140"/>
      <c r="F32" s="140">
        <v>12.0</v>
      </c>
      <c r="G32" s="140">
        <v>48.6</v>
      </c>
      <c r="H32" s="140"/>
      <c r="I32" s="140"/>
      <c r="J32" s="140"/>
      <c r="K32" s="140"/>
      <c r="L32" s="140">
        <v>3.15</v>
      </c>
      <c r="M32" s="140">
        <v>1.65</v>
      </c>
      <c r="N32" s="140">
        <v>1.05</v>
      </c>
      <c r="O32" s="140">
        <v>0.24</v>
      </c>
      <c r="P32" s="93"/>
      <c r="Q32" s="93"/>
      <c r="R32" s="93"/>
      <c r="S32" s="93"/>
      <c r="T32" s="141"/>
      <c r="U32" s="141"/>
      <c r="V32" s="141"/>
      <c r="W32" s="141"/>
      <c r="X32" s="141"/>
      <c r="Y32" s="141"/>
      <c r="Z32" s="141"/>
    </row>
    <row r="33" ht="9.75" customHeight="1">
      <c r="A33" s="138" t="s">
        <v>43</v>
      </c>
      <c r="B33" s="139"/>
      <c r="C33" s="139">
        <f t="shared" ref="C33:O33" si="2">SUM(C30:C32)</f>
        <v>265</v>
      </c>
      <c r="D33" s="140">
        <f t="shared" si="2"/>
        <v>5.005</v>
      </c>
      <c r="E33" s="140">
        <f t="shared" si="2"/>
        <v>8.32</v>
      </c>
      <c r="F33" s="140">
        <f t="shared" si="2"/>
        <v>51.01</v>
      </c>
      <c r="G33" s="140">
        <f t="shared" si="2"/>
        <v>304.617</v>
      </c>
      <c r="H33" s="140">
        <f t="shared" si="2"/>
        <v>0.239</v>
      </c>
      <c r="I33" s="140">
        <f t="shared" si="2"/>
        <v>80</v>
      </c>
      <c r="J33" s="140">
        <f t="shared" si="2"/>
        <v>70.36</v>
      </c>
      <c r="K33" s="140">
        <f t="shared" si="2"/>
        <v>2.783</v>
      </c>
      <c r="L33" s="140">
        <f t="shared" si="2"/>
        <v>137.925</v>
      </c>
      <c r="M33" s="140">
        <f t="shared" si="2"/>
        <v>106.316</v>
      </c>
      <c r="N33" s="140">
        <f t="shared" si="2"/>
        <v>41.631</v>
      </c>
      <c r="O33" s="140">
        <f t="shared" si="2"/>
        <v>1.85</v>
      </c>
      <c r="P33" s="93"/>
      <c r="Q33" s="93"/>
      <c r="R33" s="93"/>
      <c r="S33" s="93"/>
      <c r="T33" s="141"/>
      <c r="U33" s="141"/>
      <c r="V33" s="141"/>
      <c r="W33" s="141"/>
      <c r="X33" s="141"/>
      <c r="Y33" s="141"/>
      <c r="Z33" s="141"/>
    </row>
    <row r="34" ht="9.75" customHeight="1">
      <c r="A34" s="138" t="s">
        <v>252</v>
      </c>
      <c r="B34" s="139"/>
      <c r="C34" s="139">
        <f t="shared" ref="C34:O34" si="3">C33+C28+C19+C14</f>
        <v>2112</v>
      </c>
      <c r="D34" s="140">
        <f t="shared" si="3"/>
        <v>53.505</v>
      </c>
      <c r="E34" s="140">
        <f t="shared" si="3"/>
        <v>57.52</v>
      </c>
      <c r="F34" s="140">
        <f t="shared" si="3"/>
        <v>305.557</v>
      </c>
      <c r="G34" s="140">
        <f t="shared" si="3"/>
        <v>1982.505</v>
      </c>
      <c r="H34" s="140">
        <f t="shared" si="3"/>
        <v>1.361</v>
      </c>
      <c r="I34" s="140">
        <f t="shared" si="3"/>
        <v>254.2</v>
      </c>
      <c r="J34" s="140">
        <f t="shared" si="3"/>
        <v>548.46</v>
      </c>
      <c r="K34" s="140">
        <f t="shared" si="3"/>
        <v>16.623</v>
      </c>
      <c r="L34" s="140">
        <f t="shared" si="3"/>
        <v>451.557</v>
      </c>
      <c r="M34" s="140">
        <f t="shared" si="3"/>
        <v>881.908</v>
      </c>
      <c r="N34" s="140">
        <f t="shared" si="3"/>
        <v>265.133</v>
      </c>
      <c r="O34" s="140">
        <f t="shared" si="3"/>
        <v>22.654</v>
      </c>
      <c r="P34" s="93"/>
      <c r="Q34" s="93"/>
      <c r="R34" s="93"/>
      <c r="S34" s="93"/>
      <c r="T34" s="141"/>
      <c r="U34" s="141"/>
      <c r="V34" s="141"/>
      <c r="W34" s="141"/>
      <c r="X34" s="141"/>
      <c r="Y34" s="141"/>
      <c r="Z34" s="141"/>
    </row>
    <row r="35" ht="9.75" customHeight="1">
      <c r="A35" s="138" t="s">
        <v>44</v>
      </c>
      <c r="B35" s="139"/>
      <c r="C35" s="139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93"/>
      <c r="Q35" s="93"/>
      <c r="R35" s="93"/>
      <c r="S35" s="93"/>
      <c r="T35" s="141"/>
      <c r="U35" s="141"/>
      <c r="V35" s="141"/>
      <c r="W35" s="141"/>
      <c r="X35" s="141"/>
      <c r="Y35" s="141"/>
      <c r="Z35" s="141"/>
    </row>
    <row r="36" ht="9.75" customHeight="1">
      <c r="A36" s="138" t="s">
        <v>3</v>
      </c>
      <c r="B36" s="139" t="s">
        <v>4</v>
      </c>
      <c r="C36" s="139" t="s">
        <v>5</v>
      </c>
      <c r="D36" s="140" t="s">
        <v>220</v>
      </c>
      <c r="E36" s="140"/>
      <c r="F36" s="140"/>
      <c r="G36" s="140" t="s">
        <v>221</v>
      </c>
      <c r="H36" s="140" t="s">
        <v>222</v>
      </c>
      <c r="I36" s="140"/>
      <c r="J36" s="140"/>
      <c r="K36" s="140"/>
      <c r="L36" s="140" t="s">
        <v>223</v>
      </c>
      <c r="M36" s="140"/>
      <c r="N36" s="140"/>
      <c r="O36" s="140"/>
      <c r="P36" s="93"/>
      <c r="Q36" s="93"/>
      <c r="R36" s="93"/>
      <c r="S36" s="93"/>
      <c r="T36" s="141"/>
      <c r="U36" s="141"/>
      <c r="V36" s="141"/>
      <c r="W36" s="141"/>
      <c r="X36" s="141"/>
      <c r="Y36" s="141"/>
      <c r="Z36" s="141"/>
    </row>
    <row r="37" ht="9.75" customHeight="1">
      <c r="A37" s="138"/>
      <c r="B37" s="139"/>
      <c r="C37" s="139"/>
      <c r="D37" s="140" t="s">
        <v>224</v>
      </c>
      <c r="E37" s="140" t="s">
        <v>225</v>
      </c>
      <c r="F37" s="140" t="s">
        <v>226</v>
      </c>
      <c r="G37" s="140"/>
      <c r="H37" s="140" t="s">
        <v>227</v>
      </c>
      <c r="I37" s="140" t="s">
        <v>228</v>
      </c>
      <c r="J37" s="140" t="s">
        <v>229</v>
      </c>
      <c r="K37" s="140" t="s">
        <v>230</v>
      </c>
      <c r="L37" s="140" t="s">
        <v>231</v>
      </c>
      <c r="M37" s="140" t="s">
        <v>232</v>
      </c>
      <c r="N37" s="140" t="s">
        <v>233</v>
      </c>
      <c r="O37" s="140" t="s">
        <v>234</v>
      </c>
      <c r="P37" s="93"/>
      <c r="Q37" s="93"/>
      <c r="R37" s="93"/>
      <c r="S37" s="93"/>
      <c r="T37" s="141"/>
      <c r="U37" s="141"/>
      <c r="V37" s="141"/>
      <c r="W37" s="141"/>
      <c r="X37" s="141"/>
      <c r="Y37" s="141"/>
      <c r="Z37" s="141"/>
    </row>
    <row r="38" ht="9.75" customHeight="1">
      <c r="A38" s="138" t="s">
        <v>236</v>
      </c>
      <c r="B38" s="139"/>
      <c r="C38" s="139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ht="9.75" customHeight="1">
      <c r="A39" s="138" t="s">
        <v>46</v>
      </c>
      <c r="B39" s="139" t="s">
        <v>253</v>
      </c>
      <c r="C39" s="139">
        <v>60.0</v>
      </c>
      <c r="D39" s="140">
        <v>0.42</v>
      </c>
      <c r="E39" s="140">
        <v>0.06</v>
      </c>
      <c r="F39" s="140">
        <v>1.14</v>
      </c>
      <c r="G39" s="140">
        <v>6.6</v>
      </c>
      <c r="H39" s="140">
        <v>0.018</v>
      </c>
      <c r="I39" s="140">
        <v>4.2</v>
      </c>
      <c r="J39" s="140"/>
      <c r="K39" s="140">
        <v>0.06</v>
      </c>
      <c r="L39" s="140">
        <v>10.2</v>
      </c>
      <c r="M39" s="140">
        <v>18.0</v>
      </c>
      <c r="N39" s="140">
        <v>8.4</v>
      </c>
      <c r="O39" s="140">
        <v>0.3</v>
      </c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ht="9.75" customHeight="1">
      <c r="A40" s="138" t="s">
        <v>49</v>
      </c>
      <c r="B40" s="139" t="s">
        <v>254</v>
      </c>
      <c r="C40" s="139">
        <v>175.0</v>
      </c>
      <c r="D40" s="140">
        <v>17.438</v>
      </c>
      <c r="E40" s="140">
        <v>11.944</v>
      </c>
      <c r="F40" s="140">
        <v>18.26</v>
      </c>
      <c r="G40" s="140">
        <v>249.396</v>
      </c>
      <c r="H40" s="140">
        <v>0.174</v>
      </c>
      <c r="I40" s="140">
        <v>23.7</v>
      </c>
      <c r="J40" s="140">
        <v>7.9</v>
      </c>
      <c r="K40" s="140">
        <v>3.057</v>
      </c>
      <c r="L40" s="140">
        <v>27.46</v>
      </c>
      <c r="M40" s="140">
        <v>226.75</v>
      </c>
      <c r="N40" s="140">
        <v>42.63</v>
      </c>
      <c r="O40" s="140">
        <v>2.253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ht="9.75" customHeight="1">
      <c r="A41" s="138"/>
      <c r="B41" s="139" t="s">
        <v>255</v>
      </c>
      <c r="C41" s="139">
        <v>200.0</v>
      </c>
      <c r="D41" s="140">
        <v>0.16</v>
      </c>
      <c r="E41" s="140">
        <v>0.16</v>
      </c>
      <c r="F41" s="140">
        <v>13.9</v>
      </c>
      <c r="G41" s="140">
        <v>58.701</v>
      </c>
      <c r="H41" s="140">
        <v>0.012</v>
      </c>
      <c r="I41" s="140">
        <v>4.01</v>
      </c>
      <c r="J41" s="140">
        <v>2.0</v>
      </c>
      <c r="K41" s="140">
        <v>0.08</v>
      </c>
      <c r="L41" s="140">
        <v>6.895</v>
      </c>
      <c r="M41" s="140">
        <v>5.224</v>
      </c>
      <c r="N41" s="140">
        <v>4.04</v>
      </c>
      <c r="O41" s="140">
        <v>0.992</v>
      </c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ht="9.75" customHeight="1">
      <c r="A42" s="138">
        <v>0.0</v>
      </c>
      <c r="B42" s="139" t="s">
        <v>18</v>
      </c>
      <c r="C42" s="139">
        <v>25.0</v>
      </c>
      <c r="D42" s="140">
        <v>1.975</v>
      </c>
      <c r="E42" s="140">
        <v>0.25</v>
      </c>
      <c r="F42" s="140">
        <v>12.075</v>
      </c>
      <c r="G42" s="140">
        <v>58.75</v>
      </c>
      <c r="H42" s="140">
        <v>0.04</v>
      </c>
      <c r="I42" s="140"/>
      <c r="J42" s="140"/>
      <c r="K42" s="140">
        <v>0.325</v>
      </c>
      <c r="L42" s="140">
        <v>5.75</v>
      </c>
      <c r="M42" s="140">
        <v>21.75</v>
      </c>
      <c r="N42" s="140">
        <v>8.25</v>
      </c>
      <c r="O42" s="140">
        <v>0.5</v>
      </c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ht="9.75" customHeight="1">
      <c r="A43" s="138"/>
      <c r="B43" s="139" t="s">
        <v>249</v>
      </c>
      <c r="C43" s="139">
        <v>25.0</v>
      </c>
      <c r="D43" s="140">
        <v>1.65</v>
      </c>
      <c r="E43" s="140">
        <v>0.3</v>
      </c>
      <c r="F43" s="140">
        <v>8.55</v>
      </c>
      <c r="G43" s="140">
        <v>43.5</v>
      </c>
      <c r="H43" s="140">
        <v>0.05</v>
      </c>
      <c r="I43" s="140"/>
      <c r="J43" s="140">
        <v>1.5</v>
      </c>
      <c r="K43" s="140">
        <v>0.55</v>
      </c>
      <c r="L43" s="140">
        <v>8.75</v>
      </c>
      <c r="M43" s="140">
        <v>39.5</v>
      </c>
      <c r="N43" s="140">
        <v>11.75</v>
      </c>
      <c r="O43" s="140">
        <v>0.975</v>
      </c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ht="9.75" customHeight="1">
      <c r="A44" s="138"/>
      <c r="B44" s="139" t="s">
        <v>241</v>
      </c>
      <c r="C44" s="139">
        <v>200.0</v>
      </c>
      <c r="D44" s="140">
        <v>0.8</v>
      </c>
      <c r="E44" s="140">
        <v>0.8</v>
      </c>
      <c r="F44" s="140">
        <v>19.6</v>
      </c>
      <c r="G44" s="140">
        <v>94.0</v>
      </c>
      <c r="H44" s="140">
        <v>0.06</v>
      </c>
      <c r="I44" s="140">
        <v>20.0</v>
      </c>
      <c r="J44" s="140">
        <v>10.0</v>
      </c>
      <c r="K44" s="140">
        <v>0.4</v>
      </c>
      <c r="L44" s="140">
        <v>32.0</v>
      </c>
      <c r="M44" s="140">
        <v>22.0</v>
      </c>
      <c r="N44" s="140">
        <v>18.0</v>
      </c>
      <c r="O44" s="140">
        <v>4.4</v>
      </c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ht="9.75" customHeight="1">
      <c r="A45" s="138" t="s">
        <v>242</v>
      </c>
      <c r="B45" s="139"/>
      <c r="C45" s="139">
        <v>685.0</v>
      </c>
      <c r="D45" s="140">
        <v>22.443</v>
      </c>
      <c r="E45" s="140">
        <v>13.514</v>
      </c>
      <c r="F45" s="140">
        <v>73.525</v>
      </c>
      <c r="G45" s="140">
        <v>510.947</v>
      </c>
      <c r="H45" s="140">
        <v>0.354</v>
      </c>
      <c r="I45" s="140">
        <v>51.91</v>
      </c>
      <c r="J45" s="140">
        <v>21.4</v>
      </c>
      <c r="K45" s="140">
        <v>4.472</v>
      </c>
      <c r="L45" s="140">
        <v>91.055</v>
      </c>
      <c r="M45" s="140">
        <v>333.224</v>
      </c>
      <c r="N45" s="140">
        <v>93.07</v>
      </c>
      <c r="O45" s="140">
        <v>9.42</v>
      </c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</row>
    <row r="46" ht="9.75" customHeight="1">
      <c r="A46" s="138" t="s">
        <v>243</v>
      </c>
      <c r="B46" s="139"/>
      <c r="C46" s="139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</row>
    <row r="47" ht="9.75" customHeight="1">
      <c r="A47" s="138" t="s">
        <v>256</v>
      </c>
      <c r="B47" s="139" t="s">
        <v>257</v>
      </c>
      <c r="C47" s="139">
        <v>50.0</v>
      </c>
      <c r="D47" s="140">
        <v>4.292</v>
      </c>
      <c r="E47" s="140">
        <v>3.929</v>
      </c>
      <c r="F47" s="140">
        <v>29.72</v>
      </c>
      <c r="G47" s="140">
        <v>171.244</v>
      </c>
      <c r="H47" s="140">
        <v>0.306</v>
      </c>
      <c r="I47" s="140"/>
      <c r="J47" s="140"/>
      <c r="K47" s="140">
        <v>1.445</v>
      </c>
      <c r="L47" s="140">
        <v>52.36</v>
      </c>
      <c r="M47" s="140">
        <v>57.535</v>
      </c>
      <c r="N47" s="140">
        <v>22.45</v>
      </c>
      <c r="O47" s="140">
        <v>0.964</v>
      </c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ht="9.75" customHeight="1">
      <c r="A48" s="138">
        <v>0.0</v>
      </c>
      <c r="B48" s="139" t="s">
        <v>23</v>
      </c>
      <c r="C48" s="139">
        <v>200.0</v>
      </c>
      <c r="D48" s="140">
        <v>1.0</v>
      </c>
      <c r="E48" s="140">
        <v>0.2</v>
      </c>
      <c r="F48" s="140">
        <v>20.2</v>
      </c>
      <c r="G48" s="140">
        <v>92.0</v>
      </c>
      <c r="H48" s="140">
        <v>0.02</v>
      </c>
      <c r="I48" s="140">
        <v>40.0</v>
      </c>
      <c r="J48" s="140"/>
      <c r="K48" s="140">
        <v>0.2</v>
      </c>
      <c r="L48" s="140">
        <v>14.0</v>
      </c>
      <c r="M48" s="140">
        <v>14.0</v>
      </c>
      <c r="N48" s="140">
        <v>8.0</v>
      </c>
      <c r="O48" s="140">
        <v>2.8</v>
      </c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</row>
    <row r="49" ht="9.75" customHeight="1">
      <c r="A49" s="138"/>
      <c r="B49" s="139" t="s">
        <v>55</v>
      </c>
      <c r="C49" s="139">
        <v>15.0</v>
      </c>
      <c r="D49" s="140">
        <v>0.015</v>
      </c>
      <c r="E49" s="140"/>
      <c r="F49" s="140">
        <v>11.91</v>
      </c>
      <c r="G49" s="140">
        <v>48.15</v>
      </c>
      <c r="H49" s="140"/>
      <c r="I49" s="140"/>
      <c r="J49" s="140"/>
      <c r="K49" s="140"/>
      <c r="L49" s="140">
        <v>0.6</v>
      </c>
      <c r="M49" s="140">
        <v>0.15</v>
      </c>
      <c r="N49" s="140">
        <v>0.3</v>
      </c>
      <c r="O49" s="140">
        <v>0.06</v>
      </c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</row>
    <row r="50" ht="9.75" customHeight="1">
      <c r="A50" s="138" t="s">
        <v>246</v>
      </c>
      <c r="B50" s="139"/>
      <c r="C50" s="139">
        <v>265.0</v>
      </c>
      <c r="D50" s="140">
        <v>5.307</v>
      </c>
      <c r="E50" s="140">
        <v>4.129</v>
      </c>
      <c r="F50" s="140">
        <v>61.83</v>
      </c>
      <c r="G50" s="140">
        <v>311.394</v>
      </c>
      <c r="H50" s="140">
        <v>0.326</v>
      </c>
      <c r="I50" s="140">
        <v>40.0</v>
      </c>
      <c r="J50" s="140"/>
      <c r="K50" s="140">
        <v>1.645</v>
      </c>
      <c r="L50" s="140">
        <v>66.96</v>
      </c>
      <c r="M50" s="140">
        <v>71.685</v>
      </c>
      <c r="N50" s="140">
        <v>30.75</v>
      </c>
      <c r="O50" s="140">
        <v>3.824</v>
      </c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ht="9.75" customHeight="1">
      <c r="A51" s="138" t="s">
        <v>26</v>
      </c>
      <c r="B51" s="139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ht="9.75" customHeight="1">
      <c r="A52" s="138" t="s">
        <v>46</v>
      </c>
      <c r="B52" s="139" t="s">
        <v>258</v>
      </c>
      <c r="C52" s="139">
        <v>60.0</v>
      </c>
      <c r="D52" s="140">
        <v>0.42</v>
      </c>
      <c r="E52" s="140">
        <v>0.06</v>
      </c>
      <c r="F52" s="140">
        <v>1.14</v>
      </c>
      <c r="G52" s="140">
        <v>6.6</v>
      </c>
      <c r="H52" s="140">
        <v>0.018</v>
      </c>
      <c r="I52" s="140">
        <v>4.2</v>
      </c>
      <c r="J52" s="140"/>
      <c r="K52" s="140">
        <v>0.06</v>
      </c>
      <c r="L52" s="140">
        <v>10.2</v>
      </c>
      <c r="M52" s="140">
        <v>18.0</v>
      </c>
      <c r="N52" s="140">
        <v>8.4</v>
      </c>
      <c r="O52" s="140">
        <v>0.3</v>
      </c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ht="9.75" customHeight="1">
      <c r="A53" s="138" t="s">
        <v>58</v>
      </c>
      <c r="B53" s="139" t="s">
        <v>259</v>
      </c>
      <c r="C53" s="139">
        <v>250.0</v>
      </c>
      <c r="D53" s="140">
        <v>2.844</v>
      </c>
      <c r="E53" s="140">
        <v>5.352</v>
      </c>
      <c r="F53" s="140">
        <v>10.652</v>
      </c>
      <c r="G53" s="140">
        <v>102.577</v>
      </c>
      <c r="H53" s="140">
        <v>0.076</v>
      </c>
      <c r="I53" s="140">
        <v>20.33</v>
      </c>
      <c r="J53" s="140">
        <v>244.0</v>
      </c>
      <c r="K53" s="140">
        <v>2.353</v>
      </c>
      <c r="L53" s="140">
        <v>40.546</v>
      </c>
      <c r="M53" s="140">
        <v>58.336</v>
      </c>
      <c r="N53" s="140">
        <v>21.924</v>
      </c>
      <c r="O53" s="140">
        <v>0.889</v>
      </c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ht="9.75" customHeight="1">
      <c r="A54" s="138" t="s">
        <v>61</v>
      </c>
      <c r="B54" s="139" t="s">
        <v>260</v>
      </c>
      <c r="C54" s="139">
        <v>90.0</v>
      </c>
      <c r="D54" s="140">
        <v>22.881</v>
      </c>
      <c r="E54" s="140">
        <v>7.233</v>
      </c>
      <c r="F54" s="140">
        <v>0.738</v>
      </c>
      <c r="G54" s="140">
        <v>159.09</v>
      </c>
      <c r="H54" s="140">
        <v>0.227</v>
      </c>
      <c r="I54" s="140">
        <v>1.899</v>
      </c>
      <c r="J54" s="140">
        <v>33.3</v>
      </c>
      <c r="K54" s="140">
        <v>1.683</v>
      </c>
      <c r="L54" s="140">
        <v>24.99</v>
      </c>
      <c r="M54" s="140">
        <v>227.22</v>
      </c>
      <c r="N54" s="140">
        <v>34.56</v>
      </c>
      <c r="O54" s="140">
        <v>0.738</v>
      </c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ht="9.75" customHeight="1">
      <c r="A55" s="138" t="s">
        <v>63</v>
      </c>
      <c r="B55" s="139" t="s">
        <v>261</v>
      </c>
      <c r="C55" s="139">
        <v>150.0</v>
      </c>
      <c r="D55" s="140">
        <v>2.58</v>
      </c>
      <c r="E55" s="140">
        <v>4.512</v>
      </c>
      <c r="F55" s="140">
        <v>21.027</v>
      </c>
      <c r="G55" s="140">
        <v>135.294</v>
      </c>
      <c r="H55" s="140">
        <v>0.155</v>
      </c>
      <c r="I55" s="140">
        <v>25.8</v>
      </c>
      <c r="J55" s="140"/>
      <c r="K55" s="140">
        <v>1.889</v>
      </c>
      <c r="L55" s="140">
        <v>16.58</v>
      </c>
      <c r="M55" s="140">
        <v>75.65</v>
      </c>
      <c r="N55" s="140">
        <v>29.89</v>
      </c>
      <c r="O55" s="140">
        <v>1.19</v>
      </c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ht="9.75" customHeight="1">
      <c r="A56" s="138" t="s">
        <v>65</v>
      </c>
      <c r="B56" s="139" t="s">
        <v>64</v>
      </c>
      <c r="C56" s="139">
        <v>200.0</v>
      </c>
      <c r="D56" s="140">
        <v>0.78</v>
      </c>
      <c r="E56" s="140">
        <v>0.06</v>
      </c>
      <c r="F56" s="140">
        <v>20.12</v>
      </c>
      <c r="G56" s="140">
        <v>85.3</v>
      </c>
      <c r="H56" s="140">
        <v>0.02</v>
      </c>
      <c r="I56" s="140">
        <v>0.8</v>
      </c>
      <c r="J56" s="140"/>
      <c r="K56" s="140">
        <v>1.1</v>
      </c>
      <c r="L56" s="140">
        <v>32.0</v>
      </c>
      <c r="M56" s="140">
        <v>29.2</v>
      </c>
      <c r="N56" s="140">
        <v>21.0</v>
      </c>
      <c r="O56" s="140">
        <v>0.67</v>
      </c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ht="9.75" customHeight="1">
      <c r="A57" s="138"/>
      <c r="B57" s="139" t="s">
        <v>18</v>
      </c>
      <c r="C57" s="139">
        <v>40.0</v>
      </c>
      <c r="D57" s="140">
        <v>3.16</v>
      </c>
      <c r="E57" s="140">
        <v>0.4</v>
      </c>
      <c r="F57" s="140">
        <v>19.32</v>
      </c>
      <c r="G57" s="140">
        <v>94.0</v>
      </c>
      <c r="H57" s="140">
        <v>0.064</v>
      </c>
      <c r="I57" s="140"/>
      <c r="J57" s="140"/>
      <c r="K57" s="140">
        <v>0.52</v>
      </c>
      <c r="L57" s="140">
        <v>9.2</v>
      </c>
      <c r="M57" s="140">
        <v>34.8</v>
      </c>
      <c r="N57" s="140">
        <v>13.2</v>
      </c>
      <c r="O57" s="140">
        <v>0.8</v>
      </c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ht="9.75" customHeight="1">
      <c r="A58" s="138"/>
      <c r="B58" s="139" t="s">
        <v>249</v>
      </c>
      <c r="C58" s="139">
        <v>40.0</v>
      </c>
      <c r="D58" s="140">
        <v>2.64</v>
      </c>
      <c r="E58" s="140">
        <v>0.48</v>
      </c>
      <c r="F58" s="140">
        <v>13.68</v>
      </c>
      <c r="G58" s="140">
        <v>69.6</v>
      </c>
      <c r="H58" s="140">
        <v>0.08</v>
      </c>
      <c r="I58" s="140"/>
      <c r="J58" s="140">
        <v>2.4</v>
      </c>
      <c r="K58" s="140">
        <v>0.88</v>
      </c>
      <c r="L58" s="140">
        <v>14.0</v>
      </c>
      <c r="M58" s="140">
        <v>63.2</v>
      </c>
      <c r="N58" s="140">
        <v>18.8</v>
      </c>
      <c r="O58" s="140">
        <v>1.56</v>
      </c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ht="9.75" customHeight="1">
      <c r="A59" s="138" t="s">
        <v>38</v>
      </c>
      <c r="B59" s="139"/>
      <c r="C59" s="139">
        <v>830.0</v>
      </c>
      <c r="D59" s="140">
        <v>35.305</v>
      </c>
      <c r="E59" s="140">
        <v>18.097</v>
      </c>
      <c r="F59" s="140">
        <v>86.677</v>
      </c>
      <c r="G59" s="140">
        <v>652.461</v>
      </c>
      <c r="H59" s="140">
        <v>0.639</v>
      </c>
      <c r="I59" s="140">
        <v>53.029</v>
      </c>
      <c r="J59" s="140">
        <v>279.7</v>
      </c>
      <c r="K59" s="140">
        <v>8.485</v>
      </c>
      <c r="L59" s="140">
        <v>147.516</v>
      </c>
      <c r="M59" s="140">
        <v>506.406</v>
      </c>
      <c r="N59" s="140">
        <v>147.774</v>
      </c>
      <c r="O59" s="140">
        <v>6.147</v>
      </c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ht="9.75" customHeight="1">
      <c r="A60" s="138" t="s">
        <v>40</v>
      </c>
      <c r="B60" s="139"/>
      <c r="C60" s="139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ht="9.75" customHeight="1">
      <c r="A61" s="138" t="s">
        <v>256</v>
      </c>
      <c r="B61" s="139" t="s">
        <v>257</v>
      </c>
      <c r="C61" s="139">
        <v>50.0</v>
      </c>
      <c r="D61" s="140">
        <v>4.292</v>
      </c>
      <c r="E61" s="140">
        <v>3.929</v>
      </c>
      <c r="F61" s="140">
        <v>29.72</v>
      </c>
      <c r="G61" s="140">
        <v>171.244</v>
      </c>
      <c r="H61" s="140">
        <v>0.306</v>
      </c>
      <c r="I61" s="140"/>
      <c r="J61" s="140"/>
      <c r="K61" s="140">
        <v>1.445</v>
      </c>
      <c r="L61" s="140">
        <v>52.36</v>
      </c>
      <c r="M61" s="140">
        <v>57.535</v>
      </c>
      <c r="N61" s="140">
        <v>22.45</v>
      </c>
      <c r="O61" s="140">
        <v>0.964</v>
      </c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ht="9.75" customHeight="1">
      <c r="A62" s="138">
        <v>0.0</v>
      </c>
      <c r="B62" s="139" t="s">
        <v>23</v>
      </c>
      <c r="C62" s="139">
        <v>200.0</v>
      </c>
      <c r="D62" s="140">
        <v>1.0</v>
      </c>
      <c r="E62" s="140">
        <v>0.2</v>
      </c>
      <c r="F62" s="140">
        <v>20.2</v>
      </c>
      <c r="G62" s="140">
        <v>92.0</v>
      </c>
      <c r="H62" s="140">
        <v>0.02</v>
      </c>
      <c r="I62" s="140">
        <v>40.0</v>
      </c>
      <c r="J62" s="140"/>
      <c r="K62" s="140">
        <v>0.2</v>
      </c>
      <c r="L62" s="140">
        <v>14.0</v>
      </c>
      <c r="M62" s="140">
        <v>14.0</v>
      </c>
      <c r="N62" s="140">
        <v>8.0</v>
      </c>
      <c r="O62" s="140">
        <v>2.8</v>
      </c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ht="9.75" customHeight="1">
      <c r="A63" s="138"/>
      <c r="B63" s="139" t="s">
        <v>55</v>
      </c>
      <c r="C63" s="139">
        <v>15.0</v>
      </c>
      <c r="D63" s="140">
        <v>0.015</v>
      </c>
      <c r="E63" s="140"/>
      <c r="F63" s="140">
        <v>11.91</v>
      </c>
      <c r="G63" s="140">
        <v>48.15</v>
      </c>
      <c r="H63" s="140"/>
      <c r="I63" s="140"/>
      <c r="J63" s="140"/>
      <c r="K63" s="140"/>
      <c r="L63" s="140">
        <v>0.6</v>
      </c>
      <c r="M63" s="140">
        <v>0.15</v>
      </c>
      <c r="N63" s="140">
        <v>0.3</v>
      </c>
      <c r="O63" s="140">
        <v>0.06</v>
      </c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ht="9.75" customHeight="1">
      <c r="A64" s="138" t="s">
        <v>43</v>
      </c>
      <c r="B64" s="139"/>
      <c r="C64" s="139">
        <f t="shared" ref="C64:O64" si="4">SUM(C61:C63)</f>
        <v>265</v>
      </c>
      <c r="D64" s="140">
        <f t="shared" si="4"/>
        <v>5.307</v>
      </c>
      <c r="E64" s="140">
        <f t="shared" si="4"/>
        <v>4.129</v>
      </c>
      <c r="F64" s="140">
        <f t="shared" si="4"/>
        <v>61.83</v>
      </c>
      <c r="G64" s="140">
        <f t="shared" si="4"/>
        <v>311.394</v>
      </c>
      <c r="H64" s="140">
        <f t="shared" si="4"/>
        <v>0.326</v>
      </c>
      <c r="I64" s="140">
        <f t="shared" si="4"/>
        <v>40</v>
      </c>
      <c r="J64" s="140">
        <f t="shared" si="4"/>
        <v>0</v>
      </c>
      <c r="K64" s="140">
        <f t="shared" si="4"/>
        <v>1.645</v>
      </c>
      <c r="L64" s="140">
        <f t="shared" si="4"/>
        <v>66.96</v>
      </c>
      <c r="M64" s="140">
        <f t="shared" si="4"/>
        <v>71.685</v>
      </c>
      <c r="N64" s="140">
        <f t="shared" si="4"/>
        <v>30.75</v>
      </c>
      <c r="O64" s="140">
        <f t="shared" si="4"/>
        <v>3.824</v>
      </c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ht="9.75" customHeight="1">
      <c r="A65" s="138" t="s">
        <v>262</v>
      </c>
      <c r="B65" s="139"/>
      <c r="C65" s="139">
        <f t="shared" ref="C65:O65" si="5">C64+C59+C50+C45</f>
        <v>2045</v>
      </c>
      <c r="D65" s="140">
        <f t="shared" si="5"/>
        <v>68.362</v>
      </c>
      <c r="E65" s="140">
        <f t="shared" si="5"/>
        <v>39.869</v>
      </c>
      <c r="F65" s="140">
        <f t="shared" si="5"/>
        <v>283.862</v>
      </c>
      <c r="G65" s="140">
        <f t="shared" si="5"/>
        <v>1786.196</v>
      </c>
      <c r="H65" s="140">
        <f t="shared" si="5"/>
        <v>1.645</v>
      </c>
      <c r="I65" s="140">
        <f t="shared" si="5"/>
        <v>184.939</v>
      </c>
      <c r="J65" s="140">
        <f t="shared" si="5"/>
        <v>301.1</v>
      </c>
      <c r="K65" s="140">
        <f t="shared" si="5"/>
        <v>16.247</v>
      </c>
      <c r="L65" s="140">
        <f t="shared" si="5"/>
        <v>372.491</v>
      </c>
      <c r="M65" s="140">
        <f t="shared" si="5"/>
        <v>983</v>
      </c>
      <c r="N65" s="140">
        <f t="shared" si="5"/>
        <v>302.344</v>
      </c>
      <c r="O65" s="140">
        <f t="shared" si="5"/>
        <v>23.215</v>
      </c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ht="9.75" customHeight="1">
      <c r="A66" s="138" t="s">
        <v>68</v>
      </c>
      <c r="B66" s="139"/>
      <c r="C66" s="139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ht="9.75" customHeight="1">
      <c r="A67" s="138" t="s">
        <v>3</v>
      </c>
      <c r="B67" s="139" t="s">
        <v>4</v>
      </c>
      <c r="C67" s="139" t="s">
        <v>5</v>
      </c>
      <c r="D67" s="140" t="s">
        <v>220</v>
      </c>
      <c r="E67" s="140"/>
      <c r="F67" s="140"/>
      <c r="G67" s="140" t="s">
        <v>221</v>
      </c>
      <c r="H67" s="140" t="s">
        <v>222</v>
      </c>
      <c r="I67" s="140"/>
      <c r="J67" s="140"/>
      <c r="K67" s="140"/>
      <c r="L67" s="140" t="s">
        <v>223</v>
      </c>
      <c r="M67" s="140"/>
      <c r="N67" s="140"/>
      <c r="O67" s="140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ht="9.75" customHeight="1">
      <c r="A68" s="138"/>
      <c r="B68" s="139"/>
      <c r="C68" s="139"/>
      <c r="D68" s="140" t="s">
        <v>224</v>
      </c>
      <c r="E68" s="140" t="s">
        <v>225</v>
      </c>
      <c r="F68" s="140" t="s">
        <v>226</v>
      </c>
      <c r="G68" s="140"/>
      <c r="H68" s="140" t="s">
        <v>227</v>
      </c>
      <c r="I68" s="140" t="s">
        <v>228</v>
      </c>
      <c r="J68" s="140" t="s">
        <v>229</v>
      </c>
      <c r="K68" s="140" t="s">
        <v>230</v>
      </c>
      <c r="L68" s="140" t="s">
        <v>231</v>
      </c>
      <c r="M68" s="140" t="s">
        <v>232</v>
      </c>
      <c r="N68" s="140" t="s">
        <v>233</v>
      </c>
      <c r="O68" s="140" t="s">
        <v>234</v>
      </c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ht="9.75" customHeight="1">
      <c r="A69" s="138" t="s">
        <v>236</v>
      </c>
      <c r="B69" s="139"/>
      <c r="C69" s="139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ht="9.75" customHeight="1">
      <c r="A70" s="138" t="s">
        <v>70</v>
      </c>
      <c r="B70" s="139" t="s">
        <v>263</v>
      </c>
      <c r="C70" s="139">
        <v>80.0</v>
      </c>
      <c r="D70" s="140">
        <v>0.751</v>
      </c>
      <c r="E70" s="140">
        <v>5.119</v>
      </c>
      <c r="F70" s="140">
        <v>2.752</v>
      </c>
      <c r="G70" s="140">
        <v>61.085</v>
      </c>
      <c r="H70" s="140">
        <v>0.036</v>
      </c>
      <c r="I70" s="140">
        <v>12.61</v>
      </c>
      <c r="J70" s="140"/>
      <c r="K70" s="140">
        <v>2.519</v>
      </c>
      <c r="L70" s="140">
        <v>13.01</v>
      </c>
      <c r="M70" s="140">
        <v>23.86</v>
      </c>
      <c r="N70" s="140">
        <v>12.98</v>
      </c>
      <c r="O70" s="140">
        <v>0.563</v>
      </c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ht="9.75" customHeight="1">
      <c r="A71" s="138" t="s">
        <v>72</v>
      </c>
      <c r="B71" s="139" t="s">
        <v>264</v>
      </c>
      <c r="C71" s="139">
        <v>80.0</v>
      </c>
      <c r="D71" s="140">
        <v>19.76</v>
      </c>
      <c r="E71" s="140">
        <v>7.28</v>
      </c>
      <c r="F71" s="140"/>
      <c r="G71" s="140">
        <v>142.48</v>
      </c>
      <c r="H71" s="140">
        <v>0.052</v>
      </c>
      <c r="I71" s="140"/>
      <c r="J71" s="140">
        <v>10.4</v>
      </c>
      <c r="K71" s="140">
        <v>0.312</v>
      </c>
      <c r="L71" s="140">
        <v>14.839</v>
      </c>
      <c r="M71" s="140">
        <v>208.481</v>
      </c>
      <c r="N71" s="140">
        <v>19.901</v>
      </c>
      <c r="O71" s="140">
        <v>1.475</v>
      </c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ht="9.75" customHeight="1">
      <c r="A72" s="138"/>
      <c r="B72" s="139" t="s">
        <v>154</v>
      </c>
      <c r="C72" s="139">
        <v>30.0</v>
      </c>
      <c r="D72" s="140">
        <v>0.75</v>
      </c>
      <c r="E72" s="140">
        <v>1.568</v>
      </c>
      <c r="F72" s="140">
        <v>4.233</v>
      </c>
      <c r="G72" s="140">
        <v>34.457</v>
      </c>
      <c r="H72" s="140">
        <v>0.04</v>
      </c>
      <c r="I72" s="140">
        <v>2.85</v>
      </c>
      <c r="J72" s="140">
        <v>240.0</v>
      </c>
      <c r="K72" s="140">
        <v>0.801</v>
      </c>
      <c r="L72" s="140">
        <v>8.826</v>
      </c>
      <c r="M72" s="140">
        <v>16.808</v>
      </c>
      <c r="N72" s="140">
        <v>7.899</v>
      </c>
      <c r="O72" s="140">
        <v>0.274</v>
      </c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ht="9.75" customHeight="1">
      <c r="A73" s="138"/>
      <c r="B73" s="139" t="s">
        <v>265</v>
      </c>
      <c r="C73" s="139">
        <v>150.0</v>
      </c>
      <c r="D73" s="140">
        <v>3.24</v>
      </c>
      <c r="E73" s="140">
        <v>4.041</v>
      </c>
      <c r="F73" s="140">
        <v>20.993</v>
      </c>
      <c r="G73" s="140">
        <v>133.205</v>
      </c>
      <c r="H73" s="140">
        <v>0.087</v>
      </c>
      <c r="I73" s="140"/>
      <c r="J73" s="140">
        <v>20.0</v>
      </c>
      <c r="K73" s="140">
        <v>0.05</v>
      </c>
      <c r="L73" s="140">
        <v>27.886</v>
      </c>
      <c r="M73" s="140">
        <v>111.481</v>
      </c>
      <c r="N73" s="140">
        <v>16.065</v>
      </c>
      <c r="O73" s="140">
        <v>0.595</v>
      </c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ht="9.75" customHeight="1">
      <c r="A74" s="138" t="s">
        <v>77</v>
      </c>
      <c r="B74" s="139" t="s">
        <v>128</v>
      </c>
      <c r="C74" s="139">
        <v>200.0</v>
      </c>
      <c r="D74" s="140"/>
      <c r="E74" s="140"/>
      <c r="F74" s="140">
        <v>9.983</v>
      </c>
      <c r="G74" s="140">
        <v>39.912</v>
      </c>
      <c r="H74" s="140">
        <v>0.001</v>
      </c>
      <c r="I74" s="140">
        <v>0.1</v>
      </c>
      <c r="J74" s="140"/>
      <c r="K74" s="140"/>
      <c r="L74" s="140">
        <v>4.95</v>
      </c>
      <c r="M74" s="140">
        <v>8.24</v>
      </c>
      <c r="N74" s="140">
        <v>4.4</v>
      </c>
      <c r="O74" s="140">
        <v>0.85</v>
      </c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ht="9.75" customHeight="1">
      <c r="A75" s="138">
        <v>0.0</v>
      </c>
      <c r="B75" s="139" t="s">
        <v>18</v>
      </c>
      <c r="C75" s="139">
        <v>25.0</v>
      </c>
      <c r="D75" s="140">
        <v>1.975</v>
      </c>
      <c r="E75" s="140">
        <v>0.25</v>
      </c>
      <c r="F75" s="140">
        <v>12.075</v>
      </c>
      <c r="G75" s="140">
        <v>58.75</v>
      </c>
      <c r="H75" s="140">
        <v>0.04</v>
      </c>
      <c r="I75" s="140"/>
      <c r="J75" s="140"/>
      <c r="K75" s="140">
        <v>0.325</v>
      </c>
      <c r="L75" s="140">
        <v>5.75</v>
      </c>
      <c r="M75" s="140">
        <v>21.75</v>
      </c>
      <c r="N75" s="140">
        <v>8.25</v>
      </c>
      <c r="O75" s="140">
        <v>0.5</v>
      </c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ht="9.75" customHeight="1">
      <c r="A76" s="138"/>
      <c r="B76" s="139" t="s">
        <v>249</v>
      </c>
      <c r="C76" s="139">
        <v>25.0</v>
      </c>
      <c r="D76" s="140">
        <v>1.65</v>
      </c>
      <c r="E76" s="140">
        <v>0.3</v>
      </c>
      <c r="F76" s="140">
        <v>8.55</v>
      </c>
      <c r="G76" s="140">
        <v>43.5</v>
      </c>
      <c r="H76" s="140">
        <v>0.05</v>
      </c>
      <c r="I76" s="140"/>
      <c r="J76" s="140">
        <v>1.5</v>
      </c>
      <c r="K76" s="140">
        <v>0.55</v>
      </c>
      <c r="L76" s="140">
        <v>8.75</v>
      </c>
      <c r="M76" s="140">
        <v>39.5</v>
      </c>
      <c r="N76" s="140">
        <v>11.75</v>
      </c>
      <c r="O76" s="140">
        <v>0.975</v>
      </c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ht="9.75" customHeight="1">
      <c r="A77" s="138">
        <v>0.0</v>
      </c>
      <c r="B77" s="139" t="s">
        <v>23</v>
      </c>
      <c r="C77" s="139">
        <v>150.0</v>
      </c>
      <c r="D77" s="140">
        <v>0.75</v>
      </c>
      <c r="E77" s="140">
        <v>0.15</v>
      </c>
      <c r="F77" s="140">
        <v>15.15</v>
      </c>
      <c r="G77" s="140">
        <v>69.0</v>
      </c>
      <c r="H77" s="140">
        <v>0.015</v>
      </c>
      <c r="I77" s="140">
        <v>30.0</v>
      </c>
      <c r="J77" s="140"/>
      <c r="K77" s="140">
        <v>0.15</v>
      </c>
      <c r="L77" s="140">
        <v>10.5</v>
      </c>
      <c r="M77" s="140">
        <v>10.5</v>
      </c>
      <c r="N77" s="140">
        <v>6.0</v>
      </c>
      <c r="O77" s="140">
        <v>2.1</v>
      </c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</row>
    <row r="78" ht="9.75" customHeight="1">
      <c r="A78" s="138" t="s">
        <v>242</v>
      </c>
      <c r="B78" s="139"/>
      <c r="C78" s="139">
        <v>740.0</v>
      </c>
      <c r="D78" s="140">
        <f t="shared" ref="D78:O78" si="6">SUM(D70:D77)</f>
        <v>28.876</v>
      </c>
      <c r="E78" s="140">
        <f t="shared" si="6"/>
        <v>18.708</v>
      </c>
      <c r="F78" s="140">
        <f t="shared" si="6"/>
        <v>73.736</v>
      </c>
      <c r="G78" s="140">
        <f t="shared" si="6"/>
        <v>582.389</v>
      </c>
      <c r="H78" s="140">
        <f t="shared" si="6"/>
        <v>0.321</v>
      </c>
      <c r="I78" s="140">
        <f t="shared" si="6"/>
        <v>45.56</v>
      </c>
      <c r="J78" s="140">
        <f t="shared" si="6"/>
        <v>271.9</v>
      </c>
      <c r="K78" s="140">
        <f t="shared" si="6"/>
        <v>4.707</v>
      </c>
      <c r="L78" s="140">
        <f t="shared" si="6"/>
        <v>94.511</v>
      </c>
      <c r="M78" s="140">
        <f t="shared" si="6"/>
        <v>440.62</v>
      </c>
      <c r="N78" s="140">
        <f t="shared" si="6"/>
        <v>87.245</v>
      </c>
      <c r="O78" s="140">
        <f t="shared" si="6"/>
        <v>7.332</v>
      </c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ht="9.75" customHeight="1">
      <c r="A79" s="138" t="s">
        <v>243</v>
      </c>
      <c r="B79" s="139"/>
      <c r="C79" s="139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ht="9.75" customHeight="1">
      <c r="A80" s="138" t="s">
        <v>244</v>
      </c>
      <c r="B80" s="139" t="s">
        <v>245</v>
      </c>
      <c r="C80" s="139">
        <v>50.0</v>
      </c>
      <c r="D80" s="140">
        <v>4.474</v>
      </c>
      <c r="E80" s="140">
        <v>8.168</v>
      </c>
      <c r="F80" s="140">
        <v>23.894</v>
      </c>
      <c r="G80" s="140">
        <v>186.877</v>
      </c>
      <c r="H80" s="140">
        <v>0.221</v>
      </c>
      <c r="I80" s="140"/>
      <c r="J80" s="140">
        <v>5.0</v>
      </c>
      <c r="K80" s="140">
        <v>2.439</v>
      </c>
      <c r="L80" s="140">
        <v>123.575</v>
      </c>
      <c r="M80" s="140">
        <v>92.986</v>
      </c>
      <c r="N80" s="140">
        <v>35.861</v>
      </c>
      <c r="O80" s="140">
        <v>1.112</v>
      </c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ht="9.75" customHeight="1">
      <c r="A81" s="138">
        <v>0.0</v>
      </c>
      <c r="B81" s="139" t="s">
        <v>23</v>
      </c>
      <c r="C81" s="139">
        <v>200.0</v>
      </c>
      <c r="D81" s="140">
        <v>1.0</v>
      </c>
      <c r="E81" s="140">
        <v>0.2</v>
      </c>
      <c r="F81" s="140">
        <v>20.2</v>
      </c>
      <c r="G81" s="140">
        <v>92.0</v>
      </c>
      <c r="H81" s="140">
        <v>0.02</v>
      </c>
      <c r="I81" s="140">
        <v>40.0</v>
      </c>
      <c r="J81" s="140"/>
      <c r="K81" s="140">
        <v>0.2</v>
      </c>
      <c r="L81" s="140">
        <v>14.0</v>
      </c>
      <c r="M81" s="140">
        <v>14.0</v>
      </c>
      <c r="N81" s="140">
        <v>8.0</v>
      </c>
      <c r="O81" s="140">
        <v>2.8</v>
      </c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ht="9.75" customHeight="1">
      <c r="A82" s="138"/>
      <c r="B82" s="139" t="s">
        <v>24</v>
      </c>
      <c r="C82" s="139">
        <v>15.0</v>
      </c>
      <c r="D82" s="140">
        <v>0.075</v>
      </c>
      <c r="E82" s="140"/>
      <c r="F82" s="140">
        <v>12.0</v>
      </c>
      <c r="G82" s="140">
        <v>48.6</v>
      </c>
      <c r="H82" s="140"/>
      <c r="I82" s="140"/>
      <c r="J82" s="140"/>
      <c r="K82" s="140"/>
      <c r="L82" s="140">
        <v>3.15</v>
      </c>
      <c r="M82" s="140">
        <v>1.65</v>
      </c>
      <c r="N82" s="140">
        <v>1.05</v>
      </c>
      <c r="O82" s="140">
        <v>0.24</v>
      </c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ht="9.75" customHeight="1">
      <c r="A83" s="138" t="s">
        <v>246</v>
      </c>
      <c r="B83" s="139"/>
      <c r="C83" s="139">
        <v>265.0</v>
      </c>
      <c r="D83" s="140">
        <v>5.549</v>
      </c>
      <c r="E83" s="140">
        <v>8.368</v>
      </c>
      <c r="F83" s="140">
        <v>56.094</v>
      </c>
      <c r="G83" s="140">
        <v>327.477</v>
      </c>
      <c r="H83" s="140">
        <v>0.241</v>
      </c>
      <c r="I83" s="140">
        <v>40.0</v>
      </c>
      <c r="J83" s="140">
        <v>5.0</v>
      </c>
      <c r="K83" s="140">
        <v>2.639</v>
      </c>
      <c r="L83" s="140">
        <v>140.725</v>
      </c>
      <c r="M83" s="140">
        <v>108.636</v>
      </c>
      <c r="N83" s="140">
        <v>44.911</v>
      </c>
      <c r="O83" s="140">
        <v>4.152</v>
      </c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ht="9.75" customHeight="1">
      <c r="A84" s="138" t="s">
        <v>26</v>
      </c>
      <c r="B84" s="139"/>
      <c r="C84" s="139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ht="9.75" customHeight="1">
      <c r="A85" s="138" t="s">
        <v>81</v>
      </c>
      <c r="B85" s="139" t="s">
        <v>266</v>
      </c>
      <c r="C85" s="139">
        <v>270.0</v>
      </c>
      <c r="D85" s="140">
        <v>5.886</v>
      </c>
      <c r="E85" s="140">
        <v>8.171</v>
      </c>
      <c r="F85" s="140">
        <v>18.392</v>
      </c>
      <c r="G85" s="140">
        <v>171.277</v>
      </c>
      <c r="H85" s="140">
        <v>0.255</v>
      </c>
      <c r="I85" s="140">
        <v>22.85</v>
      </c>
      <c r="J85" s="140">
        <v>204.0</v>
      </c>
      <c r="K85" s="140">
        <v>1.614</v>
      </c>
      <c r="L85" s="140">
        <v>19.396</v>
      </c>
      <c r="M85" s="140">
        <v>112.444</v>
      </c>
      <c r="N85" s="140">
        <v>35.414</v>
      </c>
      <c r="O85" s="140">
        <v>1.599</v>
      </c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ht="9.75" customHeight="1">
      <c r="A86" s="138" t="s">
        <v>9</v>
      </c>
      <c r="B86" s="139" t="s">
        <v>267</v>
      </c>
      <c r="C86" s="139">
        <v>80.0</v>
      </c>
      <c r="D86" s="140">
        <v>14.589</v>
      </c>
      <c r="E86" s="140">
        <v>14.744</v>
      </c>
      <c r="F86" s="140">
        <v>12.645</v>
      </c>
      <c r="G86" s="140">
        <v>241.548</v>
      </c>
      <c r="H86" s="140">
        <v>0.113</v>
      </c>
      <c r="I86" s="140">
        <v>0.472</v>
      </c>
      <c r="J86" s="140"/>
      <c r="K86" s="140">
        <v>4.162</v>
      </c>
      <c r="L86" s="140">
        <v>17.73</v>
      </c>
      <c r="M86" s="140">
        <v>23.13</v>
      </c>
      <c r="N86" s="140">
        <v>23.46</v>
      </c>
      <c r="O86" s="140">
        <v>2.511</v>
      </c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ht="9.75" customHeight="1">
      <c r="A87" s="138" t="s">
        <v>268</v>
      </c>
      <c r="B87" s="139" t="s">
        <v>269</v>
      </c>
      <c r="C87" s="139">
        <v>30.0</v>
      </c>
      <c r="D87" s="140">
        <v>0.431</v>
      </c>
      <c r="E87" s="140">
        <v>1.088</v>
      </c>
      <c r="F87" s="140">
        <v>2.791</v>
      </c>
      <c r="G87" s="140">
        <v>22.838</v>
      </c>
      <c r="H87" s="140">
        <v>0.026</v>
      </c>
      <c r="I87" s="140">
        <v>1.189</v>
      </c>
      <c r="J87" s="140">
        <v>22.42</v>
      </c>
      <c r="K87" s="140">
        <v>0.532</v>
      </c>
      <c r="L87" s="140">
        <v>1.646</v>
      </c>
      <c r="M87" s="140">
        <v>5.197</v>
      </c>
      <c r="N87" s="140">
        <v>2.154</v>
      </c>
      <c r="O87" s="140">
        <v>0.103</v>
      </c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ht="9.75" customHeight="1">
      <c r="A88" s="138" t="s">
        <v>270</v>
      </c>
      <c r="B88" s="139" t="s">
        <v>86</v>
      </c>
      <c r="C88" s="139">
        <v>150.0</v>
      </c>
      <c r="D88" s="140">
        <v>2.417</v>
      </c>
      <c r="E88" s="140">
        <v>6.357</v>
      </c>
      <c r="F88" s="140">
        <v>18.76</v>
      </c>
      <c r="G88" s="140">
        <v>142.796</v>
      </c>
      <c r="H88" s="140">
        <v>0.129</v>
      </c>
      <c r="I88" s="140">
        <v>18.05</v>
      </c>
      <c r="J88" s="140">
        <v>680.0</v>
      </c>
      <c r="K88" s="140">
        <v>2.936</v>
      </c>
      <c r="L88" s="140">
        <v>24.449</v>
      </c>
      <c r="M88" s="140">
        <v>71.376</v>
      </c>
      <c r="N88" s="140">
        <v>32.619</v>
      </c>
      <c r="O88" s="140">
        <v>1.084</v>
      </c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ht="9.75" customHeight="1">
      <c r="A89" s="138" t="s">
        <v>88</v>
      </c>
      <c r="B89" s="139" t="s">
        <v>271</v>
      </c>
      <c r="C89" s="139">
        <v>200.0</v>
      </c>
      <c r="D89" s="140">
        <v>0.209</v>
      </c>
      <c r="E89" s="140">
        <v>0.04</v>
      </c>
      <c r="F89" s="140">
        <v>19.318</v>
      </c>
      <c r="G89" s="140">
        <v>75.67</v>
      </c>
      <c r="H89" s="140">
        <v>0.006</v>
      </c>
      <c r="I89" s="140">
        <v>40.0</v>
      </c>
      <c r="J89" s="140"/>
      <c r="K89" s="140">
        <v>0.144</v>
      </c>
      <c r="L89" s="140">
        <v>10.8</v>
      </c>
      <c r="M89" s="140">
        <v>13.53</v>
      </c>
      <c r="N89" s="140">
        <v>6.2</v>
      </c>
      <c r="O89" s="140">
        <v>0.29</v>
      </c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ht="9.75" customHeight="1">
      <c r="A90" s="138"/>
      <c r="B90" s="139" t="s">
        <v>18</v>
      </c>
      <c r="C90" s="139">
        <v>40.0</v>
      </c>
      <c r="D90" s="140">
        <v>3.16</v>
      </c>
      <c r="E90" s="140">
        <v>0.4</v>
      </c>
      <c r="F90" s="140">
        <v>19.32</v>
      </c>
      <c r="G90" s="140">
        <v>94.0</v>
      </c>
      <c r="H90" s="140">
        <v>0.064</v>
      </c>
      <c r="I90" s="140"/>
      <c r="J90" s="140"/>
      <c r="K90" s="140">
        <v>0.52</v>
      </c>
      <c r="L90" s="140">
        <v>9.2</v>
      </c>
      <c r="M90" s="140">
        <v>34.8</v>
      </c>
      <c r="N90" s="140">
        <v>13.2</v>
      </c>
      <c r="O90" s="140">
        <v>0.8</v>
      </c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ht="9.75" customHeight="1">
      <c r="A91" s="138"/>
      <c r="B91" s="139" t="s">
        <v>249</v>
      </c>
      <c r="C91" s="139">
        <v>40.0</v>
      </c>
      <c r="D91" s="140">
        <v>2.64</v>
      </c>
      <c r="E91" s="140">
        <v>0.48</v>
      </c>
      <c r="F91" s="140">
        <v>13.68</v>
      </c>
      <c r="G91" s="140">
        <v>69.6</v>
      </c>
      <c r="H91" s="140">
        <v>0.08</v>
      </c>
      <c r="I91" s="140"/>
      <c r="J91" s="140">
        <v>2.4</v>
      </c>
      <c r="K91" s="140">
        <v>0.88</v>
      </c>
      <c r="L91" s="140">
        <v>14.0</v>
      </c>
      <c r="M91" s="140">
        <v>63.2</v>
      </c>
      <c r="N91" s="140">
        <v>18.8</v>
      </c>
      <c r="O91" s="140">
        <v>1.56</v>
      </c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ht="9.75" customHeight="1">
      <c r="A92" s="138" t="s">
        <v>38</v>
      </c>
      <c r="B92" s="139"/>
      <c r="C92" s="139">
        <f t="shared" ref="C92:O92" si="7">SUM(C85:C91)</f>
        <v>810</v>
      </c>
      <c r="D92" s="140">
        <f t="shared" si="7"/>
        <v>29.332</v>
      </c>
      <c r="E92" s="140">
        <f t="shared" si="7"/>
        <v>31.28</v>
      </c>
      <c r="F92" s="140">
        <f t="shared" si="7"/>
        <v>104.906</v>
      </c>
      <c r="G92" s="140">
        <f t="shared" si="7"/>
        <v>817.729</v>
      </c>
      <c r="H92" s="140">
        <f t="shared" si="7"/>
        <v>0.673</v>
      </c>
      <c r="I92" s="140">
        <f t="shared" si="7"/>
        <v>82.561</v>
      </c>
      <c r="J92" s="140">
        <f t="shared" si="7"/>
        <v>908.82</v>
      </c>
      <c r="K92" s="140">
        <f t="shared" si="7"/>
        <v>10.788</v>
      </c>
      <c r="L92" s="140">
        <f t="shared" si="7"/>
        <v>97.221</v>
      </c>
      <c r="M92" s="140">
        <f t="shared" si="7"/>
        <v>323.677</v>
      </c>
      <c r="N92" s="140">
        <f t="shared" si="7"/>
        <v>131.847</v>
      </c>
      <c r="O92" s="140">
        <f t="shared" si="7"/>
        <v>7.947</v>
      </c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ht="9.75" customHeight="1">
      <c r="A93" s="138" t="s">
        <v>40</v>
      </c>
      <c r="B93" s="139"/>
      <c r="C93" s="139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ht="9.75" customHeight="1">
      <c r="A94" s="138" t="s">
        <v>244</v>
      </c>
      <c r="B94" s="139" t="s">
        <v>245</v>
      </c>
      <c r="C94" s="139">
        <v>50.0</v>
      </c>
      <c r="D94" s="140">
        <v>4.474</v>
      </c>
      <c r="E94" s="140">
        <v>8.168</v>
      </c>
      <c r="F94" s="140">
        <v>23.894</v>
      </c>
      <c r="G94" s="140">
        <v>186.877</v>
      </c>
      <c r="H94" s="140">
        <v>0.221</v>
      </c>
      <c r="I94" s="140"/>
      <c r="J94" s="140">
        <v>5.0</v>
      </c>
      <c r="K94" s="140">
        <v>2.439</v>
      </c>
      <c r="L94" s="140">
        <v>123.575</v>
      </c>
      <c r="M94" s="140">
        <v>92.986</v>
      </c>
      <c r="N94" s="140">
        <v>35.861</v>
      </c>
      <c r="O94" s="140">
        <v>1.112</v>
      </c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ht="9.75" customHeight="1">
      <c r="A95" s="138">
        <v>0.0</v>
      </c>
      <c r="B95" s="139" t="s">
        <v>23</v>
      </c>
      <c r="C95" s="139">
        <v>200.0</v>
      </c>
      <c r="D95" s="140">
        <v>1.0</v>
      </c>
      <c r="E95" s="140">
        <v>0.2</v>
      </c>
      <c r="F95" s="140">
        <v>20.2</v>
      </c>
      <c r="G95" s="140">
        <v>92.0</v>
      </c>
      <c r="H95" s="140">
        <v>0.02</v>
      </c>
      <c r="I95" s="140">
        <v>40.0</v>
      </c>
      <c r="J95" s="140"/>
      <c r="K95" s="140">
        <v>0.2</v>
      </c>
      <c r="L95" s="140">
        <v>14.0</v>
      </c>
      <c r="M95" s="140">
        <v>14.0</v>
      </c>
      <c r="N95" s="140">
        <v>8.0</v>
      </c>
      <c r="O95" s="140">
        <v>2.8</v>
      </c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ht="9.75" customHeight="1">
      <c r="A96" s="138"/>
      <c r="B96" s="139" t="s">
        <v>24</v>
      </c>
      <c r="C96" s="139">
        <v>15.0</v>
      </c>
      <c r="D96" s="140">
        <v>0.075</v>
      </c>
      <c r="E96" s="140"/>
      <c r="F96" s="140">
        <v>12.0</v>
      </c>
      <c r="G96" s="140">
        <v>48.6</v>
      </c>
      <c r="H96" s="140"/>
      <c r="I96" s="140"/>
      <c r="J96" s="140"/>
      <c r="K96" s="140"/>
      <c r="L96" s="140">
        <v>3.15</v>
      </c>
      <c r="M96" s="140">
        <v>1.65</v>
      </c>
      <c r="N96" s="140">
        <v>1.05</v>
      </c>
      <c r="O96" s="140">
        <v>0.24</v>
      </c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ht="9.75" customHeight="1">
      <c r="A97" s="138" t="s">
        <v>43</v>
      </c>
      <c r="B97" s="139"/>
      <c r="C97" s="139">
        <f t="shared" ref="C97:O97" si="8">SUM(C94:C96)</f>
        <v>265</v>
      </c>
      <c r="D97" s="140">
        <f t="shared" si="8"/>
        <v>5.549</v>
      </c>
      <c r="E97" s="140">
        <f t="shared" si="8"/>
        <v>8.368</v>
      </c>
      <c r="F97" s="140">
        <f t="shared" si="8"/>
        <v>56.094</v>
      </c>
      <c r="G97" s="140">
        <f t="shared" si="8"/>
        <v>327.477</v>
      </c>
      <c r="H97" s="140">
        <f t="shared" si="8"/>
        <v>0.241</v>
      </c>
      <c r="I97" s="140">
        <f t="shared" si="8"/>
        <v>40</v>
      </c>
      <c r="J97" s="140">
        <f t="shared" si="8"/>
        <v>5</v>
      </c>
      <c r="K97" s="140">
        <f t="shared" si="8"/>
        <v>2.639</v>
      </c>
      <c r="L97" s="140">
        <f t="shared" si="8"/>
        <v>140.725</v>
      </c>
      <c r="M97" s="140">
        <f t="shared" si="8"/>
        <v>108.636</v>
      </c>
      <c r="N97" s="140">
        <f t="shared" si="8"/>
        <v>44.911</v>
      </c>
      <c r="O97" s="140">
        <f t="shared" si="8"/>
        <v>4.152</v>
      </c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ht="9.75" customHeight="1">
      <c r="A98" s="138" t="s">
        <v>272</v>
      </c>
      <c r="B98" s="139"/>
      <c r="C98" s="139">
        <f t="shared" ref="C98:O98" si="9">C97+C92+C83+C78</f>
        <v>2080</v>
      </c>
      <c r="D98" s="140">
        <f t="shared" si="9"/>
        <v>69.306</v>
      </c>
      <c r="E98" s="140">
        <f t="shared" si="9"/>
        <v>66.724</v>
      </c>
      <c r="F98" s="140">
        <f t="shared" si="9"/>
        <v>290.83</v>
      </c>
      <c r="G98" s="140">
        <f t="shared" si="9"/>
        <v>2055.072</v>
      </c>
      <c r="H98" s="140">
        <f t="shared" si="9"/>
        <v>1.476</v>
      </c>
      <c r="I98" s="140">
        <f t="shared" si="9"/>
        <v>208.121</v>
      </c>
      <c r="J98" s="140">
        <f t="shared" si="9"/>
        <v>1190.72</v>
      </c>
      <c r="K98" s="140">
        <f t="shared" si="9"/>
        <v>20.773</v>
      </c>
      <c r="L98" s="140">
        <f t="shared" si="9"/>
        <v>473.182</v>
      </c>
      <c r="M98" s="140">
        <f t="shared" si="9"/>
        <v>981.569</v>
      </c>
      <c r="N98" s="140">
        <f t="shared" si="9"/>
        <v>308.914</v>
      </c>
      <c r="O98" s="140">
        <f t="shared" si="9"/>
        <v>23.583</v>
      </c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ht="9.75" customHeight="1">
      <c r="A99" s="138" t="s">
        <v>91</v>
      </c>
      <c r="B99" s="139"/>
      <c r="C99" s="139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ht="9.75" customHeight="1">
      <c r="A100" s="138" t="s">
        <v>3</v>
      </c>
      <c r="B100" s="139" t="s">
        <v>4</v>
      </c>
      <c r="C100" s="139" t="s">
        <v>5</v>
      </c>
      <c r="D100" s="140" t="s">
        <v>220</v>
      </c>
      <c r="E100" s="140"/>
      <c r="F100" s="140"/>
      <c r="G100" s="140" t="s">
        <v>221</v>
      </c>
      <c r="H100" s="140" t="s">
        <v>222</v>
      </c>
      <c r="I100" s="140"/>
      <c r="J100" s="140"/>
      <c r="K100" s="140"/>
      <c r="L100" s="140" t="s">
        <v>223</v>
      </c>
      <c r="M100" s="140"/>
      <c r="N100" s="140"/>
      <c r="O100" s="140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ht="9.75" customHeight="1">
      <c r="A101" s="138"/>
      <c r="B101" s="139"/>
      <c r="C101" s="139"/>
      <c r="D101" s="140" t="s">
        <v>224</v>
      </c>
      <c r="E101" s="140" t="s">
        <v>225</v>
      </c>
      <c r="F101" s="140" t="s">
        <v>226</v>
      </c>
      <c r="G101" s="140"/>
      <c r="H101" s="140" t="s">
        <v>227</v>
      </c>
      <c r="I101" s="140" t="s">
        <v>228</v>
      </c>
      <c r="J101" s="140" t="s">
        <v>229</v>
      </c>
      <c r="K101" s="140" t="s">
        <v>230</v>
      </c>
      <c r="L101" s="140" t="s">
        <v>231</v>
      </c>
      <c r="M101" s="140" t="s">
        <v>232</v>
      </c>
      <c r="N101" s="140" t="s">
        <v>233</v>
      </c>
      <c r="O101" s="140" t="s">
        <v>234</v>
      </c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ht="9.75" customHeight="1">
      <c r="A102" s="138" t="s">
        <v>236</v>
      </c>
      <c r="B102" s="139"/>
      <c r="C102" s="139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ht="9.75" customHeight="1">
      <c r="A103" s="138" t="s">
        <v>93</v>
      </c>
      <c r="B103" s="139" t="s">
        <v>273</v>
      </c>
      <c r="C103" s="139">
        <v>80.0</v>
      </c>
      <c r="D103" s="140">
        <v>1.238</v>
      </c>
      <c r="E103" s="140">
        <v>4.067</v>
      </c>
      <c r="F103" s="140">
        <v>7.505</v>
      </c>
      <c r="G103" s="140">
        <v>72.364</v>
      </c>
      <c r="H103" s="140">
        <v>0.024</v>
      </c>
      <c r="I103" s="140">
        <v>28.75</v>
      </c>
      <c r="J103" s="140">
        <v>160.0</v>
      </c>
      <c r="K103" s="140">
        <v>1.855</v>
      </c>
      <c r="L103" s="140">
        <v>32.4</v>
      </c>
      <c r="M103" s="140">
        <v>24.01</v>
      </c>
      <c r="N103" s="140">
        <v>13.12</v>
      </c>
      <c r="O103" s="140">
        <v>0.446</v>
      </c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ht="9.75" customHeight="1">
      <c r="A104" s="138" t="s">
        <v>95</v>
      </c>
      <c r="B104" s="139" t="s">
        <v>274</v>
      </c>
      <c r="C104" s="139">
        <v>80.0</v>
      </c>
      <c r="D104" s="140">
        <v>16.615</v>
      </c>
      <c r="E104" s="140">
        <v>7.889</v>
      </c>
      <c r="F104" s="140">
        <v>1.312</v>
      </c>
      <c r="G104" s="140">
        <v>143.146</v>
      </c>
      <c r="H104" s="140">
        <v>0.121</v>
      </c>
      <c r="I104" s="140">
        <v>2.115</v>
      </c>
      <c r="J104" s="140">
        <v>52.3</v>
      </c>
      <c r="K104" s="140">
        <v>0.341</v>
      </c>
      <c r="L104" s="140">
        <v>46.58</v>
      </c>
      <c r="M104" s="140">
        <v>257.88</v>
      </c>
      <c r="N104" s="140">
        <v>58.89</v>
      </c>
      <c r="O104" s="140">
        <v>0.966</v>
      </c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ht="9.75" customHeight="1">
      <c r="A105" s="138"/>
      <c r="B105" s="139" t="s">
        <v>154</v>
      </c>
      <c r="C105" s="139">
        <v>30.0</v>
      </c>
      <c r="D105" s="140">
        <v>0.75</v>
      </c>
      <c r="E105" s="140">
        <v>1.568</v>
      </c>
      <c r="F105" s="140">
        <v>4.233</v>
      </c>
      <c r="G105" s="140">
        <v>34.457</v>
      </c>
      <c r="H105" s="140">
        <v>0.04</v>
      </c>
      <c r="I105" s="140">
        <v>2.85</v>
      </c>
      <c r="J105" s="140">
        <v>240.0</v>
      </c>
      <c r="K105" s="140">
        <v>0.801</v>
      </c>
      <c r="L105" s="140">
        <v>8.826</v>
      </c>
      <c r="M105" s="140">
        <v>16.808</v>
      </c>
      <c r="N105" s="140">
        <v>7.899</v>
      </c>
      <c r="O105" s="140">
        <v>0.274</v>
      </c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ht="9.75" customHeight="1">
      <c r="A106" s="138" t="s">
        <v>63</v>
      </c>
      <c r="B106" s="139" t="s">
        <v>261</v>
      </c>
      <c r="C106" s="139">
        <v>150.0</v>
      </c>
      <c r="D106" s="140">
        <v>2.58</v>
      </c>
      <c r="E106" s="140">
        <v>4.512</v>
      </c>
      <c r="F106" s="140">
        <v>21.027</v>
      </c>
      <c r="G106" s="140">
        <v>135.294</v>
      </c>
      <c r="H106" s="140">
        <v>0.155</v>
      </c>
      <c r="I106" s="140">
        <v>25.8</v>
      </c>
      <c r="J106" s="140"/>
      <c r="K106" s="140">
        <v>1.889</v>
      </c>
      <c r="L106" s="140">
        <v>16.58</v>
      </c>
      <c r="M106" s="140">
        <v>75.65</v>
      </c>
      <c r="N106" s="140">
        <v>29.89</v>
      </c>
      <c r="O106" s="140">
        <v>1.19</v>
      </c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ht="9.75" customHeight="1">
      <c r="A107" s="138" t="s">
        <v>16</v>
      </c>
      <c r="B107" s="139" t="s">
        <v>17</v>
      </c>
      <c r="C107" s="139">
        <v>207.0</v>
      </c>
      <c r="D107" s="140">
        <v>0.063</v>
      </c>
      <c r="E107" s="140">
        <v>0.007</v>
      </c>
      <c r="F107" s="140">
        <v>10.193</v>
      </c>
      <c r="G107" s="140">
        <v>42.292</v>
      </c>
      <c r="H107" s="140">
        <v>0.004</v>
      </c>
      <c r="I107" s="140">
        <v>2.9</v>
      </c>
      <c r="J107" s="140"/>
      <c r="K107" s="140">
        <v>0.014</v>
      </c>
      <c r="L107" s="140">
        <v>7.75</v>
      </c>
      <c r="M107" s="140">
        <v>9.78</v>
      </c>
      <c r="N107" s="140">
        <v>5.24</v>
      </c>
      <c r="O107" s="140">
        <v>0.892</v>
      </c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ht="9.75" customHeight="1">
      <c r="A108" s="138"/>
      <c r="B108" s="139" t="s">
        <v>249</v>
      </c>
      <c r="C108" s="139">
        <v>50.0</v>
      </c>
      <c r="D108" s="140">
        <v>3.3</v>
      </c>
      <c r="E108" s="140">
        <v>0.6</v>
      </c>
      <c r="F108" s="140">
        <v>17.1</v>
      </c>
      <c r="G108" s="140">
        <v>87.0</v>
      </c>
      <c r="H108" s="140">
        <v>0.1</v>
      </c>
      <c r="I108" s="140"/>
      <c r="J108" s="140">
        <v>3.0</v>
      </c>
      <c r="K108" s="140">
        <v>1.1</v>
      </c>
      <c r="L108" s="140">
        <v>17.5</v>
      </c>
      <c r="M108" s="140">
        <v>79.0</v>
      </c>
      <c r="N108" s="140">
        <v>23.5</v>
      </c>
      <c r="O108" s="140">
        <v>1.95</v>
      </c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</row>
    <row r="109" ht="9.75" customHeight="1">
      <c r="A109" s="138" t="s">
        <v>242</v>
      </c>
      <c r="B109" s="139"/>
      <c r="C109" s="139">
        <f t="shared" ref="C109:O109" si="10">SUM(C103:C108)</f>
        <v>597</v>
      </c>
      <c r="D109" s="140">
        <f t="shared" si="10"/>
        <v>24.546</v>
      </c>
      <c r="E109" s="140">
        <f t="shared" si="10"/>
        <v>18.643</v>
      </c>
      <c r="F109" s="140">
        <f t="shared" si="10"/>
        <v>61.37</v>
      </c>
      <c r="G109" s="140">
        <f t="shared" si="10"/>
        <v>514.553</v>
      </c>
      <c r="H109" s="140">
        <f t="shared" si="10"/>
        <v>0.444</v>
      </c>
      <c r="I109" s="140">
        <f t="shared" si="10"/>
        <v>62.415</v>
      </c>
      <c r="J109" s="140">
        <f t="shared" si="10"/>
        <v>455.3</v>
      </c>
      <c r="K109" s="140">
        <f t="shared" si="10"/>
        <v>6</v>
      </c>
      <c r="L109" s="140">
        <f t="shared" si="10"/>
        <v>129.636</v>
      </c>
      <c r="M109" s="140">
        <f t="shared" si="10"/>
        <v>463.128</v>
      </c>
      <c r="N109" s="140">
        <f t="shared" si="10"/>
        <v>138.539</v>
      </c>
      <c r="O109" s="140">
        <f t="shared" si="10"/>
        <v>5.718</v>
      </c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ht="9.75" customHeight="1">
      <c r="A110" s="138" t="s">
        <v>243</v>
      </c>
      <c r="B110" s="139"/>
      <c r="C110" s="139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ht="9.75" customHeight="1">
      <c r="A111" s="138" t="s">
        <v>256</v>
      </c>
      <c r="B111" s="139" t="s">
        <v>257</v>
      </c>
      <c r="C111" s="139">
        <v>50.0</v>
      </c>
      <c r="D111" s="140">
        <v>4.292</v>
      </c>
      <c r="E111" s="140">
        <v>3.929</v>
      </c>
      <c r="F111" s="140">
        <v>29.72</v>
      </c>
      <c r="G111" s="140">
        <v>171.244</v>
      </c>
      <c r="H111" s="140">
        <v>0.306</v>
      </c>
      <c r="I111" s="140"/>
      <c r="J111" s="140"/>
      <c r="K111" s="140">
        <v>1.445</v>
      </c>
      <c r="L111" s="140">
        <v>52.36</v>
      </c>
      <c r="M111" s="140">
        <v>57.535</v>
      </c>
      <c r="N111" s="140">
        <v>22.45</v>
      </c>
      <c r="O111" s="140">
        <v>0.964</v>
      </c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ht="9.75" customHeight="1">
      <c r="A112" s="138">
        <v>0.0</v>
      </c>
      <c r="B112" s="139" t="s">
        <v>23</v>
      </c>
      <c r="C112" s="139">
        <v>200.0</v>
      </c>
      <c r="D112" s="140">
        <v>1.0</v>
      </c>
      <c r="E112" s="140">
        <v>0.2</v>
      </c>
      <c r="F112" s="140">
        <v>20.2</v>
      </c>
      <c r="G112" s="140">
        <v>92.0</v>
      </c>
      <c r="H112" s="140">
        <v>0.02</v>
      </c>
      <c r="I112" s="140">
        <v>40.0</v>
      </c>
      <c r="J112" s="140"/>
      <c r="K112" s="140">
        <v>0.2</v>
      </c>
      <c r="L112" s="140">
        <v>14.0</v>
      </c>
      <c r="M112" s="140">
        <v>14.0</v>
      </c>
      <c r="N112" s="140">
        <v>8.0</v>
      </c>
      <c r="O112" s="140">
        <v>2.8</v>
      </c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ht="9.75" customHeight="1">
      <c r="A113" s="138"/>
      <c r="B113" s="139" t="s">
        <v>55</v>
      </c>
      <c r="C113" s="139">
        <v>15.0</v>
      </c>
      <c r="D113" s="140">
        <v>0.015</v>
      </c>
      <c r="E113" s="140"/>
      <c r="F113" s="140">
        <v>11.91</v>
      </c>
      <c r="G113" s="140">
        <v>48.15</v>
      </c>
      <c r="H113" s="140"/>
      <c r="I113" s="140"/>
      <c r="J113" s="140"/>
      <c r="K113" s="140"/>
      <c r="L113" s="140">
        <v>0.6</v>
      </c>
      <c r="M113" s="140">
        <v>0.15</v>
      </c>
      <c r="N113" s="140">
        <v>0.3</v>
      </c>
      <c r="O113" s="140">
        <v>0.06</v>
      </c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ht="9.75" customHeight="1">
      <c r="A114" s="138" t="s">
        <v>246</v>
      </c>
      <c r="B114" s="139"/>
      <c r="C114" s="139">
        <v>265.0</v>
      </c>
      <c r="D114" s="140">
        <v>5.307</v>
      </c>
      <c r="E114" s="140">
        <v>4.129</v>
      </c>
      <c r="F114" s="140">
        <v>61.83</v>
      </c>
      <c r="G114" s="140">
        <v>311.394</v>
      </c>
      <c r="H114" s="140">
        <v>0.326</v>
      </c>
      <c r="I114" s="140">
        <v>40.0</v>
      </c>
      <c r="J114" s="140"/>
      <c r="K114" s="140">
        <v>1.645</v>
      </c>
      <c r="L114" s="140">
        <v>66.96</v>
      </c>
      <c r="M114" s="140">
        <v>71.685</v>
      </c>
      <c r="N114" s="140">
        <v>30.75</v>
      </c>
      <c r="O114" s="140">
        <v>3.824</v>
      </c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ht="9.75" customHeight="1">
      <c r="A115" s="138" t="s">
        <v>26</v>
      </c>
      <c r="B115" s="139"/>
      <c r="C115" s="139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ht="9.75" customHeight="1">
      <c r="A116" s="138" t="s">
        <v>100</v>
      </c>
      <c r="B116" s="139" t="s">
        <v>275</v>
      </c>
      <c r="C116" s="139">
        <v>250.0</v>
      </c>
      <c r="D116" s="140">
        <v>3.04</v>
      </c>
      <c r="E116" s="140">
        <v>5.406</v>
      </c>
      <c r="F116" s="140">
        <v>17.524</v>
      </c>
      <c r="G116" s="140">
        <v>131.291</v>
      </c>
      <c r="H116" s="140">
        <v>0.109</v>
      </c>
      <c r="I116" s="140">
        <v>16.86</v>
      </c>
      <c r="J116" s="140">
        <v>241.91</v>
      </c>
      <c r="K116" s="140">
        <v>2.378</v>
      </c>
      <c r="L116" s="140">
        <v>26.948</v>
      </c>
      <c r="M116" s="140">
        <v>72.277</v>
      </c>
      <c r="N116" s="140">
        <v>27.499</v>
      </c>
      <c r="O116" s="140">
        <v>1.063</v>
      </c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ht="9.75" customHeight="1">
      <c r="A117" s="138" t="s">
        <v>103</v>
      </c>
      <c r="B117" s="139" t="s">
        <v>276</v>
      </c>
      <c r="C117" s="139">
        <v>90.0</v>
      </c>
      <c r="D117" s="140">
        <v>24.99</v>
      </c>
      <c r="E117" s="140">
        <v>9.946</v>
      </c>
      <c r="F117" s="140"/>
      <c r="G117" s="140">
        <v>190.664</v>
      </c>
      <c r="H117" s="140">
        <v>0.107</v>
      </c>
      <c r="I117" s="140">
        <v>2.38</v>
      </c>
      <c r="J117" s="140">
        <v>47.6</v>
      </c>
      <c r="K117" s="140">
        <v>2.117</v>
      </c>
      <c r="L117" s="140">
        <v>24.02</v>
      </c>
      <c r="M117" s="140">
        <v>191.98</v>
      </c>
      <c r="N117" s="140">
        <v>23.05</v>
      </c>
      <c r="O117" s="140">
        <v>1.605</v>
      </c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ht="9.75" customHeight="1">
      <c r="A118" s="138" t="s">
        <v>104</v>
      </c>
      <c r="B118" s="139" t="s">
        <v>86</v>
      </c>
      <c r="C118" s="139">
        <v>150.0</v>
      </c>
      <c r="D118" s="140">
        <v>2.933</v>
      </c>
      <c r="E118" s="140">
        <v>6.95</v>
      </c>
      <c r="F118" s="140">
        <v>16.23</v>
      </c>
      <c r="G118" s="140">
        <v>140.115</v>
      </c>
      <c r="H118" s="140">
        <v>0.125</v>
      </c>
      <c r="I118" s="140">
        <v>32.2</v>
      </c>
      <c r="J118" s="140">
        <v>460.0</v>
      </c>
      <c r="K118" s="140">
        <v>2.459</v>
      </c>
      <c r="L118" s="140">
        <v>38.54</v>
      </c>
      <c r="M118" s="140">
        <v>68.608</v>
      </c>
      <c r="N118" s="140">
        <v>30.731</v>
      </c>
      <c r="O118" s="140">
        <v>1.073</v>
      </c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ht="9.75" customHeight="1">
      <c r="A119" s="138" t="s">
        <v>65</v>
      </c>
      <c r="B119" s="139" t="s">
        <v>64</v>
      </c>
      <c r="C119" s="139">
        <v>200.0</v>
      </c>
      <c r="D119" s="140">
        <v>0.78</v>
      </c>
      <c r="E119" s="140">
        <v>0.06</v>
      </c>
      <c r="F119" s="140">
        <v>20.12</v>
      </c>
      <c r="G119" s="140">
        <v>85.3</v>
      </c>
      <c r="H119" s="140">
        <v>0.02</v>
      </c>
      <c r="I119" s="140">
        <v>0.8</v>
      </c>
      <c r="J119" s="140"/>
      <c r="K119" s="140">
        <v>1.1</v>
      </c>
      <c r="L119" s="140">
        <v>32.0</v>
      </c>
      <c r="M119" s="140">
        <v>29.2</v>
      </c>
      <c r="N119" s="140">
        <v>21.0</v>
      </c>
      <c r="O119" s="140">
        <v>0.67</v>
      </c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ht="9.75" customHeight="1">
      <c r="A120" s="138"/>
      <c r="B120" s="139" t="s">
        <v>18</v>
      </c>
      <c r="C120" s="139">
        <v>40.0</v>
      </c>
      <c r="D120" s="140">
        <v>3.16</v>
      </c>
      <c r="E120" s="140">
        <v>0.4</v>
      </c>
      <c r="F120" s="140">
        <v>19.32</v>
      </c>
      <c r="G120" s="140">
        <v>94.0</v>
      </c>
      <c r="H120" s="140">
        <v>0.064</v>
      </c>
      <c r="I120" s="140"/>
      <c r="J120" s="140"/>
      <c r="K120" s="140">
        <v>0.52</v>
      </c>
      <c r="L120" s="140">
        <v>9.2</v>
      </c>
      <c r="M120" s="140">
        <v>34.8</v>
      </c>
      <c r="N120" s="140">
        <v>13.2</v>
      </c>
      <c r="O120" s="140">
        <v>0.8</v>
      </c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ht="9.75" customHeight="1">
      <c r="A121" s="138">
        <v>0.0</v>
      </c>
      <c r="B121" s="139" t="s">
        <v>277</v>
      </c>
      <c r="C121" s="139">
        <v>200.0</v>
      </c>
      <c r="D121" s="140">
        <v>0.8</v>
      </c>
      <c r="E121" s="140">
        <v>0.6</v>
      </c>
      <c r="F121" s="140">
        <v>20.6</v>
      </c>
      <c r="G121" s="140">
        <v>94.0</v>
      </c>
      <c r="H121" s="140">
        <v>0.04</v>
      </c>
      <c r="I121" s="140">
        <v>10.0</v>
      </c>
      <c r="J121" s="140">
        <v>0.0</v>
      </c>
      <c r="K121" s="140">
        <v>0.8</v>
      </c>
      <c r="L121" s="140">
        <v>38.0</v>
      </c>
      <c r="M121" s="140">
        <v>32.0</v>
      </c>
      <c r="N121" s="140">
        <v>24.0</v>
      </c>
      <c r="O121" s="140">
        <v>4.6</v>
      </c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ht="9.75" customHeight="1">
      <c r="A122" s="138"/>
      <c r="B122" s="139" t="s">
        <v>249</v>
      </c>
      <c r="C122" s="139">
        <v>20.0</v>
      </c>
      <c r="D122" s="140">
        <v>1.32</v>
      </c>
      <c r="E122" s="140">
        <v>0.24</v>
      </c>
      <c r="F122" s="140">
        <v>6.84</v>
      </c>
      <c r="G122" s="140">
        <v>34.8</v>
      </c>
      <c r="H122" s="140">
        <v>0.04</v>
      </c>
      <c r="I122" s="140"/>
      <c r="J122" s="140">
        <v>1.2</v>
      </c>
      <c r="K122" s="140">
        <v>0.44</v>
      </c>
      <c r="L122" s="140">
        <v>7.0</v>
      </c>
      <c r="M122" s="140">
        <v>31.6</v>
      </c>
      <c r="N122" s="140">
        <v>9.4</v>
      </c>
      <c r="O122" s="140">
        <v>0.78</v>
      </c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ht="9.75" customHeight="1">
      <c r="A123" s="138" t="s">
        <v>38</v>
      </c>
      <c r="B123" s="139"/>
      <c r="C123" s="139">
        <f t="shared" ref="C123:O123" si="11">SUM(C116:C122)</f>
        <v>950</v>
      </c>
      <c r="D123" s="140">
        <f t="shared" si="11"/>
        <v>37.023</v>
      </c>
      <c r="E123" s="140">
        <f t="shared" si="11"/>
        <v>23.602</v>
      </c>
      <c r="F123" s="140">
        <f t="shared" si="11"/>
        <v>100.634</v>
      </c>
      <c r="G123" s="140">
        <f t="shared" si="11"/>
        <v>770.17</v>
      </c>
      <c r="H123" s="140">
        <f t="shared" si="11"/>
        <v>0.505</v>
      </c>
      <c r="I123" s="140">
        <f t="shared" si="11"/>
        <v>62.24</v>
      </c>
      <c r="J123" s="140">
        <f t="shared" si="11"/>
        <v>750.71</v>
      </c>
      <c r="K123" s="140">
        <f t="shared" si="11"/>
        <v>9.814</v>
      </c>
      <c r="L123" s="140">
        <f t="shared" si="11"/>
        <v>175.708</v>
      </c>
      <c r="M123" s="140">
        <f t="shared" si="11"/>
        <v>460.465</v>
      </c>
      <c r="N123" s="140">
        <f t="shared" si="11"/>
        <v>148.88</v>
      </c>
      <c r="O123" s="140">
        <f t="shared" si="11"/>
        <v>10.591</v>
      </c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ht="9.75" customHeight="1">
      <c r="A124" s="138" t="s">
        <v>40</v>
      </c>
      <c r="B124" s="139"/>
      <c r="C124" s="139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ht="9.75" customHeight="1">
      <c r="A125" s="138" t="s">
        <v>256</v>
      </c>
      <c r="B125" s="139" t="s">
        <v>257</v>
      </c>
      <c r="C125" s="139">
        <v>50.0</v>
      </c>
      <c r="D125" s="140">
        <v>4.292</v>
      </c>
      <c r="E125" s="140">
        <v>3.929</v>
      </c>
      <c r="F125" s="140">
        <v>29.72</v>
      </c>
      <c r="G125" s="140">
        <v>171.244</v>
      </c>
      <c r="H125" s="140">
        <v>0.306</v>
      </c>
      <c r="I125" s="140"/>
      <c r="J125" s="140"/>
      <c r="K125" s="140">
        <v>1.445</v>
      </c>
      <c r="L125" s="140">
        <v>52.36</v>
      </c>
      <c r="M125" s="140">
        <v>57.535</v>
      </c>
      <c r="N125" s="140">
        <v>22.45</v>
      </c>
      <c r="O125" s="140">
        <v>0.964</v>
      </c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ht="9.75" customHeight="1">
      <c r="A126" s="138">
        <v>0.0</v>
      </c>
      <c r="B126" s="139" t="s">
        <v>23</v>
      </c>
      <c r="C126" s="139">
        <v>200.0</v>
      </c>
      <c r="D126" s="140">
        <v>1.0</v>
      </c>
      <c r="E126" s="140">
        <v>0.2</v>
      </c>
      <c r="F126" s="140">
        <v>20.2</v>
      </c>
      <c r="G126" s="140">
        <v>92.0</v>
      </c>
      <c r="H126" s="140">
        <v>0.02</v>
      </c>
      <c r="I126" s="140">
        <v>40.0</v>
      </c>
      <c r="J126" s="140"/>
      <c r="K126" s="140">
        <v>0.2</v>
      </c>
      <c r="L126" s="140">
        <v>14.0</v>
      </c>
      <c r="M126" s="140">
        <v>14.0</v>
      </c>
      <c r="N126" s="140">
        <v>8.0</v>
      </c>
      <c r="O126" s="140">
        <v>2.8</v>
      </c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ht="9.75" customHeight="1">
      <c r="A127" s="138"/>
      <c r="B127" s="139" t="s">
        <v>55</v>
      </c>
      <c r="C127" s="139">
        <v>15.0</v>
      </c>
      <c r="D127" s="140">
        <v>0.015</v>
      </c>
      <c r="E127" s="140"/>
      <c r="F127" s="140">
        <v>11.91</v>
      </c>
      <c r="G127" s="140">
        <v>48.15</v>
      </c>
      <c r="H127" s="140"/>
      <c r="I127" s="140"/>
      <c r="J127" s="140"/>
      <c r="K127" s="140"/>
      <c r="L127" s="140">
        <v>0.6</v>
      </c>
      <c r="M127" s="140">
        <v>0.15</v>
      </c>
      <c r="N127" s="140">
        <v>0.3</v>
      </c>
      <c r="O127" s="140">
        <v>0.06</v>
      </c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ht="9.75" customHeight="1">
      <c r="A128" s="138" t="s">
        <v>43</v>
      </c>
      <c r="B128" s="139"/>
      <c r="C128" s="139">
        <f t="shared" ref="C128:O128" si="12">SUM(C125:C127)</f>
        <v>265</v>
      </c>
      <c r="D128" s="140">
        <f t="shared" si="12"/>
        <v>5.307</v>
      </c>
      <c r="E128" s="140">
        <f t="shared" si="12"/>
        <v>4.129</v>
      </c>
      <c r="F128" s="140">
        <f t="shared" si="12"/>
        <v>61.83</v>
      </c>
      <c r="G128" s="140">
        <f t="shared" si="12"/>
        <v>311.394</v>
      </c>
      <c r="H128" s="140">
        <f t="shared" si="12"/>
        <v>0.326</v>
      </c>
      <c r="I128" s="140">
        <f t="shared" si="12"/>
        <v>40</v>
      </c>
      <c r="J128" s="140">
        <f t="shared" si="12"/>
        <v>0</v>
      </c>
      <c r="K128" s="140">
        <f t="shared" si="12"/>
        <v>1.645</v>
      </c>
      <c r="L128" s="140">
        <f t="shared" si="12"/>
        <v>66.96</v>
      </c>
      <c r="M128" s="140">
        <f t="shared" si="12"/>
        <v>71.685</v>
      </c>
      <c r="N128" s="140">
        <f t="shared" si="12"/>
        <v>30.75</v>
      </c>
      <c r="O128" s="140">
        <f t="shared" si="12"/>
        <v>3.824</v>
      </c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ht="9.75" customHeight="1">
      <c r="A129" s="138" t="s">
        <v>278</v>
      </c>
      <c r="B129" s="139"/>
      <c r="C129" s="139">
        <f t="shared" ref="C129:O129" si="13">C128+C123+C114+C109</f>
        <v>2077</v>
      </c>
      <c r="D129" s="140">
        <f t="shared" si="13"/>
        <v>72.183</v>
      </c>
      <c r="E129" s="140">
        <f t="shared" si="13"/>
        <v>50.503</v>
      </c>
      <c r="F129" s="140">
        <f t="shared" si="13"/>
        <v>285.664</v>
      </c>
      <c r="G129" s="140">
        <f t="shared" si="13"/>
        <v>1907.511</v>
      </c>
      <c r="H129" s="140">
        <f t="shared" si="13"/>
        <v>1.601</v>
      </c>
      <c r="I129" s="140">
        <f t="shared" si="13"/>
        <v>204.655</v>
      </c>
      <c r="J129" s="140">
        <f t="shared" si="13"/>
        <v>1206.01</v>
      </c>
      <c r="K129" s="140">
        <f t="shared" si="13"/>
        <v>19.104</v>
      </c>
      <c r="L129" s="140">
        <f t="shared" si="13"/>
        <v>439.264</v>
      </c>
      <c r="M129" s="140">
        <f t="shared" si="13"/>
        <v>1066.963</v>
      </c>
      <c r="N129" s="140">
        <f t="shared" si="13"/>
        <v>348.919</v>
      </c>
      <c r="O129" s="140">
        <f t="shared" si="13"/>
        <v>23.957</v>
      </c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ht="9.75" customHeight="1">
      <c r="A130" s="138" t="s">
        <v>107</v>
      </c>
      <c r="B130" s="139"/>
      <c r="C130" s="139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ht="9.75" customHeight="1">
      <c r="A131" s="138" t="s">
        <v>3</v>
      </c>
      <c r="B131" s="139" t="s">
        <v>4</v>
      </c>
      <c r="C131" s="139" t="s">
        <v>5</v>
      </c>
      <c r="D131" s="140" t="s">
        <v>220</v>
      </c>
      <c r="E131" s="140"/>
      <c r="F131" s="140"/>
      <c r="G131" s="140" t="s">
        <v>221</v>
      </c>
      <c r="H131" s="140" t="s">
        <v>222</v>
      </c>
      <c r="I131" s="140"/>
      <c r="J131" s="140"/>
      <c r="K131" s="140"/>
      <c r="L131" s="140" t="s">
        <v>223</v>
      </c>
      <c r="M131" s="140"/>
      <c r="N131" s="140"/>
      <c r="O131" s="140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ht="9.75" customHeight="1">
      <c r="A132" s="138"/>
      <c r="B132" s="139"/>
      <c r="C132" s="139"/>
      <c r="D132" s="140" t="s">
        <v>224</v>
      </c>
      <c r="E132" s="140" t="s">
        <v>225</v>
      </c>
      <c r="F132" s="140" t="s">
        <v>226</v>
      </c>
      <c r="G132" s="140"/>
      <c r="H132" s="140" t="s">
        <v>227</v>
      </c>
      <c r="I132" s="140" t="s">
        <v>228</v>
      </c>
      <c r="J132" s="140" t="s">
        <v>229</v>
      </c>
      <c r="K132" s="140" t="s">
        <v>230</v>
      </c>
      <c r="L132" s="140" t="s">
        <v>231</v>
      </c>
      <c r="M132" s="140" t="s">
        <v>232</v>
      </c>
      <c r="N132" s="140" t="s">
        <v>233</v>
      </c>
      <c r="O132" s="140" t="s">
        <v>234</v>
      </c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ht="9.75" customHeight="1">
      <c r="A133" s="138" t="s">
        <v>236</v>
      </c>
      <c r="B133" s="139"/>
      <c r="C133" s="139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ht="9.75" customHeight="1">
      <c r="A134" s="138" t="s">
        <v>139</v>
      </c>
      <c r="B134" s="139" t="s">
        <v>140</v>
      </c>
      <c r="C134" s="139">
        <v>70.0</v>
      </c>
      <c r="D134" s="140">
        <v>0.774</v>
      </c>
      <c r="E134" s="140">
        <v>3.129</v>
      </c>
      <c r="F134" s="140">
        <v>3.212</v>
      </c>
      <c r="G134" s="140">
        <v>45.533</v>
      </c>
      <c r="H134" s="140">
        <v>0.038</v>
      </c>
      <c r="I134" s="140">
        <v>14.1</v>
      </c>
      <c r="J134" s="140"/>
      <c r="K134" s="140">
        <v>1.702</v>
      </c>
      <c r="L134" s="140">
        <v>11.96</v>
      </c>
      <c r="M134" s="140">
        <v>22.34</v>
      </c>
      <c r="N134" s="140">
        <v>12.24</v>
      </c>
      <c r="O134" s="140">
        <v>0.578</v>
      </c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ht="9.75" customHeight="1">
      <c r="A135" s="138" t="s">
        <v>112</v>
      </c>
      <c r="B135" s="139" t="s">
        <v>279</v>
      </c>
      <c r="C135" s="139">
        <v>150.0</v>
      </c>
      <c r="D135" s="140">
        <v>14.224</v>
      </c>
      <c r="E135" s="140">
        <v>15.877</v>
      </c>
      <c r="F135" s="140">
        <v>0.784</v>
      </c>
      <c r="G135" s="140">
        <v>202.813</v>
      </c>
      <c r="H135" s="140">
        <v>0.078</v>
      </c>
      <c r="I135" s="140"/>
      <c r="J135" s="140">
        <v>280.0</v>
      </c>
      <c r="K135" s="140">
        <v>1.992</v>
      </c>
      <c r="L135" s="140">
        <v>62.546</v>
      </c>
      <c r="M135" s="140">
        <v>215.293</v>
      </c>
      <c r="N135" s="140">
        <v>13.497</v>
      </c>
      <c r="O135" s="140">
        <v>2.807</v>
      </c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ht="9.75" customHeight="1">
      <c r="A136" s="138"/>
      <c r="B136" s="139" t="s">
        <v>255</v>
      </c>
      <c r="C136" s="139">
        <v>200.0</v>
      </c>
      <c r="D136" s="140">
        <v>0.16</v>
      </c>
      <c r="E136" s="140">
        <v>0.16</v>
      </c>
      <c r="F136" s="140">
        <v>13.9</v>
      </c>
      <c r="G136" s="140">
        <v>58.701</v>
      </c>
      <c r="H136" s="140">
        <v>0.012</v>
      </c>
      <c r="I136" s="140">
        <v>4.01</v>
      </c>
      <c r="J136" s="140">
        <v>2.0</v>
      </c>
      <c r="K136" s="140">
        <v>0.08</v>
      </c>
      <c r="L136" s="140">
        <v>6.895</v>
      </c>
      <c r="M136" s="140">
        <v>5.224</v>
      </c>
      <c r="N136" s="140">
        <v>4.04</v>
      </c>
      <c r="O136" s="140">
        <v>0.992</v>
      </c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ht="9.75" customHeight="1">
      <c r="A137" s="138">
        <v>0.0</v>
      </c>
      <c r="B137" s="139" t="s">
        <v>277</v>
      </c>
      <c r="C137" s="139">
        <v>120.0</v>
      </c>
      <c r="D137" s="140">
        <v>0.48</v>
      </c>
      <c r="E137" s="140">
        <v>0.36</v>
      </c>
      <c r="F137" s="140">
        <v>12.36</v>
      </c>
      <c r="G137" s="140">
        <v>56.4</v>
      </c>
      <c r="H137" s="140">
        <v>0.024</v>
      </c>
      <c r="I137" s="140">
        <v>6.0</v>
      </c>
      <c r="J137" s="140"/>
      <c r="K137" s="140">
        <v>0.48</v>
      </c>
      <c r="L137" s="140">
        <v>22.8</v>
      </c>
      <c r="M137" s="140">
        <v>19.2</v>
      </c>
      <c r="N137" s="140">
        <v>14.4</v>
      </c>
      <c r="O137" s="140">
        <v>2.76</v>
      </c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ht="9.75" customHeight="1">
      <c r="A138" s="138"/>
      <c r="B138" s="139" t="s">
        <v>18</v>
      </c>
      <c r="C138" s="139">
        <v>40.0</v>
      </c>
      <c r="D138" s="140">
        <v>3.16</v>
      </c>
      <c r="E138" s="140">
        <v>0.4</v>
      </c>
      <c r="F138" s="140">
        <v>19.32</v>
      </c>
      <c r="G138" s="140">
        <v>94.0</v>
      </c>
      <c r="H138" s="140">
        <v>0.064</v>
      </c>
      <c r="I138" s="140"/>
      <c r="J138" s="140"/>
      <c r="K138" s="140">
        <v>0.52</v>
      </c>
      <c r="L138" s="140">
        <v>9.2</v>
      </c>
      <c r="M138" s="140">
        <v>34.8</v>
      </c>
      <c r="N138" s="140">
        <v>13.2</v>
      </c>
      <c r="O138" s="140">
        <v>0.8</v>
      </c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ht="9.75" customHeight="1">
      <c r="A139" s="138"/>
      <c r="B139" s="139" t="s">
        <v>249</v>
      </c>
      <c r="C139" s="139">
        <v>25.0</v>
      </c>
      <c r="D139" s="140">
        <v>1.65</v>
      </c>
      <c r="E139" s="140">
        <v>0.3</v>
      </c>
      <c r="F139" s="140">
        <v>8.55</v>
      </c>
      <c r="G139" s="140">
        <v>43.5</v>
      </c>
      <c r="H139" s="140">
        <v>0.05</v>
      </c>
      <c r="I139" s="140"/>
      <c r="J139" s="140">
        <v>1.5</v>
      </c>
      <c r="K139" s="140">
        <v>0.55</v>
      </c>
      <c r="L139" s="140">
        <v>8.75</v>
      </c>
      <c r="M139" s="140">
        <v>39.5</v>
      </c>
      <c r="N139" s="140">
        <v>11.75</v>
      </c>
      <c r="O139" s="140">
        <v>0.975</v>
      </c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ht="9.75" customHeight="1">
      <c r="A140" s="138" t="s">
        <v>242</v>
      </c>
      <c r="B140" s="139"/>
      <c r="C140" s="139">
        <v>605.0</v>
      </c>
      <c r="D140" s="140">
        <f t="shared" ref="D140:O140" si="14">SUM(D134:D139)</f>
        <v>20.448</v>
      </c>
      <c r="E140" s="140">
        <f t="shared" si="14"/>
        <v>20.226</v>
      </c>
      <c r="F140" s="140">
        <f t="shared" si="14"/>
        <v>58.126</v>
      </c>
      <c r="G140" s="140">
        <f t="shared" si="14"/>
        <v>500.947</v>
      </c>
      <c r="H140" s="140">
        <f t="shared" si="14"/>
        <v>0.266</v>
      </c>
      <c r="I140" s="140">
        <f t="shared" si="14"/>
        <v>24.11</v>
      </c>
      <c r="J140" s="140">
        <f t="shared" si="14"/>
        <v>283.5</v>
      </c>
      <c r="K140" s="140">
        <f t="shared" si="14"/>
        <v>5.324</v>
      </c>
      <c r="L140" s="140">
        <f t="shared" si="14"/>
        <v>122.151</v>
      </c>
      <c r="M140" s="140">
        <f t="shared" si="14"/>
        <v>336.357</v>
      </c>
      <c r="N140" s="140">
        <f t="shared" si="14"/>
        <v>69.127</v>
      </c>
      <c r="O140" s="140">
        <f t="shared" si="14"/>
        <v>8.912</v>
      </c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</row>
    <row r="141" ht="9.75" customHeight="1">
      <c r="A141" s="138" t="s">
        <v>243</v>
      </c>
      <c r="B141" s="139"/>
      <c r="C141" s="139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ht="9.75" customHeight="1">
      <c r="A142" s="138" t="s">
        <v>244</v>
      </c>
      <c r="B142" s="139" t="s">
        <v>245</v>
      </c>
      <c r="C142" s="139">
        <v>50.0</v>
      </c>
      <c r="D142" s="140">
        <v>4.474</v>
      </c>
      <c r="E142" s="140">
        <v>8.168</v>
      </c>
      <c r="F142" s="140">
        <v>23.894</v>
      </c>
      <c r="G142" s="140">
        <v>186.877</v>
      </c>
      <c r="H142" s="140">
        <v>0.221</v>
      </c>
      <c r="I142" s="140"/>
      <c r="J142" s="140">
        <v>5.0</v>
      </c>
      <c r="K142" s="140">
        <v>2.439</v>
      </c>
      <c r="L142" s="140">
        <v>123.575</v>
      </c>
      <c r="M142" s="140">
        <v>92.986</v>
      </c>
      <c r="N142" s="140">
        <v>35.861</v>
      </c>
      <c r="O142" s="140">
        <v>1.112</v>
      </c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ht="9.75" customHeight="1">
      <c r="A143" s="138">
        <v>0.0</v>
      </c>
      <c r="B143" s="139" t="s">
        <v>23</v>
      </c>
      <c r="C143" s="139">
        <v>200.0</v>
      </c>
      <c r="D143" s="140">
        <v>1.0</v>
      </c>
      <c r="E143" s="140">
        <v>0.2</v>
      </c>
      <c r="F143" s="140">
        <v>20.2</v>
      </c>
      <c r="G143" s="140">
        <v>92.0</v>
      </c>
      <c r="H143" s="140">
        <v>0.02</v>
      </c>
      <c r="I143" s="140">
        <v>40.0</v>
      </c>
      <c r="J143" s="140"/>
      <c r="K143" s="140">
        <v>0.2</v>
      </c>
      <c r="L143" s="140">
        <v>14.0</v>
      </c>
      <c r="M143" s="140">
        <v>14.0</v>
      </c>
      <c r="N143" s="140">
        <v>8.0</v>
      </c>
      <c r="O143" s="140">
        <v>2.8</v>
      </c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ht="9.75" customHeight="1">
      <c r="A144" s="138"/>
      <c r="B144" s="139" t="s">
        <v>24</v>
      </c>
      <c r="C144" s="139">
        <v>15.0</v>
      </c>
      <c r="D144" s="140">
        <v>0.075</v>
      </c>
      <c r="E144" s="140"/>
      <c r="F144" s="140">
        <v>12.0</v>
      </c>
      <c r="G144" s="140">
        <v>48.6</v>
      </c>
      <c r="H144" s="140"/>
      <c r="I144" s="140"/>
      <c r="J144" s="140"/>
      <c r="K144" s="140"/>
      <c r="L144" s="140">
        <v>3.15</v>
      </c>
      <c r="M144" s="140">
        <v>1.65</v>
      </c>
      <c r="N144" s="140">
        <v>1.05</v>
      </c>
      <c r="O144" s="140">
        <v>0.24</v>
      </c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ht="9.75" customHeight="1">
      <c r="A145" s="138" t="s">
        <v>246</v>
      </c>
      <c r="B145" s="139"/>
      <c r="C145" s="139">
        <v>265.0</v>
      </c>
      <c r="D145" s="140">
        <v>5.549</v>
      </c>
      <c r="E145" s="140">
        <v>8.368</v>
      </c>
      <c r="F145" s="140">
        <v>56.094</v>
      </c>
      <c r="G145" s="140">
        <v>327.477</v>
      </c>
      <c r="H145" s="140">
        <v>0.241</v>
      </c>
      <c r="I145" s="140">
        <v>40.0</v>
      </c>
      <c r="J145" s="140">
        <v>5.0</v>
      </c>
      <c r="K145" s="140">
        <v>2.639</v>
      </c>
      <c r="L145" s="140">
        <v>140.725</v>
      </c>
      <c r="M145" s="140">
        <v>108.636</v>
      </c>
      <c r="N145" s="140">
        <v>44.911</v>
      </c>
      <c r="O145" s="140">
        <v>4.152</v>
      </c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ht="9.75" customHeight="1">
      <c r="A146" s="138" t="s">
        <v>26</v>
      </c>
      <c r="B146" s="139"/>
      <c r="C146" s="139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ht="9.75" customHeight="1">
      <c r="A147" s="138" t="s">
        <v>116</v>
      </c>
      <c r="B147" s="139" t="s">
        <v>280</v>
      </c>
      <c r="C147" s="139">
        <v>250.0</v>
      </c>
      <c r="D147" s="140">
        <v>3.919</v>
      </c>
      <c r="E147" s="140">
        <v>4.371</v>
      </c>
      <c r="F147" s="140">
        <v>16.373</v>
      </c>
      <c r="G147" s="140">
        <v>122.057</v>
      </c>
      <c r="H147" s="140">
        <v>0.111</v>
      </c>
      <c r="I147" s="140">
        <v>14.2</v>
      </c>
      <c r="J147" s="140">
        <v>200.0</v>
      </c>
      <c r="K147" s="140">
        <v>2.028</v>
      </c>
      <c r="L147" s="140">
        <v>41.5</v>
      </c>
      <c r="M147" s="140">
        <v>97.52</v>
      </c>
      <c r="N147" s="140">
        <v>34.35</v>
      </c>
      <c r="O147" s="140">
        <v>1.726</v>
      </c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ht="9.75" customHeight="1">
      <c r="A148" s="138"/>
      <c r="B148" s="139" t="s">
        <v>281</v>
      </c>
      <c r="C148" s="139">
        <v>200.0</v>
      </c>
      <c r="D148" s="140">
        <v>13.764</v>
      </c>
      <c r="E148" s="140">
        <v>6.005</v>
      </c>
      <c r="F148" s="140">
        <v>23.402</v>
      </c>
      <c r="G148" s="140">
        <v>203.785</v>
      </c>
      <c r="H148" s="140">
        <v>0.224</v>
      </c>
      <c r="I148" s="140">
        <v>29.15</v>
      </c>
      <c r="J148" s="140">
        <v>486.5</v>
      </c>
      <c r="K148" s="140">
        <v>3.107</v>
      </c>
      <c r="L148" s="140">
        <v>38.21</v>
      </c>
      <c r="M148" s="140">
        <v>225.04</v>
      </c>
      <c r="N148" s="140">
        <v>60.04</v>
      </c>
      <c r="O148" s="140">
        <v>1.777</v>
      </c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ht="9.75" customHeight="1">
      <c r="A149" s="138" t="s">
        <v>77</v>
      </c>
      <c r="B149" s="139" t="s">
        <v>128</v>
      </c>
      <c r="C149" s="139">
        <v>200.0</v>
      </c>
      <c r="D149" s="140"/>
      <c r="E149" s="140"/>
      <c r="F149" s="140">
        <v>9.983</v>
      </c>
      <c r="G149" s="140">
        <v>39.912</v>
      </c>
      <c r="H149" s="140">
        <v>0.001</v>
      </c>
      <c r="I149" s="140">
        <v>0.1</v>
      </c>
      <c r="J149" s="140"/>
      <c r="K149" s="140"/>
      <c r="L149" s="140">
        <v>4.95</v>
      </c>
      <c r="M149" s="140">
        <v>8.24</v>
      </c>
      <c r="N149" s="140">
        <v>4.4</v>
      </c>
      <c r="O149" s="140">
        <v>0.85</v>
      </c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ht="9.75" customHeight="1">
      <c r="A150" s="138"/>
      <c r="B150" s="139" t="s">
        <v>18</v>
      </c>
      <c r="C150" s="139">
        <v>40.0</v>
      </c>
      <c r="D150" s="140">
        <v>3.16</v>
      </c>
      <c r="E150" s="140">
        <v>0.4</v>
      </c>
      <c r="F150" s="140">
        <v>19.32</v>
      </c>
      <c r="G150" s="140">
        <v>94.0</v>
      </c>
      <c r="H150" s="140">
        <v>0.064</v>
      </c>
      <c r="I150" s="140"/>
      <c r="J150" s="140"/>
      <c r="K150" s="140">
        <v>0.52</v>
      </c>
      <c r="L150" s="140">
        <v>9.2</v>
      </c>
      <c r="M150" s="140">
        <v>34.8</v>
      </c>
      <c r="N150" s="140">
        <v>13.2</v>
      </c>
      <c r="O150" s="140">
        <v>0.8</v>
      </c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ht="9.75" customHeight="1">
      <c r="A151" s="138"/>
      <c r="B151" s="139" t="s">
        <v>249</v>
      </c>
      <c r="C151" s="139">
        <v>40.0</v>
      </c>
      <c r="D151" s="140">
        <v>2.64</v>
      </c>
      <c r="E151" s="140">
        <v>0.48</v>
      </c>
      <c r="F151" s="140">
        <v>13.68</v>
      </c>
      <c r="G151" s="140">
        <v>69.6</v>
      </c>
      <c r="H151" s="140">
        <v>0.08</v>
      </c>
      <c r="I151" s="140"/>
      <c r="J151" s="140">
        <v>2.4</v>
      </c>
      <c r="K151" s="140">
        <v>0.88</v>
      </c>
      <c r="L151" s="140">
        <v>14.0</v>
      </c>
      <c r="M151" s="140">
        <v>63.2</v>
      </c>
      <c r="N151" s="140">
        <v>18.8</v>
      </c>
      <c r="O151" s="140">
        <v>1.56</v>
      </c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ht="9.75" customHeight="1">
      <c r="A152" s="138">
        <v>0.0</v>
      </c>
      <c r="B152" s="139" t="s">
        <v>23</v>
      </c>
      <c r="C152" s="139">
        <v>200.0</v>
      </c>
      <c r="D152" s="140">
        <v>1.0</v>
      </c>
      <c r="E152" s="140">
        <v>0.2</v>
      </c>
      <c r="F152" s="140">
        <v>20.2</v>
      </c>
      <c r="G152" s="140">
        <v>92.0</v>
      </c>
      <c r="H152" s="140">
        <v>0.02</v>
      </c>
      <c r="I152" s="140">
        <v>40.0</v>
      </c>
      <c r="J152" s="140"/>
      <c r="K152" s="140">
        <v>0.2</v>
      </c>
      <c r="L152" s="140">
        <v>14.0</v>
      </c>
      <c r="M152" s="140">
        <v>14.0</v>
      </c>
      <c r="N152" s="140">
        <v>8.0</v>
      </c>
      <c r="O152" s="140">
        <v>2.8</v>
      </c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ht="9.75" customHeight="1">
      <c r="A153" s="138"/>
      <c r="B153" s="139"/>
      <c r="C153" s="139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ht="9.75" customHeight="1">
      <c r="A154" s="138" t="s">
        <v>38</v>
      </c>
      <c r="B154" s="139"/>
      <c r="C154" s="139">
        <f t="shared" ref="C154:O154" si="15">SUM(C147:C153)</f>
        <v>930</v>
      </c>
      <c r="D154" s="140">
        <f t="shared" si="15"/>
        <v>24.483</v>
      </c>
      <c r="E154" s="140">
        <f t="shared" si="15"/>
        <v>11.456</v>
      </c>
      <c r="F154" s="140">
        <f t="shared" si="15"/>
        <v>102.958</v>
      </c>
      <c r="G154" s="140">
        <f t="shared" si="15"/>
        <v>621.354</v>
      </c>
      <c r="H154" s="140">
        <f t="shared" si="15"/>
        <v>0.5</v>
      </c>
      <c r="I154" s="140">
        <f t="shared" si="15"/>
        <v>83.45</v>
      </c>
      <c r="J154" s="140">
        <f t="shared" si="15"/>
        <v>688.9</v>
      </c>
      <c r="K154" s="140">
        <f t="shared" si="15"/>
        <v>6.735</v>
      </c>
      <c r="L154" s="140">
        <f t="shared" si="15"/>
        <v>121.86</v>
      </c>
      <c r="M154" s="140">
        <f t="shared" si="15"/>
        <v>442.8</v>
      </c>
      <c r="N154" s="140">
        <f t="shared" si="15"/>
        <v>138.79</v>
      </c>
      <c r="O154" s="140">
        <f t="shared" si="15"/>
        <v>9.513</v>
      </c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ht="9.75" customHeight="1">
      <c r="A155" s="138" t="s">
        <v>40</v>
      </c>
      <c r="B155" s="139"/>
      <c r="C155" s="139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ht="9.75" customHeight="1">
      <c r="A156" s="138" t="s">
        <v>244</v>
      </c>
      <c r="B156" s="139" t="s">
        <v>245</v>
      </c>
      <c r="C156" s="139">
        <v>50.0</v>
      </c>
      <c r="D156" s="140">
        <v>4.474</v>
      </c>
      <c r="E156" s="140">
        <v>8.168</v>
      </c>
      <c r="F156" s="140">
        <v>23.894</v>
      </c>
      <c r="G156" s="140">
        <v>186.877</v>
      </c>
      <c r="H156" s="140">
        <v>0.221</v>
      </c>
      <c r="I156" s="140"/>
      <c r="J156" s="140">
        <v>5.0</v>
      </c>
      <c r="K156" s="140">
        <v>2.439</v>
      </c>
      <c r="L156" s="140">
        <v>123.575</v>
      </c>
      <c r="M156" s="140">
        <v>92.986</v>
      </c>
      <c r="N156" s="140">
        <v>35.861</v>
      </c>
      <c r="O156" s="140">
        <v>1.112</v>
      </c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ht="9.75" customHeight="1">
      <c r="A157" s="138" t="s">
        <v>250</v>
      </c>
      <c r="B157" s="139" t="s">
        <v>251</v>
      </c>
      <c r="C157" s="139">
        <v>200.0</v>
      </c>
      <c r="D157" s="140">
        <v>0.456</v>
      </c>
      <c r="E157" s="140">
        <v>0.152</v>
      </c>
      <c r="F157" s="140">
        <v>15.116</v>
      </c>
      <c r="G157" s="140">
        <v>69.14</v>
      </c>
      <c r="H157" s="140">
        <v>0.018</v>
      </c>
      <c r="I157" s="140">
        <v>80.0</v>
      </c>
      <c r="J157" s="140">
        <v>65.36</v>
      </c>
      <c r="K157" s="140">
        <v>0.344</v>
      </c>
      <c r="L157" s="140">
        <v>11.2</v>
      </c>
      <c r="M157" s="140">
        <v>11.68</v>
      </c>
      <c r="N157" s="140">
        <v>4.72</v>
      </c>
      <c r="O157" s="140">
        <v>0.498</v>
      </c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ht="9.75" customHeight="1">
      <c r="A158" s="138"/>
      <c r="B158" s="139" t="s">
        <v>24</v>
      </c>
      <c r="C158" s="139">
        <v>15.0</v>
      </c>
      <c r="D158" s="140">
        <v>0.075</v>
      </c>
      <c r="E158" s="140"/>
      <c r="F158" s="140">
        <v>12.0</v>
      </c>
      <c r="G158" s="140">
        <v>48.6</v>
      </c>
      <c r="H158" s="140"/>
      <c r="I158" s="140"/>
      <c r="J158" s="140"/>
      <c r="K158" s="140"/>
      <c r="L158" s="140">
        <v>3.15</v>
      </c>
      <c r="M158" s="140">
        <v>1.65</v>
      </c>
      <c r="N158" s="140">
        <v>1.05</v>
      </c>
      <c r="O158" s="140">
        <v>0.24</v>
      </c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ht="9.75" customHeight="1">
      <c r="A159" s="138" t="s">
        <v>43</v>
      </c>
      <c r="B159" s="139"/>
      <c r="C159" s="139">
        <f t="shared" ref="C159:O159" si="16">SUM(C156:C158)</f>
        <v>265</v>
      </c>
      <c r="D159" s="140">
        <f t="shared" si="16"/>
        <v>5.005</v>
      </c>
      <c r="E159" s="140">
        <f t="shared" si="16"/>
        <v>8.32</v>
      </c>
      <c r="F159" s="140">
        <f t="shared" si="16"/>
        <v>51.01</v>
      </c>
      <c r="G159" s="140">
        <f t="shared" si="16"/>
        <v>304.617</v>
      </c>
      <c r="H159" s="140">
        <f t="shared" si="16"/>
        <v>0.239</v>
      </c>
      <c r="I159" s="140">
        <f t="shared" si="16"/>
        <v>80</v>
      </c>
      <c r="J159" s="140">
        <f t="shared" si="16"/>
        <v>70.36</v>
      </c>
      <c r="K159" s="140">
        <f t="shared" si="16"/>
        <v>2.783</v>
      </c>
      <c r="L159" s="140">
        <f t="shared" si="16"/>
        <v>137.925</v>
      </c>
      <c r="M159" s="140">
        <f t="shared" si="16"/>
        <v>106.316</v>
      </c>
      <c r="N159" s="140">
        <f t="shared" si="16"/>
        <v>41.631</v>
      </c>
      <c r="O159" s="140">
        <f t="shared" si="16"/>
        <v>1.85</v>
      </c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ht="9.75" customHeight="1">
      <c r="A160" s="138" t="s">
        <v>282</v>
      </c>
      <c r="B160" s="139"/>
      <c r="C160" s="139">
        <f t="shared" ref="C160:O160" si="17">C159+C154+C145+C140</f>
        <v>2065</v>
      </c>
      <c r="D160" s="140">
        <f t="shared" si="17"/>
        <v>55.485</v>
      </c>
      <c r="E160" s="140">
        <f t="shared" si="17"/>
        <v>48.37</v>
      </c>
      <c r="F160" s="140">
        <f t="shared" si="17"/>
        <v>268.188</v>
      </c>
      <c r="G160" s="140">
        <f t="shared" si="17"/>
        <v>1754.395</v>
      </c>
      <c r="H160" s="140">
        <f t="shared" si="17"/>
        <v>1.246</v>
      </c>
      <c r="I160" s="140">
        <f t="shared" si="17"/>
        <v>227.56</v>
      </c>
      <c r="J160" s="140">
        <f t="shared" si="17"/>
        <v>1047.76</v>
      </c>
      <c r="K160" s="140">
        <f t="shared" si="17"/>
        <v>17.481</v>
      </c>
      <c r="L160" s="140">
        <f t="shared" si="17"/>
        <v>522.661</v>
      </c>
      <c r="M160" s="140">
        <f t="shared" si="17"/>
        <v>994.109</v>
      </c>
      <c r="N160" s="140">
        <f t="shared" si="17"/>
        <v>294.459</v>
      </c>
      <c r="O160" s="140">
        <f t="shared" si="17"/>
        <v>24.427</v>
      </c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ht="9.75" customHeight="1">
      <c r="A161" s="138" t="s">
        <v>122</v>
      </c>
      <c r="B161" s="139"/>
      <c r="C161" s="139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ht="9.75" customHeight="1">
      <c r="A162" s="138" t="s">
        <v>3</v>
      </c>
      <c r="B162" s="139" t="s">
        <v>4</v>
      </c>
      <c r="C162" s="139" t="s">
        <v>5</v>
      </c>
      <c r="D162" s="140" t="s">
        <v>220</v>
      </c>
      <c r="E162" s="140"/>
      <c r="F162" s="140"/>
      <c r="G162" s="140" t="s">
        <v>221</v>
      </c>
      <c r="H162" s="140" t="s">
        <v>222</v>
      </c>
      <c r="I162" s="140"/>
      <c r="J162" s="140"/>
      <c r="K162" s="140"/>
      <c r="L162" s="140" t="s">
        <v>223</v>
      </c>
      <c r="M162" s="140"/>
      <c r="N162" s="140"/>
      <c r="O162" s="140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ht="9.75" customHeight="1">
      <c r="A163" s="138"/>
      <c r="B163" s="139"/>
      <c r="C163" s="139"/>
      <c r="D163" s="140" t="s">
        <v>224</v>
      </c>
      <c r="E163" s="140" t="s">
        <v>225</v>
      </c>
      <c r="F163" s="140" t="s">
        <v>226</v>
      </c>
      <c r="G163" s="140"/>
      <c r="H163" s="140" t="s">
        <v>227</v>
      </c>
      <c r="I163" s="140" t="s">
        <v>228</v>
      </c>
      <c r="J163" s="140" t="s">
        <v>229</v>
      </c>
      <c r="K163" s="140" t="s">
        <v>230</v>
      </c>
      <c r="L163" s="140" t="s">
        <v>231</v>
      </c>
      <c r="M163" s="140" t="s">
        <v>232</v>
      </c>
      <c r="N163" s="140" t="s">
        <v>233</v>
      </c>
      <c r="O163" s="140" t="s">
        <v>234</v>
      </c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ht="9.75" customHeight="1">
      <c r="A164" s="138" t="s">
        <v>236</v>
      </c>
      <c r="B164" s="139"/>
      <c r="C164" s="139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ht="9.75" customHeight="1">
      <c r="A165" s="138" t="s">
        <v>46</v>
      </c>
      <c r="B165" s="139" t="s">
        <v>258</v>
      </c>
      <c r="C165" s="139">
        <v>60.0</v>
      </c>
      <c r="D165" s="140">
        <v>0.42</v>
      </c>
      <c r="E165" s="140">
        <v>0.06</v>
      </c>
      <c r="F165" s="140">
        <v>1.14</v>
      </c>
      <c r="G165" s="140">
        <v>6.6</v>
      </c>
      <c r="H165" s="140">
        <v>0.018</v>
      </c>
      <c r="I165" s="140">
        <v>4.2</v>
      </c>
      <c r="J165" s="140"/>
      <c r="K165" s="140">
        <v>0.06</v>
      </c>
      <c r="L165" s="140">
        <v>10.2</v>
      </c>
      <c r="M165" s="140">
        <v>18.0</v>
      </c>
      <c r="N165" s="140">
        <v>8.4</v>
      </c>
      <c r="O165" s="140">
        <v>0.3</v>
      </c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ht="9.75" customHeight="1">
      <c r="A166" s="138" t="s">
        <v>9</v>
      </c>
      <c r="B166" s="139" t="s">
        <v>267</v>
      </c>
      <c r="C166" s="139">
        <v>90.0</v>
      </c>
      <c r="D166" s="140">
        <v>16.343</v>
      </c>
      <c r="E166" s="140">
        <v>16.547</v>
      </c>
      <c r="F166" s="140">
        <v>14.286</v>
      </c>
      <c r="G166" s="140">
        <v>271.349</v>
      </c>
      <c r="H166" s="140">
        <v>0.127</v>
      </c>
      <c r="I166" s="140">
        <v>0.528</v>
      </c>
      <c r="J166" s="140"/>
      <c r="K166" s="140">
        <v>4.682</v>
      </c>
      <c r="L166" s="140">
        <v>19.9</v>
      </c>
      <c r="M166" s="140">
        <v>26.13</v>
      </c>
      <c r="N166" s="140">
        <v>26.34</v>
      </c>
      <c r="O166" s="140">
        <v>2.815</v>
      </c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ht="9.75" customHeight="1">
      <c r="A167" s="138" t="s">
        <v>127</v>
      </c>
      <c r="B167" s="139" t="s">
        <v>86</v>
      </c>
      <c r="C167" s="139">
        <v>160.0</v>
      </c>
      <c r="D167" s="140">
        <v>2.537</v>
      </c>
      <c r="E167" s="140">
        <v>8.375</v>
      </c>
      <c r="F167" s="140">
        <v>19.632</v>
      </c>
      <c r="G167" s="140">
        <v>164.968</v>
      </c>
      <c r="H167" s="140">
        <v>0.135</v>
      </c>
      <c r="I167" s="140">
        <v>19.05</v>
      </c>
      <c r="J167" s="140">
        <v>720.0</v>
      </c>
      <c r="K167" s="140">
        <v>3.83</v>
      </c>
      <c r="L167" s="140">
        <v>25.776</v>
      </c>
      <c r="M167" s="140">
        <v>75.432</v>
      </c>
      <c r="N167" s="140">
        <v>34.444</v>
      </c>
      <c r="O167" s="140">
        <v>1.143</v>
      </c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ht="9.75" customHeight="1">
      <c r="A168" s="138" t="s">
        <v>77</v>
      </c>
      <c r="B168" s="139" t="s">
        <v>128</v>
      </c>
      <c r="C168" s="139">
        <v>200.0</v>
      </c>
      <c r="D168" s="140"/>
      <c r="E168" s="140"/>
      <c r="F168" s="140">
        <v>9.983</v>
      </c>
      <c r="G168" s="140">
        <v>39.912</v>
      </c>
      <c r="H168" s="140">
        <v>0.001</v>
      </c>
      <c r="I168" s="140">
        <v>0.1</v>
      </c>
      <c r="J168" s="140"/>
      <c r="K168" s="140"/>
      <c r="L168" s="140">
        <v>4.95</v>
      </c>
      <c r="M168" s="140">
        <v>8.24</v>
      </c>
      <c r="N168" s="140">
        <v>4.4</v>
      </c>
      <c r="O168" s="140">
        <v>0.85</v>
      </c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ht="9.75" customHeight="1">
      <c r="A169" s="138"/>
      <c r="B169" s="139" t="s">
        <v>18</v>
      </c>
      <c r="C169" s="139">
        <v>40.0</v>
      </c>
      <c r="D169" s="140">
        <v>3.16</v>
      </c>
      <c r="E169" s="140">
        <v>0.4</v>
      </c>
      <c r="F169" s="140">
        <v>19.32</v>
      </c>
      <c r="G169" s="140">
        <v>94.0</v>
      </c>
      <c r="H169" s="140">
        <v>0.064</v>
      </c>
      <c r="I169" s="140"/>
      <c r="J169" s="140"/>
      <c r="K169" s="140">
        <v>0.52</v>
      </c>
      <c r="L169" s="140">
        <v>9.2</v>
      </c>
      <c r="M169" s="140">
        <v>34.8</v>
      </c>
      <c r="N169" s="140">
        <v>13.2</v>
      </c>
      <c r="O169" s="140">
        <v>0.8</v>
      </c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ht="9.75" customHeight="1">
      <c r="A170" s="138"/>
      <c r="B170" s="139" t="s">
        <v>249</v>
      </c>
      <c r="C170" s="139">
        <v>25.0</v>
      </c>
      <c r="D170" s="140">
        <v>1.65</v>
      </c>
      <c r="E170" s="140">
        <v>0.3</v>
      </c>
      <c r="F170" s="140">
        <v>8.55</v>
      </c>
      <c r="G170" s="140">
        <v>43.5</v>
      </c>
      <c r="H170" s="140">
        <v>0.05</v>
      </c>
      <c r="I170" s="140"/>
      <c r="J170" s="140">
        <v>1.5</v>
      </c>
      <c r="K170" s="140">
        <v>0.55</v>
      </c>
      <c r="L170" s="140">
        <v>8.75</v>
      </c>
      <c r="M170" s="140">
        <v>39.5</v>
      </c>
      <c r="N170" s="140">
        <v>11.75</v>
      </c>
      <c r="O170" s="140">
        <v>0.975</v>
      </c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ht="9.75" customHeight="1">
      <c r="A171" s="138">
        <v>0.0</v>
      </c>
      <c r="B171" s="139" t="s">
        <v>23</v>
      </c>
      <c r="C171" s="139">
        <v>200.0</v>
      </c>
      <c r="D171" s="140">
        <v>1.0</v>
      </c>
      <c r="E171" s="140">
        <v>0.2</v>
      </c>
      <c r="F171" s="140">
        <v>20.2</v>
      </c>
      <c r="G171" s="140">
        <v>92.0</v>
      </c>
      <c r="H171" s="140">
        <v>0.02</v>
      </c>
      <c r="I171" s="140">
        <v>40.0</v>
      </c>
      <c r="J171" s="140"/>
      <c r="K171" s="140">
        <v>0.2</v>
      </c>
      <c r="L171" s="140">
        <v>14.0</v>
      </c>
      <c r="M171" s="140">
        <v>14.0</v>
      </c>
      <c r="N171" s="140">
        <v>8.0</v>
      </c>
      <c r="O171" s="140">
        <v>2.8</v>
      </c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ht="9.75" customHeight="1">
      <c r="A172" s="138" t="s">
        <v>242</v>
      </c>
      <c r="B172" s="139"/>
      <c r="C172" s="139">
        <v>775.0</v>
      </c>
      <c r="D172" s="140">
        <v>25.11</v>
      </c>
      <c r="E172" s="140">
        <v>25.882</v>
      </c>
      <c r="F172" s="140">
        <v>93.111</v>
      </c>
      <c r="G172" s="140">
        <v>712.329</v>
      </c>
      <c r="H172" s="140">
        <v>0.415</v>
      </c>
      <c r="I172" s="140">
        <v>63.878</v>
      </c>
      <c r="J172" s="140">
        <v>721.5</v>
      </c>
      <c r="K172" s="140">
        <v>9.842</v>
      </c>
      <c r="L172" s="140">
        <v>92.776</v>
      </c>
      <c r="M172" s="140">
        <v>216.102</v>
      </c>
      <c r="N172" s="140">
        <v>106.534</v>
      </c>
      <c r="O172" s="140">
        <v>9.683</v>
      </c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</row>
    <row r="173" ht="9.75" customHeight="1">
      <c r="A173" s="138" t="s">
        <v>243</v>
      </c>
      <c r="B173" s="139"/>
      <c r="C173" s="139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ht="9.75" customHeight="1">
      <c r="A174" s="138" t="s">
        <v>244</v>
      </c>
      <c r="B174" s="139" t="s">
        <v>245</v>
      </c>
      <c r="C174" s="139">
        <v>50.0</v>
      </c>
      <c r="D174" s="140">
        <v>4.474</v>
      </c>
      <c r="E174" s="140">
        <v>8.168</v>
      </c>
      <c r="F174" s="140">
        <v>23.894</v>
      </c>
      <c r="G174" s="140">
        <v>186.877</v>
      </c>
      <c r="H174" s="140">
        <v>0.221</v>
      </c>
      <c r="I174" s="140"/>
      <c r="J174" s="140">
        <v>5.0</v>
      </c>
      <c r="K174" s="140">
        <v>2.439</v>
      </c>
      <c r="L174" s="140">
        <v>123.575</v>
      </c>
      <c r="M174" s="140">
        <v>92.986</v>
      </c>
      <c r="N174" s="140">
        <v>35.861</v>
      </c>
      <c r="O174" s="140">
        <v>1.112</v>
      </c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ht="9.75" customHeight="1">
      <c r="A175" s="138">
        <v>0.0</v>
      </c>
      <c r="B175" s="139" t="s">
        <v>23</v>
      </c>
      <c r="C175" s="139">
        <v>200.0</v>
      </c>
      <c r="D175" s="140">
        <v>1.0</v>
      </c>
      <c r="E175" s="140">
        <v>0.2</v>
      </c>
      <c r="F175" s="140">
        <v>20.2</v>
      </c>
      <c r="G175" s="140">
        <v>92.0</v>
      </c>
      <c r="H175" s="140">
        <v>0.02</v>
      </c>
      <c r="I175" s="140">
        <v>40.0</v>
      </c>
      <c r="J175" s="140"/>
      <c r="K175" s="140">
        <v>0.2</v>
      </c>
      <c r="L175" s="140">
        <v>14.0</v>
      </c>
      <c r="M175" s="140">
        <v>14.0</v>
      </c>
      <c r="N175" s="140">
        <v>8.0</v>
      </c>
      <c r="O175" s="140">
        <v>2.8</v>
      </c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ht="9.75" customHeight="1">
      <c r="A176" s="138"/>
      <c r="B176" s="139" t="s">
        <v>24</v>
      </c>
      <c r="C176" s="139">
        <v>15.0</v>
      </c>
      <c r="D176" s="140">
        <v>0.075</v>
      </c>
      <c r="E176" s="140"/>
      <c r="F176" s="140">
        <v>12.0</v>
      </c>
      <c r="G176" s="140">
        <v>48.6</v>
      </c>
      <c r="H176" s="140"/>
      <c r="I176" s="140"/>
      <c r="J176" s="140"/>
      <c r="K176" s="140"/>
      <c r="L176" s="140">
        <v>3.15</v>
      </c>
      <c r="M176" s="140">
        <v>1.65</v>
      </c>
      <c r="N176" s="140">
        <v>1.05</v>
      </c>
      <c r="O176" s="140">
        <v>0.24</v>
      </c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ht="9.75" customHeight="1">
      <c r="A177" s="138" t="s">
        <v>246</v>
      </c>
      <c r="B177" s="139"/>
      <c r="C177" s="139">
        <v>265.0</v>
      </c>
      <c r="D177" s="140">
        <v>5.549</v>
      </c>
      <c r="E177" s="140">
        <v>8.368</v>
      </c>
      <c r="F177" s="140">
        <v>56.094</v>
      </c>
      <c r="G177" s="140">
        <v>327.477</v>
      </c>
      <c r="H177" s="140">
        <v>0.241</v>
      </c>
      <c r="I177" s="140">
        <v>40.0</v>
      </c>
      <c r="J177" s="140">
        <v>5.0</v>
      </c>
      <c r="K177" s="140">
        <v>2.639</v>
      </c>
      <c r="L177" s="140">
        <v>140.725</v>
      </c>
      <c r="M177" s="140">
        <v>108.636</v>
      </c>
      <c r="N177" s="140">
        <v>44.911</v>
      </c>
      <c r="O177" s="140">
        <v>4.152</v>
      </c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ht="9.75" customHeight="1">
      <c r="A178" s="138" t="s">
        <v>26</v>
      </c>
      <c r="B178" s="139"/>
      <c r="C178" s="139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ht="9.75" customHeight="1">
      <c r="A179" s="138" t="s">
        <v>133</v>
      </c>
      <c r="B179" s="139" t="s">
        <v>132</v>
      </c>
      <c r="C179" s="139">
        <v>250.0</v>
      </c>
      <c r="D179" s="140">
        <v>1.847</v>
      </c>
      <c r="E179" s="140">
        <v>5.259</v>
      </c>
      <c r="F179" s="140">
        <v>11.055</v>
      </c>
      <c r="G179" s="140">
        <v>99.455</v>
      </c>
      <c r="H179" s="140">
        <v>0.085</v>
      </c>
      <c r="I179" s="140">
        <v>21.2</v>
      </c>
      <c r="J179" s="140">
        <v>203.5</v>
      </c>
      <c r="K179" s="140">
        <v>2.344</v>
      </c>
      <c r="L179" s="140">
        <v>25.48</v>
      </c>
      <c r="M179" s="140">
        <v>51.69</v>
      </c>
      <c r="N179" s="140">
        <v>21.59</v>
      </c>
      <c r="O179" s="140">
        <v>0.798</v>
      </c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ht="9.75" customHeight="1">
      <c r="A180" s="138" t="s">
        <v>112</v>
      </c>
      <c r="B180" s="139" t="s">
        <v>279</v>
      </c>
      <c r="C180" s="139">
        <v>150.0</v>
      </c>
      <c r="D180" s="140">
        <v>14.224</v>
      </c>
      <c r="E180" s="140">
        <v>15.877</v>
      </c>
      <c r="F180" s="140">
        <v>0.784</v>
      </c>
      <c r="G180" s="140">
        <v>202.813</v>
      </c>
      <c r="H180" s="140">
        <v>0.078</v>
      </c>
      <c r="I180" s="140"/>
      <c r="J180" s="140">
        <v>280.0</v>
      </c>
      <c r="K180" s="140">
        <v>1.992</v>
      </c>
      <c r="L180" s="140">
        <v>62.546</v>
      </c>
      <c r="M180" s="140">
        <v>215.293</v>
      </c>
      <c r="N180" s="140">
        <v>13.497</v>
      </c>
      <c r="O180" s="140">
        <v>2.807</v>
      </c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ht="9.75" customHeight="1">
      <c r="A181" s="138"/>
      <c r="B181" s="139" t="s">
        <v>283</v>
      </c>
      <c r="C181" s="139">
        <v>60.0</v>
      </c>
      <c r="D181" s="140">
        <v>1.86</v>
      </c>
      <c r="E181" s="140">
        <v>0.12</v>
      </c>
      <c r="F181" s="140">
        <v>3.9</v>
      </c>
      <c r="G181" s="140">
        <v>24.0</v>
      </c>
      <c r="H181" s="140">
        <v>0.066</v>
      </c>
      <c r="I181" s="140">
        <v>6.0</v>
      </c>
      <c r="J181" s="140">
        <v>30.0</v>
      </c>
      <c r="K181" s="140">
        <v>0.12</v>
      </c>
      <c r="L181" s="140">
        <v>12.0</v>
      </c>
      <c r="M181" s="140">
        <v>37.2</v>
      </c>
      <c r="N181" s="140">
        <v>12.6</v>
      </c>
      <c r="O181" s="140">
        <v>0.42</v>
      </c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ht="9.75" customHeight="1">
      <c r="A182" s="138">
        <v>0.0</v>
      </c>
      <c r="B182" s="139" t="s">
        <v>23</v>
      </c>
      <c r="C182" s="139">
        <v>200.0</v>
      </c>
      <c r="D182" s="140">
        <v>1.0</v>
      </c>
      <c r="E182" s="140">
        <v>0.2</v>
      </c>
      <c r="F182" s="140">
        <v>20.2</v>
      </c>
      <c r="G182" s="140">
        <v>92.0</v>
      </c>
      <c r="H182" s="140">
        <v>0.02</v>
      </c>
      <c r="I182" s="140">
        <v>40.0</v>
      </c>
      <c r="J182" s="140"/>
      <c r="K182" s="140">
        <v>0.2</v>
      </c>
      <c r="L182" s="140">
        <v>14.0</v>
      </c>
      <c r="M182" s="140">
        <v>14.0</v>
      </c>
      <c r="N182" s="140">
        <v>8.0</v>
      </c>
      <c r="O182" s="140">
        <v>2.8</v>
      </c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ht="9.75" customHeight="1">
      <c r="A183" s="138">
        <v>0.0</v>
      </c>
      <c r="B183" s="139" t="s">
        <v>18</v>
      </c>
      <c r="C183" s="139">
        <v>60.0</v>
      </c>
      <c r="D183" s="140">
        <v>4.74</v>
      </c>
      <c r="E183" s="140">
        <v>0.6</v>
      </c>
      <c r="F183" s="140">
        <v>28.98</v>
      </c>
      <c r="G183" s="140">
        <v>141.0</v>
      </c>
      <c r="H183" s="140">
        <v>0.096</v>
      </c>
      <c r="I183" s="140"/>
      <c r="J183" s="140"/>
      <c r="K183" s="140">
        <v>0.78</v>
      </c>
      <c r="L183" s="140">
        <v>13.8</v>
      </c>
      <c r="M183" s="140">
        <v>52.2</v>
      </c>
      <c r="N183" s="140">
        <v>19.8</v>
      </c>
      <c r="O183" s="140">
        <v>1.2</v>
      </c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ht="9.75" customHeight="1">
      <c r="A184" s="138"/>
      <c r="B184" s="139" t="s">
        <v>249</v>
      </c>
      <c r="C184" s="139">
        <v>20.0</v>
      </c>
      <c r="D184" s="140">
        <v>1.32</v>
      </c>
      <c r="E184" s="140">
        <v>0.24</v>
      </c>
      <c r="F184" s="140">
        <v>6.84</v>
      </c>
      <c r="G184" s="140">
        <v>34.8</v>
      </c>
      <c r="H184" s="140">
        <v>0.04</v>
      </c>
      <c r="I184" s="140"/>
      <c r="J184" s="140">
        <v>1.2</v>
      </c>
      <c r="K184" s="140">
        <v>0.44</v>
      </c>
      <c r="L184" s="140">
        <v>7.0</v>
      </c>
      <c r="M184" s="140">
        <v>31.6</v>
      </c>
      <c r="N184" s="140">
        <v>9.4</v>
      </c>
      <c r="O184" s="140">
        <v>0.78</v>
      </c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ht="9.75" customHeight="1">
      <c r="A185" s="138" t="s">
        <v>38</v>
      </c>
      <c r="B185" s="139"/>
      <c r="C185" s="139">
        <f t="shared" ref="C185:O185" si="18">SUM(C179:C184)</f>
        <v>740</v>
      </c>
      <c r="D185" s="140">
        <f t="shared" si="18"/>
        <v>24.991</v>
      </c>
      <c r="E185" s="140">
        <f t="shared" si="18"/>
        <v>22.296</v>
      </c>
      <c r="F185" s="140">
        <f t="shared" si="18"/>
        <v>71.759</v>
      </c>
      <c r="G185" s="140">
        <f t="shared" si="18"/>
        <v>594.068</v>
      </c>
      <c r="H185" s="140">
        <f t="shared" si="18"/>
        <v>0.385</v>
      </c>
      <c r="I185" s="140">
        <f t="shared" si="18"/>
        <v>67.2</v>
      </c>
      <c r="J185" s="140">
        <f t="shared" si="18"/>
        <v>514.7</v>
      </c>
      <c r="K185" s="140">
        <f t="shared" si="18"/>
        <v>5.876</v>
      </c>
      <c r="L185" s="140">
        <f t="shared" si="18"/>
        <v>134.826</v>
      </c>
      <c r="M185" s="140">
        <f t="shared" si="18"/>
        <v>401.983</v>
      </c>
      <c r="N185" s="140">
        <f t="shared" si="18"/>
        <v>84.887</v>
      </c>
      <c r="O185" s="140">
        <f t="shared" si="18"/>
        <v>8.805</v>
      </c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ht="9.75" customHeight="1">
      <c r="A186" s="138" t="s">
        <v>40</v>
      </c>
      <c r="B186" s="139"/>
      <c r="C186" s="139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ht="9.75" customHeight="1">
      <c r="A187" s="138" t="s">
        <v>244</v>
      </c>
      <c r="B187" s="139" t="s">
        <v>245</v>
      </c>
      <c r="C187" s="139">
        <v>50.0</v>
      </c>
      <c r="D187" s="140">
        <v>4.474</v>
      </c>
      <c r="E187" s="140">
        <v>8.168</v>
      </c>
      <c r="F187" s="140">
        <v>23.894</v>
      </c>
      <c r="G187" s="140">
        <v>186.877</v>
      </c>
      <c r="H187" s="140">
        <v>0.221</v>
      </c>
      <c r="I187" s="140"/>
      <c r="J187" s="140">
        <v>5.0</v>
      </c>
      <c r="K187" s="140">
        <v>2.439</v>
      </c>
      <c r="L187" s="140">
        <v>123.575</v>
      </c>
      <c r="M187" s="140">
        <v>92.986</v>
      </c>
      <c r="N187" s="140">
        <v>35.861</v>
      </c>
      <c r="O187" s="140">
        <v>1.112</v>
      </c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ht="9.75" customHeight="1">
      <c r="A188" s="138" t="s">
        <v>250</v>
      </c>
      <c r="B188" s="139" t="s">
        <v>251</v>
      </c>
      <c r="C188" s="139">
        <v>200.0</v>
      </c>
      <c r="D188" s="140">
        <v>0.456</v>
      </c>
      <c r="E188" s="140">
        <v>0.152</v>
      </c>
      <c r="F188" s="140">
        <v>15.116</v>
      </c>
      <c r="G188" s="140">
        <v>69.14</v>
      </c>
      <c r="H188" s="140">
        <v>0.018</v>
      </c>
      <c r="I188" s="140">
        <v>80.0</v>
      </c>
      <c r="J188" s="140">
        <v>65.36</v>
      </c>
      <c r="K188" s="140">
        <v>0.344</v>
      </c>
      <c r="L188" s="140">
        <v>11.2</v>
      </c>
      <c r="M188" s="140">
        <v>11.68</v>
      </c>
      <c r="N188" s="140">
        <v>4.72</v>
      </c>
      <c r="O188" s="140">
        <v>0.498</v>
      </c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ht="9.75" customHeight="1">
      <c r="A189" s="138"/>
      <c r="B189" s="139" t="s">
        <v>24</v>
      </c>
      <c r="C189" s="139">
        <v>15.0</v>
      </c>
      <c r="D189" s="140">
        <v>0.075</v>
      </c>
      <c r="E189" s="140"/>
      <c r="F189" s="140">
        <v>12.0</v>
      </c>
      <c r="G189" s="140">
        <v>48.6</v>
      </c>
      <c r="H189" s="140"/>
      <c r="I189" s="140"/>
      <c r="J189" s="140"/>
      <c r="K189" s="140"/>
      <c r="L189" s="140">
        <v>3.15</v>
      </c>
      <c r="M189" s="140">
        <v>1.65</v>
      </c>
      <c r="N189" s="140">
        <v>1.05</v>
      </c>
      <c r="O189" s="140">
        <v>0.24</v>
      </c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ht="9.75" customHeight="1">
      <c r="A190" s="138" t="s">
        <v>43</v>
      </c>
      <c r="B190" s="139"/>
      <c r="C190" s="139">
        <f t="shared" ref="C190:O190" si="19">SUM(C187:C189)</f>
        <v>265</v>
      </c>
      <c r="D190" s="140">
        <f t="shared" si="19"/>
        <v>5.005</v>
      </c>
      <c r="E190" s="140">
        <f t="shared" si="19"/>
        <v>8.32</v>
      </c>
      <c r="F190" s="140">
        <f t="shared" si="19"/>
        <v>51.01</v>
      </c>
      <c r="G190" s="140">
        <f t="shared" si="19"/>
        <v>304.617</v>
      </c>
      <c r="H190" s="140">
        <f t="shared" si="19"/>
        <v>0.239</v>
      </c>
      <c r="I190" s="140">
        <f t="shared" si="19"/>
        <v>80</v>
      </c>
      <c r="J190" s="140">
        <f t="shared" si="19"/>
        <v>70.36</v>
      </c>
      <c r="K190" s="140">
        <f t="shared" si="19"/>
        <v>2.783</v>
      </c>
      <c r="L190" s="140">
        <f t="shared" si="19"/>
        <v>137.925</v>
      </c>
      <c r="M190" s="140">
        <f t="shared" si="19"/>
        <v>106.316</v>
      </c>
      <c r="N190" s="140">
        <f t="shared" si="19"/>
        <v>41.631</v>
      </c>
      <c r="O190" s="140">
        <f t="shared" si="19"/>
        <v>1.85</v>
      </c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ht="9.75" customHeight="1">
      <c r="A191" s="138" t="s">
        <v>284</v>
      </c>
      <c r="B191" s="139"/>
      <c r="C191" s="139">
        <f t="shared" ref="C191:O191" si="20">C190+C185+C177+C172</f>
        <v>2045</v>
      </c>
      <c r="D191" s="140">
        <f t="shared" si="20"/>
        <v>60.655</v>
      </c>
      <c r="E191" s="140">
        <f t="shared" si="20"/>
        <v>64.866</v>
      </c>
      <c r="F191" s="140">
        <f t="shared" si="20"/>
        <v>271.974</v>
      </c>
      <c r="G191" s="140">
        <f t="shared" si="20"/>
        <v>1938.491</v>
      </c>
      <c r="H191" s="140">
        <f t="shared" si="20"/>
        <v>1.28</v>
      </c>
      <c r="I191" s="140">
        <f t="shared" si="20"/>
        <v>251.078</v>
      </c>
      <c r="J191" s="140">
        <f t="shared" si="20"/>
        <v>1311.56</v>
      </c>
      <c r="K191" s="140">
        <f t="shared" si="20"/>
        <v>21.14</v>
      </c>
      <c r="L191" s="140">
        <f t="shared" si="20"/>
        <v>506.252</v>
      </c>
      <c r="M191" s="140">
        <f t="shared" si="20"/>
        <v>833.037</v>
      </c>
      <c r="N191" s="140">
        <f t="shared" si="20"/>
        <v>277.963</v>
      </c>
      <c r="O191" s="140">
        <f t="shared" si="20"/>
        <v>24.49</v>
      </c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ht="9.75" customHeight="1">
      <c r="A192" s="138" t="s">
        <v>138</v>
      </c>
      <c r="B192" s="139"/>
      <c r="C192" s="139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ht="9.75" customHeight="1">
      <c r="A193" s="138" t="s">
        <v>3</v>
      </c>
      <c r="B193" s="139" t="s">
        <v>4</v>
      </c>
      <c r="C193" s="139" t="s">
        <v>5</v>
      </c>
      <c r="D193" s="140" t="s">
        <v>220</v>
      </c>
      <c r="E193" s="140"/>
      <c r="F193" s="140"/>
      <c r="G193" s="140" t="s">
        <v>221</v>
      </c>
      <c r="H193" s="140" t="s">
        <v>222</v>
      </c>
      <c r="I193" s="140"/>
      <c r="J193" s="140"/>
      <c r="K193" s="140"/>
      <c r="L193" s="140" t="s">
        <v>223</v>
      </c>
      <c r="M193" s="140"/>
      <c r="N193" s="140"/>
      <c r="O193" s="140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ht="9.75" customHeight="1">
      <c r="A194" s="138"/>
      <c r="B194" s="139"/>
      <c r="C194" s="139"/>
      <c r="D194" s="140" t="s">
        <v>224</v>
      </c>
      <c r="E194" s="140" t="s">
        <v>225</v>
      </c>
      <c r="F194" s="140" t="s">
        <v>226</v>
      </c>
      <c r="G194" s="140"/>
      <c r="H194" s="140" t="s">
        <v>227</v>
      </c>
      <c r="I194" s="140" t="s">
        <v>228</v>
      </c>
      <c r="J194" s="140" t="s">
        <v>229</v>
      </c>
      <c r="K194" s="140" t="s">
        <v>230</v>
      </c>
      <c r="L194" s="140" t="s">
        <v>231</v>
      </c>
      <c r="M194" s="140" t="s">
        <v>232</v>
      </c>
      <c r="N194" s="140" t="s">
        <v>233</v>
      </c>
      <c r="O194" s="140" t="s">
        <v>234</v>
      </c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ht="9.75" customHeight="1">
      <c r="A195" s="138" t="s">
        <v>236</v>
      </c>
      <c r="B195" s="139"/>
      <c r="C195" s="139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ht="9.75" customHeight="1">
      <c r="A196" s="138" t="s">
        <v>139</v>
      </c>
      <c r="B196" s="139" t="s">
        <v>140</v>
      </c>
      <c r="C196" s="139">
        <v>70.0</v>
      </c>
      <c r="D196" s="140">
        <v>0.774</v>
      </c>
      <c r="E196" s="140">
        <v>3.129</v>
      </c>
      <c r="F196" s="140">
        <v>3.212</v>
      </c>
      <c r="G196" s="140">
        <v>45.533</v>
      </c>
      <c r="H196" s="140">
        <v>0.038</v>
      </c>
      <c r="I196" s="140">
        <v>14.1</v>
      </c>
      <c r="J196" s="140"/>
      <c r="K196" s="140">
        <v>1.702</v>
      </c>
      <c r="L196" s="140">
        <v>11.96</v>
      </c>
      <c r="M196" s="140">
        <v>22.34</v>
      </c>
      <c r="N196" s="140">
        <v>12.24</v>
      </c>
      <c r="O196" s="140">
        <v>0.578</v>
      </c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ht="9.75" customHeight="1">
      <c r="A197" s="138" t="s">
        <v>142</v>
      </c>
      <c r="B197" s="139" t="s">
        <v>285</v>
      </c>
      <c r="C197" s="139">
        <v>90.0</v>
      </c>
      <c r="D197" s="140">
        <v>13.605</v>
      </c>
      <c r="E197" s="140">
        <v>13.807</v>
      </c>
      <c r="F197" s="140">
        <v>8.3</v>
      </c>
      <c r="G197" s="140">
        <v>212.494</v>
      </c>
      <c r="H197" s="140">
        <v>0.116</v>
      </c>
      <c r="I197" s="140">
        <v>4.97</v>
      </c>
      <c r="J197" s="140">
        <v>34.9</v>
      </c>
      <c r="K197" s="140">
        <v>4.472</v>
      </c>
      <c r="L197" s="140">
        <v>52.77</v>
      </c>
      <c r="M197" s="140">
        <v>208.22</v>
      </c>
      <c r="N197" s="140">
        <v>48.44</v>
      </c>
      <c r="O197" s="140">
        <v>1.231</v>
      </c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ht="9.75" customHeight="1">
      <c r="A198" s="138" t="s">
        <v>145</v>
      </c>
      <c r="B198" s="139" t="s">
        <v>286</v>
      </c>
      <c r="C198" s="139">
        <v>170.0</v>
      </c>
      <c r="D198" s="140">
        <v>3.22</v>
      </c>
      <c r="E198" s="140">
        <v>5.639</v>
      </c>
      <c r="F198" s="140">
        <v>26.243</v>
      </c>
      <c r="G198" s="140">
        <v>168.925</v>
      </c>
      <c r="H198" s="140">
        <v>0.193</v>
      </c>
      <c r="I198" s="140">
        <v>32.2</v>
      </c>
      <c r="J198" s="140"/>
      <c r="K198" s="140">
        <v>2.361</v>
      </c>
      <c r="L198" s="140">
        <v>23.46</v>
      </c>
      <c r="M198" s="140">
        <v>94.98</v>
      </c>
      <c r="N198" s="140">
        <v>37.47</v>
      </c>
      <c r="O198" s="140">
        <v>1.507</v>
      </c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ht="9.75" customHeight="1">
      <c r="A199" s="138"/>
      <c r="B199" s="139" t="s">
        <v>255</v>
      </c>
      <c r="C199" s="139">
        <v>200.0</v>
      </c>
      <c r="D199" s="140">
        <v>0.16</v>
      </c>
      <c r="E199" s="140">
        <v>0.16</v>
      </c>
      <c r="F199" s="140">
        <v>13.9</v>
      </c>
      <c r="G199" s="140">
        <v>58.701</v>
      </c>
      <c r="H199" s="140">
        <v>0.012</v>
      </c>
      <c r="I199" s="140">
        <v>4.01</v>
      </c>
      <c r="J199" s="140">
        <v>2.0</v>
      </c>
      <c r="K199" s="140">
        <v>0.08</v>
      </c>
      <c r="L199" s="140">
        <v>6.895</v>
      </c>
      <c r="M199" s="140">
        <v>5.224</v>
      </c>
      <c r="N199" s="140">
        <v>4.04</v>
      </c>
      <c r="O199" s="140">
        <v>0.992</v>
      </c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ht="9.75" customHeight="1">
      <c r="A200" s="138"/>
      <c r="B200" s="139" t="s">
        <v>18</v>
      </c>
      <c r="C200" s="139">
        <v>40.0</v>
      </c>
      <c r="D200" s="140">
        <v>3.16</v>
      </c>
      <c r="E200" s="140">
        <v>0.4</v>
      </c>
      <c r="F200" s="140">
        <v>19.32</v>
      </c>
      <c r="G200" s="140">
        <v>94.0</v>
      </c>
      <c r="H200" s="140">
        <v>0.064</v>
      </c>
      <c r="I200" s="140"/>
      <c r="J200" s="140"/>
      <c r="K200" s="140">
        <v>0.52</v>
      </c>
      <c r="L200" s="140">
        <v>9.2</v>
      </c>
      <c r="M200" s="140">
        <v>34.8</v>
      </c>
      <c r="N200" s="140">
        <v>13.2</v>
      </c>
      <c r="O200" s="140">
        <v>0.8</v>
      </c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ht="9.75" customHeight="1">
      <c r="A201" s="138"/>
      <c r="B201" s="139" t="s">
        <v>249</v>
      </c>
      <c r="C201" s="139">
        <v>25.0</v>
      </c>
      <c r="D201" s="140">
        <v>1.65</v>
      </c>
      <c r="E201" s="140">
        <v>0.3</v>
      </c>
      <c r="F201" s="140">
        <v>8.55</v>
      </c>
      <c r="G201" s="140">
        <v>43.5</v>
      </c>
      <c r="H201" s="140">
        <v>0.05</v>
      </c>
      <c r="I201" s="140"/>
      <c r="J201" s="140">
        <v>1.5</v>
      </c>
      <c r="K201" s="140">
        <v>0.55</v>
      </c>
      <c r="L201" s="140">
        <v>8.75</v>
      </c>
      <c r="M201" s="140">
        <v>39.5</v>
      </c>
      <c r="N201" s="140">
        <v>11.75</v>
      </c>
      <c r="O201" s="140">
        <v>0.975</v>
      </c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ht="9.75" customHeight="1">
      <c r="A202" s="138">
        <v>0.0</v>
      </c>
      <c r="B202" s="139" t="s">
        <v>23</v>
      </c>
      <c r="C202" s="139">
        <v>150.0</v>
      </c>
      <c r="D202" s="140">
        <v>0.75</v>
      </c>
      <c r="E202" s="140">
        <v>0.15</v>
      </c>
      <c r="F202" s="140">
        <v>15.15</v>
      </c>
      <c r="G202" s="140">
        <v>69.0</v>
      </c>
      <c r="H202" s="140">
        <v>0.015</v>
      </c>
      <c r="I202" s="140">
        <v>30.0</v>
      </c>
      <c r="J202" s="140"/>
      <c r="K202" s="140">
        <v>0.15</v>
      </c>
      <c r="L202" s="140">
        <v>10.5</v>
      </c>
      <c r="M202" s="140">
        <v>10.5</v>
      </c>
      <c r="N202" s="140">
        <v>6.0</v>
      </c>
      <c r="O202" s="140">
        <v>2.1</v>
      </c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ht="9.75" customHeight="1">
      <c r="A203" s="138" t="s">
        <v>242</v>
      </c>
      <c r="B203" s="139"/>
      <c r="C203" s="139">
        <f t="shared" ref="C203:O203" si="21">SUM(C196:C202)</f>
        <v>745</v>
      </c>
      <c r="D203" s="140">
        <f t="shared" si="21"/>
        <v>23.319</v>
      </c>
      <c r="E203" s="140">
        <f t="shared" si="21"/>
        <v>23.585</v>
      </c>
      <c r="F203" s="140">
        <f t="shared" si="21"/>
        <v>94.675</v>
      </c>
      <c r="G203" s="140">
        <f t="shared" si="21"/>
        <v>692.153</v>
      </c>
      <c r="H203" s="140">
        <f t="shared" si="21"/>
        <v>0.488</v>
      </c>
      <c r="I203" s="140">
        <f t="shared" si="21"/>
        <v>85.28</v>
      </c>
      <c r="J203" s="140">
        <f t="shared" si="21"/>
        <v>38.4</v>
      </c>
      <c r="K203" s="140">
        <f t="shared" si="21"/>
        <v>9.835</v>
      </c>
      <c r="L203" s="140">
        <f t="shared" si="21"/>
        <v>123.535</v>
      </c>
      <c r="M203" s="140">
        <f t="shared" si="21"/>
        <v>415.564</v>
      </c>
      <c r="N203" s="140">
        <f t="shared" si="21"/>
        <v>133.14</v>
      </c>
      <c r="O203" s="140">
        <f t="shared" si="21"/>
        <v>8.183</v>
      </c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</row>
    <row r="204" ht="9.75" customHeight="1">
      <c r="A204" s="138" t="s">
        <v>243</v>
      </c>
      <c r="B204" s="139"/>
      <c r="C204" s="139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ht="9.75" customHeight="1">
      <c r="A205" s="138" t="s">
        <v>256</v>
      </c>
      <c r="B205" s="139" t="s">
        <v>257</v>
      </c>
      <c r="C205" s="139">
        <v>50.0</v>
      </c>
      <c r="D205" s="140">
        <v>4.292</v>
      </c>
      <c r="E205" s="140">
        <v>3.929</v>
      </c>
      <c r="F205" s="140">
        <v>29.72</v>
      </c>
      <c r="G205" s="140">
        <v>171.244</v>
      </c>
      <c r="H205" s="140">
        <v>0.306</v>
      </c>
      <c r="I205" s="140"/>
      <c r="J205" s="140"/>
      <c r="K205" s="140">
        <v>1.445</v>
      </c>
      <c r="L205" s="140">
        <v>52.36</v>
      </c>
      <c r="M205" s="140">
        <v>57.535</v>
      </c>
      <c r="N205" s="140">
        <v>22.45</v>
      </c>
      <c r="O205" s="140">
        <v>0.964</v>
      </c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ht="9.75" customHeight="1">
      <c r="A206" s="138">
        <v>0.0</v>
      </c>
      <c r="B206" s="139" t="s">
        <v>23</v>
      </c>
      <c r="C206" s="139">
        <v>200.0</v>
      </c>
      <c r="D206" s="140">
        <v>1.0</v>
      </c>
      <c r="E206" s="140">
        <v>0.2</v>
      </c>
      <c r="F206" s="140">
        <v>20.2</v>
      </c>
      <c r="G206" s="140">
        <v>92.0</v>
      </c>
      <c r="H206" s="140">
        <v>0.02</v>
      </c>
      <c r="I206" s="140">
        <v>40.0</v>
      </c>
      <c r="J206" s="140"/>
      <c r="K206" s="140">
        <v>0.2</v>
      </c>
      <c r="L206" s="140">
        <v>14.0</v>
      </c>
      <c r="M206" s="140">
        <v>14.0</v>
      </c>
      <c r="N206" s="140">
        <v>8.0</v>
      </c>
      <c r="O206" s="140">
        <v>2.8</v>
      </c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ht="9.75" customHeight="1">
      <c r="A207" s="138"/>
      <c r="B207" s="139" t="s">
        <v>55</v>
      </c>
      <c r="C207" s="139">
        <v>15.0</v>
      </c>
      <c r="D207" s="140">
        <v>0.015</v>
      </c>
      <c r="E207" s="140"/>
      <c r="F207" s="140">
        <v>11.91</v>
      </c>
      <c r="G207" s="140">
        <v>48.15</v>
      </c>
      <c r="H207" s="140"/>
      <c r="I207" s="140"/>
      <c r="J207" s="140"/>
      <c r="K207" s="140"/>
      <c r="L207" s="140">
        <v>0.6</v>
      </c>
      <c r="M207" s="140">
        <v>0.15</v>
      </c>
      <c r="N207" s="140">
        <v>0.3</v>
      </c>
      <c r="O207" s="140">
        <v>0.06</v>
      </c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ht="9.75" customHeight="1">
      <c r="A208" s="138" t="s">
        <v>246</v>
      </c>
      <c r="B208" s="139"/>
      <c r="C208" s="139">
        <v>265.0</v>
      </c>
      <c r="D208" s="140">
        <v>5.307</v>
      </c>
      <c r="E208" s="140">
        <v>4.129</v>
      </c>
      <c r="F208" s="140">
        <v>61.83</v>
      </c>
      <c r="G208" s="140">
        <v>311.394</v>
      </c>
      <c r="H208" s="140">
        <v>0.326</v>
      </c>
      <c r="I208" s="140">
        <v>40.0</v>
      </c>
      <c r="J208" s="140"/>
      <c r="K208" s="140">
        <v>1.645</v>
      </c>
      <c r="L208" s="140">
        <v>66.96</v>
      </c>
      <c r="M208" s="140">
        <v>71.685</v>
      </c>
      <c r="N208" s="140">
        <v>30.75</v>
      </c>
      <c r="O208" s="140">
        <v>3.824</v>
      </c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ht="9.75" customHeight="1">
      <c r="A209" s="138" t="s">
        <v>26</v>
      </c>
      <c r="B209" s="139"/>
      <c r="C209" s="139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ht="9.75" customHeight="1">
      <c r="A210" s="138" t="s">
        <v>149</v>
      </c>
      <c r="B210" s="139" t="s">
        <v>287</v>
      </c>
      <c r="C210" s="139">
        <v>250.0</v>
      </c>
      <c r="D210" s="140">
        <v>1.785</v>
      </c>
      <c r="E210" s="140">
        <v>5.098</v>
      </c>
      <c r="F210" s="140">
        <v>9.973</v>
      </c>
      <c r="G210" s="140">
        <v>93.925</v>
      </c>
      <c r="H210" s="140">
        <v>0.04</v>
      </c>
      <c r="I210" s="140">
        <v>22.3</v>
      </c>
      <c r="J210" s="140">
        <v>260.0</v>
      </c>
      <c r="K210" s="140">
        <v>2.412</v>
      </c>
      <c r="L210" s="140">
        <v>40.89</v>
      </c>
      <c r="M210" s="140">
        <v>45.06</v>
      </c>
      <c r="N210" s="140">
        <v>23.66</v>
      </c>
      <c r="O210" s="140">
        <v>1.107</v>
      </c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ht="9.75" customHeight="1">
      <c r="A211" s="138" t="s">
        <v>152</v>
      </c>
      <c r="B211" s="139" t="s">
        <v>153</v>
      </c>
      <c r="C211" s="139">
        <v>60.0</v>
      </c>
      <c r="D211" s="140">
        <v>20.28</v>
      </c>
      <c r="E211" s="140">
        <v>22.88</v>
      </c>
      <c r="F211" s="140"/>
      <c r="G211" s="140">
        <v>287.04</v>
      </c>
      <c r="H211" s="140">
        <v>0.052</v>
      </c>
      <c r="I211" s="140"/>
      <c r="J211" s="140">
        <v>10.4</v>
      </c>
      <c r="K211" s="140">
        <v>0.312</v>
      </c>
      <c r="L211" s="140">
        <v>14.832</v>
      </c>
      <c r="M211" s="140">
        <v>208.479</v>
      </c>
      <c r="N211" s="140">
        <v>19.901</v>
      </c>
      <c r="O211" s="140">
        <v>1.475</v>
      </c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ht="9.75" customHeight="1">
      <c r="A212" s="138"/>
      <c r="B212" s="139" t="s">
        <v>154</v>
      </c>
      <c r="C212" s="139">
        <v>30.0</v>
      </c>
      <c r="D212" s="140">
        <v>0.75</v>
      </c>
      <c r="E212" s="140">
        <v>1.568</v>
      </c>
      <c r="F212" s="140">
        <v>4.233</v>
      </c>
      <c r="G212" s="140">
        <v>34.457</v>
      </c>
      <c r="H212" s="140">
        <v>0.04</v>
      </c>
      <c r="I212" s="140">
        <v>2.85</v>
      </c>
      <c r="J212" s="140">
        <v>240.0</v>
      </c>
      <c r="K212" s="140">
        <v>0.801</v>
      </c>
      <c r="L212" s="140">
        <v>8.826</v>
      </c>
      <c r="M212" s="140">
        <v>16.808</v>
      </c>
      <c r="N212" s="140">
        <v>7.899</v>
      </c>
      <c r="O212" s="140">
        <v>0.274</v>
      </c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ht="9.75" customHeight="1">
      <c r="A213" s="138"/>
      <c r="B213" s="139" t="s">
        <v>265</v>
      </c>
      <c r="C213" s="139">
        <v>155.0</v>
      </c>
      <c r="D213" s="140">
        <v>3.34</v>
      </c>
      <c r="E213" s="140">
        <v>4.054</v>
      </c>
      <c r="F213" s="140">
        <v>21.647</v>
      </c>
      <c r="G213" s="140">
        <v>136.335</v>
      </c>
      <c r="H213" s="140">
        <v>0.09</v>
      </c>
      <c r="I213" s="140"/>
      <c r="J213" s="140">
        <v>20.0</v>
      </c>
      <c r="K213" s="140">
        <v>0.05</v>
      </c>
      <c r="L213" s="140">
        <v>28.722</v>
      </c>
      <c r="M213" s="140">
        <v>114.919</v>
      </c>
      <c r="N213" s="140">
        <v>16.567</v>
      </c>
      <c r="O213" s="140">
        <v>0.613</v>
      </c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ht="9.75" customHeight="1">
      <c r="A214" s="138" t="s">
        <v>146</v>
      </c>
      <c r="B214" s="139" t="s">
        <v>64</v>
      </c>
      <c r="C214" s="139">
        <v>200.0</v>
      </c>
      <c r="D214" s="140">
        <v>0.78</v>
      </c>
      <c r="E214" s="140">
        <v>0.06</v>
      </c>
      <c r="F214" s="140">
        <v>20.12</v>
      </c>
      <c r="G214" s="140">
        <v>85.3</v>
      </c>
      <c r="H214" s="140">
        <v>0.02</v>
      </c>
      <c r="I214" s="140">
        <v>0.8</v>
      </c>
      <c r="J214" s="140"/>
      <c r="K214" s="140">
        <v>1.1</v>
      </c>
      <c r="L214" s="140">
        <v>32.0</v>
      </c>
      <c r="M214" s="140">
        <v>29.2</v>
      </c>
      <c r="N214" s="140">
        <v>21.0</v>
      </c>
      <c r="O214" s="140">
        <v>0.67</v>
      </c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ht="9.75" customHeight="1">
      <c r="A215" s="138">
        <v>0.0</v>
      </c>
      <c r="B215" s="139" t="s">
        <v>18</v>
      </c>
      <c r="C215" s="139">
        <v>60.0</v>
      </c>
      <c r="D215" s="140">
        <v>4.74</v>
      </c>
      <c r="E215" s="140">
        <v>0.6</v>
      </c>
      <c r="F215" s="140">
        <v>28.98</v>
      </c>
      <c r="G215" s="140">
        <v>141.0</v>
      </c>
      <c r="H215" s="140">
        <v>0.096</v>
      </c>
      <c r="I215" s="140"/>
      <c r="J215" s="140"/>
      <c r="K215" s="140">
        <v>0.78</v>
      </c>
      <c r="L215" s="140">
        <v>13.8</v>
      </c>
      <c r="M215" s="140">
        <v>52.2</v>
      </c>
      <c r="N215" s="140">
        <v>19.8</v>
      </c>
      <c r="O215" s="140">
        <v>1.2</v>
      </c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ht="9.75" customHeight="1">
      <c r="A216" s="138"/>
      <c r="B216" s="139" t="s">
        <v>249</v>
      </c>
      <c r="C216" s="139">
        <v>20.0</v>
      </c>
      <c r="D216" s="140">
        <v>1.32</v>
      </c>
      <c r="E216" s="140">
        <v>0.24</v>
      </c>
      <c r="F216" s="140">
        <v>6.84</v>
      </c>
      <c r="G216" s="140">
        <v>34.8</v>
      </c>
      <c r="H216" s="140">
        <v>0.04</v>
      </c>
      <c r="I216" s="140"/>
      <c r="J216" s="140">
        <v>1.2</v>
      </c>
      <c r="K216" s="140">
        <v>0.44</v>
      </c>
      <c r="L216" s="140">
        <v>7.0</v>
      </c>
      <c r="M216" s="140">
        <v>31.6</v>
      </c>
      <c r="N216" s="140">
        <v>9.4</v>
      </c>
      <c r="O216" s="140">
        <v>0.78</v>
      </c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ht="9.75" customHeight="1">
      <c r="A217" s="138"/>
      <c r="B217" s="139" t="s">
        <v>241</v>
      </c>
      <c r="C217" s="139">
        <v>200.0</v>
      </c>
      <c r="D217" s="140">
        <v>0.8</v>
      </c>
      <c r="E217" s="140">
        <v>0.8</v>
      </c>
      <c r="F217" s="140">
        <v>19.6</v>
      </c>
      <c r="G217" s="140">
        <v>94.0</v>
      </c>
      <c r="H217" s="140">
        <v>0.06</v>
      </c>
      <c r="I217" s="140">
        <v>20.0</v>
      </c>
      <c r="J217" s="140">
        <v>10.0</v>
      </c>
      <c r="K217" s="140">
        <v>0.4</v>
      </c>
      <c r="L217" s="140">
        <v>32.0</v>
      </c>
      <c r="M217" s="140">
        <v>22.0</v>
      </c>
      <c r="N217" s="140">
        <v>18.0</v>
      </c>
      <c r="O217" s="140">
        <v>4.4</v>
      </c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ht="9.75" customHeight="1">
      <c r="A218" s="138" t="s">
        <v>38</v>
      </c>
      <c r="B218" s="139"/>
      <c r="C218" s="139">
        <v>975.0</v>
      </c>
      <c r="D218" s="140">
        <f t="shared" ref="D218:O218" si="22">SUM(D210:D217)</f>
        <v>33.795</v>
      </c>
      <c r="E218" s="140">
        <f t="shared" si="22"/>
        <v>35.3</v>
      </c>
      <c r="F218" s="140">
        <f t="shared" si="22"/>
        <v>111.393</v>
      </c>
      <c r="G218" s="140">
        <f t="shared" si="22"/>
        <v>906.857</v>
      </c>
      <c r="H218" s="140">
        <f t="shared" si="22"/>
        <v>0.438</v>
      </c>
      <c r="I218" s="140">
        <f t="shared" si="22"/>
        <v>45.95</v>
      </c>
      <c r="J218" s="140">
        <f t="shared" si="22"/>
        <v>541.6</v>
      </c>
      <c r="K218" s="140">
        <f t="shared" si="22"/>
        <v>6.295</v>
      </c>
      <c r="L218" s="140">
        <f t="shared" si="22"/>
        <v>178.07</v>
      </c>
      <c r="M218" s="140">
        <f t="shared" si="22"/>
        <v>520.266</v>
      </c>
      <c r="N218" s="140">
        <f t="shared" si="22"/>
        <v>136.227</v>
      </c>
      <c r="O218" s="140">
        <f t="shared" si="22"/>
        <v>10.519</v>
      </c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ht="9.75" customHeight="1">
      <c r="A219" s="138" t="s">
        <v>40</v>
      </c>
      <c r="B219" s="139"/>
      <c r="C219" s="139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ht="9.75" customHeight="1">
      <c r="A220" s="138" t="s">
        <v>256</v>
      </c>
      <c r="B220" s="139" t="s">
        <v>257</v>
      </c>
      <c r="C220" s="139">
        <v>50.0</v>
      </c>
      <c r="D220" s="140">
        <v>4.292</v>
      </c>
      <c r="E220" s="140">
        <v>3.929</v>
      </c>
      <c r="F220" s="140">
        <v>29.72</v>
      </c>
      <c r="G220" s="140">
        <v>171.244</v>
      </c>
      <c r="H220" s="140">
        <v>0.306</v>
      </c>
      <c r="I220" s="140"/>
      <c r="J220" s="140"/>
      <c r="K220" s="140">
        <v>1.445</v>
      </c>
      <c r="L220" s="140">
        <v>52.36</v>
      </c>
      <c r="M220" s="140">
        <v>57.535</v>
      </c>
      <c r="N220" s="140">
        <v>22.45</v>
      </c>
      <c r="O220" s="140">
        <v>0.964</v>
      </c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ht="9.75" customHeight="1">
      <c r="A221" s="138">
        <v>0.0</v>
      </c>
      <c r="B221" s="139" t="s">
        <v>23</v>
      </c>
      <c r="C221" s="139">
        <v>200.0</v>
      </c>
      <c r="D221" s="140">
        <v>1.0</v>
      </c>
      <c r="E221" s="140">
        <v>0.2</v>
      </c>
      <c r="F221" s="140">
        <v>20.2</v>
      </c>
      <c r="G221" s="140">
        <v>92.0</v>
      </c>
      <c r="H221" s="140">
        <v>0.02</v>
      </c>
      <c r="I221" s="140">
        <v>40.0</v>
      </c>
      <c r="J221" s="140"/>
      <c r="K221" s="140">
        <v>0.2</v>
      </c>
      <c r="L221" s="140">
        <v>14.0</v>
      </c>
      <c r="M221" s="140">
        <v>14.0</v>
      </c>
      <c r="N221" s="140">
        <v>8.0</v>
      </c>
      <c r="O221" s="140">
        <v>2.8</v>
      </c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ht="9.75" customHeight="1">
      <c r="A222" s="138"/>
      <c r="B222" s="139" t="s">
        <v>55</v>
      </c>
      <c r="C222" s="139">
        <v>15.0</v>
      </c>
      <c r="D222" s="140">
        <v>0.015</v>
      </c>
      <c r="E222" s="140"/>
      <c r="F222" s="140">
        <v>11.91</v>
      </c>
      <c r="G222" s="140">
        <v>48.15</v>
      </c>
      <c r="H222" s="140"/>
      <c r="I222" s="140"/>
      <c r="J222" s="140"/>
      <c r="K222" s="140"/>
      <c r="L222" s="140">
        <v>0.6</v>
      </c>
      <c r="M222" s="140">
        <v>0.15</v>
      </c>
      <c r="N222" s="140">
        <v>0.3</v>
      </c>
      <c r="O222" s="140">
        <v>0.06</v>
      </c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ht="9.75" customHeight="1">
      <c r="A223" s="138" t="s">
        <v>43</v>
      </c>
      <c r="B223" s="139"/>
      <c r="C223" s="139">
        <f t="shared" ref="C223:O223" si="23">SUM(C220:C222)</f>
        <v>265</v>
      </c>
      <c r="D223" s="140">
        <f t="shared" si="23"/>
        <v>5.307</v>
      </c>
      <c r="E223" s="140">
        <f t="shared" si="23"/>
        <v>4.129</v>
      </c>
      <c r="F223" s="140">
        <f t="shared" si="23"/>
        <v>61.83</v>
      </c>
      <c r="G223" s="140">
        <f t="shared" si="23"/>
        <v>311.394</v>
      </c>
      <c r="H223" s="140">
        <f t="shared" si="23"/>
        <v>0.326</v>
      </c>
      <c r="I223" s="140">
        <f t="shared" si="23"/>
        <v>40</v>
      </c>
      <c r="J223" s="140">
        <f t="shared" si="23"/>
        <v>0</v>
      </c>
      <c r="K223" s="140">
        <f t="shared" si="23"/>
        <v>1.645</v>
      </c>
      <c r="L223" s="140">
        <f t="shared" si="23"/>
        <v>66.96</v>
      </c>
      <c r="M223" s="140">
        <f t="shared" si="23"/>
        <v>71.685</v>
      </c>
      <c r="N223" s="140">
        <f t="shared" si="23"/>
        <v>30.75</v>
      </c>
      <c r="O223" s="140">
        <f t="shared" si="23"/>
        <v>3.824</v>
      </c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ht="9.75" customHeight="1">
      <c r="A224" s="138" t="s">
        <v>288</v>
      </c>
      <c r="B224" s="139"/>
      <c r="C224" s="139">
        <f t="shared" ref="C224:O224" si="24">C223+C218+C208+C203</f>
        <v>2250</v>
      </c>
      <c r="D224" s="140">
        <f t="shared" si="24"/>
        <v>67.728</v>
      </c>
      <c r="E224" s="140">
        <f t="shared" si="24"/>
        <v>67.143</v>
      </c>
      <c r="F224" s="140">
        <f t="shared" si="24"/>
        <v>329.728</v>
      </c>
      <c r="G224" s="140">
        <f t="shared" si="24"/>
        <v>2221.798</v>
      </c>
      <c r="H224" s="140">
        <f t="shared" si="24"/>
        <v>1.578</v>
      </c>
      <c r="I224" s="140">
        <f t="shared" si="24"/>
        <v>211.23</v>
      </c>
      <c r="J224" s="140">
        <f t="shared" si="24"/>
        <v>580</v>
      </c>
      <c r="K224" s="140">
        <f t="shared" si="24"/>
        <v>19.42</v>
      </c>
      <c r="L224" s="140">
        <f t="shared" si="24"/>
        <v>435.525</v>
      </c>
      <c r="M224" s="140">
        <f t="shared" si="24"/>
        <v>1079.2</v>
      </c>
      <c r="N224" s="140">
        <f t="shared" si="24"/>
        <v>330.867</v>
      </c>
      <c r="O224" s="140">
        <f t="shared" si="24"/>
        <v>26.35</v>
      </c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ht="9.75" customHeight="1">
      <c r="A225" s="138" t="s">
        <v>158</v>
      </c>
      <c r="B225" s="139"/>
      <c r="C225" s="139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ht="9.75" customHeight="1">
      <c r="A226" s="138" t="s">
        <v>3</v>
      </c>
      <c r="B226" s="139" t="s">
        <v>4</v>
      </c>
      <c r="C226" s="139" t="s">
        <v>5</v>
      </c>
      <c r="D226" s="140" t="s">
        <v>220</v>
      </c>
      <c r="E226" s="140"/>
      <c r="F226" s="140"/>
      <c r="G226" s="140" t="s">
        <v>221</v>
      </c>
      <c r="H226" s="140" t="s">
        <v>222</v>
      </c>
      <c r="I226" s="140"/>
      <c r="J226" s="140"/>
      <c r="K226" s="140"/>
      <c r="L226" s="140" t="s">
        <v>223</v>
      </c>
      <c r="M226" s="140"/>
      <c r="N226" s="140"/>
      <c r="O226" s="140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ht="9.75" customHeight="1">
      <c r="A227" s="138"/>
      <c r="B227" s="139"/>
      <c r="C227" s="139"/>
      <c r="D227" s="140" t="s">
        <v>224</v>
      </c>
      <c r="E227" s="140" t="s">
        <v>225</v>
      </c>
      <c r="F227" s="140" t="s">
        <v>226</v>
      </c>
      <c r="G227" s="140"/>
      <c r="H227" s="140" t="s">
        <v>227</v>
      </c>
      <c r="I227" s="140" t="s">
        <v>228</v>
      </c>
      <c r="J227" s="140" t="s">
        <v>229</v>
      </c>
      <c r="K227" s="140" t="s">
        <v>230</v>
      </c>
      <c r="L227" s="140" t="s">
        <v>231</v>
      </c>
      <c r="M227" s="140" t="s">
        <v>232</v>
      </c>
      <c r="N227" s="140" t="s">
        <v>233</v>
      </c>
      <c r="O227" s="140" t="s">
        <v>234</v>
      </c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ht="9.75" customHeight="1">
      <c r="A228" s="138" t="s">
        <v>236</v>
      </c>
      <c r="B228" s="139"/>
      <c r="C228" s="139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ht="9.75" customHeight="1">
      <c r="A229" s="138" t="s">
        <v>93</v>
      </c>
      <c r="B229" s="139" t="s">
        <v>273</v>
      </c>
      <c r="C229" s="139">
        <v>80.0</v>
      </c>
      <c r="D229" s="140">
        <v>1.238</v>
      </c>
      <c r="E229" s="140">
        <v>4.067</v>
      </c>
      <c r="F229" s="140">
        <v>7.505</v>
      </c>
      <c r="G229" s="140">
        <v>72.364</v>
      </c>
      <c r="H229" s="140">
        <v>0.024</v>
      </c>
      <c r="I229" s="140">
        <v>28.75</v>
      </c>
      <c r="J229" s="140">
        <v>160.0</v>
      </c>
      <c r="K229" s="140">
        <v>1.855</v>
      </c>
      <c r="L229" s="140">
        <v>32.4</v>
      </c>
      <c r="M229" s="140">
        <v>24.01</v>
      </c>
      <c r="N229" s="140">
        <v>13.12</v>
      </c>
      <c r="O229" s="140">
        <v>0.446</v>
      </c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ht="9.75" customHeight="1">
      <c r="A230" s="138" t="s">
        <v>161</v>
      </c>
      <c r="B230" s="139" t="s">
        <v>289</v>
      </c>
      <c r="C230" s="139">
        <v>80.0</v>
      </c>
      <c r="D230" s="140">
        <v>19.562</v>
      </c>
      <c r="E230" s="140">
        <v>10.136</v>
      </c>
      <c r="F230" s="140">
        <v>0.366</v>
      </c>
      <c r="G230" s="140">
        <v>170.2</v>
      </c>
      <c r="H230" s="140">
        <v>0.113</v>
      </c>
      <c r="I230" s="140">
        <v>1.636</v>
      </c>
      <c r="J230" s="140"/>
      <c r="K230" s="140">
        <v>0.464</v>
      </c>
      <c r="L230" s="140">
        <v>26.041</v>
      </c>
      <c r="M230" s="140">
        <v>3.819</v>
      </c>
      <c r="N230" s="140">
        <v>24.072</v>
      </c>
      <c r="O230" s="140">
        <v>3.112</v>
      </c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ht="9.75" customHeight="1">
      <c r="A231" s="138" t="s">
        <v>268</v>
      </c>
      <c r="B231" s="139" t="s">
        <v>269</v>
      </c>
      <c r="C231" s="139">
        <v>30.0</v>
      </c>
      <c r="D231" s="140">
        <v>0.431</v>
      </c>
      <c r="E231" s="140">
        <v>1.088</v>
      </c>
      <c r="F231" s="140">
        <v>2.791</v>
      </c>
      <c r="G231" s="140">
        <v>22.838</v>
      </c>
      <c r="H231" s="140">
        <v>0.026</v>
      </c>
      <c r="I231" s="140">
        <v>1.189</v>
      </c>
      <c r="J231" s="140">
        <v>22.42</v>
      </c>
      <c r="K231" s="140">
        <v>0.532</v>
      </c>
      <c r="L231" s="140">
        <v>1.646</v>
      </c>
      <c r="M231" s="140">
        <v>5.197</v>
      </c>
      <c r="N231" s="140">
        <v>2.154</v>
      </c>
      <c r="O231" s="140">
        <v>0.103</v>
      </c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ht="9.75" customHeight="1">
      <c r="A232" s="138"/>
      <c r="B232" s="139" t="s">
        <v>290</v>
      </c>
      <c r="C232" s="139">
        <v>150.0</v>
      </c>
      <c r="D232" s="140">
        <v>4.614</v>
      </c>
      <c r="E232" s="140">
        <v>4.823</v>
      </c>
      <c r="F232" s="140">
        <v>20.792</v>
      </c>
      <c r="G232" s="140">
        <v>144.849</v>
      </c>
      <c r="H232" s="140">
        <v>0.157</v>
      </c>
      <c r="I232" s="140"/>
      <c r="J232" s="140">
        <v>20.0</v>
      </c>
      <c r="K232" s="140">
        <v>0.34</v>
      </c>
      <c r="L232" s="140">
        <v>9.546</v>
      </c>
      <c r="M232" s="140">
        <v>109.895</v>
      </c>
      <c r="N232" s="140">
        <v>72.665</v>
      </c>
      <c r="O232" s="140">
        <v>2.451</v>
      </c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ht="9.75" customHeight="1">
      <c r="A233" s="138"/>
      <c r="B233" s="139" t="s">
        <v>255</v>
      </c>
      <c r="C233" s="139">
        <v>200.0</v>
      </c>
      <c r="D233" s="140">
        <v>0.16</v>
      </c>
      <c r="E233" s="140">
        <v>0.16</v>
      </c>
      <c r="F233" s="140">
        <v>13.9</v>
      </c>
      <c r="G233" s="140">
        <v>58.701</v>
      </c>
      <c r="H233" s="140">
        <v>0.012</v>
      </c>
      <c r="I233" s="140">
        <v>4.01</v>
      </c>
      <c r="J233" s="140">
        <v>2.0</v>
      </c>
      <c r="K233" s="140">
        <v>0.08</v>
      </c>
      <c r="L233" s="140">
        <v>6.895</v>
      </c>
      <c r="M233" s="140">
        <v>5.224</v>
      </c>
      <c r="N233" s="140">
        <v>4.04</v>
      </c>
      <c r="O233" s="140">
        <v>0.992</v>
      </c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ht="9.75" customHeight="1">
      <c r="A234" s="138"/>
      <c r="B234" s="139" t="s">
        <v>291</v>
      </c>
      <c r="C234" s="139">
        <v>25.0</v>
      </c>
      <c r="D234" s="140">
        <v>1.875</v>
      </c>
      <c r="E234" s="140">
        <v>2.45</v>
      </c>
      <c r="F234" s="140">
        <v>18.6</v>
      </c>
      <c r="G234" s="140">
        <v>104.25</v>
      </c>
      <c r="H234" s="140">
        <v>0.02</v>
      </c>
      <c r="I234" s="140"/>
      <c r="J234" s="140">
        <v>2.5</v>
      </c>
      <c r="K234" s="140"/>
      <c r="L234" s="140">
        <v>7.25</v>
      </c>
      <c r="M234" s="140">
        <v>22.5</v>
      </c>
      <c r="N234" s="140">
        <v>5.0</v>
      </c>
      <c r="O234" s="140">
        <v>0.525</v>
      </c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ht="9.75" customHeight="1">
      <c r="A235" s="138"/>
      <c r="B235" s="139" t="s">
        <v>18</v>
      </c>
      <c r="C235" s="139">
        <v>40.0</v>
      </c>
      <c r="D235" s="140">
        <v>3.16</v>
      </c>
      <c r="E235" s="140">
        <v>0.4</v>
      </c>
      <c r="F235" s="140">
        <v>19.32</v>
      </c>
      <c r="G235" s="140">
        <v>94.0</v>
      </c>
      <c r="H235" s="140">
        <v>0.064</v>
      </c>
      <c r="I235" s="140"/>
      <c r="J235" s="140"/>
      <c r="K235" s="140">
        <v>0.52</v>
      </c>
      <c r="L235" s="140">
        <v>9.2</v>
      </c>
      <c r="M235" s="140">
        <v>34.8</v>
      </c>
      <c r="N235" s="140">
        <v>13.2</v>
      </c>
      <c r="O235" s="140">
        <v>0.8</v>
      </c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ht="9.75" customHeight="1">
      <c r="A236" s="138"/>
      <c r="B236" s="139" t="s">
        <v>249</v>
      </c>
      <c r="C236" s="139">
        <v>25.0</v>
      </c>
      <c r="D236" s="140">
        <v>1.65</v>
      </c>
      <c r="E236" s="140">
        <v>0.3</v>
      </c>
      <c r="F236" s="140">
        <v>8.55</v>
      </c>
      <c r="G236" s="140">
        <v>43.5</v>
      </c>
      <c r="H236" s="140">
        <v>0.05</v>
      </c>
      <c r="I236" s="140"/>
      <c r="J236" s="140">
        <v>1.5</v>
      </c>
      <c r="K236" s="140">
        <v>0.55</v>
      </c>
      <c r="L236" s="140">
        <v>8.75</v>
      </c>
      <c r="M236" s="140">
        <v>39.5</v>
      </c>
      <c r="N236" s="140">
        <v>11.75</v>
      </c>
      <c r="O236" s="140">
        <v>0.975</v>
      </c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ht="9.75" customHeight="1">
      <c r="A237" s="138" t="s">
        <v>242</v>
      </c>
      <c r="B237" s="139"/>
      <c r="C237" s="139">
        <v>630.0</v>
      </c>
      <c r="D237" s="140">
        <v>32.69</v>
      </c>
      <c r="E237" s="140">
        <v>23.423</v>
      </c>
      <c r="F237" s="140">
        <v>91.824</v>
      </c>
      <c r="G237" s="140">
        <v>710.702</v>
      </c>
      <c r="H237" s="140">
        <v>0.466</v>
      </c>
      <c r="I237" s="140">
        <v>35.585</v>
      </c>
      <c r="J237" s="140">
        <v>208.42</v>
      </c>
      <c r="K237" s="140">
        <v>4.341</v>
      </c>
      <c r="L237" s="140">
        <v>101.728</v>
      </c>
      <c r="M237" s="140">
        <v>244.945</v>
      </c>
      <c r="N237" s="140">
        <v>146.001</v>
      </c>
      <c r="O237" s="140">
        <v>9.404</v>
      </c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  <row r="238" ht="9.75" customHeight="1">
      <c r="A238" s="138" t="s">
        <v>243</v>
      </c>
      <c r="B238" s="139"/>
      <c r="C238" s="139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ht="9.75" customHeight="1">
      <c r="A239" s="138" t="s">
        <v>244</v>
      </c>
      <c r="B239" s="139" t="s">
        <v>245</v>
      </c>
      <c r="C239" s="139">
        <v>50.0</v>
      </c>
      <c r="D239" s="140">
        <v>4.474</v>
      </c>
      <c r="E239" s="140">
        <v>8.168</v>
      </c>
      <c r="F239" s="140">
        <v>23.894</v>
      </c>
      <c r="G239" s="140">
        <v>186.877</v>
      </c>
      <c r="H239" s="140">
        <v>0.221</v>
      </c>
      <c r="I239" s="140"/>
      <c r="J239" s="140">
        <v>5.0</v>
      </c>
      <c r="K239" s="140">
        <v>2.439</v>
      </c>
      <c r="L239" s="140">
        <v>123.575</v>
      </c>
      <c r="M239" s="140">
        <v>92.986</v>
      </c>
      <c r="N239" s="140">
        <v>35.861</v>
      </c>
      <c r="O239" s="140">
        <v>1.112</v>
      </c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ht="9.75" customHeight="1">
      <c r="A240" s="138">
        <v>0.0</v>
      </c>
      <c r="B240" s="139" t="s">
        <v>23</v>
      </c>
      <c r="C240" s="139">
        <v>200.0</v>
      </c>
      <c r="D240" s="140">
        <v>1.0</v>
      </c>
      <c r="E240" s="140">
        <v>0.2</v>
      </c>
      <c r="F240" s="140">
        <v>20.2</v>
      </c>
      <c r="G240" s="140">
        <v>92.0</v>
      </c>
      <c r="H240" s="140">
        <v>0.02</v>
      </c>
      <c r="I240" s="140">
        <v>40.0</v>
      </c>
      <c r="J240" s="140"/>
      <c r="K240" s="140">
        <v>0.2</v>
      </c>
      <c r="L240" s="140">
        <v>14.0</v>
      </c>
      <c r="M240" s="140">
        <v>14.0</v>
      </c>
      <c r="N240" s="140">
        <v>8.0</v>
      </c>
      <c r="O240" s="140">
        <v>2.8</v>
      </c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ht="9.75" customHeight="1">
      <c r="A241" s="138"/>
      <c r="B241" s="139" t="s">
        <v>24</v>
      </c>
      <c r="C241" s="139">
        <v>15.0</v>
      </c>
      <c r="D241" s="140">
        <v>0.075</v>
      </c>
      <c r="E241" s="140"/>
      <c r="F241" s="140">
        <v>12.0</v>
      </c>
      <c r="G241" s="140">
        <v>48.6</v>
      </c>
      <c r="H241" s="140"/>
      <c r="I241" s="140"/>
      <c r="J241" s="140"/>
      <c r="K241" s="140"/>
      <c r="L241" s="140">
        <v>3.15</v>
      </c>
      <c r="M241" s="140">
        <v>1.65</v>
      </c>
      <c r="N241" s="140">
        <v>1.05</v>
      </c>
      <c r="O241" s="140">
        <v>0.24</v>
      </c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ht="9.75" customHeight="1">
      <c r="A242" s="138" t="s">
        <v>246</v>
      </c>
      <c r="B242" s="139"/>
      <c r="C242" s="139">
        <v>265.0</v>
      </c>
      <c r="D242" s="140">
        <v>5.549</v>
      </c>
      <c r="E242" s="140">
        <v>8.368</v>
      </c>
      <c r="F242" s="140">
        <v>56.094</v>
      </c>
      <c r="G242" s="140">
        <v>327.477</v>
      </c>
      <c r="H242" s="140">
        <v>0.241</v>
      </c>
      <c r="I242" s="140">
        <v>40.0</v>
      </c>
      <c r="J242" s="140">
        <v>5.0</v>
      </c>
      <c r="K242" s="140">
        <v>2.639</v>
      </c>
      <c r="L242" s="140">
        <v>140.725</v>
      </c>
      <c r="M242" s="140">
        <v>108.636</v>
      </c>
      <c r="N242" s="140">
        <v>44.911</v>
      </c>
      <c r="O242" s="140">
        <v>4.152</v>
      </c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ht="9.75" customHeight="1">
      <c r="A243" s="138" t="s">
        <v>26</v>
      </c>
      <c r="B243" s="139"/>
      <c r="C243" s="139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ht="9.75" customHeight="1">
      <c r="A244" s="138" t="s">
        <v>170</v>
      </c>
      <c r="B244" s="139" t="s">
        <v>167</v>
      </c>
      <c r="C244" s="139">
        <v>60.0</v>
      </c>
      <c r="D244" s="140">
        <v>1.549</v>
      </c>
      <c r="E244" s="140">
        <v>5.062</v>
      </c>
      <c r="F244" s="140">
        <v>8.71</v>
      </c>
      <c r="G244" s="140">
        <v>87.655</v>
      </c>
      <c r="H244" s="140">
        <v>0.037</v>
      </c>
      <c r="I244" s="140">
        <v>12.35</v>
      </c>
      <c r="J244" s="140"/>
      <c r="K244" s="140">
        <v>2.417</v>
      </c>
      <c r="L244" s="140">
        <v>26.74</v>
      </c>
      <c r="M244" s="140">
        <v>36.78</v>
      </c>
      <c r="N244" s="140">
        <v>19.16</v>
      </c>
      <c r="O244" s="140">
        <v>1.095</v>
      </c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ht="9.75" customHeight="1">
      <c r="A245" s="138" t="s">
        <v>172</v>
      </c>
      <c r="B245" s="139" t="s">
        <v>292</v>
      </c>
      <c r="C245" s="139">
        <v>250.0</v>
      </c>
      <c r="D245" s="140">
        <v>2.502</v>
      </c>
      <c r="E245" s="140">
        <v>3.19</v>
      </c>
      <c r="F245" s="140">
        <v>15.662</v>
      </c>
      <c r="G245" s="140">
        <v>101.636</v>
      </c>
      <c r="H245" s="140">
        <v>0.045</v>
      </c>
      <c r="I245" s="140">
        <v>1.5</v>
      </c>
      <c r="J245" s="140">
        <v>216.0</v>
      </c>
      <c r="K245" s="140">
        <v>0.4</v>
      </c>
      <c r="L245" s="140">
        <v>13.32</v>
      </c>
      <c r="M245" s="140">
        <v>30.463</v>
      </c>
      <c r="N245" s="140">
        <v>8.565</v>
      </c>
      <c r="O245" s="140">
        <v>0.5</v>
      </c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ht="9.75" customHeight="1">
      <c r="A246" s="138" t="s">
        <v>174</v>
      </c>
      <c r="B246" s="139" t="s">
        <v>293</v>
      </c>
      <c r="C246" s="139">
        <v>90.0</v>
      </c>
      <c r="D246" s="140">
        <v>11.872</v>
      </c>
      <c r="E246" s="140">
        <v>0.646</v>
      </c>
      <c r="F246" s="140">
        <v>13.803</v>
      </c>
      <c r="G246" s="140">
        <v>108.7</v>
      </c>
      <c r="H246" s="140">
        <v>0.1</v>
      </c>
      <c r="I246" s="140">
        <v>0.6</v>
      </c>
      <c r="J246" s="140">
        <v>6.0</v>
      </c>
      <c r="K246" s="140">
        <v>0.919</v>
      </c>
      <c r="L246" s="140">
        <v>25.15</v>
      </c>
      <c r="M246" s="140">
        <v>151.83</v>
      </c>
      <c r="N246" s="140">
        <v>27.73</v>
      </c>
      <c r="O246" s="140">
        <v>0.946</v>
      </c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ht="9.75" customHeight="1">
      <c r="A247" s="138" t="s">
        <v>145</v>
      </c>
      <c r="B247" s="139" t="s">
        <v>286</v>
      </c>
      <c r="C247" s="139">
        <v>150.0</v>
      </c>
      <c r="D247" s="140">
        <v>2.84</v>
      </c>
      <c r="E247" s="140">
        <v>4.564</v>
      </c>
      <c r="F247" s="140">
        <v>23.146</v>
      </c>
      <c r="G247" s="140">
        <v>145.304</v>
      </c>
      <c r="H247" s="140">
        <v>0.17</v>
      </c>
      <c r="I247" s="140">
        <v>28.4</v>
      </c>
      <c r="J247" s="140"/>
      <c r="K247" s="140">
        <v>1.902</v>
      </c>
      <c r="L247" s="140">
        <v>21.56</v>
      </c>
      <c r="M247" s="140">
        <v>83.94</v>
      </c>
      <c r="N247" s="140">
        <v>33.1</v>
      </c>
      <c r="O247" s="140">
        <v>1.336</v>
      </c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ht="9.75" customHeight="1">
      <c r="A248" s="138" t="s">
        <v>65</v>
      </c>
      <c r="B248" s="139" t="s">
        <v>64</v>
      </c>
      <c r="C248" s="139">
        <v>200.0</v>
      </c>
      <c r="D248" s="140">
        <v>0.78</v>
      </c>
      <c r="E248" s="140">
        <v>0.06</v>
      </c>
      <c r="F248" s="140">
        <v>20.12</v>
      </c>
      <c r="G248" s="140">
        <v>85.3</v>
      </c>
      <c r="H248" s="140">
        <v>0.02</v>
      </c>
      <c r="I248" s="140">
        <v>0.8</v>
      </c>
      <c r="J248" s="140"/>
      <c r="K248" s="140">
        <v>1.1</v>
      </c>
      <c r="L248" s="140">
        <v>32.0</v>
      </c>
      <c r="M248" s="140">
        <v>29.2</v>
      </c>
      <c r="N248" s="140">
        <v>21.0</v>
      </c>
      <c r="O248" s="140">
        <v>0.67</v>
      </c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ht="9.75" customHeight="1">
      <c r="A249" s="138">
        <v>0.0</v>
      </c>
      <c r="B249" s="139" t="s">
        <v>18</v>
      </c>
      <c r="C249" s="139">
        <v>60.0</v>
      </c>
      <c r="D249" s="140">
        <v>4.74</v>
      </c>
      <c r="E249" s="140">
        <v>0.6</v>
      </c>
      <c r="F249" s="140">
        <v>28.98</v>
      </c>
      <c r="G249" s="140">
        <v>141.0</v>
      </c>
      <c r="H249" s="140">
        <v>0.096</v>
      </c>
      <c r="I249" s="140"/>
      <c r="J249" s="140"/>
      <c r="K249" s="140">
        <v>0.78</v>
      </c>
      <c r="L249" s="140">
        <v>13.8</v>
      </c>
      <c r="M249" s="140">
        <v>52.2</v>
      </c>
      <c r="N249" s="140">
        <v>19.8</v>
      </c>
      <c r="O249" s="140">
        <v>1.2</v>
      </c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ht="9.75" customHeight="1">
      <c r="A250" s="138"/>
      <c r="B250" s="139" t="s">
        <v>249</v>
      </c>
      <c r="C250" s="139">
        <v>40.0</v>
      </c>
      <c r="D250" s="140">
        <v>2.64</v>
      </c>
      <c r="E250" s="140">
        <v>0.48</v>
      </c>
      <c r="F250" s="140">
        <v>13.68</v>
      </c>
      <c r="G250" s="140">
        <v>69.6</v>
      </c>
      <c r="H250" s="140">
        <v>0.08</v>
      </c>
      <c r="I250" s="140"/>
      <c r="J250" s="140">
        <v>2.4</v>
      </c>
      <c r="K250" s="140">
        <v>0.88</v>
      </c>
      <c r="L250" s="140">
        <v>14.0</v>
      </c>
      <c r="M250" s="140">
        <v>63.2</v>
      </c>
      <c r="N250" s="140">
        <v>18.8</v>
      </c>
      <c r="O250" s="140">
        <v>1.56</v>
      </c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ht="9.75" customHeight="1">
      <c r="A251" s="138" t="s">
        <v>38</v>
      </c>
      <c r="B251" s="139"/>
      <c r="C251" s="139">
        <v>850.0</v>
      </c>
      <c r="D251" s="140">
        <v>26.923</v>
      </c>
      <c r="E251" s="140">
        <v>14.602</v>
      </c>
      <c r="F251" s="140">
        <v>124.101</v>
      </c>
      <c r="G251" s="140">
        <v>739.195</v>
      </c>
      <c r="H251" s="140">
        <v>0.549</v>
      </c>
      <c r="I251" s="140">
        <v>43.65</v>
      </c>
      <c r="J251" s="140">
        <v>224.4</v>
      </c>
      <c r="K251" s="140">
        <v>8.398</v>
      </c>
      <c r="L251" s="140">
        <v>146.57</v>
      </c>
      <c r="M251" s="140">
        <v>447.613</v>
      </c>
      <c r="N251" s="140">
        <v>148.155</v>
      </c>
      <c r="O251" s="140">
        <v>7.307</v>
      </c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ht="9.75" customHeight="1">
      <c r="A252" s="138" t="s">
        <v>40</v>
      </c>
      <c r="B252" s="139"/>
      <c r="C252" s="139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ht="9.75" customHeight="1">
      <c r="A253" s="138" t="s">
        <v>244</v>
      </c>
      <c r="B253" s="139" t="s">
        <v>245</v>
      </c>
      <c r="C253" s="139">
        <v>50.0</v>
      </c>
      <c r="D253" s="140">
        <v>4.474</v>
      </c>
      <c r="E253" s="140">
        <v>8.168</v>
      </c>
      <c r="F253" s="140">
        <v>23.894</v>
      </c>
      <c r="G253" s="140">
        <v>186.877</v>
      </c>
      <c r="H253" s="140">
        <v>0.221</v>
      </c>
      <c r="I253" s="140"/>
      <c r="J253" s="140">
        <v>5.0</v>
      </c>
      <c r="K253" s="140">
        <v>2.439</v>
      </c>
      <c r="L253" s="140">
        <v>123.575</v>
      </c>
      <c r="M253" s="140">
        <v>92.986</v>
      </c>
      <c r="N253" s="140">
        <v>35.861</v>
      </c>
      <c r="O253" s="140">
        <v>1.112</v>
      </c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ht="9.75" customHeight="1">
      <c r="A254" s="138">
        <v>0.0</v>
      </c>
      <c r="B254" s="139" t="s">
        <v>23</v>
      </c>
      <c r="C254" s="139">
        <v>200.0</v>
      </c>
      <c r="D254" s="140">
        <v>1.0</v>
      </c>
      <c r="E254" s="140">
        <v>0.2</v>
      </c>
      <c r="F254" s="140">
        <v>20.2</v>
      </c>
      <c r="G254" s="140">
        <v>92.0</v>
      </c>
      <c r="H254" s="140">
        <v>0.02</v>
      </c>
      <c r="I254" s="140">
        <v>40.0</v>
      </c>
      <c r="J254" s="140"/>
      <c r="K254" s="140">
        <v>0.2</v>
      </c>
      <c r="L254" s="140">
        <v>14.0</v>
      </c>
      <c r="M254" s="140">
        <v>14.0</v>
      </c>
      <c r="N254" s="140">
        <v>8.0</v>
      </c>
      <c r="O254" s="140">
        <v>2.8</v>
      </c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  <row r="255" ht="9.75" customHeight="1">
      <c r="A255" s="138"/>
      <c r="B255" s="139" t="s">
        <v>24</v>
      </c>
      <c r="C255" s="139">
        <v>15.0</v>
      </c>
      <c r="D255" s="140">
        <v>0.075</v>
      </c>
      <c r="E255" s="140"/>
      <c r="F255" s="140">
        <v>12.0</v>
      </c>
      <c r="G255" s="140">
        <v>48.6</v>
      </c>
      <c r="H255" s="140"/>
      <c r="I255" s="140"/>
      <c r="J255" s="140"/>
      <c r="K255" s="140"/>
      <c r="L255" s="140">
        <v>3.15</v>
      </c>
      <c r="M255" s="140">
        <v>1.65</v>
      </c>
      <c r="N255" s="140">
        <v>1.05</v>
      </c>
      <c r="O255" s="140">
        <v>0.24</v>
      </c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</row>
    <row r="256" ht="9.75" customHeight="1">
      <c r="A256" s="138" t="s">
        <v>43</v>
      </c>
      <c r="B256" s="139"/>
      <c r="C256" s="139">
        <f t="shared" ref="C256:O256" si="25">SUM(C253:C255)</f>
        <v>265</v>
      </c>
      <c r="D256" s="140">
        <f t="shared" si="25"/>
        <v>5.549</v>
      </c>
      <c r="E256" s="140">
        <f t="shared" si="25"/>
        <v>8.368</v>
      </c>
      <c r="F256" s="140">
        <f t="shared" si="25"/>
        <v>56.094</v>
      </c>
      <c r="G256" s="140">
        <f t="shared" si="25"/>
        <v>327.477</v>
      </c>
      <c r="H256" s="140">
        <f t="shared" si="25"/>
        <v>0.241</v>
      </c>
      <c r="I256" s="140">
        <f t="shared" si="25"/>
        <v>40</v>
      </c>
      <c r="J256" s="140">
        <f t="shared" si="25"/>
        <v>5</v>
      </c>
      <c r="K256" s="140">
        <f t="shared" si="25"/>
        <v>2.639</v>
      </c>
      <c r="L256" s="140">
        <f t="shared" si="25"/>
        <v>140.725</v>
      </c>
      <c r="M256" s="140">
        <f t="shared" si="25"/>
        <v>108.636</v>
      </c>
      <c r="N256" s="140">
        <f t="shared" si="25"/>
        <v>44.911</v>
      </c>
      <c r="O256" s="140">
        <f t="shared" si="25"/>
        <v>4.152</v>
      </c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</row>
    <row r="257" ht="9.75" customHeight="1">
      <c r="A257" s="138" t="s">
        <v>294</v>
      </c>
      <c r="B257" s="139"/>
      <c r="C257" s="139">
        <v>2095.0</v>
      </c>
      <c r="D257" s="140">
        <v>70.891</v>
      </c>
      <c r="E257" s="140">
        <v>54.914</v>
      </c>
      <c r="F257" s="140">
        <v>318.529</v>
      </c>
      <c r="G257" s="140">
        <v>2071.391</v>
      </c>
      <c r="H257" s="140">
        <v>1.555</v>
      </c>
      <c r="I257" s="140">
        <v>237.235</v>
      </c>
      <c r="J257" s="140">
        <v>508.18</v>
      </c>
      <c r="K257" s="140">
        <v>18.361</v>
      </c>
      <c r="L257" s="140">
        <v>558.798</v>
      </c>
      <c r="M257" s="140">
        <v>922.858</v>
      </c>
      <c r="N257" s="140">
        <v>390.648</v>
      </c>
      <c r="O257" s="140">
        <v>22.572</v>
      </c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</row>
    <row r="258" ht="9.75" customHeight="1">
      <c r="A258" s="138" t="s">
        <v>177</v>
      </c>
      <c r="B258" s="139"/>
      <c r="C258" s="139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</row>
    <row r="259" ht="9.75" customHeight="1">
      <c r="A259" s="138" t="s">
        <v>3</v>
      </c>
      <c r="B259" s="139" t="s">
        <v>4</v>
      </c>
      <c r="C259" s="139" t="s">
        <v>5</v>
      </c>
      <c r="D259" s="140" t="s">
        <v>220</v>
      </c>
      <c r="E259" s="140"/>
      <c r="F259" s="140"/>
      <c r="G259" s="140" t="s">
        <v>221</v>
      </c>
      <c r="H259" s="140" t="s">
        <v>222</v>
      </c>
      <c r="I259" s="140"/>
      <c r="J259" s="140"/>
      <c r="K259" s="140"/>
      <c r="L259" s="140" t="s">
        <v>223</v>
      </c>
      <c r="M259" s="140"/>
      <c r="N259" s="140"/>
      <c r="O259" s="140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</row>
    <row r="260" ht="9.75" customHeight="1">
      <c r="A260" s="138"/>
      <c r="B260" s="139"/>
      <c r="C260" s="139"/>
      <c r="D260" s="140" t="s">
        <v>224</v>
      </c>
      <c r="E260" s="140" t="s">
        <v>225</v>
      </c>
      <c r="F260" s="140" t="s">
        <v>226</v>
      </c>
      <c r="G260" s="140"/>
      <c r="H260" s="140" t="s">
        <v>227</v>
      </c>
      <c r="I260" s="140" t="s">
        <v>228</v>
      </c>
      <c r="J260" s="140" t="s">
        <v>229</v>
      </c>
      <c r="K260" s="140" t="s">
        <v>230</v>
      </c>
      <c r="L260" s="140" t="s">
        <v>231</v>
      </c>
      <c r="M260" s="140" t="s">
        <v>232</v>
      </c>
      <c r="N260" s="140" t="s">
        <v>233</v>
      </c>
      <c r="O260" s="140" t="s">
        <v>234</v>
      </c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</row>
    <row r="261" ht="9.75" customHeight="1">
      <c r="A261" s="138" t="s">
        <v>236</v>
      </c>
      <c r="B261" s="139"/>
      <c r="C261" s="139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</row>
    <row r="262" ht="9.75" customHeight="1">
      <c r="A262" s="138" t="s">
        <v>295</v>
      </c>
      <c r="B262" s="139" t="s">
        <v>296</v>
      </c>
      <c r="C262" s="139">
        <v>270.0</v>
      </c>
      <c r="D262" s="140">
        <v>33.301</v>
      </c>
      <c r="E262" s="140">
        <v>19.723</v>
      </c>
      <c r="F262" s="140">
        <v>28.274</v>
      </c>
      <c r="G262" s="140">
        <v>426.458</v>
      </c>
      <c r="H262" s="140">
        <v>0.354</v>
      </c>
      <c r="I262" s="140">
        <v>30.75</v>
      </c>
      <c r="J262" s="140">
        <v>878.5</v>
      </c>
      <c r="K262" s="140">
        <v>4.444</v>
      </c>
      <c r="L262" s="140">
        <v>53.387</v>
      </c>
      <c r="M262" s="140">
        <v>323.105</v>
      </c>
      <c r="N262" s="140">
        <v>73.129</v>
      </c>
      <c r="O262" s="140">
        <v>3.408</v>
      </c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</row>
    <row r="263" ht="9.75" customHeight="1">
      <c r="A263" s="138" t="s">
        <v>77</v>
      </c>
      <c r="B263" s="139" t="s">
        <v>128</v>
      </c>
      <c r="C263" s="139">
        <v>200.0</v>
      </c>
      <c r="D263" s="140"/>
      <c r="E263" s="140"/>
      <c r="F263" s="140">
        <v>9.983</v>
      </c>
      <c r="G263" s="140">
        <v>39.912</v>
      </c>
      <c r="H263" s="140">
        <v>0.001</v>
      </c>
      <c r="I263" s="140">
        <v>0.1</v>
      </c>
      <c r="J263" s="140"/>
      <c r="K263" s="140"/>
      <c r="L263" s="140">
        <v>4.95</v>
      </c>
      <c r="M263" s="140">
        <v>8.24</v>
      </c>
      <c r="N263" s="140">
        <v>4.4</v>
      </c>
      <c r="O263" s="140">
        <v>0.85</v>
      </c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</row>
    <row r="264" ht="9.75" customHeight="1">
      <c r="A264" s="138"/>
      <c r="B264" s="139" t="s">
        <v>18</v>
      </c>
      <c r="C264" s="139">
        <v>40.0</v>
      </c>
      <c r="D264" s="140">
        <v>3.16</v>
      </c>
      <c r="E264" s="140">
        <v>0.4</v>
      </c>
      <c r="F264" s="140">
        <v>19.32</v>
      </c>
      <c r="G264" s="140">
        <v>94.0</v>
      </c>
      <c r="H264" s="140">
        <v>0.064</v>
      </c>
      <c r="I264" s="140"/>
      <c r="J264" s="140"/>
      <c r="K264" s="140">
        <v>0.52</v>
      </c>
      <c r="L264" s="140">
        <v>9.2</v>
      </c>
      <c r="M264" s="140">
        <v>34.8</v>
      </c>
      <c r="N264" s="140">
        <v>13.2</v>
      </c>
      <c r="O264" s="140">
        <v>0.8</v>
      </c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</row>
    <row r="265" ht="9.75" customHeight="1">
      <c r="A265" s="138">
        <v>0.0</v>
      </c>
      <c r="B265" s="139" t="s">
        <v>297</v>
      </c>
      <c r="C265" s="139">
        <v>180.0</v>
      </c>
      <c r="D265" s="140">
        <v>0.72</v>
      </c>
      <c r="E265" s="140">
        <v>0.54</v>
      </c>
      <c r="F265" s="140">
        <v>18.54</v>
      </c>
      <c r="G265" s="140">
        <v>84.6</v>
      </c>
      <c r="H265" s="140">
        <v>0.036</v>
      </c>
      <c r="I265" s="140">
        <v>9.0</v>
      </c>
      <c r="J265" s="140"/>
      <c r="K265" s="140">
        <v>0.72</v>
      </c>
      <c r="L265" s="140">
        <v>34.2</v>
      </c>
      <c r="M265" s="140">
        <v>28.8</v>
      </c>
      <c r="N265" s="140">
        <v>21.6</v>
      </c>
      <c r="O265" s="140">
        <v>4.14</v>
      </c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ht="9.75" customHeight="1">
      <c r="A266" s="138" t="s">
        <v>242</v>
      </c>
      <c r="B266" s="139"/>
      <c r="C266" s="139">
        <v>690.0</v>
      </c>
      <c r="D266" s="140">
        <v>37.181</v>
      </c>
      <c r="E266" s="140">
        <v>20.663</v>
      </c>
      <c r="F266" s="140">
        <v>76.117</v>
      </c>
      <c r="G266" s="140">
        <v>644.97</v>
      </c>
      <c r="H266" s="140">
        <v>0.455</v>
      </c>
      <c r="I266" s="140">
        <v>39.85</v>
      </c>
      <c r="J266" s="140">
        <v>878.5</v>
      </c>
      <c r="K266" s="140">
        <v>5.684</v>
      </c>
      <c r="L266" s="140">
        <v>101.737</v>
      </c>
      <c r="M266" s="140">
        <v>394.945</v>
      </c>
      <c r="N266" s="140">
        <v>112.329</v>
      </c>
      <c r="O266" s="140">
        <v>9.198</v>
      </c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</row>
    <row r="267" ht="9.75" customHeight="1">
      <c r="A267" s="138" t="s">
        <v>243</v>
      </c>
      <c r="B267" s="139"/>
      <c r="C267" s="139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</row>
    <row r="268" ht="9.75" customHeight="1">
      <c r="A268" s="138" t="s">
        <v>256</v>
      </c>
      <c r="B268" s="139" t="s">
        <v>257</v>
      </c>
      <c r="C268" s="139">
        <v>50.0</v>
      </c>
      <c r="D268" s="140">
        <v>4.292</v>
      </c>
      <c r="E268" s="140">
        <v>3.929</v>
      </c>
      <c r="F268" s="140">
        <v>29.72</v>
      </c>
      <c r="G268" s="140">
        <v>171.244</v>
      </c>
      <c r="H268" s="140">
        <v>0.306</v>
      </c>
      <c r="I268" s="140"/>
      <c r="J268" s="140"/>
      <c r="K268" s="140">
        <v>1.445</v>
      </c>
      <c r="L268" s="140">
        <v>52.36</v>
      </c>
      <c r="M268" s="140">
        <v>57.535</v>
      </c>
      <c r="N268" s="140">
        <v>22.45</v>
      </c>
      <c r="O268" s="140">
        <v>0.964</v>
      </c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</row>
    <row r="269" ht="9.75" customHeight="1">
      <c r="A269" s="138">
        <v>0.0</v>
      </c>
      <c r="B269" s="139" t="s">
        <v>23</v>
      </c>
      <c r="C269" s="139">
        <v>200.0</v>
      </c>
      <c r="D269" s="140">
        <v>1.0</v>
      </c>
      <c r="E269" s="140">
        <v>0.2</v>
      </c>
      <c r="F269" s="140">
        <v>20.2</v>
      </c>
      <c r="G269" s="140">
        <v>92.0</v>
      </c>
      <c r="H269" s="140">
        <v>0.02</v>
      </c>
      <c r="I269" s="140">
        <v>40.0</v>
      </c>
      <c r="J269" s="140"/>
      <c r="K269" s="140">
        <v>0.2</v>
      </c>
      <c r="L269" s="140">
        <v>14.0</v>
      </c>
      <c r="M269" s="140">
        <v>14.0</v>
      </c>
      <c r="N269" s="140">
        <v>8.0</v>
      </c>
      <c r="O269" s="140">
        <v>2.8</v>
      </c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</row>
    <row r="270" ht="9.75" customHeight="1">
      <c r="A270" s="138"/>
      <c r="B270" s="139" t="s">
        <v>55</v>
      </c>
      <c r="C270" s="139">
        <v>15.0</v>
      </c>
      <c r="D270" s="140">
        <v>0.015</v>
      </c>
      <c r="E270" s="140"/>
      <c r="F270" s="140">
        <v>11.91</v>
      </c>
      <c r="G270" s="140">
        <v>48.15</v>
      </c>
      <c r="H270" s="140"/>
      <c r="I270" s="140"/>
      <c r="J270" s="140"/>
      <c r="K270" s="140"/>
      <c r="L270" s="140">
        <v>0.6</v>
      </c>
      <c r="M270" s="140">
        <v>0.15</v>
      </c>
      <c r="N270" s="140">
        <v>0.3</v>
      </c>
      <c r="O270" s="140">
        <v>0.06</v>
      </c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</row>
    <row r="271" ht="9.75" customHeight="1">
      <c r="A271" s="138" t="s">
        <v>246</v>
      </c>
      <c r="B271" s="139"/>
      <c r="C271" s="139">
        <v>265.0</v>
      </c>
      <c r="D271" s="140">
        <v>5.307</v>
      </c>
      <c r="E271" s="140">
        <v>4.129</v>
      </c>
      <c r="F271" s="140">
        <v>61.83</v>
      </c>
      <c r="G271" s="140">
        <v>311.394</v>
      </c>
      <c r="H271" s="140">
        <v>0.326</v>
      </c>
      <c r="I271" s="140">
        <v>40.0</v>
      </c>
      <c r="J271" s="140"/>
      <c r="K271" s="140">
        <v>1.645</v>
      </c>
      <c r="L271" s="140">
        <v>66.96</v>
      </c>
      <c r="M271" s="140">
        <v>71.685</v>
      </c>
      <c r="N271" s="140">
        <v>30.75</v>
      </c>
      <c r="O271" s="140">
        <v>3.824</v>
      </c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</row>
    <row r="272" ht="9.75" customHeight="1">
      <c r="A272" s="138" t="s">
        <v>26</v>
      </c>
      <c r="B272" s="139"/>
      <c r="C272" s="139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</row>
    <row r="273" ht="9.75" customHeight="1">
      <c r="A273" s="138" t="s">
        <v>133</v>
      </c>
      <c r="B273" s="139" t="s">
        <v>132</v>
      </c>
      <c r="C273" s="139">
        <v>250.0</v>
      </c>
      <c r="D273" s="140">
        <v>1.847</v>
      </c>
      <c r="E273" s="140">
        <v>5.259</v>
      </c>
      <c r="F273" s="140">
        <v>11.055</v>
      </c>
      <c r="G273" s="140">
        <v>99.455</v>
      </c>
      <c r="H273" s="140">
        <v>0.085</v>
      </c>
      <c r="I273" s="140">
        <v>21.2</v>
      </c>
      <c r="J273" s="140">
        <v>203.5</v>
      </c>
      <c r="K273" s="140">
        <v>2.344</v>
      </c>
      <c r="L273" s="140">
        <v>25.48</v>
      </c>
      <c r="M273" s="140">
        <v>51.69</v>
      </c>
      <c r="N273" s="140">
        <v>21.59</v>
      </c>
      <c r="O273" s="140">
        <v>0.798</v>
      </c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</row>
    <row r="274" ht="9.75" customHeight="1">
      <c r="A274" s="138" t="s">
        <v>185</v>
      </c>
      <c r="B274" s="139" t="s">
        <v>298</v>
      </c>
      <c r="C274" s="139">
        <v>90.0</v>
      </c>
      <c r="D274" s="140">
        <v>18.035</v>
      </c>
      <c r="E274" s="140">
        <v>28.396</v>
      </c>
      <c r="F274" s="140">
        <v>9.537</v>
      </c>
      <c r="G274" s="140">
        <v>365.852</v>
      </c>
      <c r="H274" s="140">
        <v>0.084</v>
      </c>
      <c r="I274" s="140"/>
      <c r="J274" s="140">
        <v>28.5</v>
      </c>
      <c r="K274" s="140">
        <v>8.132</v>
      </c>
      <c r="L274" s="140">
        <v>20.378</v>
      </c>
      <c r="M274" s="140">
        <v>178.084</v>
      </c>
      <c r="N274" s="140">
        <v>24.872</v>
      </c>
      <c r="O274" s="140">
        <v>2.769</v>
      </c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</row>
    <row r="275" ht="9.75" customHeight="1">
      <c r="A275" s="138"/>
      <c r="B275" s="139" t="s">
        <v>299</v>
      </c>
      <c r="C275" s="139">
        <v>155.0</v>
      </c>
      <c r="D275" s="140">
        <v>4.125</v>
      </c>
      <c r="E275" s="140">
        <v>5.445</v>
      </c>
      <c r="F275" s="140">
        <v>25.688</v>
      </c>
      <c r="G275" s="140">
        <v>168.255</v>
      </c>
      <c r="H275" s="140">
        <v>0.113</v>
      </c>
      <c r="I275" s="140"/>
      <c r="J275" s="140"/>
      <c r="K275" s="140">
        <v>2.838</v>
      </c>
      <c r="L275" s="140">
        <v>16.122</v>
      </c>
      <c r="M275" s="140">
        <v>103.829</v>
      </c>
      <c r="N275" s="140">
        <v>22.567</v>
      </c>
      <c r="O275" s="140">
        <v>1.771</v>
      </c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</row>
    <row r="276" ht="9.75" customHeight="1">
      <c r="A276" s="138" t="s">
        <v>88</v>
      </c>
      <c r="B276" s="139" t="s">
        <v>271</v>
      </c>
      <c r="C276" s="139">
        <v>200.0</v>
      </c>
      <c r="D276" s="140">
        <v>0.209</v>
      </c>
      <c r="E276" s="140">
        <v>0.04</v>
      </c>
      <c r="F276" s="140">
        <v>19.318</v>
      </c>
      <c r="G276" s="140">
        <v>75.67</v>
      </c>
      <c r="H276" s="140">
        <v>0.006</v>
      </c>
      <c r="I276" s="140">
        <v>40.0</v>
      </c>
      <c r="J276" s="140"/>
      <c r="K276" s="140">
        <v>0.144</v>
      </c>
      <c r="L276" s="140">
        <v>10.8</v>
      </c>
      <c r="M276" s="140">
        <v>13.53</v>
      </c>
      <c r="N276" s="140">
        <v>6.2</v>
      </c>
      <c r="O276" s="140">
        <v>0.29</v>
      </c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</row>
    <row r="277" ht="9.75" customHeight="1">
      <c r="A277" s="138">
        <v>0.0</v>
      </c>
      <c r="B277" s="139" t="s">
        <v>18</v>
      </c>
      <c r="C277" s="139">
        <v>60.0</v>
      </c>
      <c r="D277" s="140">
        <v>4.74</v>
      </c>
      <c r="E277" s="140">
        <v>0.6</v>
      </c>
      <c r="F277" s="140">
        <v>28.98</v>
      </c>
      <c r="G277" s="140">
        <v>141.0</v>
      </c>
      <c r="H277" s="140">
        <v>0.096</v>
      </c>
      <c r="I277" s="140"/>
      <c r="J277" s="140"/>
      <c r="K277" s="140">
        <v>0.78</v>
      </c>
      <c r="L277" s="140">
        <v>13.8</v>
      </c>
      <c r="M277" s="140">
        <v>52.2</v>
      </c>
      <c r="N277" s="140">
        <v>19.8</v>
      </c>
      <c r="O277" s="140">
        <v>1.2</v>
      </c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</row>
    <row r="278" ht="9.75" customHeight="1">
      <c r="A278" s="138"/>
      <c r="B278" s="139" t="s">
        <v>249</v>
      </c>
      <c r="C278" s="139">
        <v>20.0</v>
      </c>
      <c r="D278" s="140">
        <v>1.32</v>
      </c>
      <c r="E278" s="140">
        <v>0.24</v>
      </c>
      <c r="F278" s="140">
        <v>6.84</v>
      </c>
      <c r="G278" s="140">
        <v>34.8</v>
      </c>
      <c r="H278" s="140">
        <v>0.04</v>
      </c>
      <c r="I278" s="140"/>
      <c r="J278" s="140">
        <v>1.2</v>
      </c>
      <c r="K278" s="140">
        <v>0.44</v>
      </c>
      <c r="L278" s="140">
        <v>7.0</v>
      </c>
      <c r="M278" s="140">
        <v>31.6</v>
      </c>
      <c r="N278" s="140">
        <v>9.4</v>
      </c>
      <c r="O278" s="140">
        <v>0.78</v>
      </c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</row>
    <row r="279" ht="9.75" customHeight="1">
      <c r="A279" s="138" t="s">
        <v>38</v>
      </c>
      <c r="B279" s="139"/>
      <c r="C279" s="139">
        <v>755.0</v>
      </c>
      <c r="D279" s="140">
        <v>28.696</v>
      </c>
      <c r="E279" s="140">
        <v>39.78</v>
      </c>
      <c r="F279" s="140">
        <v>91.758</v>
      </c>
      <c r="G279" s="140">
        <v>838.032</v>
      </c>
      <c r="H279" s="140">
        <v>0.391</v>
      </c>
      <c r="I279" s="140">
        <v>61.2</v>
      </c>
      <c r="J279" s="140">
        <v>233.2</v>
      </c>
      <c r="K279" s="140">
        <v>14.418</v>
      </c>
      <c r="L279" s="140">
        <v>88.981</v>
      </c>
      <c r="M279" s="140">
        <v>413.532</v>
      </c>
      <c r="N279" s="140">
        <v>97.829</v>
      </c>
      <c r="O279" s="140">
        <v>7.208</v>
      </c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</row>
    <row r="280" ht="9.75" customHeight="1">
      <c r="A280" s="138" t="s">
        <v>40</v>
      </c>
      <c r="B280" s="139"/>
      <c r="C280" s="139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</row>
    <row r="281" ht="9.75" customHeight="1">
      <c r="A281" s="138" t="s">
        <v>256</v>
      </c>
      <c r="B281" s="139" t="s">
        <v>257</v>
      </c>
      <c r="C281" s="139">
        <v>50.0</v>
      </c>
      <c r="D281" s="140">
        <v>4.292</v>
      </c>
      <c r="E281" s="140">
        <v>3.929</v>
      </c>
      <c r="F281" s="140">
        <v>29.72</v>
      </c>
      <c r="G281" s="140">
        <v>171.244</v>
      </c>
      <c r="H281" s="140">
        <v>0.306</v>
      </c>
      <c r="I281" s="140"/>
      <c r="J281" s="140"/>
      <c r="K281" s="140">
        <v>1.445</v>
      </c>
      <c r="L281" s="140">
        <v>52.36</v>
      </c>
      <c r="M281" s="140">
        <v>57.535</v>
      </c>
      <c r="N281" s="140">
        <v>22.45</v>
      </c>
      <c r="O281" s="140">
        <v>0.964</v>
      </c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</row>
    <row r="282" ht="9.75" customHeight="1">
      <c r="A282" s="138">
        <v>0.0</v>
      </c>
      <c r="B282" s="139" t="s">
        <v>23</v>
      </c>
      <c r="C282" s="139">
        <v>200.0</v>
      </c>
      <c r="D282" s="140">
        <v>1.0</v>
      </c>
      <c r="E282" s="140">
        <v>0.2</v>
      </c>
      <c r="F282" s="140">
        <v>20.2</v>
      </c>
      <c r="G282" s="140">
        <v>92.0</v>
      </c>
      <c r="H282" s="140">
        <v>0.02</v>
      </c>
      <c r="I282" s="140">
        <v>40.0</v>
      </c>
      <c r="J282" s="140"/>
      <c r="K282" s="140">
        <v>0.2</v>
      </c>
      <c r="L282" s="140">
        <v>14.0</v>
      </c>
      <c r="M282" s="140">
        <v>14.0</v>
      </c>
      <c r="N282" s="140">
        <v>8.0</v>
      </c>
      <c r="O282" s="140">
        <v>2.8</v>
      </c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</row>
    <row r="283" ht="9.75" customHeight="1">
      <c r="A283" s="138"/>
      <c r="B283" s="139" t="s">
        <v>55</v>
      </c>
      <c r="C283" s="139">
        <v>15.0</v>
      </c>
      <c r="D283" s="140">
        <v>0.015</v>
      </c>
      <c r="E283" s="140"/>
      <c r="F283" s="140">
        <v>11.91</v>
      </c>
      <c r="G283" s="140">
        <v>48.15</v>
      </c>
      <c r="H283" s="140"/>
      <c r="I283" s="140"/>
      <c r="J283" s="140"/>
      <c r="K283" s="140"/>
      <c r="L283" s="140">
        <v>0.6</v>
      </c>
      <c r="M283" s="140">
        <v>0.15</v>
      </c>
      <c r="N283" s="140">
        <v>0.3</v>
      </c>
      <c r="O283" s="140">
        <v>0.06</v>
      </c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</row>
    <row r="284" ht="9.75" customHeight="1">
      <c r="A284" s="138" t="s">
        <v>43</v>
      </c>
      <c r="B284" s="139"/>
      <c r="C284" s="139">
        <f t="shared" ref="C284:O284" si="26">SUM(C281:C283)</f>
        <v>265</v>
      </c>
      <c r="D284" s="140">
        <f t="shared" si="26"/>
        <v>5.307</v>
      </c>
      <c r="E284" s="140">
        <f t="shared" si="26"/>
        <v>4.129</v>
      </c>
      <c r="F284" s="140">
        <f t="shared" si="26"/>
        <v>61.83</v>
      </c>
      <c r="G284" s="140">
        <f t="shared" si="26"/>
        <v>311.394</v>
      </c>
      <c r="H284" s="140">
        <f t="shared" si="26"/>
        <v>0.326</v>
      </c>
      <c r="I284" s="140">
        <f t="shared" si="26"/>
        <v>40</v>
      </c>
      <c r="J284" s="140">
        <f t="shared" si="26"/>
        <v>0</v>
      </c>
      <c r="K284" s="140">
        <f t="shared" si="26"/>
        <v>1.645</v>
      </c>
      <c r="L284" s="140">
        <f t="shared" si="26"/>
        <v>66.96</v>
      </c>
      <c r="M284" s="140">
        <f t="shared" si="26"/>
        <v>71.685</v>
      </c>
      <c r="N284" s="140">
        <f t="shared" si="26"/>
        <v>30.75</v>
      </c>
      <c r="O284" s="140">
        <f t="shared" si="26"/>
        <v>3.824</v>
      </c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</row>
    <row r="285" ht="9.75" customHeight="1">
      <c r="A285" s="138" t="s">
        <v>300</v>
      </c>
      <c r="B285" s="139"/>
      <c r="C285" s="139">
        <f t="shared" ref="C285:O285" si="27">C284+C279+C271+C266</f>
        <v>1975</v>
      </c>
      <c r="D285" s="140">
        <f t="shared" si="27"/>
        <v>76.491</v>
      </c>
      <c r="E285" s="140">
        <f t="shared" si="27"/>
        <v>68.701</v>
      </c>
      <c r="F285" s="140">
        <f t="shared" si="27"/>
        <v>291.535</v>
      </c>
      <c r="G285" s="140">
        <f t="shared" si="27"/>
        <v>2105.79</v>
      </c>
      <c r="H285" s="140">
        <f t="shared" si="27"/>
        <v>1.498</v>
      </c>
      <c r="I285" s="140">
        <f t="shared" si="27"/>
        <v>181.05</v>
      </c>
      <c r="J285" s="140">
        <f t="shared" si="27"/>
        <v>1111.7</v>
      </c>
      <c r="K285" s="140">
        <f t="shared" si="27"/>
        <v>23.392</v>
      </c>
      <c r="L285" s="140">
        <f t="shared" si="27"/>
        <v>324.638</v>
      </c>
      <c r="M285" s="140">
        <f t="shared" si="27"/>
        <v>951.847</v>
      </c>
      <c r="N285" s="140">
        <f t="shared" si="27"/>
        <v>271.658</v>
      </c>
      <c r="O285" s="140">
        <f t="shared" si="27"/>
        <v>24.054</v>
      </c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</row>
    <row r="286" ht="9.75" customHeight="1">
      <c r="A286" s="138" t="s">
        <v>193</v>
      </c>
      <c r="B286" s="139"/>
      <c r="C286" s="139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</row>
    <row r="287" ht="9.75" customHeight="1">
      <c r="A287" s="138" t="s">
        <v>3</v>
      </c>
      <c r="B287" s="139" t="s">
        <v>4</v>
      </c>
      <c r="C287" s="139" t="s">
        <v>5</v>
      </c>
      <c r="D287" s="140" t="s">
        <v>220</v>
      </c>
      <c r="E287" s="140"/>
      <c r="F287" s="140"/>
      <c r="G287" s="140" t="s">
        <v>221</v>
      </c>
      <c r="H287" s="140" t="s">
        <v>222</v>
      </c>
      <c r="I287" s="140"/>
      <c r="J287" s="140"/>
      <c r="K287" s="140"/>
      <c r="L287" s="140" t="s">
        <v>223</v>
      </c>
      <c r="M287" s="140"/>
      <c r="N287" s="140"/>
      <c r="O287" s="140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</row>
    <row r="288" ht="9.75" customHeight="1">
      <c r="A288" s="138"/>
      <c r="B288" s="139"/>
      <c r="C288" s="139"/>
      <c r="D288" s="140" t="s">
        <v>224</v>
      </c>
      <c r="E288" s="140" t="s">
        <v>225</v>
      </c>
      <c r="F288" s="140" t="s">
        <v>226</v>
      </c>
      <c r="G288" s="140"/>
      <c r="H288" s="140" t="s">
        <v>227</v>
      </c>
      <c r="I288" s="140" t="s">
        <v>228</v>
      </c>
      <c r="J288" s="140" t="s">
        <v>229</v>
      </c>
      <c r="K288" s="140" t="s">
        <v>230</v>
      </c>
      <c r="L288" s="140" t="s">
        <v>231</v>
      </c>
      <c r="M288" s="140" t="s">
        <v>232</v>
      </c>
      <c r="N288" s="140" t="s">
        <v>233</v>
      </c>
      <c r="O288" s="140" t="s">
        <v>234</v>
      </c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</row>
    <row r="289" ht="9.75" customHeight="1">
      <c r="A289" s="138" t="s">
        <v>236</v>
      </c>
      <c r="B289" s="139"/>
      <c r="C289" s="139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</row>
    <row r="290" ht="9.75" customHeight="1">
      <c r="A290" s="138" t="s">
        <v>301</v>
      </c>
      <c r="B290" s="139" t="s">
        <v>302</v>
      </c>
      <c r="C290" s="139">
        <v>70.0</v>
      </c>
      <c r="D290" s="140">
        <v>0.469</v>
      </c>
      <c r="E290" s="140">
        <v>3.064</v>
      </c>
      <c r="F290" s="140">
        <v>1.273</v>
      </c>
      <c r="G290" s="140">
        <v>34.343</v>
      </c>
      <c r="H290" s="140">
        <v>0.02</v>
      </c>
      <c r="I290" s="140">
        <v>4.69</v>
      </c>
      <c r="J290" s="140"/>
      <c r="K290" s="140">
        <v>1.387</v>
      </c>
      <c r="L290" s="140">
        <v>11.39</v>
      </c>
      <c r="M290" s="140">
        <v>20.16</v>
      </c>
      <c r="N290" s="140">
        <v>9.38</v>
      </c>
      <c r="O290" s="140">
        <v>0.335</v>
      </c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</row>
    <row r="291" ht="9.75" customHeight="1">
      <c r="A291" s="138" t="s">
        <v>196</v>
      </c>
      <c r="B291" s="139" t="s">
        <v>303</v>
      </c>
      <c r="C291" s="139">
        <v>65.0</v>
      </c>
      <c r="D291" s="140">
        <v>9.766</v>
      </c>
      <c r="E291" s="140">
        <v>8.827</v>
      </c>
      <c r="F291" s="140">
        <v>4.83</v>
      </c>
      <c r="G291" s="140">
        <v>138.091</v>
      </c>
      <c r="H291" s="140">
        <v>0.059</v>
      </c>
      <c r="I291" s="140">
        <v>0.96</v>
      </c>
      <c r="J291" s="140">
        <v>33.6</v>
      </c>
      <c r="K291" s="140">
        <v>0.714</v>
      </c>
      <c r="L291" s="140">
        <v>9.02</v>
      </c>
      <c r="M291" s="140">
        <v>85.52</v>
      </c>
      <c r="N291" s="140">
        <v>12.42</v>
      </c>
      <c r="O291" s="140">
        <v>0.968</v>
      </c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</row>
    <row r="292" ht="9.75" customHeight="1">
      <c r="A292" s="138" t="s">
        <v>268</v>
      </c>
      <c r="B292" s="139" t="s">
        <v>269</v>
      </c>
      <c r="C292" s="139">
        <v>50.0</v>
      </c>
      <c r="D292" s="140">
        <v>0.718</v>
      </c>
      <c r="E292" s="140">
        <v>1.813</v>
      </c>
      <c r="F292" s="140">
        <v>4.651</v>
      </c>
      <c r="G292" s="140">
        <v>38.064</v>
      </c>
      <c r="H292" s="140">
        <v>0.044</v>
      </c>
      <c r="I292" s="140">
        <v>1.982</v>
      </c>
      <c r="J292" s="140">
        <v>37.36</v>
      </c>
      <c r="K292" s="140">
        <v>0.887</v>
      </c>
      <c r="L292" s="140">
        <v>2.744</v>
      </c>
      <c r="M292" s="140">
        <v>8.662</v>
      </c>
      <c r="N292" s="140">
        <v>3.59</v>
      </c>
      <c r="O292" s="140">
        <v>0.171</v>
      </c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</row>
    <row r="293" ht="9.75" customHeight="1">
      <c r="A293" s="138" t="s">
        <v>204</v>
      </c>
      <c r="B293" s="139" t="s">
        <v>304</v>
      </c>
      <c r="C293" s="139">
        <v>150.0</v>
      </c>
      <c r="D293" s="140">
        <v>5.83</v>
      </c>
      <c r="E293" s="140">
        <v>4.186</v>
      </c>
      <c r="F293" s="140">
        <v>37.365</v>
      </c>
      <c r="G293" s="140">
        <v>210.609</v>
      </c>
      <c r="H293" s="140">
        <v>0.09</v>
      </c>
      <c r="I293" s="140"/>
      <c r="J293" s="140"/>
      <c r="K293" s="140">
        <v>2.335</v>
      </c>
      <c r="L293" s="140">
        <v>11.174</v>
      </c>
      <c r="M293" s="140">
        <v>46.405</v>
      </c>
      <c r="N293" s="140">
        <v>8.546</v>
      </c>
      <c r="O293" s="140">
        <v>0.857</v>
      </c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</row>
    <row r="294" ht="9.75" customHeight="1">
      <c r="A294" s="138" t="s">
        <v>77</v>
      </c>
      <c r="B294" s="139" t="s">
        <v>128</v>
      </c>
      <c r="C294" s="139">
        <v>200.0</v>
      </c>
      <c r="D294" s="140"/>
      <c r="E294" s="140"/>
      <c r="F294" s="140">
        <v>9.983</v>
      </c>
      <c r="G294" s="140">
        <v>39.912</v>
      </c>
      <c r="H294" s="140">
        <v>0.001</v>
      </c>
      <c r="I294" s="140">
        <v>0.1</v>
      </c>
      <c r="J294" s="140"/>
      <c r="K294" s="140"/>
      <c r="L294" s="140">
        <v>4.95</v>
      </c>
      <c r="M294" s="140">
        <v>8.24</v>
      </c>
      <c r="N294" s="140">
        <v>4.4</v>
      </c>
      <c r="O294" s="140">
        <v>0.85</v>
      </c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</row>
    <row r="295" ht="9.75" customHeight="1">
      <c r="A295" s="138">
        <v>0.0</v>
      </c>
      <c r="B295" s="139" t="s">
        <v>241</v>
      </c>
      <c r="C295" s="139">
        <v>120.0</v>
      </c>
      <c r="D295" s="140">
        <v>0.48</v>
      </c>
      <c r="E295" s="140">
        <v>0.48</v>
      </c>
      <c r="F295" s="140">
        <v>11.76</v>
      </c>
      <c r="G295" s="140">
        <v>56.4</v>
      </c>
      <c r="H295" s="140">
        <v>0.036</v>
      </c>
      <c r="I295" s="140">
        <v>12.0</v>
      </c>
      <c r="J295" s="140">
        <v>6.0</v>
      </c>
      <c r="K295" s="140">
        <v>0.24</v>
      </c>
      <c r="L295" s="140">
        <v>19.2</v>
      </c>
      <c r="M295" s="140">
        <v>13.2</v>
      </c>
      <c r="N295" s="140">
        <v>10.8</v>
      </c>
      <c r="O295" s="140">
        <v>2.64</v>
      </c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</row>
    <row r="296" ht="9.75" customHeight="1">
      <c r="A296" s="138"/>
      <c r="B296" s="139" t="s">
        <v>18</v>
      </c>
      <c r="C296" s="139">
        <v>40.0</v>
      </c>
      <c r="D296" s="140">
        <v>3.16</v>
      </c>
      <c r="E296" s="140">
        <v>0.4</v>
      </c>
      <c r="F296" s="140">
        <v>19.32</v>
      </c>
      <c r="G296" s="140">
        <v>94.0</v>
      </c>
      <c r="H296" s="140">
        <v>0.064</v>
      </c>
      <c r="I296" s="140"/>
      <c r="J296" s="140"/>
      <c r="K296" s="140">
        <v>0.52</v>
      </c>
      <c r="L296" s="140">
        <v>9.2</v>
      </c>
      <c r="M296" s="140">
        <v>34.8</v>
      </c>
      <c r="N296" s="140">
        <v>13.2</v>
      </c>
      <c r="O296" s="140">
        <v>0.8</v>
      </c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</row>
    <row r="297" ht="9.75" customHeight="1">
      <c r="A297" s="138"/>
      <c r="B297" s="139" t="s">
        <v>249</v>
      </c>
      <c r="C297" s="139">
        <v>25.0</v>
      </c>
      <c r="D297" s="140">
        <v>1.65</v>
      </c>
      <c r="E297" s="140">
        <v>0.3</v>
      </c>
      <c r="F297" s="140">
        <v>8.55</v>
      </c>
      <c r="G297" s="140">
        <v>43.5</v>
      </c>
      <c r="H297" s="140">
        <v>0.05</v>
      </c>
      <c r="I297" s="140"/>
      <c r="J297" s="140">
        <v>1.5</v>
      </c>
      <c r="K297" s="140">
        <v>0.55</v>
      </c>
      <c r="L297" s="140">
        <v>8.75</v>
      </c>
      <c r="M297" s="140">
        <v>39.5</v>
      </c>
      <c r="N297" s="140">
        <v>11.75</v>
      </c>
      <c r="O297" s="140">
        <v>0.975</v>
      </c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</row>
    <row r="298" ht="9.75" customHeight="1">
      <c r="A298" s="138" t="s">
        <v>242</v>
      </c>
      <c r="B298" s="139"/>
      <c r="C298" s="139">
        <f t="shared" ref="C298:O298" si="28">SUM(C290:C297)</f>
        <v>720</v>
      </c>
      <c r="D298" s="140">
        <f t="shared" si="28"/>
        <v>22.073</v>
      </c>
      <c r="E298" s="140">
        <f t="shared" si="28"/>
        <v>19.07</v>
      </c>
      <c r="F298" s="140">
        <f t="shared" si="28"/>
        <v>97.732</v>
      </c>
      <c r="G298" s="140">
        <f t="shared" si="28"/>
        <v>654.919</v>
      </c>
      <c r="H298" s="140">
        <f t="shared" si="28"/>
        <v>0.364</v>
      </c>
      <c r="I298" s="140">
        <f t="shared" si="28"/>
        <v>19.732</v>
      </c>
      <c r="J298" s="140">
        <f t="shared" si="28"/>
        <v>78.46</v>
      </c>
      <c r="K298" s="140">
        <f t="shared" si="28"/>
        <v>6.633</v>
      </c>
      <c r="L298" s="140">
        <f t="shared" si="28"/>
        <v>76.428</v>
      </c>
      <c r="M298" s="140">
        <f t="shared" si="28"/>
        <v>256.487</v>
      </c>
      <c r="N298" s="140">
        <f t="shared" si="28"/>
        <v>74.086</v>
      </c>
      <c r="O298" s="140">
        <f t="shared" si="28"/>
        <v>7.596</v>
      </c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</row>
    <row r="299" ht="9.75" customHeight="1">
      <c r="A299" s="138" t="s">
        <v>243</v>
      </c>
      <c r="B299" s="139"/>
      <c r="C299" s="139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</row>
    <row r="300" ht="9.75" customHeight="1">
      <c r="A300" s="138" t="s">
        <v>244</v>
      </c>
      <c r="B300" s="139" t="s">
        <v>245</v>
      </c>
      <c r="C300" s="139">
        <v>50.0</v>
      </c>
      <c r="D300" s="140">
        <v>4.474</v>
      </c>
      <c r="E300" s="140">
        <v>8.168</v>
      </c>
      <c r="F300" s="140">
        <v>23.894</v>
      </c>
      <c r="G300" s="140">
        <v>186.877</v>
      </c>
      <c r="H300" s="140">
        <v>0.221</v>
      </c>
      <c r="I300" s="140"/>
      <c r="J300" s="140">
        <v>5.0</v>
      </c>
      <c r="K300" s="140">
        <v>2.439</v>
      </c>
      <c r="L300" s="140">
        <v>123.575</v>
      </c>
      <c r="M300" s="140">
        <v>92.986</v>
      </c>
      <c r="N300" s="140">
        <v>35.861</v>
      </c>
      <c r="O300" s="140">
        <v>1.112</v>
      </c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</row>
    <row r="301" ht="9.75" customHeight="1">
      <c r="A301" s="138">
        <v>0.0</v>
      </c>
      <c r="B301" s="139" t="s">
        <v>23</v>
      </c>
      <c r="C301" s="139">
        <v>200.0</v>
      </c>
      <c r="D301" s="140">
        <v>1.0</v>
      </c>
      <c r="E301" s="140">
        <v>0.2</v>
      </c>
      <c r="F301" s="140">
        <v>20.2</v>
      </c>
      <c r="G301" s="140">
        <v>92.0</v>
      </c>
      <c r="H301" s="140">
        <v>0.02</v>
      </c>
      <c r="I301" s="140">
        <v>40.0</v>
      </c>
      <c r="J301" s="140"/>
      <c r="K301" s="140">
        <v>0.2</v>
      </c>
      <c r="L301" s="140">
        <v>14.0</v>
      </c>
      <c r="M301" s="140">
        <v>14.0</v>
      </c>
      <c r="N301" s="140">
        <v>8.0</v>
      </c>
      <c r="O301" s="140">
        <v>2.8</v>
      </c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</row>
    <row r="302" ht="9.75" customHeight="1">
      <c r="A302" s="138"/>
      <c r="B302" s="139" t="s">
        <v>24</v>
      </c>
      <c r="C302" s="139">
        <v>15.0</v>
      </c>
      <c r="D302" s="140">
        <v>0.075</v>
      </c>
      <c r="E302" s="140"/>
      <c r="F302" s="140">
        <v>12.0</v>
      </c>
      <c r="G302" s="140">
        <v>48.6</v>
      </c>
      <c r="H302" s="140"/>
      <c r="I302" s="140"/>
      <c r="J302" s="140"/>
      <c r="K302" s="140"/>
      <c r="L302" s="140">
        <v>3.15</v>
      </c>
      <c r="M302" s="140">
        <v>1.65</v>
      </c>
      <c r="N302" s="140">
        <v>1.05</v>
      </c>
      <c r="O302" s="140">
        <v>0.24</v>
      </c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</row>
    <row r="303" ht="9.75" customHeight="1">
      <c r="A303" s="138" t="s">
        <v>246</v>
      </c>
      <c r="B303" s="139"/>
      <c r="C303" s="139">
        <v>265.0</v>
      </c>
      <c r="D303" s="140">
        <v>5.549</v>
      </c>
      <c r="E303" s="140">
        <v>8.368</v>
      </c>
      <c r="F303" s="140">
        <v>56.094</v>
      </c>
      <c r="G303" s="140">
        <v>327.477</v>
      </c>
      <c r="H303" s="140">
        <v>0.241</v>
      </c>
      <c r="I303" s="140">
        <v>40.0</v>
      </c>
      <c r="J303" s="140">
        <v>5.0</v>
      </c>
      <c r="K303" s="140">
        <v>2.639</v>
      </c>
      <c r="L303" s="140">
        <v>140.725</v>
      </c>
      <c r="M303" s="140">
        <v>108.636</v>
      </c>
      <c r="N303" s="140">
        <v>44.911</v>
      </c>
      <c r="O303" s="140">
        <v>4.152</v>
      </c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</row>
    <row r="304" ht="9.75" customHeight="1">
      <c r="A304" s="138" t="s">
        <v>26</v>
      </c>
      <c r="B304" s="139"/>
      <c r="C304" s="139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</row>
    <row r="305" ht="9.75" customHeight="1">
      <c r="A305" s="138" t="s">
        <v>207</v>
      </c>
      <c r="B305" s="139" t="s">
        <v>305</v>
      </c>
      <c r="C305" s="139">
        <v>250.0</v>
      </c>
      <c r="D305" s="140">
        <v>1.966</v>
      </c>
      <c r="E305" s="140">
        <v>3.167</v>
      </c>
      <c r="F305" s="140">
        <v>12.556</v>
      </c>
      <c r="G305" s="140">
        <v>87.493</v>
      </c>
      <c r="H305" s="140">
        <v>0.06</v>
      </c>
      <c r="I305" s="140">
        <v>21.65</v>
      </c>
      <c r="J305" s="140">
        <v>200.0</v>
      </c>
      <c r="K305" s="140">
        <v>1.53</v>
      </c>
      <c r="L305" s="140">
        <v>37.28</v>
      </c>
      <c r="M305" s="140">
        <v>51.87</v>
      </c>
      <c r="N305" s="140">
        <v>25.52</v>
      </c>
      <c r="O305" s="140">
        <v>1.206</v>
      </c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</row>
    <row r="306" ht="9.75" customHeight="1">
      <c r="A306" s="138" t="s">
        <v>209</v>
      </c>
      <c r="B306" s="139" t="s">
        <v>306</v>
      </c>
      <c r="C306" s="139">
        <v>250.0</v>
      </c>
      <c r="D306" s="140">
        <v>30.308</v>
      </c>
      <c r="E306" s="140">
        <v>14.668</v>
      </c>
      <c r="F306" s="140">
        <v>47.438</v>
      </c>
      <c r="G306" s="140">
        <v>444.288</v>
      </c>
      <c r="H306" s="140">
        <v>0.184</v>
      </c>
      <c r="I306" s="140">
        <v>8.27</v>
      </c>
      <c r="J306" s="140">
        <v>328.4</v>
      </c>
      <c r="K306" s="140">
        <v>4.287</v>
      </c>
      <c r="L306" s="140">
        <v>36.781</v>
      </c>
      <c r="M306" s="140">
        <v>303.71</v>
      </c>
      <c r="N306" s="140">
        <v>64.217</v>
      </c>
      <c r="O306" s="140">
        <v>2.604</v>
      </c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ht="9.75" customHeight="1">
      <c r="A307" s="138" t="s">
        <v>212</v>
      </c>
      <c r="B307" s="139" t="s">
        <v>307</v>
      </c>
      <c r="C307" s="139">
        <v>200.0</v>
      </c>
      <c r="D307" s="140">
        <v>0.16</v>
      </c>
      <c r="E307" s="140">
        <v>0.16</v>
      </c>
      <c r="F307" s="140">
        <v>13.9</v>
      </c>
      <c r="G307" s="140">
        <v>58.7</v>
      </c>
      <c r="H307" s="140">
        <v>0.012</v>
      </c>
      <c r="I307" s="140">
        <v>4.0</v>
      </c>
      <c r="J307" s="140">
        <v>2.0</v>
      </c>
      <c r="K307" s="140">
        <v>0.08</v>
      </c>
      <c r="L307" s="140">
        <v>6.4</v>
      </c>
      <c r="M307" s="140">
        <v>4.4</v>
      </c>
      <c r="N307" s="140">
        <v>3.6</v>
      </c>
      <c r="O307" s="140">
        <v>0.91</v>
      </c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</row>
    <row r="308" ht="9.75" customHeight="1">
      <c r="A308" s="138">
        <v>0.0</v>
      </c>
      <c r="B308" s="139" t="s">
        <v>18</v>
      </c>
      <c r="C308" s="139">
        <v>60.0</v>
      </c>
      <c r="D308" s="140">
        <v>4.74</v>
      </c>
      <c r="E308" s="140">
        <v>0.6</v>
      </c>
      <c r="F308" s="140">
        <v>28.98</v>
      </c>
      <c r="G308" s="140">
        <v>141.0</v>
      </c>
      <c r="H308" s="140">
        <v>0.096</v>
      </c>
      <c r="I308" s="140"/>
      <c r="J308" s="140"/>
      <c r="K308" s="140">
        <v>0.78</v>
      </c>
      <c r="L308" s="140">
        <v>13.8</v>
      </c>
      <c r="M308" s="140">
        <v>52.2</v>
      </c>
      <c r="N308" s="140">
        <v>19.8</v>
      </c>
      <c r="O308" s="140">
        <v>1.2</v>
      </c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</row>
    <row r="309" ht="9.75" customHeight="1">
      <c r="A309" s="138"/>
      <c r="B309" s="139" t="s">
        <v>249</v>
      </c>
      <c r="C309" s="139">
        <v>20.0</v>
      </c>
      <c r="D309" s="140">
        <v>1.32</v>
      </c>
      <c r="E309" s="140">
        <v>0.24</v>
      </c>
      <c r="F309" s="140">
        <v>6.84</v>
      </c>
      <c r="G309" s="140">
        <v>34.8</v>
      </c>
      <c r="H309" s="140">
        <v>0.04</v>
      </c>
      <c r="I309" s="140"/>
      <c r="J309" s="140">
        <v>1.2</v>
      </c>
      <c r="K309" s="140">
        <v>0.44</v>
      </c>
      <c r="L309" s="140">
        <v>7.0</v>
      </c>
      <c r="M309" s="140">
        <v>31.6</v>
      </c>
      <c r="N309" s="140">
        <v>9.4</v>
      </c>
      <c r="O309" s="140">
        <v>0.78</v>
      </c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</row>
    <row r="310" ht="9.75" customHeight="1">
      <c r="A310" s="138"/>
      <c r="B310" s="139"/>
      <c r="C310" s="139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</row>
    <row r="311" ht="9.75" customHeight="1">
      <c r="A311" s="138" t="s">
        <v>38</v>
      </c>
      <c r="B311" s="139"/>
      <c r="C311" s="139">
        <f t="shared" ref="C311:O311" si="29">SUM(C305:C310)</f>
        <v>780</v>
      </c>
      <c r="D311" s="140">
        <f t="shared" si="29"/>
        <v>38.494</v>
      </c>
      <c r="E311" s="140">
        <f t="shared" si="29"/>
        <v>18.835</v>
      </c>
      <c r="F311" s="140">
        <f t="shared" si="29"/>
        <v>109.714</v>
      </c>
      <c r="G311" s="140">
        <f t="shared" si="29"/>
        <v>766.281</v>
      </c>
      <c r="H311" s="140">
        <f t="shared" si="29"/>
        <v>0.392</v>
      </c>
      <c r="I311" s="140">
        <f t="shared" si="29"/>
        <v>33.92</v>
      </c>
      <c r="J311" s="140">
        <f t="shared" si="29"/>
        <v>531.6</v>
      </c>
      <c r="K311" s="140">
        <f t="shared" si="29"/>
        <v>7.117</v>
      </c>
      <c r="L311" s="140">
        <f t="shared" si="29"/>
        <v>101.261</v>
      </c>
      <c r="M311" s="140">
        <f t="shared" si="29"/>
        <v>443.78</v>
      </c>
      <c r="N311" s="140">
        <f t="shared" si="29"/>
        <v>122.537</v>
      </c>
      <c r="O311" s="140">
        <f t="shared" si="29"/>
        <v>6.7</v>
      </c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</row>
    <row r="312" ht="9.75" customHeight="1">
      <c r="A312" s="138" t="s">
        <v>40</v>
      </c>
      <c r="B312" s="139"/>
      <c r="C312" s="139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</row>
    <row r="313" ht="9.75" customHeight="1">
      <c r="A313" s="138" t="s">
        <v>244</v>
      </c>
      <c r="B313" s="139" t="s">
        <v>245</v>
      </c>
      <c r="C313" s="139">
        <v>50.0</v>
      </c>
      <c r="D313" s="140">
        <v>4.474</v>
      </c>
      <c r="E313" s="140">
        <v>8.168</v>
      </c>
      <c r="F313" s="140">
        <v>23.894</v>
      </c>
      <c r="G313" s="140">
        <v>186.877</v>
      </c>
      <c r="H313" s="140">
        <v>0.221</v>
      </c>
      <c r="I313" s="140"/>
      <c r="J313" s="140">
        <v>5.0</v>
      </c>
      <c r="K313" s="140">
        <v>2.439</v>
      </c>
      <c r="L313" s="140">
        <v>123.575</v>
      </c>
      <c r="M313" s="140">
        <v>92.986</v>
      </c>
      <c r="N313" s="140">
        <v>35.861</v>
      </c>
      <c r="O313" s="140">
        <v>1.112</v>
      </c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</row>
    <row r="314" ht="9.75" customHeight="1">
      <c r="A314" s="138">
        <v>0.0</v>
      </c>
      <c r="B314" s="139" t="s">
        <v>23</v>
      </c>
      <c r="C314" s="139">
        <v>200.0</v>
      </c>
      <c r="D314" s="140">
        <v>1.0</v>
      </c>
      <c r="E314" s="140">
        <v>0.2</v>
      </c>
      <c r="F314" s="140">
        <v>20.2</v>
      </c>
      <c r="G314" s="140">
        <v>92.0</v>
      </c>
      <c r="H314" s="140">
        <v>0.02</v>
      </c>
      <c r="I314" s="140">
        <v>40.0</v>
      </c>
      <c r="J314" s="140"/>
      <c r="K314" s="140">
        <v>0.2</v>
      </c>
      <c r="L314" s="140">
        <v>14.0</v>
      </c>
      <c r="M314" s="140">
        <v>14.0</v>
      </c>
      <c r="N314" s="140">
        <v>8.0</v>
      </c>
      <c r="O314" s="140">
        <v>2.8</v>
      </c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</row>
    <row r="315" ht="9.75" customHeight="1">
      <c r="A315" s="138"/>
      <c r="B315" s="139" t="s">
        <v>24</v>
      </c>
      <c r="C315" s="139">
        <v>15.0</v>
      </c>
      <c r="D315" s="140">
        <v>0.075</v>
      </c>
      <c r="E315" s="140"/>
      <c r="F315" s="140">
        <v>12.0</v>
      </c>
      <c r="G315" s="140">
        <v>48.6</v>
      </c>
      <c r="H315" s="140"/>
      <c r="I315" s="140"/>
      <c r="J315" s="140"/>
      <c r="K315" s="140"/>
      <c r="L315" s="140">
        <v>3.15</v>
      </c>
      <c r="M315" s="140">
        <v>1.65</v>
      </c>
      <c r="N315" s="140">
        <v>1.05</v>
      </c>
      <c r="O315" s="140">
        <v>0.24</v>
      </c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</row>
    <row r="316" ht="9.75" customHeight="1">
      <c r="A316" s="138" t="s">
        <v>43</v>
      </c>
      <c r="B316" s="139"/>
      <c r="C316" s="139">
        <f t="shared" ref="C316:O316" si="30">SUM(C313:C315)</f>
        <v>265</v>
      </c>
      <c r="D316" s="140">
        <f t="shared" si="30"/>
        <v>5.549</v>
      </c>
      <c r="E316" s="140">
        <f t="shared" si="30"/>
        <v>8.368</v>
      </c>
      <c r="F316" s="140">
        <f t="shared" si="30"/>
        <v>56.094</v>
      </c>
      <c r="G316" s="140">
        <f t="shared" si="30"/>
        <v>327.477</v>
      </c>
      <c r="H316" s="140">
        <f t="shared" si="30"/>
        <v>0.241</v>
      </c>
      <c r="I316" s="140">
        <f t="shared" si="30"/>
        <v>40</v>
      </c>
      <c r="J316" s="140">
        <f t="shared" si="30"/>
        <v>5</v>
      </c>
      <c r="K316" s="140">
        <f t="shared" si="30"/>
        <v>2.639</v>
      </c>
      <c r="L316" s="140">
        <f t="shared" si="30"/>
        <v>140.725</v>
      </c>
      <c r="M316" s="140">
        <f t="shared" si="30"/>
        <v>108.636</v>
      </c>
      <c r="N316" s="140">
        <f t="shared" si="30"/>
        <v>44.911</v>
      </c>
      <c r="O316" s="140">
        <f t="shared" si="30"/>
        <v>4.152</v>
      </c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</row>
    <row r="317" ht="9.75" customHeight="1">
      <c r="A317" s="138" t="s">
        <v>308</v>
      </c>
      <c r="B317" s="139"/>
      <c r="C317" s="139">
        <f t="shared" ref="C317:O317" si="31">C316+C311+C303+C298</f>
        <v>2030</v>
      </c>
      <c r="D317" s="140">
        <f t="shared" si="31"/>
        <v>71.665</v>
      </c>
      <c r="E317" s="140">
        <f t="shared" si="31"/>
        <v>54.641</v>
      </c>
      <c r="F317" s="140">
        <f t="shared" si="31"/>
        <v>319.634</v>
      </c>
      <c r="G317" s="140">
        <f t="shared" si="31"/>
        <v>2076.154</v>
      </c>
      <c r="H317" s="140">
        <f t="shared" si="31"/>
        <v>1.238</v>
      </c>
      <c r="I317" s="140">
        <f t="shared" si="31"/>
        <v>133.652</v>
      </c>
      <c r="J317" s="140">
        <f t="shared" si="31"/>
        <v>620.06</v>
      </c>
      <c r="K317" s="140">
        <f t="shared" si="31"/>
        <v>19.028</v>
      </c>
      <c r="L317" s="140">
        <f t="shared" si="31"/>
        <v>459.139</v>
      </c>
      <c r="M317" s="140">
        <f t="shared" si="31"/>
        <v>917.539</v>
      </c>
      <c r="N317" s="140">
        <f t="shared" si="31"/>
        <v>286.445</v>
      </c>
      <c r="O317" s="140">
        <f t="shared" si="31"/>
        <v>22.6</v>
      </c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</row>
    <row r="318" ht="9.75" customHeight="1">
      <c r="A318" s="142" t="s">
        <v>309</v>
      </c>
      <c r="B318" s="139"/>
      <c r="C318" s="139">
        <f t="shared" ref="C318:O318" si="32">C317+C285+C257+C224+C191+C160+C129+C98+C65+C34</f>
        <v>20774</v>
      </c>
      <c r="D318" s="140">
        <f t="shared" si="32"/>
        <v>666.271</v>
      </c>
      <c r="E318" s="140">
        <f t="shared" si="32"/>
        <v>573.251</v>
      </c>
      <c r="F318" s="140">
        <f t="shared" si="32"/>
        <v>2965.501</v>
      </c>
      <c r="G318" s="140">
        <f t="shared" si="32"/>
        <v>19899.303</v>
      </c>
      <c r="H318" s="140">
        <f t="shared" si="32"/>
        <v>14.478</v>
      </c>
      <c r="I318" s="140">
        <f t="shared" si="32"/>
        <v>2093.72</v>
      </c>
      <c r="J318" s="140">
        <f t="shared" si="32"/>
        <v>8425.55</v>
      </c>
      <c r="K318" s="140">
        <f t="shared" si="32"/>
        <v>191.569</v>
      </c>
      <c r="L318" s="140">
        <f t="shared" si="32"/>
        <v>4543.507</v>
      </c>
      <c r="M318" s="140">
        <f t="shared" si="32"/>
        <v>9612.03</v>
      </c>
      <c r="N318" s="140">
        <f t="shared" si="32"/>
        <v>3077.35</v>
      </c>
      <c r="O318" s="140">
        <f t="shared" si="32"/>
        <v>237.902</v>
      </c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</row>
    <row r="319" ht="9.75" customHeight="1">
      <c r="A319" s="143"/>
      <c r="B319" s="144"/>
      <c r="C319" s="145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ht="9.75" customHeight="1">
      <c r="A320" s="143"/>
      <c r="B320" s="144"/>
      <c r="C320" s="145"/>
      <c r="D320" s="146">
        <v>10.0</v>
      </c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ht="9.75" customHeight="1">
      <c r="A321" s="147"/>
      <c r="B321" s="122"/>
      <c r="C321" s="148" t="s">
        <v>5</v>
      </c>
      <c r="D321" s="149" t="s">
        <v>220</v>
      </c>
      <c r="E321" s="137"/>
      <c r="F321" s="38"/>
      <c r="G321" s="150" t="s">
        <v>221</v>
      </c>
      <c r="H321" s="149" t="s">
        <v>222</v>
      </c>
      <c r="I321" s="137"/>
      <c r="J321" s="137"/>
      <c r="K321" s="38"/>
      <c r="L321" s="149" t="s">
        <v>223</v>
      </c>
      <c r="M321" s="137"/>
      <c r="N321" s="137"/>
      <c r="O321" s="38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</row>
    <row r="322" ht="9.75" customHeight="1">
      <c r="A322" s="152"/>
      <c r="B322" s="131"/>
      <c r="C322" s="22"/>
      <c r="D322" s="133" t="s">
        <v>224</v>
      </c>
      <c r="E322" s="133" t="s">
        <v>225</v>
      </c>
      <c r="F322" s="133" t="s">
        <v>226</v>
      </c>
      <c r="G322" s="22"/>
      <c r="H322" s="133" t="s">
        <v>227</v>
      </c>
      <c r="I322" s="133" t="s">
        <v>228</v>
      </c>
      <c r="J322" s="133" t="s">
        <v>229</v>
      </c>
      <c r="K322" s="133" t="s">
        <v>230</v>
      </c>
      <c r="L322" s="133" t="s">
        <v>231</v>
      </c>
      <c r="M322" s="133" t="s">
        <v>232</v>
      </c>
      <c r="N322" s="133" t="s">
        <v>233</v>
      </c>
      <c r="O322" s="133" t="s">
        <v>234</v>
      </c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</row>
    <row r="323" ht="9.75" customHeight="1">
      <c r="A323" s="153" t="s">
        <v>310</v>
      </c>
      <c r="B323" s="38"/>
      <c r="C323" s="154">
        <f t="shared" ref="C323:O323" si="33">C14+C45+C78+C109+C140+C172+C203+C237+C266+C298</f>
        <v>6794</v>
      </c>
      <c r="D323" s="155">
        <f t="shared" si="33"/>
        <v>256.393</v>
      </c>
      <c r="E323" s="155">
        <f t="shared" si="33"/>
        <v>197.864</v>
      </c>
      <c r="F323" s="155">
        <f t="shared" si="33"/>
        <v>807.218</v>
      </c>
      <c r="G323" s="155">
        <f t="shared" si="33"/>
        <v>6082.245</v>
      </c>
      <c r="H323" s="155">
        <f t="shared" si="33"/>
        <v>3.795</v>
      </c>
      <c r="I323" s="155">
        <f t="shared" si="33"/>
        <v>446.07</v>
      </c>
      <c r="J323" s="155">
        <f t="shared" si="33"/>
        <v>3209.28</v>
      </c>
      <c r="K323" s="155">
        <f t="shared" si="33"/>
        <v>61.934</v>
      </c>
      <c r="L323" s="155">
        <f t="shared" si="33"/>
        <v>991.125</v>
      </c>
      <c r="M323" s="155">
        <f t="shared" si="33"/>
        <v>3378.172</v>
      </c>
      <c r="N323" s="155">
        <f t="shared" si="33"/>
        <v>1036.573</v>
      </c>
      <c r="O323" s="155">
        <f t="shared" si="33"/>
        <v>81.526</v>
      </c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</row>
    <row r="324" ht="9.75" customHeight="1">
      <c r="A324" s="156" t="s">
        <v>311</v>
      </c>
      <c r="B324" s="38"/>
      <c r="C324" s="154">
        <f>C323/D320</f>
        <v>679.4</v>
      </c>
      <c r="D324" s="155">
        <f t="shared" ref="D324:O324" si="34">D323/$D$320</f>
        <v>25.6393</v>
      </c>
      <c r="E324" s="155">
        <f t="shared" si="34"/>
        <v>19.7864</v>
      </c>
      <c r="F324" s="155">
        <f t="shared" si="34"/>
        <v>80.7218</v>
      </c>
      <c r="G324" s="155">
        <f t="shared" si="34"/>
        <v>608.2245</v>
      </c>
      <c r="H324" s="155">
        <f t="shared" si="34"/>
        <v>0.3795</v>
      </c>
      <c r="I324" s="155">
        <f t="shared" si="34"/>
        <v>44.607</v>
      </c>
      <c r="J324" s="155">
        <f t="shared" si="34"/>
        <v>320.928</v>
      </c>
      <c r="K324" s="155">
        <f t="shared" si="34"/>
        <v>6.1934</v>
      </c>
      <c r="L324" s="155">
        <f t="shared" si="34"/>
        <v>99.1125</v>
      </c>
      <c r="M324" s="155">
        <f t="shared" si="34"/>
        <v>337.8172</v>
      </c>
      <c r="N324" s="155">
        <f t="shared" si="34"/>
        <v>103.6573</v>
      </c>
      <c r="O324" s="155">
        <f t="shared" si="34"/>
        <v>8.1526</v>
      </c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</row>
    <row r="325" ht="9.75" customHeight="1">
      <c r="A325" s="156" t="s">
        <v>312</v>
      </c>
      <c r="B325" s="38"/>
      <c r="C325" s="135"/>
      <c r="D325" s="157">
        <f t="shared" ref="D325:F325" si="35">4*D324/$G$324</f>
        <v>0.1686173444</v>
      </c>
      <c r="E325" s="157">
        <f t="shared" si="35"/>
        <v>0.1301256362</v>
      </c>
      <c r="F325" s="157">
        <f t="shared" si="35"/>
        <v>0.530868454</v>
      </c>
      <c r="G325" s="133"/>
      <c r="H325" s="133"/>
      <c r="I325" s="133"/>
      <c r="J325" s="133"/>
      <c r="K325" s="133"/>
      <c r="L325" s="133"/>
      <c r="M325" s="133"/>
      <c r="N325" s="133"/>
      <c r="O325" s="133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</row>
    <row r="326" ht="9.75" customHeight="1">
      <c r="A326" s="156" t="s">
        <v>313</v>
      </c>
      <c r="B326" s="38"/>
      <c r="C326" s="135"/>
      <c r="D326" s="158">
        <f t="shared" ref="D326:O326" si="36">D324/D342</f>
        <v>0.3329779221</v>
      </c>
      <c r="E326" s="158">
        <f t="shared" si="36"/>
        <v>0.2504607595</v>
      </c>
      <c r="F326" s="158">
        <f t="shared" si="36"/>
        <v>0.240960597</v>
      </c>
      <c r="G326" s="158">
        <f t="shared" si="36"/>
        <v>0.2588189362</v>
      </c>
      <c r="H326" s="158">
        <f t="shared" si="36"/>
        <v>0.31625</v>
      </c>
      <c r="I326" s="158">
        <f t="shared" si="36"/>
        <v>0.74345</v>
      </c>
      <c r="J326" s="158">
        <f t="shared" si="36"/>
        <v>0.4584685714</v>
      </c>
      <c r="K326" s="158">
        <f t="shared" si="36"/>
        <v>0.61934</v>
      </c>
      <c r="L326" s="158">
        <f t="shared" si="36"/>
        <v>0.09010227273</v>
      </c>
      <c r="M326" s="158">
        <f t="shared" si="36"/>
        <v>0.3071065455</v>
      </c>
      <c r="N326" s="158">
        <f t="shared" si="36"/>
        <v>0.4146292</v>
      </c>
      <c r="O326" s="158">
        <f t="shared" si="36"/>
        <v>0.6793833333</v>
      </c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</row>
    <row r="327" ht="9.75" customHeight="1">
      <c r="A327" s="153" t="s">
        <v>314</v>
      </c>
      <c r="B327" s="38"/>
      <c r="C327" s="154">
        <f t="shared" ref="C327:O327" si="37">C19+C50+C83+C114+C145+C177+C208+C242+C271+C303</f>
        <v>2650</v>
      </c>
      <c r="D327" s="155">
        <f t="shared" si="37"/>
        <v>54.522</v>
      </c>
      <c r="E327" s="155">
        <f t="shared" si="37"/>
        <v>66.724</v>
      </c>
      <c r="F327" s="155">
        <f t="shared" si="37"/>
        <v>583.884</v>
      </c>
      <c r="G327" s="155">
        <f t="shared" si="37"/>
        <v>3210.438</v>
      </c>
      <c r="H327" s="155">
        <f t="shared" si="37"/>
        <v>2.75</v>
      </c>
      <c r="I327" s="155">
        <f t="shared" si="37"/>
        <v>400</v>
      </c>
      <c r="J327" s="155">
        <f t="shared" si="37"/>
        <v>30</v>
      </c>
      <c r="K327" s="155">
        <f t="shared" si="37"/>
        <v>22.414</v>
      </c>
      <c r="L327" s="155">
        <f t="shared" si="37"/>
        <v>1112.19</v>
      </c>
      <c r="M327" s="155">
        <f t="shared" si="37"/>
        <v>938.556</v>
      </c>
      <c r="N327" s="155">
        <f t="shared" si="37"/>
        <v>392.466</v>
      </c>
      <c r="O327" s="155">
        <f t="shared" si="37"/>
        <v>40.208</v>
      </c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</row>
    <row r="328" ht="9.75" customHeight="1">
      <c r="A328" s="156" t="s">
        <v>315</v>
      </c>
      <c r="B328" s="38"/>
      <c r="C328" s="154">
        <f>C327/10</f>
        <v>265</v>
      </c>
      <c r="D328" s="155">
        <f t="shared" ref="D328:O328" si="38">D327/$D$320</f>
        <v>5.4522</v>
      </c>
      <c r="E328" s="155">
        <f t="shared" si="38"/>
        <v>6.6724</v>
      </c>
      <c r="F328" s="155">
        <f t="shared" si="38"/>
        <v>58.3884</v>
      </c>
      <c r="G328" s="155">
        <f t="shared" si="38"/>
        <v>321.0438</v>
      </c>
      <c r="H328" s="155">
        <f t="shared" si="38"/>
        <v>0.275</v>
      </c>
      <c r="I328" s="155">
        <f t="shared" si="38"/>
        <v>40</v>
      </c>
      <c r="J328" s="155">
        <f t="shared" si="38"/>
        <v>3</v>
      </c>
      <c r="K328" s="155">
        <f t="shared" si="38"/>
        <v>2.2414</v>
      </c>
      <c r="L328" s="155">
        <f t="shared" si="38"/>
        <v>111.219</v>
      </c>
      <c r="M328" s="155">
        <f t="shared" si="38"/>
        <v>93.8556</v>
      </c>
      <c r="N328" s="155">
        <f t="shared" si="38"/>
        <v>39.2466</v>
      </c>
      <c r="O328" s="155">
        <f t="shared" si="38"/>
        <v>4.0208</v>
      </c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</row>
    <row r="329" ht="9.75" customHeight="1">
      <c r="A329" s="156" t="s">
        <v>312</v>
      </c>
      <c r="B329" s="38"/>
      <c r="C329" s="135"/>
      <c r="D329" s="159">
        <f t="shared" ref="D329:F329" si="39">4*D328/$G$328</f>
        <v>0.06793091784</v>
      </c>
      <c r="E329" s="159">
        <f t="shared" si="39"/>
        <v>0.08313382785</v>
      </c>
      <c r="F329" s="159">
        <f t="shared" si="39"/>
        <v>0.7274820445</v>
      </c>
      <c r="G329" s="160"/>
      <c r="H329" s="160"/>
      <c r="I329" s="160"/>
      <c r="J329" s="160"/>
      <c r="K329" s="160"/>
      <c r="L329" s="160"/>
      <c r="M329" s="160"/>
      <c r="N329" s="160"/>
      <c r="O329" s="160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</row>
    <row r="330" ht="9.75" customHeight="1">
      <c r="A330" s="156" t="s">
        <v>313</v>
      </c>
      <c r="B330" s="38"/>
      <c r="C330" s="154"/>
      <c r="D330" s="158">
        <f t="shared" ref="D330:O330" si="40">D328/D342</f>
        <v>0.07080779221</v>
      </c>
      <c r="E330" s="158">
        <f t="shared" si="40"/>
        <v>0.08446075949</v>
      </c>
      <c r="F330" s="158">
        <f t="shared" si="40"/>
        <v>0.1742937313</v>
      </c>
      <c r="G330" s="158">
        <f t="shared" si="40"/>
        <v>0.136614383</v>
      </c>
      <c r="H330" s="158">
        <f t="shared" si="40"/>
        <v>0.2291666667</v>
      </c>
      <c r="I330" s="158">
        <f t="shared" si="40"/>
        <v>0.6666666667</v>
      </c>
      <c r="J330" s="158">
        <f t="shared" si="40"/>
        <v>0.004285714286</v>
      </c>
      <c r="K330" s="158">
        <f t="shared" si="40"/>
        <v>0.22414</v>
      </c>
      <c r="L330" s="158">
        <f t="shared" si="40"/>
        <v>0.1011081818</v>
      </c>
      <c r="M330" s="158">
        <f t="shared" si="40"/>
        <v>0.08532327273</v>
      </c>
      <c r="N330" s="158">
        <f t="shared" si="40"/>
        <v>0.1569864</v>
      </c>
      <c r="O330" s="158">
        <f t="shared" si="40"/>
        <v>0.3350666667</v>
      </c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</row>
    <row r="331" ht="9.75" customHeight="1">
      <c r="A331" s="153" t="s">
        <v>316</v>
      </c>
      <c r="B331" s="38"/>
      <c r="C331" s="154">
        <f t="shared" ref="C331:O331" si="41">C28+C59+C92+C123+C154+C185+C218+C251+C279+C311</f>
        <v>8595</v>
      </c>
      <c r="D331" s="155">
        <f t="shared" si="41"/>
        <v>302.286</v>
      </c>
      <c r="E331" s="155">
        <f t="shared" si="41"/>
        <v>241.93</v>
      </c>
      <c r="F331" s="155">
        <f t="shared" si="41"/>
        <v>1015.351</v>
      </c>
      <c r="G331" s="155">
        <f t="shared" si="41"/>
        <v>7498.222</v>
      </c>
      <c r="H331" s="155">
        <f t="shared" si="41"/>
        <v>5.131</v>
      </c>
      <c r="I331" s="155">
        <f t="shared" si="41"/>
        <v>649.65</v>
      </c>
      <c r="J331" s="155">
        <f t="shared" si="41"/>
        <v>4894.83</v>
      </c>
      <c r="K331" s="155">
        <f t="shared" si="41"/>
        <v>84.031</v>
      </c>
      <c r="L331" s="155">
        <f t="shared" si="41"/>
        <v>1307.352</v>
      </c>
      <c r="M331" s="155">
        <f t="shared" si="41"/>
        <v>4350.678</v>
      </c>
      <c r="N331" s="155">
        <f t="shared" si="41"/>
        <v>1259.015</v>
      </c>
      <c r="O331" s="155">
        <f t="shared" si="41"/>
        <v>85.309</v>
      </c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</row>
    <row r="332" ht="9.75" customHeight="1">
      <c r="A332" s="156" t="s">
        <v>317</v>
      </c>
      <c r="B332" s="38"/>
      <c r="C332" s="154">
        <f>C331/10</f>
        <v>859.5</v>
      </c>
      <c r="D332" s="155">
        <f t="shared" ref="D332:O332" si="42">D331/$D$320</f>
        <v>30.2286</v>
      </c>
      <c r="E332" s="155">
        <f t="shared" si="42"/>
        <v>24.193</v>
      </c>
      <c r="F332" s="155">
        <f t="shared" si="42"/>
        <v>101.5351</v>
      </c>
      <c r="G332" s="155">
        <f t="shared" si="42"/>
        <v>749.8222</v>
      </c>
      <c r="H332" s="155">
        <f t="shared" si="42"/>
        <v>0.5131</v>
      </c>
      <c r="I332" s="155">
        <f t="shared" si="42"/>
        <v>64.965</v>
      </c>
      <c r="J332" s="155">
        <f t="shared" si="42"/>
        <v>489.483</v>
      </c>
      <c r="K332" s="155">
        <f t="shared" si="42"/>
        <v>8.4031</v>
      </c>
      <c r="L332" s="155">
        <f t="shared" si="42"/>
        <v>130.7352</v>
      </c>
      <c r="M332" s="155">
        <f t="shared" si="42"/>
        <v>435.0678</v>
      </c>
      <c r="N332" s="155">
        <f t="shared" si="42"/>
        <v>125.9015</v>
      </c>
      <c r="O332" s="155">
        <f t="shared" si="42"/>
        <v>8.5309</v>
      </c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</row>
    <row r="333" ht="9.75" customHeight="1">
      <c r="A333" s="156" t="s">
        <v>312</v>
      </c>
      <c r="B333" s="38"/>
      <c r="C333" s="154"/>
      <c r="D333" s="157">
        <f t="shared" ref="D333:F333" si="43">4*D332/$G$332</f>
        <v>0.1612574288</v>
      </c>
      <c r="E333" s="157">
        <f t="shared" si="43"/>
        <v>0.1290599291</v>
      </c>
      <c r="F333" s="157">
        <f t="shared" si="43"/>
        <v>0.5416489402</v>
      </c>
      <c r="G333" s="133"/>
      <c r="H333" s="133"/>
      <c r="I333" s="133"/>
      <c r="J333" s="133"/>
      <c r="K333" s="133"/>
      <c r="L333" s="133"/>
      <c r="M333" s="133"/>
      <c r="N333" s="133"/>
      <c r="O333" s="133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</row>
    <row r="334" ht="9.75" customHeight="1">
      <c r="A334" s="156" t="s">
        <v>313</v>
      </c>
      <c r="B334" s="38"/>
      <c r="C334" s="154"/>
      <c r="D334" s="158">
        <f t="shared" ref="D334:O334" si="44">D332/D342</f>
        <v>0.3925792208</v>
      </c>
      <c r="E334" s="158">
        <f t="shared" si="44"/>
        <v>0.3062405063</v>
      </c>
      <c r="F334" s="158">
        <f t="shared" si="44"/>
        <v>0.3030898507</v>
      </c>
      <c r="G334" s="158">
        <f t="shared" si="44"/>
        <v>0.3190732766</v>
      </c>
      <c r="H334" s="158">
        <f t="shared" si="44"/>
        <v>0.4275833333</v>
      </c>
      <c r="I334" s="158">
        <f t="shared" si="44"/>
        <v>1.08275</v>
      </c>
      <c r="J334" s="158">
        <f t="shared" si="44"/>
        <v>0.6992614286</v>
      </c>
      <c r="K334" s="158">
        <f t="shared" si="44"/>
        <v>0.84031</v>
      </c>
      <c r="L334" s="158">
        <f t="shared" si="44"/>
        <v>0.1188501818</v>
      </c>
      <c r="M334" s="158">
        <f t="shared" si="44"/>
        <v>0.3955161818</v>
      </c>
      <c r="N334" s="158">
        <f t="shared" si="44"/>
        <v>0.503606</v>
      </c>
      <c r="O334" s="158">
        <f t="shared" si="44"/>
        <v>0.7109083333</v>
      </c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</row>
    <row r="335" ht="9.75" customHeight="1">
      <c r="A335" s="153" t="s">
        <v>318</v>
      </c>
      <c r="B335" s="38"/>
      <c r="C335" s="154">
        <f t="shared" ref="C335:O335" si="45">C33+C64+C97+C128+C159+C190+C223+C256+C284+C316</f>
        <v>2650</v>
      </c>
      <c r="D335" s="155">
        <f t="shared" si="45"/>
        <v>52.89</v>
      </c>
      <c r="E335" s="155">
        <f t="shared" si="45"/>
        <v>66.58</v>
      </c>
      <c r="F335" s="155">
        <f t="shared" si="45"/>
        <v>568.632</v>
      </c>
      <c r="G335" s="155">
        <f t="shared" si="45"/>
        <v>3141.858</v>
      </c>
      <c r="H335" s="155">
        <f t="shared" si="45"/>
        <v>2.744</v>
      </c>
      <c r="I335" s="155">
        <f t="shared" si="45"/>
        <v>520</v>
      </c>
      <c r="J335" s="155">
        <f t="shared" si="45"/>
        <v>226.08</v>
      </c>
      <c r="K335" s="155">
        <f t="shared" si="45"/>
        <v>22.846</v>
      </c>
      <c r="L335" s="155">
        <f t="shared" si="45"/>
        <v>1103.79</v>
      </c>
      <c r="M335" s="155">
        <f t="shared" si="45"/>
        <v>931.596</v>
      </c>
      <c r="N335" s="155">
        <f t="shared" si="45"/>
        <v>382.626</v>
      </c>
      <c r="O335" s="155">
        <f t="shared" si="45"/>
        <v>33.302</v>
      </c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</row>
    <row r="336" ht="9.75" customHeight="1">
      <c r="A336" s="156" t="s">
        <v>319</v>
      </c>
      <c r="B336" s="38"/>
      <c r="C336" s="154">
        <f>C335/10</f>
        <v>265</v>
      </c>
      <c r="D336" s="155">
        <f t="shared" ref="D336:O336" si="46">D335/$D$320</f>
        <v>5.289</v>
      </c>
      <c r="E336" s="155">
        <f t="shared" si="46"/>
        <v>6.658</v>
      </c>
      <c r="F336" s="155">
        <f t="shared" si="46"/>
        <v>56.8632</v>
      </c>
      <c r="G336" s="155">
        <f t="shared" si="46"/>
        <v>314.1858</v>
      </c>
      <c r="H336" s="155">
        <f t="shared" si="46"/>
        <v>0.2744</v>
      </c>
      <c r="I336" s="155">
        <f t="shared" si="46"/>
        <v>52</v>
      </c>
      <c r="J336" s="155">
        <f t="shared" si="46"/>
        <v>22.608</v>
      </c>
      <c r="K336" s="155">
        <f t="shared" si="46"/>
        <v>2.2846</v>
      </c>
      <c r="L336" s="155">
        <f t="shared" si="46"/>
        <v>110.379</v>
      </c>
      <c r="M336" s="155">
        <f t="shared" si="46"/>
        <v>93.1596</v>
      </c>
      <c r="N336" s="155">
        <f t="shared" si="46"/>
        <v>38.2626</v>
      </c>
      <c r="O336" s="155">
        <f t="shared" si="46"/>
        <v>3.3302</v>
      </c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</row>
    <row r="337" ht="9.75" customHeight="1">
      <c r="A337" s="156" t="s">
        <v>312</v>
      </c>
      <c r="B337" s="38"/>
      <c r="C337" s="154"/>
      <c r="D337" s="157">
        <f t="shared" ref="D337:F337" si="47">4*D335/$G$335</f>
        <v>0.06733595217</v>
      </c>
      <c r="E337" s="157">
        <f t="shared" si="47"/>
        <v>0.08476512942</v>
      </c>
      <c r="F337" s="157">
        <f t="shared" si="47"/>
        <v>0.7239436028</v>
      </c>
      <c r="G337" s="133"/>
      <c r="H337" s="133"/>
      <c r="I337" s="133"/>
      <c r="J337" s="133"/>
      <c r="K337" s="133"/>
      <c r="L337" s="133"/>
      <c r="M337" s="133"/>
      <c r="N337" s="133"/>
      <c r="O337" s="133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</row>
    <row r="338" ht="9.75" customHeight="1">
      <c r="A338" s="156" t="s">
        <v>313</v>
      </c>
      <c r="B338" s="38"/>
      <c r="C338" s="135"/>
      <c r="D338" s="158">
        <f t="shared" ref="D338:O338" si="48">D336/D342</f>
        <v>0.06868831169</v>
      </c>
      <c r="E338" s="158">
        <f t="shared" si="48"/>
        <v>0.08427848101</v>
      </c>
      <c r="F338" s="158">
        <f t="shared" si="48"/>
        <v>0.1697408955</v>
      </c>
      <c r="G338" s="158">
        <f t="shared" si="48"/>
        <v>0.1336960851</v>
      </c>
      <c r="H338" s="158">
        <f t="shared" si="48"/>
        <v>0.2286666667</v>
      </c>
      <c r="I338" s="158">
        <f t="shared" si="48"/>
        <v>0.8666666667</v>
      </c>
      <c r="J338" s="158">
        <f t="shared" si="48"/>
        <v>0.03229714286</v>
      </c>
      <c r="K338" s="158">
        <f t="shared" si="48"/>
        <v>0.22846</v>
      </c>
      <c r="L338" s="158">
        <f t="shared" si="48"/>
        <v>0.1003445455</v>
      </c>
      <c r="M338" s="158">
        <f t="shared" si="48"/>
        <v>0.08469054545</v>
      </c>
      <c r="N338" s="158">
        <f t="shared" si="48"/>
        <v>0.1530504</v>
      </c>
      <c r="O338" s="158">
        <f t="shared" si="48"/>
        <v>0.2775166667</v>
      </c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</row>
    <row r="339" ht="9.75" customHeight="1">
      <c r="A339" s="153" t="s">
        <v>320</v>
      </c>
      <c r="B339" s="38"/>
      <c r="C339" s="135">
        <f>C323+C327+C331+C335</f>
        <v>20689</v>
      </c>
      <c r="D339" s="155">
        <f t="shared" ref="D339:O339" si="49">D318</f>
        <v>666.271</v>
      </c>
      <c r="E339" s="155">
        <f t="shared" si="49"/>
        <v>573.251</v>
      </c>
      <c r="F339" s="155">
        <f t="shared" si="49"/>
        <v>2965.501</v>
      </c>
      <c r="G339" s="155">
        <f t="shared" si="49"/>
        <v>19899.303</v>
      </c>
      <c r="H339" s="155">
        <f t="shared" si="49"/>
        <v>14.478</v>
      </c>
      <c r="I339" s="155">
        <f t="shared" si="49"/>
        <v>2093.72</v>
      </c>
      <c r="J339" s="155">
        <f t="shared" si="49"/>
        <v>8425.55</v>
      </c>
      <c r="K339" s="155">
        <f t="shared" si="49"/>
        <v>191.569</v>
      </c>
      <c r="L339" s="155">
        <f t="shared" si="49"/>
        <v>4543.507</v>
      </c>
      <c r="M339" s="155">
        <f t="shared" si="49"/>
        <v>9612.03</v>
      </c>
      <c r="N339" s="155">
        <f t="shared" si="49"/>
        <v>3077.35</v>
      </c>
      <c r="O339" s="155">
        <f t="shared" si="49"/>
        <v>237.902</v>
      </c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</row>
    <row r="340" ht="9.75" customHeight="1">
      <c r="A340" s="156" t="s">
        <v>321</v>
      </c>
      <c r="B340" s="38"/>
      <c r="C340" s="135">
        <f>C339/10</f>
        <v>2068.9</v>
      </c>
      <c r="D340" s="155">
        <f t="shared" ref="D340:O340" si="50">D339/$D$320</f>
        <v>66.6271</v>
      </c>
      <c r="E340" s="155">
        <f t="shared" si="50"/>
        <v>57.3251</v>
      </c>
      <c r="F340" s="155">
        <f t="shared" si="50"/>
        <v>296.5501</v>
      </c>
      <c r="G340" s="155">
        <f t="shared" si="50"/>
        <v>1989.9303</v>
      </c>
      <c r="H340" s="155">
        <f t="shared" si="50"/>
        <v>1.4478</v>
      </c>
      <c r="I340" s="155">
        <f t="shared" si="50"/>
        <v>209.372</v>
      </c>
      <c r="J340" s="155">
        <f t="shared" si="50"/>
        <v>842.555</v>
      </c>
      <c r="K340" s="155">
        <f t="shared" si="50"/>
        <v>19.1569</v>
      </c>
      <c r="L340" s="155">
        <f t="shared" si="50"/>
        <v>454.3507</v>
      </c>
      <c r="M340" s="155">
        <f t="shared" si="50"/>
        <v>961.203</v>
      </c>
      <c r="N340" s="155">
        <f t="shared" si="50"/>
        <v>307.735</v>
      </c>
      <c r="O340" s="155">
        <f t="shared" si="50"/>
        <v>23.7902</v>
      </c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</row>
    <row r="341" ht="9.75" customHeight="1">
      <c r="A341" s="156" t="s">
        <v>312</v>
      </c>
      <c r="B341" s="38"/>
      <c r="C341" s="135"/>
      <c r="D341" s="157">
        <f t="shared" ref="D341:F341" si="51">4*D340/$G$340</f>
        <v>0.13392851</v>
      </c>
      <c r="E341" s="157">
        <f t="shared" si="51"/>
        <v>0.1152303676</v>
      </c>
      <c r="F341" s="157">
        <f t="shared" si="51"/>
        <v>0.5961014815</v>
      </c>
      <c r="G341" s="133"/>
      <c r="H341" s="133"/>
      <c r="I341" s="133"/>
      <c r="J341" s="133"/>
      <c r="K341" s="133"/>
      <c r="L341" s="133"/>
      <c r="M341" s="133"/>
      <c r="N341" s="133"/>
      <c r="O341" s="133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</row>
    <row r="342" ht="9.75" customHeight="1">
      <c r="A342" s="156" t="s">
        <v>322</v>
      </c>
      <c r="B342" s="38"/>
      <c r="C342" s="135"/>
      <c r="D342" s="161">
        <v>77.0</v>
      </c>
      <c r="E342" s="161">
        <v>79.0</v>
      </c>
      <c r="F342" s="161">
        <v>335.0</v>
      </c>
      <c r="G342" s="161">
        <v>2350.0</v>
      </c>
      <c r="H342" s="161">
        <v>1.2</v>
      </c>
      <c r="I342" s="161">
        <v>60.0</v>
      </c>
      <c r="J342" s="161">
        <v>700.0</v>
      </c>
      <c r="K342" s="161">
        <v>10.0</v>
      </c>
      <c r="L342" s="161">
        <v>1100.0</v>
      </c>
      <c r="M342" s="161">
        <v>1100.0</v>
      </c>
      <c r="N342" s="161">
        <v>250.0</v>
      </c>
      <c r="O342" s="161">
        <v>12.0</v>
      </c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</row>
    <row r="343" ht="9.75" customHeight="1">
      <c r="A343" s="162"/>
      <c r="B343" s="123"/>
      <c r="C343" s="163"/>
      <c r="D343" s="164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ht="9.75" customHeight="1">
      <c r="A344" s="162"/>
      <c r="B344" s="123"/>
      <c r="C344" s="163"/>
      <c r="D344" s="164"/>
      <c r="E344" s="164"/>
      <c r="F344" s="164"/>
      <c r="G344" s="164"/>
      <c r="H344" s="164"/>
      <c r="I344" s="164"/>
      <c r="J344" s="164"/>
      <c r="K344" s="164"/>
      <c r="L344" s="164"/>
      <c r="M344" s="164"/>
      <c r="N344" s="164"/>
      <c r="O344" s="164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ht="9.75" customHeight="1">
      <c r="A345" s="162"/>
      <c r="B345" s="123"/>
      <c r="C345" s="163"/>
      <c r="D345" s="164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ht="9.75" customHeight="1">
      <c r="A346" s="162"/>
      <c r="B346" s="123"/>
      <c r="C346" s="163"/>
      <c r="D346" s="164"/>
      <c r="E346" s="164"/>
      <c r="F346" s="164"/>
      <c r="G346" s="164"/>
      <c r="H346" s="164"/>
      <c r="I346" s="164"/>
      <c r="J346" s="164"/>
      <c r="K346" s="164"/>
      <c r="L346" s="164"/>
      <c r="M346" s="164"/>
      <c r="N346" s="164"/>
      <c r="O346" s="164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ht="9.75" customHeight="1">
      <c r="A347" s="162"/>
      <c r="B347" s="123"/>
      <c r="C347" s="163"/>
      <c r="D347" s="164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ht="9.75" customHeight="1">
      <c r="A348" s="162"/>
      <c r="B348" s="123"/>
      <c r="C348" s="163"/>
      <c r="D348" s="164"/>
      <c r="E348" s="164"/>
      <c r="F348" s="164"/>
      <c r="G348" s="164"/>
      <c r="H348" s="164"/>
      <c r="I348" s="164"/>
      <c r="J348" s="164"/>
      <c r="K348" s="164"/>
      <c r="L348" s="164"/>
      <c r="M348" s="164"/>
      <c r="N348" s="164"/>
      <c r="O348" s="164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ht="9.75" customHeight="1">
      <c r="A349" s="162"/>
      <c r="B349" s="123"/>
      <c r="C349" s="163"/>
      <c r="D349" s="164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ht="9.75" customHeight="1">
      <c r="A350" s="162"/>
      <c r="B350" s="123"/>
      <c r="C350" s="163"/>
      <c r="D350" s="164"/>
      <c r="E350" s="164"/>
      <c r="F350" s="164"/>
      <c r="G350" s="164"/>
      <c r="H350" s="164"/>
      <c r="I350" s="164"/>
      <c r="J350" s="164"/>
      <c r="K350" s="164"/>
      <c r="L350" s="164"/>
      <c r="M350" s="164"/>
      <c r="N350" s="164"/>
      <c r="O350" s="164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ht="9.75" customHeight="1">
      <c r="A351" s="162"/>
      <c r="B351" s="123"/>
      <c r="C351" s="163"/>
      <c r="D351" s="164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ht="9.75" customHeight="1">
      <c r="A352" s="162"/>
      <c r="B352" s="123"/>
      <c r="C352" s="163"/>
      <c r="D352" s="164"/>
      <c r="E352" s="164"/>
      <c r="F352" s="164"/>
      <c r="G352" s="164"/>
      <c r="H352" s="164"/>
      <c r="I352" s="164"/>
      <c r="J352" s="164"/>
      <c r="K352" s="164"/>
      <c r="L352" s="164"/>
      <c r="M352" s="164"/>
      <c r="N352" s="164"/>
      <c r="O352" s="164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ht="9.75" customHeight="1">
      <c r="A353" s="162"/>
      <c r="B353" s="123"/>
      <c r="C353" s="163"/>
      <c r="D353" s="164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ht="9.75" customHeight="1">
      <c r="A354" s="162"/>
      <c r="B354" s="123"/>
      <c r="C354" s="163"/>
      <c r="D354" s="164"/>
      <c r="E354" s="164"/>
      <c r="F354" s="164"/>
      <c r="G354" s="164"/>
      <c r="H354" s="164"/>
      <c r="I354" s="164"/>
      <c r="J354" s="164"/>
      <c r="K354" s="164"/>
      <c r="L354" s="164"/>
      <c r="M354" s="164"/>
      <c r="N354" s="164"/>
      <c r="O354" s="164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ht="9.75" customHeight="1">
      <c r="A355" s="162"/>
      <c r="B355" s="123"/>
      <c r="C355" s="163"/>
      <c r="D355" s="164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ht="9.75" customHeight="1">
      <c r="A356" s="162"/>
      <c r="B356" s="123"/>
      <c r="C356" s="163"/>
      <c r="D356" s="164"/>
      <c r="E356" s="164"/>
      <c r="F356" s="164"/>
      <c r="G356" s="164"/>
      <c r="H356" s="164"/>
      <c r="I356" s="164"/>
      <c r="J356" s="164"/>
      <c r="K356" s="164"/>
      <c r="L356" s="164"/>
      <c r="M356" s="164"/>
      <c r="N356" s="164"/>
      <c r="O356" s="164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ht="9.75" customHeight="1">
      <c r="A357" s="162"/>
      <c r="B357" s="123"/>
      <c r="C357" s="163"/>
      <c r="D357" s="164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ht="9.75" customHeight="1">
      <c r="A358" s="162"/>
      <c r="B358" s="123"/>
      <c r="C358" s="163"/>
      <c r="D358" s="164"/>
      <c r="E358" s="164"/>
      <c r="F358" s="164"/>
      <c r="G358" s="164"/>
      <c r="H358" s="164"/>
      <c r="I358" s="164"/>
      <c r="J358" s="164"/>
      <c r="K358" s="164"/>
      <c r="L358" s="164"/>
      <c r="M358" s="164"/>
      <c r="N358" s="164"/>
      <c r="O358" s="164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ht="9.75" customHeight="1">
      <c r="A359" s="162"/>
      <c r="B359" s="123"/>
      <c r="C359" s="163"/>
      <c r="D359" s="164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ht="9.75" customHeight="1">
      <c r="A360" s="162"/>
      <c r="B360" s="123"/>
      <c r="C360" s="163"/>
      <c r="D360" s="164"/>
      <c r="E360" s="164"/>
      <c r="F360" s="164"/>
      <c r="G360" s="164"/>
      <c r="H360" s="164"/>
      <c r="I360" s="164"/>
      <c r="J360" s="164"/>
      <c r="K360" s="164"/>
      <c r="L360" s="164"/>
      <c r="M360" s="164"/>
      <c r="N360" s="164"/>
      <c r="O360" s="164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ht="9.75" customHeight="1">
      <c r="A361" s="162"/>
      <c r="B361" s="123"/>
      <c r="C361" s="163"/>
      <c r="D361" s="164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ht="9.75" customHeight="1">
      <c r="A362" s="162"/>
      <c r="B362" s="123"/>
      <c r="C362" s="163"/>
      <c r="D362" s="164"/>
      <c r="E362" s="164"/>
      <c r="F362" s="164"/>
      <c r="G362" s="164"/>
      <c r="H362" s="164"/>
      <c r="I362" s="164"/>
      <c r="J362" s="164"/>
      <c r="K362" s="164"/>
      <c r="L362" s="164"/>
      <c r="M362" s="164"/>
      <c r="N362" s="164"/>
      <c r="O362" s="164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ht="9.75" customHeight="1">
      <c r="A363" s="162"/>
      <c r="B363" s="123"/>
      <c r="C363" s="163"/>
      <c r="D363" s="164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ht="9.75" customHeight="1">
      <c r="A364" s="162"/>
      <c r="B364" s="123"/>
      <c r="C364" s="163"/>
      <c r="D364" s="164"/>
      <c r="E364" s="164"/>
      <c r="F364" s="164"/>
      <c r="G364" s="164"/>
      <c r="H364" s="164"/>
      <c r="I364" s="164"/>
      <c r="J364" s="164"/>
      <c r="K364" s="164"/>
      <c r="L364" s="164"/>
      <c r="M364" s="164"/>
      <c r="N364" s="164"/>
      <c r="O364" s="164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ht="9.75" customHeight="1">
      <c r="A365" s="162"/>
      <c r="B365" s="123"/>
      <c r="C365" s="163"/>
      <c r="D365" s="164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ht="9.75" customHeight="1">
      <c r="A366" s="162"/>
      <c r="B366" s="123"/>
      <c r="C366" s="163"/>
      <c r="D366" s="164"/>
      <c r="E366" s="164"/>
      <c r="F366" s="164"/>
      <c r="G366" s="164"/>
      <c r="H366" s="164"/>
      <c r="I366" s="164"/>
      <c r="J366" s="164"/>
      <c r="K366" s="164"/>
      <c r="L366" s="164"/>
      <c r="M366" s="164"/>
      <c r="N366" s="164"/>
      <c r="O366" s="164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ht="9.75" customHeight="1">
      <c r="A367" s="162"/>
      <c r="B367" s="123"/>
      <c r="C367" s="163"/>
      <c r="D367" s="164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ht="9.75" customHeight="1">
      <c r="A368" s="162"/>
      <c r="B368" s="123"/>
      <c r="C368" s="163"/>
      <c r="D368" s="164"/>
      <c r="E368" s="164"/>
      <c r="F368" s="164"/>
      <c r="G368" s="164"/>
      <c r="H368" s="164"/>
      <c r="I368" s="164"/>
      <c r="J368" s="164"/>
      <c r="K368" s="164"/>
      <c r="L368" s="164"/>
      <c r="M368" s="164"/>
      <c r="N368" s="164"/>
      <c r="O368" s="164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ht="9.75" customHeight="1">
      <c r="A369" s="162"/>
      <c r="B369" s="123"/>
      <c r="C369" s="163"/>
      <c r="D369" s="164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ht="9.75" customHeight="1">
      <c r="A370" s="162"/>
      <c r="B370" s="123"/>
      <c r="C370" s="163"/>
      <c r="D370" s="164"/>
      <c r="E370" s="164"/>
      <c r="F370" s="164"/>
      <c r="G370" s="164"/>
      <c r="H370" s="164"/>
      <c r="I370" s="164"/>
      <c r="J370" s="164"/>
      <c r="K370" s="164"/>
      <c r="L370" s="164"/>
      <c r="M370" s="164"/>
      <c r="N370" s="164"/>
      <c r="O370" s="164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ht="9.75" customHeight="1">
      <c r="A371" s="162"/>
      <c r="B371" s="123"/>
      <c r="C371" s="163"/>
      <c r="D371" s="164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ht="9.75" customHeight="1">
      <c r="A372" s="162"/>
      <c r="B372" s="123"/>
      <c r="C372" s="163"/>
      <c r="D372" s="164"/>
      <c r="E372" s="164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ht="9.75" customHeight="1">
      <c r="A373" s="162"/>
      <c r="B373" s="123"/>
      <c r="C373" s="163"/>
      <c r="D373" s="164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ht="9.75" customHeight="1">
      <c r="A374" s="162"/>
      <c r="B374" s="123"/>
      <c r="C374" s="163"/>
      <c r="D374" s="164"/>
      <c r="E374" s="164"/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ht="9.75" customHeight="1">
      <c r="A375" s="162"/>
      <c r="B375" s="123"/>
      <c r="C375" s="163"/>
      <c r="D375" s="164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ht="9.75" customHeight="1">
      <c r="A376" s="162"/>
      <c r="B376" s="123"/>
      <c r="C376" s="163"/>
      <c r="D376" s="164"/>
      <c r="E376" s="164"/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ht="9.75" customHeight="1">
      <c r="A377" s="162"/>
      <c r="B377" s="123"/>
      <c r="C377" s="163"/>
      <c r="D377" s="164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ht="9.75" customHeight="1">
      <c r="A378" s="162"/>
      <c r="B378" s="123"/>
      <c r="C378" s="163"/>
      <c r="D378" s="164"/>
      <c r="E378" s="164"/>
      <c r="F378" s="164"/>
      <c r="G378" s="164"/>
      <c r="H378" s="164"/>
      <c r="I378" s="164"/>
      <c r="J378" s="164"/>
      <c r="K378" s="164"/>
      <c r="L378" s="164"/>
      <c r="M378" s="164"/>
      <c r="N378" s="164"/>
      <c r="O378" s="164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ht="9.75" customHeight="1">
      <c r="A379" s="162"/>
      <c r="B379" s="123"/>
      <c r="C379" s="163"/>
      <c r="D379" s="164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ht="9.75" customHeight="1">
      <c r="A380" s="162"/>
      <c r="B380" s="123"/>
      <c r="C380" s="163"/>
      <c r="D380" s="164"/>
      <c r="E380" s="164"/>
      <c r="F380" s="164"/>
      <c r="G380" s="164"/>
      <c r="H380" s="164"/>
      <c r="I380" s="164"/>
      <c r="J380" s="164"/>
      <c r="K380" s="164"/>
      <c r="L380" s="164"/>
      <c r="M380" s="164"/>
      <c r="N380" s="164"/>
      <c r="O380" s="164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ht="9.75" customHeight="1">
      <c r="A381" s="162"/>
      <c r="B381" s="123"/>
      <c r="C381" s="163"/>
      <c r="D381" s="164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ht="9.75" customHeight="1">
      <c r="A382" s="162"/>
      <c r="B382" s="123"/>
      <c r="C382" s="163"/>
      <c r="D382" s="164"/>
      <c r="E382" s="164"/>
      <c r="F382" s="164"/>
      <c r="G382" s="164"/>
      <c r="H382" s="164"/>
      <c r="I382" s="164"/>
      <c r="J382" s="164"/>
      <c r="K382" s="164"/>
      <c r="L382" s="164"/>
      <c r="M382" s="164"/>
      <c r="N382" s="164"/>
      <c r="O382" s="164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ht="9.75" customHeight="1">
      <c r="A383" s="162"/>
      <c r="B383" s="123"/>
      <c r="C383" s="163"/>
      <c r="D383" s="164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ht="9.75" customHeight="1">
      <c r="A384" s="162"/>
      <c r="B384" s="123"/>
      <c r="C384" s="163"/>
      <c r="D384" s="164"/>
      <c r="E384" s="164"/>
      <c r="F384" s="164"/>
      <c r="G384" s="164"/>
      <c r="H384" s="164"/>
      <c r="I384" s="164"/>
      <c r="J384" s="164"/>
      <c r="K384" s="164"/>
      <c r="L384" s="164"/>
      <c r="M384" s="164"/>
      <c r="N384" s="164"/>
      <c r="O384" s="164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ht="9.75" customHeight="1">
      <c r="A385" s="162"/>
      <c r="B385" s="123"/>
      <c r="C385" s="163"/>
      <c r="D385" s="164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ht="9.75" customHeight="1">
      <c r="A386" s="162"/>
      <c r="B386" s="123"/>
      <c r="C386" s="163"/>
      <c r="D386" s="164"/>
      <c r="E386" s="164"/>
      <c r="F386" s="164"/>
      <c r="G386" s="164"/>
      <c r="H386" s="164"/>
      <c r="I386" s="164"/>
      <c r="J386" s="164"/>
      <c r="K386" s="164"/>
      <c r="L386" s="164"/>
      <c r="M386" s="164"/>
      <c r="N386" s="164"/>
      <c r="O386" s="164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ht="9.75" customHeight="1">
      <c r="A387" s="162"/>
      <c r="B387" s="123"/>
      <c r="C387" s="163"/>
      <c r="D387" s="164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ht="9.75" customHeight="1">
      <c r="A388" s="162"/>
      <c r="B388" s="123"/>
      <c r="C388" s="163"/>
      <c r="D388" s="164"/>
      <c r="E388" s="164"/>
      <c r="F388" s="164"/>
      <c r="G388" s="164"/>
      <c r="H388" s="164"/>
      <c r="I388" s="164"/>
      <c r="J388" s="164"/>
      <c r="K388" s="164"/>
      <c r="L388" s="164"/>
      <c r="M388" s="164"/>
      <c r="N388" s="164"/>
      <c r="O388" s="164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ht="9.75" customHeight="1">
      <c r="A389" s="162"/>
      <c r="B389" s="123"/>
      <c r="C389" s="163"/>
      <c r="D389" s="164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ht="9.75" customHeight="1">
      <c r="A390" s="162"/>
      <c r="B390" s="123"/>
      <c r="C390" s="163"/>
      <c r="D390" s="164"/>
      <c r="E390" s="164"/>
      <c r="F390" s="164"/>
      <c r="G390" s="164"/>
      <c r="H390" s="164"/>
      <c r="I390" s="164"/>
      <c r="J390" s="164"/>
      <c r="K390" s="164"/>
      <c r="L390" s="164"/>
      <c r="M390" s="164"/>
      <c r="N390" s="164"/>
      <c r="O390" s="164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ht="9.75" customHeight="1">
      <c r="A391" s="162"/>
      <c r="B391" s="123"/>
      <c r="C391" s="163"/>
      <c r="D391" s="164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ht="9.75" customHeight="1">
      <c r="A392" s="162"/>
      <c r="B392" s="123"/>
      <c r="C392" s="163"/>
      <c r="D392" s="164"/>
      <c r="E392" s="164"/>
      <c r="F392" s="164"/>
      <c r="G392" s="164"/>
      <c r="H392" s="164"/>
      <c r="I392" s="164"/>
      <c r="J392" s="164"/>
      <c r="K392" s="164"/>
      <c r="L392" s="164"/>
      <c r="M392" s="164"/>
      <c r="N392" s="164"/>
      <c r="O392" s="164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ht="9.75" customHeight="1">
      <c r="A393" s="162"/>
      <c r="B393" s="123"/>
      <c r="C393" s="163"/>
      <c r="D393" s="164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ht="9.75" customHeight="1">
      <c r="A394" s="162"/>
      <c r="B394" s="123"/>
      <c r="C394" s="163"/>
      <c r="D394" s="164"/>
      <c r="E394" s="164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ht="9.75" customHeight="1">
      <c r="A395" s="162"/>
      <c r="B395" s="123"/>
      <c r="C395" s="163"/>
      <c r="D395" s="164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ht="9.75" customHeight="1">
      <c r="A396" s="162"/>
      <c r="B396" s="123"/>
      <c r="C396" s="163"/>
      <c r="D396" s="164"/>
      <c r="E396" s="164"/>
      <c r="F396" s="164"/>
      <c r="G396" s="164"/>
      <c r="H396" s="164"/>
      <c r="I396" s="164"/>
      <c r="J396" s="164"/>
      <c r="K396" s="164"/>
      <c r="L396" s="164"/>
      <c r="M396" s="164"/>
      <c r="N396" s="164"/>
      <c r="O396" s="164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ht="9.75" customHeight="1">
      <c r="A397" s="162"/>
      <c r="B397" s="123"/>
      <c r="C397" s="163"/>
      <c r="D397" s="164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ht="9.75" customHeight="1">
      <c r="A398" s="162"/>
      <c r="B398" s="123"/>
      <c r="C398" s="163"/>
      <c r="D398" s="164"/>
      <c r="E398" s="164"/>
      <c r="F398" s="164"/>
      <c r="G398" s="164"/>
      <c r="H398" s="164"/>
      <c r="I398" s="164"/>
      <c r="J398" s="164"/>
      <c r="K398" s="164"/>
      <c r="L398" s="164"/>
      <c r="M398" s="164"/>
      <c r="N398" s="164"/>
      <c r="O398" s="164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ht="9.75" customHeight="1">
      <c r="A399" s="162"/>
      <c r="B399" s="123"/>
      <c r="C399" s="163"/>
      <c r="D399" s="164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ht="9.75" customHeight="1">
      <c r="A400" s="162"/>
      <c r="B400" s="123"/>
      <c r="C400" s="163"/>
      <c r="D400" s="164"/>
      <c r="E400" s="164"/>
      <c r="F400" s="164"/>
      <c r="G400" s="164"/>
      <c r="H400" s="164"/>
      <c r="I400" s="164"/>
      <c r="J400" s="164"/>
      <c r="K400" s="164"/>
      <c r="L400" s="164"/>
      <c r="M400" s="164"/>
      <c r="N400" s="164"/>
      <c r="O400" s="164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ht="9.75" customHeight="1">
      <c r="A401" s="162"/>
      <c r="B401" s="123"/>
      <c r="C401" s="163"/>
      <c r="D401" s="164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ht="9.75" customHeight="1">
      <c r="A402" s="162"/>
      <c r="B402" s="123"/>
      <c r="C402" s="163"/>
      <c r="D402" s="164"/>
      <c r="E402" s="164"/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ht="9.75" customHeight="1">
      <c r="A403" s="162"/>
      <c r="B403" s="123"/>
      <c r="C403" s="163"/>
      <c r="D403" s="164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ht="9.75" customHeight="1">
      <c r="A404" s="162"/>
      <c r="B404" s="123"/>
      <c r="C404" s="163"/>
      <c r="D404" s="164"/>
      <c r="E404" s="164"/>
      <c r="F404" s="164"/>
      <c r="G404" s="164"/>
      <c r="H404" s="164"/>
      <c r="I404" s="164"/>
      <c r="J404" s="164"/>
      <c r="K404" s="164"/>
      <c r="L404" s="164"/>
      <c r="M404" s="164"/>
      <c r="N404" s="164"/>
      <c r="O404" s="164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ht="9.75" customHeight="1">
      <c r="A405" s="162"/>
      <c r="B405" s="123"/>
      <c r="C405" s="163"/>
      <c r="D405" s="164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ht="9.75" customHeight="1">
      <c r="A406" s="162"/>
      <c r="B406" s="123"/>
      <c r="C406" s="163"/>
      <c r="D406" s="164"/>
      <c r="E406" s="164"/>
      <c r="F406" s="164"/>
      <c r="G406" s="164"/>
      <c r="H406" s="164"/>
      <c r="I406" s="164"/>
      <c r="J406" s="164"/>
      <c r="K406" s="164"/>
      <c r="L406" s="164"/>
      <c r="M406" s="164"/>
      <c r="N406" s="164"/>
      <c r="O406" s="164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ht="9.75" customHeight="1">
      <c r="A407" s="162"/>
      <c r="B407" s="123"/>
      <c r="C407" s="163"/>
      <c r="D407" s="164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ht="9.75" customHeight="1">
      <c r="A408" s="162"/>
      <c r="B408" s="123"/>
      <c r="C408" s="163"/>
      <c r="D408" s="164"/>
      <c r="E408" s="164"/>
      <c r="F408" s="164"/>
      <c r="G408" s="164"/>
      <c r="H408" s="164"/>
      <c r="I408" s="164"/>
      <c r="J408" s="164"/>
      <c r="K408" s="164"/>
      <c r="L408" s="164"/>
      <c r="M408" s="164"/>
      <c r="N408" s="164"/>
      <c r="O408" s="164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ht="9.75" customHeight="1">
      <c r="A409" s="162"/>
      <c r="B409" s="123"/>
      <c r="C409" s="163"/>
      <c r="D409" s="164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ht="9.75" customHeight="1">
      <c r="A410" s="162"/>
      <c r="B410" s="123"/>
      <c r="C410" s="163"/>
      <c r="D410" s="164"/>
      <c r="E410" s="164"/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ht="9.75" customHeight="1">
      <c r="A411" s="162"/>
      <c r="B411" s="123"/>
      <c r="C411" s="163"/>
      <c r="D411" s="164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ht="9.75" customHeight="1">
      <c r="A412" s="162"/>
      <c r="B412" s="123"/>
      <c r="C412" s="163"/>
      <c r="D412" s="164"/>
      <c r="E412" s="164"/>
      <c r="F412" s="164"/>
      <c r="G412" s="164"/>
      <c r="H412" s="164"/>
      <c r="I412" s="164"/>
      <c r="J412" s="164"/>
      <c r="K412" s="164"/>
      <c r="L412" s="164"/>
      <c r="M412" s="164"/>
      <c r="N412" s="164"/>
      <c r="O412" s="164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ht="9.75" customHeight="1">
      <c r="A413" s="162"/>
      <c r="B413" s="123"/>
      <c r="C413" s="163"/>
      <c r="D413" s="164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ht="9.75" customHeight="1">
      <c r="A414" s="162"/>
      <c r="B414" s="123"/>
      <c r="C414" s="163"/>
      <c r="D414" s="164"/>
      <c r="E414" s="164"/>
      <c r="F414" s="164"/>
      <c r="G414" s="164"/>
      <c r="H414" s="164"/>
      <c r="I414" s="164"/>
      <c r="J414" s="164"/>
      <c r="K414" s="164"/>
      <c r="L414" s="164"/>
      <c r="M414" s="164"/>
      <c r="N414" s="164"/>
      <c r="O414" s="164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ht="9.75" customHeight="1">
      <c r="A415" s="162"/>
      <c r="B415" s="123"/>
      <c r="C415" s="163"/>
      <c r="D415" s="164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ht="9.75" customHeight="1">
      <c r="A416" s="162"/>
      <c r="B416" s="123"/>
      <c r="C416" s="163"/>
      <c r="D416" s="164"/>
      <c r="E416" s="164"/>
      <c r="F416" s="164"/>
      <c r="G416" s="164"/>
      <c r="H416" s="164"/>
      <c r="I416" s="164"/>
      <c r="J416" s="164"/>
      <c r="K416" s="164"/>
      <c r="L416" s="164"/>
      <c r="M416" s="164"/>
      <c r="N416" s="164"/>
      <c r="O416" s="164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ht="9.75" customHeight="1">
      <c r="A417" s="162"/>
      <c r="B417" s="123"/>
      <c r="C417" s="163"/>
      <c r="D417" s="164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ht="9.75" customHeight="1">
      <c r="A418" s="162"/>
      <c r="B418" s="123"/>
      <c r="C418" s="163"/>
      <c r="D418" s="164"/>
      <c r="E418" s="164"/>
      <c r="F418" s="164"/>
      <c r="G418" s="164"/>
      <c r="H418" s="164"/>
      <c r="I418" s="164"/>
      <c r="J418" s="164"/>
      <c r="K418" s="164"/>
      <c r="L418" s="164"/>
      <c r="M418" s="164"/>
      <c r="N418" s="164"/>
      <c r="O418" s="164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ht="9.75" customHeight="1">
      <c r="A419" s="162"/>
      <c r="B419" s="123"/>
      <c r="C419" s="163"/>
      <c r="D419" s="164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ht="9.75" customHeight="1">
      <c r="A420" s="162"/>
      <c r="B420" s="123"/>
      <c r="C420" s="163"/>
      <c r="D420" s="164"/>
      <c r="E420" s="164"/>
      <c r="F420" s="164"/>
      <c r="G420" s="164"/>
      <c r="H420" s="164"/>
      <c r="I420" s="164"/>
      <c r="J420" s="164"/>
      <c r="K420" s="164"/>
      <c r="L420" s="164"/>
      <c r="M420" s="164"/>
      <c r="N420" s="164"/>
      <c r="O420" s="164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ht="9.75" customHeight="1">
      <c r="A421" s="162"/>
      <c r="B421" s="123"/>
      <c r="C421" s="163"/>
      <c r="D421" s="164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ht="9.75" customHeight="1">
      <c r="A422" s="162"/>
      <c r="B422" s="123"/>
      <c r="C422" s="163"/>
      <c r="D422" s="164"/>
      <c r="E422" s="164"/>
      <c r="F422" s="164"/>
      <c r="G422" s="164"/>
      <c r="H422" s="164"/>
      <c r="I422" s="164"/>
      <c r="J422" s="164"/>
      <c r="K422" s="164"/>
      <c r="L422" s="164"/>
      <c r="M422" s="164"/>
      <c r="N422" s="164"/>
      <c r="O422" s="164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ht="9.75" customHeight="1">
      <c r="A423" s="162"/>
      <c r="B423" s="123"/>
      <c r="C423" s="163"/>
      <c r="D423" s="164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ht="9.75" customHeight="1">
      <c r="A424" s="162"/>
      <c r="B424" s="123"/>
      <c r="C424" s="163"/>
      <c r="D424" s="164"/>
      <c r="E424" s="164"/>
      <c r="F424" s="164"/>
      <c r="G424" s="164"/>
      <c r="H424" s="164"/>
      <c r="I424" s="164"/>
      <c r="J424" s="164"/>
      <c r="K424" s="164"/>
      <c r="L424" s="164"/>
      <c r="M424" s="164"/>
      <c r="N424" s="164"/>
      <c r="O424" s="164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ht="9.75" customHeight="1">
      <c r="A425" s="162"/>
      <c r="B425" s="123"/>
      <c r="C425" s="163"/>
      <c r="D425" s="164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ht="9.75" customHeight="1">
      <c r="A426" s="162"/>
      <c r="B426" s="123"/>
      <c r="C426" s="163"/>
      <c r="D426" s="164"/>
      <c r="E426" s="164"/>
      <c r="F426" s="164"/>
      <c r="G426" s="164"/>
      <c r="H426" s="164"/>
      <c r="I426" s="164"/>
      <c r="J426" s="164"/>
      <c r="K426" s="164"/>
      <c r="L426" s="164"/>
      <c r="M426" s="164"/>
      <c r="N426" s="164"/>
      <c r="O426" s="164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ht="9.75" customHeight="1">
      <c r="A427" s="162"/>
      <c r="B427" s="123"/>
      <c r="C427" s="163"/>
      <c r="D427" s="164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ht="9.75" customHeight="1">
      <c r="A428" s="162"/>
      <c r="B428" s="123"/>
      <c r="C428" s="163"/>
      <c r="D428" s="164"/>
      <c r="E428" s="164"/>
      <c r="F428" s="164"/>
      <c r="G428" s="164"/>
      <c r="H428" s="164"/>
      <c r="I428" s="164"/>
      <c r="J428" s="164"/>
      <c r="K428" s="164"/>
      <c r="L428" s="164"/>
      <c r="M428" s="164"/>
      <c r="N428" s="164"/>
      <c r="O428" s="164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ht="9.75" customHeight="1">
      <c r="A429" s="162"/>
      <c r="B429" s="123"/>
      <c r="C429" s="163"/>
      <c r="D429" s="164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ht="9.75" customHeight="1">
      <c r="A430" s="162"/>
      <c r="B430" s="123"/>
      <c r="C430" s="163"/>
      <c r="D430" s="164"/>
      <c r="E430" s="164"/>
      <c r="F430" s="164"/>
      <c r="G430" s="164"/>
      <c r="H430" s="164"/>
      <c r="I430" s="164"/>
      <c r="J430" s="164"/>
      <c r="K430" s="164"/>
      <c r="L430" s="164"/>
      <c r="M430" s="164"/>
      <c r="N430" s="164"/>
      <c r="O430" s="164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ht="9.75" customHeight="1">
      <c r="A431" s="162"/>
      <c r="B431" s="123"/>
      <c r="C431" s="163"/>
      <c r="D431" s="164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ht="9.75" customHeight="1">
      <c r="A432" s="162"/>
      <c r="B432" s="123"/>
      <c r="C432" s="163"/>
      <c r="D432" s="164"/>
      <c r="E432" s="164"/>
      <c r="F432" s="164"/>
      <c r="G432" s="164"/>
      <c r="H432" s="164"/>
      <c r="I432" s="164"/>
      <c r="J432" s="164"/>
      <c r="K432" s="164"/>
      <c r="L432" s="164"/>
      <c r="M432" s="164"/>
      <c r="N432" s="164"/>
      <c r="O432" s="164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ht="9.75" customHeight="1">
      <c r="A433" s="162"/>
      <c r="B433" s="123"/>
      <c r="C433" s="163"/>
      <c r="D433" s="164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ht="9.75" customHeight="1">
      <c r="A434" s="162"/>
      <c r="B434" s="123"/>
      <c r="C434" s="163"/>
      <c r="D434" s="164"/>
      <c r="E434" s="164"/>
      <c r="F434" s="164"/>
      <c r="G434" s="164"/>
      <c r="H434" s="164"/>
      <c r="I434" s="164"/>
      <c r="J434" s="164"/>
      <c r="K434" s="164"/>
      <c r="L434" s="164"/>
      <c r="M434" s="164"/>
      <c r="N434" s="164"/>
      <c r="O434" s="164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ht="9.75" customHeight="1">
      <c r="A435" s="162"/>
      <c r="B435" s="123"/>
      <c r="C435" s="163"/>
      <c r="D435" s="164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ht="9.75" customHeight="1">
      <c r="A436" s="162"/>
      <c r="B436" s="123"/>
      <c r="C436" s="163"/>
      <c r="D436" s="164"/>
      <c r="E436" s="164"/>
      <c r="F436" s="164"/>
      <c r="G436" s="164"/>
      <c r="H436" s="164"/>
      <c r="I436" s="164"/>
      <c r="J436" s="164"/>
      <c r="K436" s="164"/>
      <c r="L436" s="164"/>
      <c r="M436" s="164"/>
      <c r="N436" s="164"/>
      <c r="O436" s="164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ht="9.75" customHeight="1">
      <c r="A437" s="162"/>
      <c r="B437" s="123"/>
      <c r="C437" s="163"/>
      <c r="D437" s="164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ht="9.75" customHeight="1">
      <c r="A438" s="162"/>
      <c r="B438" s="123"/>
      <c r="C438" s="163"/>
      <c r="D438" s="164"/>
      <c r="E438" s="164"/>
      <c r="F438" s="164"/>
      <c r="G438" s="164"/>
      <c r="H438" s="164"/>
      <c r="I438" s="164"/>
      <c r="J438" s="164"/>
      <c r="K438" s="164"/>
      <c r="L438" s="164"/>
      <c r="M438" s="164"/>
      <c r="N438" s="164"/>
      <c r="O438" s="164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ht="9.75" customHeight="1">
      <c r="A439" s="162"/>
      <c r="B439" s="123"/>
      <c r="C439" s="163"/>
      <c r="D439" s="164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ht="9.75" customHeight="1">
      <c r="A440" s="162"/>
      <c r="B440" s="123"/>
      <c r="C440" s="163"/>
      <c r="D440" s="164"/>
      <c r="E440" s="164"/>
      <c r="F440" s="164"/>
      <c r="G440" s="164"/>
      <c r="H440" s="164"/>
      <c r="I440" s="164"/>
      <c r="J440" s="164"/>
      <c r="K440" s="164"/>
      <c r="L440" s="164"/>
      <c r="M440" s="164"/>
      <c r="N440" s="164"/>
      <c r="O440" s="164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ht="9.75" customHeight="1">
      <c r="A441" s="162"/>
      <c r="B441" s="123"/>
      <c r="C441" s="163"/>
      <c r="D441" s="164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ht="9.75" customHeight="1">
      <c r="A442" s="162"/>
      <c r="B442" s="123"/>
      <c r="C442" s="163"/>
      <c r="D442" s="164"/>
      <c r="E442" s="164"/>
      <c r="F442" s="164"/>
      <c r="G442" s="164"/>
      <c r="H442" s="164"/>
      <c r="I442" s="164"/>
      <c r="J442" s="164"/>
      <c r="K442" s="164"/>
      <c r="L442" s="164"/>
      <c r="M442" s="164"/>
      <c r="N442" s="164"/>
      <c r="O442" s="164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ht="9.75" customHeight="1">
      <c r="A443" s="162"/>
      <c r="B443" s="123"/>
      <c r="C443" s="163"/>
      <c r="D443" s="164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ht="9.75" customHeight="1">
      <c r="A444" s="162"/>
      <c r="B444" s="123"/>
      <c r="C444" s="163"/>
      <c r="D444" s="164"/>
      <c r="E444" s="164"/>
      <c r="F444" s="164"/>
      <c r="G444" s="164"/>
      <c r="H444" s="164"/>
      <c r="I444" s="164"/>
      <c r="J444" s="164"/>
      <c r="K444" s="164"/>
      <c r="L444" s="164"/>
      <c r="M444" s="164"/>
      <c r="N444" s="164"/>
      <c r="O444" s="164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ht="9.75" customHeight="1">
      <c r="A445" s="162"/>
      <c r="B445" s="123"/>
      <c r="C445" s="163"/>
      <c r="D445" s="164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ht="9.75" customHeight="1">
      <c r="A446" s="162"/>
      <c r="B446" s="123"/>
      <c r="C446" s="163"/>
      <c r="D446" s="164"/>
      <c r="E446" s="164"/>
      <c r="F446" s="164"/>
      <c r="G446" s="164"/>
      <c r="H446" s="164"/>
      <c r="I446" s="164"/>
      <c r="J446" s="164"/>
      <c r="K446" s="164"/>
      <c r="L446" s="164"/>
      <c r="M446" s="164"/>
      <c r="N446" s="164"/>
      <c r="O446" s="164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ht="9.75" customHeight="1">
      <c r="A447" s="162"/>
      <c r="B447" s="123"/>
      <c r="C447" s="163"/>
      <c r="D447" s="164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ht="9.75" customHeight="1">
      <c r="A448" s="162"/>
      <c r="B448" s="123"/>
      <c r="C448" s="163"/>
      <c r="D448" s="164"/>
      <c r="E448" s="164"/>
      <c r="F448" s="164"/>
      <c r="G448" s="164"/>
      <c r="H448" s="164"/>
      <c r="I448" s="164"/>
      <c r="J448" s="164"/>
      <c r="K448" s="164"/>
      <c r="L448" s="164"/>
      <c r="M448" s="164"/>
      <c r="N448" s="164"/>
      <c r="O448" s="164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ht="9.75" customHeight="1">
      <c r="A449" s="162"/>
      <c r="B449" s="123"/>
      <c r="C449" s="163"/>
      <c r="D449" s="164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ht="9.75" customHeight="1">
      <c r="A450" s="162"/>
      <c r="B450" s="123"/>
      <c r="C450" s="163"/>
      <c r="D450" s="164"/>
      <c r="E450" s="164"/>
      <c r="F450" s="164"/>
      <c r="G450" s="164"/>
      <c r="H450" s="164"/>
      <c r="I450" s="164"/>
      <c r="J450" s="164"/>
      <c r="K450" s="164"/>
      <c r="L450" s="164"/>
      <c r="M450" s="164"/>
      <c r="N450" s="164"/>
      <c r="O450" s="164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ht="9.75" customHeight="1">
      <c r="A451" s="162"/>
      <c r="B451" s="123"/>
      <c r="C451" s="163"/>
      <c r="D451" s="164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ht="9.75" customHeight="1">
      <c r="A452" s="162"/>
      <c r="B452" s="123"/>
      <c r="C452" s="163"/>
      <c r="D452" s="164"/>
      <c r="E452" s="164"/>
      <c r="F452" s="164"/>
      <c r="G452" s="164"/>
      <c r="H452" s="164"/>
      <c r="I452" s="164"/>
      <c r="J452" s="164"/>
      <c r="K452" s="164"/>
      <c r="L452" s="164"/>
      <c r="M452" s="164"/>
      <c r="N452" s="164"/>
      <c r="O452" s="164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ht="9.75" customHeight="1">
      <c r="A453" s="162"/>
      <c r="B453" s="123"/>
      <c r="C453" s="163"/>
      <c r="D453" s="164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ht="9.75" customHeight="1">
      <c r="A454" s="162"/>
      <c r="B454" s="123"/>
      <c r="C454" s="163"/>
      <c r="D454" s="164"/>
      <c r="E454" s="164"/>
      <c r="F454" s="164"/>
      <c r="G454" s="164"/>
      <c r="H454" s="164"/>
      <c r="I454" s="164"/>
      <c r="J454" s="164"/>
      <c r="K454" s="164"/>
      <c r="L454" s="164"/>
      <c r="M454" s="164"/>
      <c r="N454" s="164"/>
      <c r="O454" s="164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ht="9.75" customHeight="1">
      <c r="A455" s="162"/>
      <c r="B455" s="123"/>
      <c r="C455" s="163"/>
      <c r="D455" s="164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ht="9.75" customHeight="1">
      <c r="A456" s="162"/>
      <c r="B456" s="123"/>
      <c r="C456" s="163"/>
      <c r="D456" s="164"/>
      <c r="E456" s="164"/>
      <c r="F456" s="164"/>
      <c r="G456" s="164"/>
      <c r="H456" s="164"/>
      <c r="I456" s="164"/>
      <c r="J456" s="164"/>
      <c r="K456" s="164"/>
      <c r="L456" s="164"/>
      <c r="M456" s="164"/>
      <c r="N456" s="164"/>
      <c r="O456" s="164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ht="9.75" customHeight="1">
      <c r="A457" s="162"/>
      <c r="B457" s="123"/>
      <c r="C457" s="163"/>
      <c r="D457" s="164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ht="9.75" customHeight="1">
      <c r="A458" s="162"/>
      <c r="B458" s="123"/>
      <c r="C458" s="163"/>
      <c r="D458" s="164"/>
      <c r="E458" s="164"/>
      <c r="F458" s="164"/>
      <c r="G458" s="164"/>
      <c r="H458" s="164"/>
      <c r="I458" s="164"/>
      <c r="J458" s="164"/>
      <c r="K458" s="164"/>
      <c r="L458" s="164"/>
      <c r="M458" s="164"/>
      <c r="N458" s="164"/>
      <c r="O458" s="164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ht="9.75" customHeight="1">
      <c r="A459" s="162"/>
      <c r="B459" s="123"/>
      <c r="C459" s="163"/>
      <c r="D459" s="164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ht="9.75" customHeight="1">
      <c r="A460" s="162"/>
      <c r="B460" s="123"/>
      <c r="C460" s="163"/>
      <c r="D460" s="164"/>
      <c r="E460" s="164"/>
      <c r="F460" s="164"/>
      <c r="G460" s="164"/>
      <c r="H460" s="164"/>
      <c r="I460" s="164"/>
      <c r="J460" s="164"/>
      <c r="K460" s="164"/>
      <c r="L460" s="164"/>
      <c r="M460" s="164"/>
      <c r="N460" s="164"/>
      <c r="O460" s="164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ht="9.75" customHeight="1">
      <c r="A461" s="162"/>
      <c r="B461" s="123"/>
      <c r="C461" s="163"/>
      <c r="D461" s="164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ht="9.75" customHeight="1">
      <c r="A462" s="162"/>
      <c r="B462" s="123"/>
      <c r="C462" s="163"/>
      <c r="D462" s="164"/>
      <c r="E462" s="164"/>
      <c r="F462" s="164"/>
      <c r="G462" s="164"/>
      <c r="H462" s="164"/>
      <c r="I462" s="164"/>
      <c r="J462" s="164"/>
      <c r="K462" s="164"/>
      <c r="L462" s="164"/>
      <c r="M462" s="164"/>
      <c r="N462" s="164"/>
      <c r="O462" s="164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ht="9.75" customHeight="1">
      <c r="A463" s="162"/>
      <c r="B463" s="123"/>
      <c r="C463" s="163"/>
      <c r="D463" s="164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ht="9.75" customHeight="1">
      <c r="A464" s="162"/>
      <c r="B464" s="123"/>
      <c r="C464" s="163"/>
      <c r="D464" s="164"/>
      <c r="E464" s="164"/>
      <c r="F464" s="164"/>
      <c r="G464" s="164"/>
      <c r="H464" s="164"/>
      <c r="I464" s="164"/>
      <c r="J464" s="164"/>
      <c r="K464" s="164"/>
      <c r="L464" s="164"/>
      <c r="M464" s="164"/>
      <c r="N464" s="164"/>
      <c r="O464" s="164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ht="9.75" customHeight="1">
      <c r="A465" s="162"/>
      <c r="B465" s="123"/>
      <c r="C465" s="163"/>
      <c r="D465" s="164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ht="9.75" customHeight="1">
      <c r="A466" s="162"/>
      <c r="B466" s="123"/>
      <c r="C466" s="163"/>
      <c r="D466" s="164"/>
      <c r="E466" s="164"/>
      <c r="F466" s="164"/>
      <c r="G466" s="164"/>
      <c r="H466" s="164"/>
      <c r="I466" s="164"/>
      <c r="J466" s="164"/>
      <c r="K466" s="164"/>
      <c r="L466" s="164"/>
      <c r="M466" s="164"/>
      <c r="N466" s="164"/>
      <c r="O466" s="164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ht="9.75" customHeight="1">
      <c r="A467" s="162"/>
      <c r="B467" s="123"/>
      <c r="C467" s="163"/>
      <c r="D467" s="164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ht="9.75" customHeight="1">
      <c r="A468" s="162"/>
      <c r="B468" s="123"/>
      <c r="C468" s="163"/>
      <c r="D468" s="164"/>
      <c r="E468" s="164"/>
      <c r="F468" s="164"/>
      <c r="G468" s="164"/>
      <c r="H468" s="164"/>
      <c r="I468" s="164"/>
      <c r="J468" s="164"/>
      <c r="K468" s="164"/>
      <c r="L468" s="164"/>
      <c r="M468" s="164"/>
      <c r="N468" s="164"/>
      <c r="O468" s="164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ht="9.75" customHeight="1">
      <c r="A469" s="162"/>
      <c r="B469" s="123"/>
      <c r="C469" s="163"/>
      <c r="D469" s="164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ht="9.75" customHeight="1">
      <c r="A470" s="162"/>
      <c r="B470" s="123"/>
      <c r="C470" s="163"/>
      <c r="D470" s="164"/>
      <c r="E470" s="164"/>
      <c r="F470" s="164"/>
      <c r="G470" s="164"/>
      <c r="H470" s="164"/>
      <c r="I470" s="164"/>
      <c r="J470" s="164"/>
      <c r="K470" s="164"/>
      <c r="L470" s="164"/>
      <c r="M470" s="164"/>
      <c r="N470" s="164"/>
      <c r="O470" s="164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ht="9.75" customHeight="1">
      <c r="A471" s="162"/>
      <c r="B471" s="123"/>
      <c r="C471" s="163"/>
      <c r="D471" s="164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ht="9.75" customHeight="1">
      <c r="A472" s="162"/>
      <c r="B472" s="123"/>
      <c r="C472" s="163"/>
      <c r="D472" s="164"/>
      <c r="E472" s="164"/>
      <c r="F472" s="164"/>
      <c r="G472" s="164"/>
      <c r="H472" s="164"/>
      <c r="I472" s="164"/>
      <c r="J472" s="164"/>
      <c r="K472" s="164"/>
      <c r="L472" s="164"/>
      <c r="M472" s="164"/>
      <c r="N472" s="164"/>
      <c r="O472" s="164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ht="9.75" customHeight="1">
      <c r="A473" s="162"/>
      <c r="B473" s="123"/>
      <c r="C473" s="163"/>
      <c r="D473" s="164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ht="9.75" customHeight="1">
      <c r="A474" s="162"/>
      <c r="B474" s="123"/>
      <c r="C474" s="163"/>
      <c r="D474" s="164"/>
      <c r="E474" s="164"/>
      <c r="F474" s="164"/>
      <c r="G474" s="164"/>
      <c r="H474" s="164"/>
      <c r="I474" s="164"/>
      <c r="J474" s="164"/>
      <c r="K474" s="164"/>
      <c r="L474" s="164"/>
      <c r="M474" s="164"/>
      <c r="N474" s="164"/>
      <c r="O474" s="164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ht="9.75" customHeight="1">
      <c r="A475" s="162"/>
      <c r="B475" s="123"/>
      <c r="C475" s="163"/>
      <c r="D475" s="164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ht="9.75" customHeight="1">
      <c r="A476" s="162"/>
      <c r="B476" s="123"/>
      <c r="C476" s="163"/>
      <c r="D476" s="164"/>
      <c r="E476" s="164"/>
      <c r="F476" s="164"/>
      <c r="G476" s="164"/>
      <c r="H476" s="164"/>
      <c r="I476" s="164"/>
      <c r="J476" s="164"/>
      <c r="K476" s="164"/>
      <c r="L476" s="164"/>
      <c r="M476" s="164"/>
      <c r="N476" s="164"/>
      <c r="O476" s="164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ht="9.75" customHeight="1">
      <c r="A477" s="162"/>
      <c r="B477" s="123"/>
      <c r="C477" s="163"/>
      <c r="D477" s="164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ht="9.75" customHeight="1">
      <c r="A478" s="162"/>
      <c r="B478" s="123"/>
      <c r="C478" s="163"/>
      <c r="D478" s="164"/>
      <c r="E478" s="164"/>
      <c r="F478" s="164"/>
      <c r="G478" s="164"/>
      <c r="H478" s="164"/>
      <c r="I478" s="164"/>
      <c r="J478" s="164"/>
      <c r="K478" s="164"/>
      <c r="L478" s="164"/>
      <c r="M478" s="164"/>
      <c r="N478" s="164"/>
      <c r="O478" s="164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ht="9.75" customHeight="1">
      <c r="A479" s="162"/>
      <c r="B479" s="123"/>
      <c r="C479" s="163"/>
      <c r="D479" s="164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ht="9.75" customHeight="1">
      <c r="A480" s="162"/>
      <c r="B480" s="123"/>
      <c r="C480" s="163"/>
      <c r="D480" s="164"/>
      <c r="E480" s="164"/>
      <c r="F480" s="164"/>
      <c r="G480" s="164"/>
      <c r="H480" s="164"/>
      <c r="I480" s="164"/>
      <c r="J480" s="164"/>
      <c r="K480" s="164"/>
      <c r="L480" s="164"/>
      <c r="M480" s="164"/>
      <c r="N480" s="164"/>
      <c r="O480" s="164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ht="9.75" customHeight="1">
      <c r="A481" s="162"/>
      <c r="B481" s="123"/>
      <c r="C481" s="163"/>
      <c r="D481" s="164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ht="9.75" customHeight="1">
      <c r="A482" s="162"/>
      <c r="B482" s="123"/>
      <c r="C482" s="163"/>
      <c r="D482" s="164"/>
      <c r="E482" s="164"/>
      <c r="F482" s="164"/>
      <c r="G482" s="164"/>
      <c r="H482" s="164"/>
      <c r="I482" s="164"/>
      <c r="J482" s="164"/>
      <c r="K482" s="164"/>
      <c r="L482" s="164"/>
      <c r="M482" s="164"/>
      <c r="N482" s="164"/>
      <c r="O482" s="164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ht="9.75" customHeight="1">
      <c r="A483" s="162"/>
      <c r="B483" s="123"/>
      <c r="C483" s="163"/>
      <c r="D483" s="164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ht="9.75" customHeight="1">
      <c r="A484" s="162"/>
      <c r="B484" s="123"/>
      <c r="C484" s="163"/>
      <c r="D484" s="164"/>
      <c r="E484" s="164"/>
      <c r="F484" s="164"/>
      <c r="G484" s="164"/>
      <c r="H484" s="164"/>
      <c r="I484" s="164"/>
      <c r="J484" s="164"/>
      <c r="K484" s="164"/>
      <c r="L484" s="164"/>
      <c r="M484" s="164"/>
      <c r="N484" s="164"/>
      <c r="O484" s="164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ht="9.75" customHeight="1">
      <c r="A485" s="162"/>
      <c r="B485" s="123"/>
      <c r="C485" s="163"/>
      <c r="D485" s="164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ht="9.75" customHeight="1">
      <c r="A486" s="162"/>
      <c r="B486" s="123"/>
      <c r="C486" s="163"/>
      <c r="D486" s="164"/>
      <c r="E486" s="164"/>
      <c r="F486" s="164"/>
      <c r="G486" s="164"/>
      <c r="H486" s="164"/>
      <c r="I486" s="164"/>
      <c r="J486" s="164"/>
      <c r="K486" s="164"/>
      <c r="L486" s="164"/>
      <c r="M486" s="164"/>
      <c r="N486" s="164"/>
      <c r="O486" s="164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ht="9.75" customHeight="1">
      <c r="A487" s="162"/>
      <c r="B487" s="123"/>
      <c r="C487" s="163"/>
      <c r="D487" s="164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ht="9.75" customHeight="1">
      <c r="A488" s="162"/>
      <c r="B488" s="123"/>
      <c r="C488" s="163"/>
      <c r="D488" s="164"/>
      <c r="E488" s="164"/>
      <c r="F488" s="164"/>
      <c r="G488" s="164"/>
      <c r="H488" s="164"/>
      <c r="I488" s="164"/>
      <c r="J488" s="164"/>
      <c r="K488" s="164"/>
      <c r="L488" s="164"/>
      <c r="M488" s="164"/>
      <c r="N488" s="164"/>
      <c r="O488" s="164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ht="9.75" customHeight="1">
      <c r="A489" s="162"/>
      <c r="B489" s="123"/>
      <c r="C489" s="163"/>
      <c r="D489" s="164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ht="9.75" customHeight="1">
      <c r="A490" s="162"/>
      <c r="B490" s="123"/>
      <c r="C490" s="163"/>
      <c r="D490" s="164"/>
      <c r="E490" s="164"/>
      <c r="F490" s="164"/>
      <c r="G490" s="164"/>
      <c r="H490" s="164"/>
      <c r="I490" s="164"/>
      <c r="J490" s="164"/>
      <c r="K490" s="164"/>
      <c r="L490" s="164"/>
      <c r="M490" s="164"/>
      <c r="N490" s="164"/>
      <c r="O490" s="164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ht="9.75" customHeight="1">
      <c r="A491" s="162"/>
      <c r="B491" s="123"/>
      <c r="C491" s="163"/>
      <c r="D491" s="164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ht="9.75" customHeight="1">
      <c r="A492" s="162"/>
      <c r="B492" s="123"/>
      <c r="C492" s="163"/>
      <c r="D492" s="164"/>
      <c r="E492" s="164"/>
      <c r="F492" s="164"/>
      <c r="G492" s="164"/>
      <c r="H492" s="164"/>
      <c r="I492" s="164"/>
      <c r="J492" s="164"/>
      <c r="K492" s="164"/>
      <c r="L492" s="164"/>
      <c r="M492" s="164"/>
      <c r="N492" s="164"/>
      <c r="O492" s="164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ht="9.75" customHeight="1">
      <c r="A493" s="162"/>
      <c r="B493" s="123"/>
      <c r="C493" s="163"/>
      <c r="D493" s="164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ht="9.75" customHeight="1">
      <c r="A494" s="162"/>
      <c r="B494" s="123"/>
      <c r="C494" s="163"/>
      <c r="D494" s="164"/>
      <c r="E494" s="164"/>
      <c r="F494" s="164"/>
      <c r="G494" s="164"/>
      <c r="H494" s="164"/>
      <c r="I494" s="164"/>
      <c r="J494" s="164"/>
      <c r="K494" s="164"/>
      <c r="L494" s="164"/>
      <c r="M494" s="164"/>
      <c r="N494" s="164"/>
      <c r="O494" s="164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ht="9.75" customHeight="1">
      <c r="A495" s="162"/>
      <c r="B495" s="123"/>
      <c r="C495" s="163"/>
      <c r="D495" s="164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ht="9.75" customHeight="1">
      <c r="A496" s="162"/>
      <c r="B496" s="123"/>
      <c r="C496" s="163"/>
      <c r="D496" s="164"/>
      <c r="E496" s="164"/>
      <c r="F496" s="164"/>
      <c r="G496" s="164"/>
      <c r="H496" s="164"/>
      <c r="I496" s="164"/>
      <c r="J496" s="164"/>
      <c r="K496" s="164"/>
      <c r="L496" s="164"/>
      <c r="M496" s="164"/>
      <c r="N496" s="164"/>
      <c r="O496" s="164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ht="9.75" customHeight="1">
      <c r="A497" s="162"/>
      <c r="B497" s="123"/>
      <c r="C497" s="163"/>
      <c r="D497" s="164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ht="9.75" customHeight="1">
      <c r="A498" s="162"/>
      <c r="B498" s="123"/>
      <c r="C498" s="163"/>
      <c r="D498" s="164"/>
      <c r="E498" s="164"/>
      <c r="F498" s="164"/>
      <c r="G498" s="164"/>
      <c r="H498" s="164"/>
      <c r="I498" s="164"/>
      <c r="J498" s="164"/>
      <c r="K498" s="164"/>
      <c r="L498" s="164"/>
      <c r="M498" s="164"/>
      <c r="N498" s="164"/>
      <c r="O498" s="164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ht="9.75" customHeight="1">
      <c r="A499" s="162"/>
      <c r="B499" s="123"/>
      <c r="C499" s="163"/>
      <c r="D499" s="164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ht="9.75" customHeight="1">
      <c r="A500" s="162"/>
      <c r="B500" s="123"/>
      <c r="C500" s="163"/>
      <c r="D500" s="164"/>
      <c r="E500" s="164"/>
      <c r="F500" s="164"/>
      <c r="G500" s="164"/>
      <c r="H500" s="164"/>
      <c r="I500" s="164"/>
      <c r="J500" s="164"/>
      <c r="K500" s="164"/>
      <c r="L500" s="164"/>
      <c r="M500" s="164"/>
      <c r="N500" s="164"/>
      <c r="O500" s="164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ht="9.75" customHeight="1">
      <c r="A501" s="162"/>
      <c r="B501" s="123"/>
      <c r="C501" s="163"/>
      <c r="D501" s="164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ht="9.75" customHeight="1">
      <c r="A502" s="162"/>
      <c r="B502" s="123"/>
      <c r="C502" s="163"/>
      <c r="D502" s="164"/>
      <c r="E502" s="164"/>
      <c r="F502" s="164"/>
      <c r="G502" s="164"/>
      <c r="H502" s="164"/>
      <c r="I502" s="164"/>
      <c r="J502" s="164"/>
      <c r="K502" s="164"/>
      <c r="L502" s="164"/>
      <c r="M502" s="164"/>
      <c r="N502" s="164"/>
      <c r="O502" s="164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ht="9.75" customHeight="1">
      <c r="A503" s="162"/>
      <c r="B503" s="123"/>
      <c r="C503" s="163"/>
      <c r="D503" s="164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ht="9.75" customHeight="1">
      <c r="A504" s="162"/>
      <c r="B504" s="123"/>
      <c r="C504" s="163"/>
      <c r="D504" s="164"/>
      <c r="E504" s="164"/>
      <c r="F504" s="164"/>
      <c r="G504" s="164"/>
      <c r="H504" s="164"/>
      <c r="I504" s="164"/>
      <c r="J504" s="164"/>
      <c r="K504" s="164"/>
      <c r="L504" s="164"/>
      <c r="M504" s="164"/>
      <c r="N504" s="164"/>
      <c r="O504" s="164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ht="9.75" customHeight="1">
      <c r="A505" s="162"/>
      <c r="B505" s="123"/>
      <c r="C505" s="163"/>
      <c r="D505" s="164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ht="9.75" customHeight="1">
      <c r="A506" s="162"/>
      <c r="B506" s="123"/>
      <c r="C506" s="163"/>
      <c r="D506" s="164"/>
      <c r="E506" s="164"/>
      <c r="F506" s="164"/>
      <c r="G506" s="164"/>
      <c r="H506" s="164"/>
      <c r="I506" s="164"/>
      <c r="J506" s="164"/>
      <c r="K506" s="164"/>
      <c r="L506" s="164"/>
      <c r="M506" s="164"/>
      <c r="N506" s="164"/>
      <c r="O506" s="164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ht="9.75" customHeight="1">
      <c r="A507" s="162"/>
      <c r="B507" s="123"/>
      <c r="C507" s="163"/>
      <c r="D507" s="164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ht="9.75" customHeight="1">
      <c r="A508" s="162"/>
      <c r="B508" s="123"/>
      <c r="C508" s="163"/>
      <c r="D508" s="164"/>
      <c r="E508" s="164"/>
      <c r="F508" s="164"/>
      <c r="G508" s="164"/>
      <c r="H508" s="164"/>
      <c r="I508" s="164"/>
      <c r="J508" s="164"/>
      <c r="K508" s="164"/>
      <c r="L508" s="164"/>
      <c r="M508" s="164"/>
      <c r="N508" s="164"/>
      <c r="O508" s="164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ht="9.75" customHeight="1">
      <c r="A509" s="162"/>
      <c r="B509" s="123"/>
      <c r="C509" s="163"/>
      <c r="D509" s="164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ht="9.75" customHeight="1">
      <c r="A510" s="162"/>
      <c r="B510" s="123"/>
      <c r="C510" s="163"/>
      <c r="D510" s="164"/>
      <c r="E510" s="164"/>
      <c r="F510" s="164"/>
      <c r="G510" s="164"/>
      <c r="H510" s="164"/>
      <c r="I510" s="164"/>
      <c r="J510" s="164"/>
      <c r="K510" s="164"/>
      <c r="L510" s="164"/>
      <c r="M510" s="164"/>
      <c r="N510" s="164"/>
      <c r="O510" s="164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ht="9.75" customHeight="1">
      <c r="A511" s="162"/>
      <c r="B511" s="123"/>
      <c r="C511" s="163"/>
      <c r="D511" s="164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ht="9.75" customHeight="1">
      <c r="A512" s="162"/>
      <c r="B512" s="123"/>
      <c r="C512" s="163"/>
      <c r="D512" s="164"/>
      <c r="E512" s="164"/>
      <c r="F512" s="164"/>
      <c r="G512" s="164"/>
      <c r="H512" s="164"/>
      <c r="I512" s="164"/>
      <c r="J512" s="164"/>
      <c r="K512" s="164"/>
      <c r="L512" s="164"/>
      <c r="M512" s="164"/>
      <c r="N512" s="164"/>
      <c r="O512" s="164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ht="9.75" customHeight="1">
      <c r="A513" s="162"/>
      <c r="B513" s="123"/>
      <c r="C513" s="163"/>
      <c r="D513" s="164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ht="9.75" customHeight="1">
      <c r="A514" s="162"/>
      <c r="B514" s="123"/>
      <c r="C514" s="163"/>
      <c r="D514" s="164"/>
      <c r="E514" s="164"/>
      <c r="F514" s="164"/>
      <c r="G514" s="164"/>
      <c r="H514" s="164"/>
      <c r="I514" s="164"/>
      <c r="J514" s="164"/>
      <c r="K514" s="164"/>
      <c r="L514" s="164"/>
      <c r="M514" s="164"/>
      <c r="N514" s="164"/>
      <c r="O514" s="164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ht="9.75" customHeight="1">
      <c r="A515" s="162"/>
      <c r="B515" s="123"/>
      <c r="C515" s="163"/>
      <c r="D515" s="164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ht="9.75" customHeight="1">
      <c r="A516" s="162"/>
      <c r="B516" s="123"/>
      <c r="C516" s="163"/>
      <c r="D516" s="164"/>
      <c r="E516" s="164"/>
      <c r="F516" s="164"/>
      <c r="G516" s="164"/>
      <c r="H516" s="164"/>
      <c r="I516" s="164"/>
      <c r="J516" s="164"/>
      <c r="K516" s="164"/>
      <c r="L516" s="164"/>
      <c r="M516" s="164"/>
      <c r="N516" s="164"/>
      <c r="O516" s="164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ht="9.75" customHeight="1">
      <c r="A517" s="162"/>
      <c r="B517" s="123"/>
      <c r="C517" s="163"/>
      <c r="D517" s="164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ht="9.75" customHeight="1">
      <c r="A518" s="162"/>
      <c r="B518" s="123"/>
      <c r="C518" s="163"/>
      <c r="D518" s="164"/>
      <c r="E518" s="164"/>
      <c r="F518" s="164"/>
      <c r="G518" s="164"/>
      <c r="H518" s="164"/>
      <c r="I518" s="164"/>
      <c r="J518" s="164"/>
      <c r="K518" s="164"/>
      <c r="L518" s="164"/>
      <c r="M518" s="164"/>
      <c r="N518" s="164"/>
      <c r="O518" s="164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ht="9.75" customHeight="1">
      <c r="A519" s="162"/>
      <c r="B519" s="123"/>
      <c r="C519" s="163"/>
      <c r="D519" s="164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ht="9.75" customHeight="1">
      <c r="A520" s="162"/>
      <c r="B520" s="123"/>
      <c r="C520" s="163"/>
      <c r="D520" s="164"/>
      <c r="E520" s="164"/>
      <c r="F520" s="164"/>
      <c r="G520" s="164"/>
      <c r="H520" s="164"/>
      <c r="I520" s="164"/>
      <c r="J520" s="164"/>
      <c r="K520" s="164"/>
      <c r="L520" s="164"/>
      <c r="M520" s="164"/>
      <c r="N520" s="164"/>
      <c r="O520" s="164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ht="9.75" customHeight="1">
      <c r="A521" s="162"/>
      <c r="B521" s="123"/>
      <c r="C521" s="163"/>
      <c r="D521" s="164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ht="9.75" customHeight="1">
      <c r="A522" s="162"/>
      <c r="B522" s="123"/>
      <c r="C522" s="163"/>
      <c r="D522" s="164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ht="9.75" customHeight="1">
      <c r="A523" s="162"/>
      <c r="B523" s="123"/>
      <c r="C523" s="163"/>
      <c r="D523" s="164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ht="9.75" customHeight="1">
      <c r="A524" s="162"/>
      <c r="B524" s="123"/>
      <c r="C524" s="163"/>
      <c r="D524" s="164"/>
      <c r="E524" s="164"/>
      <c r="F524" s="164"/>
      <c r="G524" s="164"/>
      <c r="H524" s="164"/>
      <c r="I524" s="164"/>
      <c r="J524" s="164"/>
      <c r="K524" s="164"/>
      <c r="L524" s="164"/>
      <c r="M524" s="164"/>
      <c r="N524" s="164"/>
      <c r="O524" s="164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ht="9.75" customHeight="1">
      <c r="A525" s="162"/>
      <c r="B525" s="123"/>
      <c r="C525" s="163"/>
      <c r="D525" s="164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ht="9.75" customHeight="1">
      <c r="A526" s="162"/>
      <c r="B526" s="123"/>
      <c r="C526" s="163"/>
      <c r="D526" s="164"/>
      <c r="E526" s="164"/>
      <c r="F526" s="164"/>
      <c r="G526" s="164"/>
      <c r="H526" s="164"/>
      <c r="I526" s="164"/>
      <c r="J526" s="164"/>
      <c r="K526" s="164"/>
      <c r="L526" s="164"/>
      <c r="M526" s="164"/>
      <c r="N526" s="164"/>
      <c r="O526" s="164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ht="9.75" customHeight="1">
      <c r="A527" s="162"/>
      <c r="B527" s="123"/>
      <c r="C527" s="163"/>
      <c r="D527" s="164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ht="9.75" customHeight="1">
      <c r="A528" s="162"/>
      <c r="B528" s="123"/>
      <c r="C528" s="163"/>
      <c r="D528" s="164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ht="9.75" customHeight="1">
      <c r="A529" s="162"/>
      <c r="B529" s="123"/>
      <c r="C529" s="163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ht="9.75" customHeight="1">
      <c r="A530" s="162"/>
      <c r="B530" s="123"/>
      <c r="C530" s="163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ht="9.75" customHeight="1">
      <c r="A531" s="162"/>
      <c r="B531" s="123"/>
      <c r="C531" s="163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ht="9.75" customHeight="1">
      <c r="A532" s="162"/>
      <c r="B532" s="123"/>
      <c r="C532" s="163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ht="9.75" customHeight="1">
      <c r="A533" s="162"/>
      <c r="B533" s="123"/>
      <c r="C533" s="163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ht="9.75" customHeight="1">
      <c r="A534" s="162"/>
      <c r="B534" s="123"/>
      <c r="C534" s="163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ht="9.75" customHeight="1">
      <c r="A535" s="162"/>
      <c r="B535" s="123"/>
      <c r="C535" s="163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ht="9.75" customHeight="1">
      <c r="A536" s="162"/>
      <c r="B536" s="123"/>
      <c r="C536" s="163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ht="9.75" customHeight="1">
      <c r="A537" s="162"/>
      <c r="B537" s="123"/>
      <c r="C537" s="163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ht="9.75" customHeight="1">
      <c r="A538" s="162"/>
      <c r="B538" s="123"/>
      <c r="C538" s="163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ht="9.75" customHeight="1">
      <c r="A539" s="162"/>
      <c r="B539" s="123"/>
      <c r="C539" s="163"/>
      <c r="D539" s="164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ht="9.75" customHeight="1">
      <c r="A540" s="162"/>
      <c r="B540" s="123"/>
      <c r="C540" s="163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ht="9.75" customHeight="1">
      <c r="A541" s="162"/>
      <c r="B541" s="123"/>
      <c r="C541" s="163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ht="9.75" customHeight="1">
      <c r="A542" s="162"/>
      <c r="B542" s="123"/>
      <c r="C542" s="163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ht="9.75" customHeight="1">
      <c r="A543" s="162"/>
      <c r="B543" s="123"/>
      <c r="C543" s="163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ht="9.75" customHeight="1">
      <c r="A544" s="162"/>
      <c r="B544" s="123"/>
      <c r="C544" s="163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ht="9.75" customHeight="1">
      <c r="A545" s="162"/>
      <c r="B545" s="123"/>
      <c r="C545" s="163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ht="9.75" customHeight="1">
      <c r="A546" s="162"/>
      <c r="B546" s="123"/>
      <c r="C546" s="163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ht="9.75" customHeight="1">
      <c r="A547" s="162"/>
      <c r="B547" s="123"/>
      <c r="C547" s="163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ht="9.75" customHeight="1">
      <c r="A548" s="162"/>
      <c r="B548" s="123"/>
      <c r="C548" s="163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ht="9.75" customHeight="1">
      <c r="A549" s="162"/>
      <c r="B549" s="123"/>
      <c r="C549" s="163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ht="9.75" customHeight="1">
      <c r="A550" s="162"/>
      <c r="B550" s="123"/>
      <c r="C550" s="163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ht="9.75" customHeight="1">
      <c r="A551" s="162"/>
      <c r="B551" s="123"/>
      <c r="C551" s="163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ht="9.75" customHeight="1">
      <c r="A552" s="162"/>
      <c r="B552" s="123"/>
      <c r="C552" s="163"/>
      <c r="D552" s="164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ht="9.75" customHeight="1">
      <c r="A553" s="162"/>
      <c r="B553" s="123"/>
      <c r="C553" s="163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ht="9.75" customHeight="1">
      <c r="A554" s="162"/>
      <c r="B554" s="123"/>
      <c r="C554" s="163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ht="9.75" customHeight="1">
      <c r="A555" s="162"/>
      <c r="B555" s="123"/>
      <c r="C555" s="163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ht="9.75" customHeight="1">
      <c r="A556" s="162"/>
      <c r="B556" s="123"/>
      <c r="C556" s="163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ht="9.75" customHeight="1">
      <c r="A557" s="162"/>
      <c r="B557" s="123"/>
      <c r="C557" s="163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ht="9.75" customHeight="1">
      <c r="A558" s="162"/>
      <c r="B558" s="123"/>
      <c r="C558" s="163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ht="9.75" customHeight="1">
      <c r="A559" s="162"/>
      <c r="B559" s="123"/>
      <c r="C559" s="163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ht="9.75" customHeight="1">
      <c r="A560" s="162"/>
      <c r="B560" s="123"/>
      <c r="C560" s="163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ht="9.75" customHeight="1">
      <c r="A561" s="162"/>
      <c r="B561" s="123"/>
      <c r="C561" s="163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ht="9.75" customHeight="1">
      <c r="A562" s="162"/>
      <c r="B562" s="123"/>
      <c r="C562" s="163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ht="9.75" customHeight="1">
      <c r="A563" s="162"/>
      <c r="B563" s="123"/>
      <c r="C563" s="163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ht="9.75" customHeight="1">
      <c r="A564" s="162"/>
      <c r="B564" s="123"/>
      <c r="C564" s="163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ht="9.75" customHeight="1">
      <c r="A565" s="162"/>
      <c r="B565" s="123"/>
      <c r="C565" s="163"/>
      <c r="D565" s="164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ht="9.75" customHeight="1">
      <c r="A566" s="162"/>
      <c r="B566" s="123"/>
      <c r="C566" s="163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ht="9.75" customHeight="1">
      <c r="A567" s="162"/>
      <c r="B567" s="123"/>
      <c r="C567" s="163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ht="9.75" customHeight="1">
      <c r="A568" s="162"/>
      <c r="B568" s="123"/>
      <c r="C568" s="163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ht="9.75" customHeight="1">
      <c r="A569" s="162"/>
      <c r="B569" s="123"/>
      <c r="C569" s="163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ht="9.75" customHeight="1">
      <c r="A570" s="162"/>
      <c r="B570" s="123"/>
      <c r="C570" s="163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ht="9.75" customHeight="1">
      <c r="A571" s="162"/>
      <c r="B571" s="123"/>
      <c r="C571" s="163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ht="9.75" customHeight="1">
      <c r="A572" s="162"/>
      <c r="B572" s="123"/>
      <c r="C572" s="163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ht="9.75" customHeight="1">
      <c r="A573" s="162"/>
      <c r="B573" s="123"/>
      <c r="C573" s="163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ht="9.75" customHeight="1">
      <c r="A574" s="162"/>
      <c r="B574" s="123"/>
      <c r="C574" s="163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ht="9.75" customHeight="1">
      <c r="A575" s="162"/>
      <c r="B575" s="123"/>
      <c r="C575" s="163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ht="9.75" customHeight="1">
      <c r="A576" s="162"/>
      <c r="B576" s="123"/>
      <c r="C576" s="163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ht="9.75" customHeight="1">
      <c r="A577" s="162"/>
      <c r="B577" s="123"/>
      <c r="C577" s="163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ht="9.75" customHeight="1">
      <c r="A578" s="162"/>
      <c r="B578" s="123"/>
      <c r="C578" s="163"/>
      <c r="D578" s="164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ht="9.75" customHeight="1">
      <c r="A579" s="162"/>
      <c r="B579" s="123"/>
      <c r="C579" s="163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ht="9.75" customHeight="1">
      <c r="A580" s="162"/>
      <c r="B580" s="123"/>
      <c r="C580" s="163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ht="9.75" customHeight="1">
      <c r="A581" s="162"/>
      <c r="B581" s="123"/>
      <c r="C581" s="163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ht="9.75" customHeight="1">
      <c r="A582" s="162"/>
      <c r="B582" s="123"/>
      <c r="C582" s="163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ht="9.75" customHeight="1">
      <c r="A583" s="162"/>
      <c r="B583" s="123"/>
      <c r="C583" s="163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ht="9.75" customHeight="1">
      <c r="A584" s="162"/>
      <c r="B584" s="123"/>
      <c r="C584" s="163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ht="9.75" customHeight="1">
      <c r="A585" s="162"/>
      <c r="B585" s="123"/>
      <c r="C585" s="163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ht="9.75" customHeight="1">
      <c r="A586" s="162"/>
      <c r="B586" s="123"/>
      <c r="C586" s="163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ht="9.75" customHeight="1">
      <c r="A587" s="162"/>
      <c r="B587" s="123"/>
      <c r="C587" s="163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ht="9.75" customHeight="1">
      <c r="A588" s="162"/>
      <c r="B588" s="123"/>
      <c r="C588" s="163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ht="9.75" customHeight="1">
      <c r="A589" s="162"/>
      <c r="B589" s="123"/>
      <c r="C589" s="163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ht="9.75" customHeight="1">
      <c r="A590" s="162"/>
      <c r="B590" s="123"/>
      <c r="C590" s="163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ht="9.75" customHeight="1">
      <c r="A591" s="162"/>
      <c r="B591" s="123"/>
      <c r="C591" s="163"/>
      <c r="D591" s="164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ht="9.75" customHeight="1">
      <c r="A592" s="162"/>
      <c r="B592" s="123"/>
      <c r="C592" s="163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ht="9.75" customHeight="1">
      <c r="A593" s="162"/>
      <c r="B593" s="123"/>
      <c r="C593" s="163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ht="9.75" customHeight="1">
      <c r="A594" s="162"/>
      <c r="B594" s="123"/>
      <c r="C594" s="163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ht="9.75" customHeight="1">
      <c r="A595" s="162"/>
      <c r="B595" s="123"/>
      <c r="C595" s="163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ht="9.75" customHeight="1">
      <c r="A596" s="162"/>
      <c r="B596" s="123"/>
      <c r="C596" s="163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ht="9.75" customHeight="1">
      <c r="A597" s="162"/>
      <c r="B597" s="123"/>
      <c r="C597" s="163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ht="9.75" customHeight="1">
      <c r="A598" s="162"/>
      <c r="B598" s="123"/>
      <c r="C598" s="163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ht="9.75" customHeight="1">
      <c r="A599" s="162"/>
      <c r="B599" s="123"/>
      <c r="C599" s="163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ht="9.75" customHeight="1">
      <c r="A600" s="162"/>
      <c r="B600" s="123"/>
      <c r="C600" s="163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ht="9.75" customHeight="1">
      <c r="A601" s="162"/>
      <c r="B601" s="123"/>
      <c r="C601" s="163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ht="9.75" customHeight="1">
      <c r="A602" s="162"/>
      <c r="B602" s="123"/>
      <c r="C602" s="163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ht="9.75" customHeight="1">
      <c r="A603" s="162"/>
      <c r="B603" s="123"/>
      <c r="C603" s="163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ht="9.75" customHeight="1">
      <c r="A604" s="162"/>
      <c r="B604" s="123"/>
      <c r="C604" s="163"/>
      <c r="D604" s="164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ht="9.75" customHeight="1">
      <c r="A605" s="162"/>
      <c r="B605" s="123"/>
      <c r="C605" s="163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ht="9.75" customHeight="1">
      <c r="A606" s="162"/>
      <c r="B606" s="123"/>
      <c r="C606" s="163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ht="9.75" customHeight="1">
      <c r="A607" s="162"/>
      <c r="B607" s="123"/>
      <c r="C607" s="163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ht="9.75" customHeight="1">
      <c r="A608" s="162"/>
      <c r="B608" s="123"/>
      <c r="C608" s="163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ht="9.75" customHeight="1">
      <c r="A609" s="162"/>
      <c r="B609" s="123"/>
      <c r="C609" s="163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ht="9.75" customHeight="1">
      <c r="A610" s="162"/>
      <c r="B610" s="123"/>
      <c r="C610" s="163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ht="9.75" customHeight="1">
      <c r="A611" s="162"/>
      <c r="B611" s="123"/>
      <c r="C611" s="163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ht="9.75" customHeight="1">
      <c r="A612" s="162"/>
      <c r="B612" s="123"/>
      <c r="C612" s="163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ht="9.75" customHeight="1">
      <c r="A613" s="162"/>
      <c r="B613" s="123"/>
      <c r="C613" s="163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ht="9.75" customHeight="1">
      <c r="A614" s="162"/>
      <c r="B614" s="123"/>
      <c r="C614" s="163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ht="9.75" customHeight="1">
      <c r="A615" s="162"/>
      <c r="B615" s="123"/>
      <c r="C615" s="163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ht="9.75" customHeight="1">
      <c r="A616" s="162"/>
      <c r="B616" s="123"/>
      <c r="C616" s="163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ht="9.75" customHeight="1">
      <c r="A617" s="162"/>
      <c r="B617" s="123"/>
      <c r="C617" s="163"/>
      <c r="D617" s="164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ht="9.75" customHeight="1">
      <c r="A618" s="162"/>
      <c r="B618" s="123"/>
      <c r="C618" s="163"/>
      <c r="D618" s="164"/>
      <c r="E618" s="164"/>
      <c r="F618" s="164"/>
      <c r="G618" s="164"/>
      <c r="H618" s="164"/>
      <c r="I618" s="164"/>
      <c r="J618" s="164"/>
      <c r="K618" s="164"/>
      <c r="L618" s="164"/>
      <c r="M618" s="164"/>
      <c r="N618" s="164"/>
      <c r="O618" s="164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ht="9.75" customHeight="1">
      <c r="A619" s="162"/>
      <c r="B619" s="123"/>
      <c r="C619" s="163"/>
      <c r="D619" s="164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ht="9.75" customHeight="1">
      <c r="A620" s="162"/>
      <c r="B620" s="123"/>
      <c r="C620" s="163"/>
      <c r="D620" s="164"/>
      <c r="E620" s="164"/>
      <c r="F620" s="164"/>
      <c r="G620" s="164"/>
      <c r="H620" s="164"/>
      <c r="I620" s="164"/>
      <c r="J620" s="164"/>
      <c r="K620" s="164"/>
      <c r="L620" s="164"/>
      <c r="M620" s="164"/>
      <c r="N620" s="164"/>
      <c r="O620" s="164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ht="9.75" customHeight="1">
      <c r="A621" s="162"/>
      <c r="B621" s="123"/>
      <c r="C621" s="163"/>
      <c r="D621" s="164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ht="9.75" customHeight="1">
      <c r="A622" s="162"/>
      <c r="B622" s="123"/>
      <c r="C622" s="163"/>
      <c r="D622" s="164"/>
      <c r="E622" s="164"/>
      <c r="F622" s="164"/>
      <c r="G622" s="164"/>
      <c r="H622" s="164"/>
      <c r="I622" s="164"/>
      <c r="J622" s="164"/>
      <c r="K622" s="164"/>
      <c r="L622" s="164"/>
      <c r="M622" s="164"/>
      <c r="N622" s="164"/>
      <c r="O622" s="164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ht="9.75" customHeight="1">
      <c r="A623" s="162"/>
      <c r="B623" s="123"/>
      <c r="C623" s="163"/>
      <c r="D623" s="164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ht="9.75" customHeight="1">
      <c r="A624" s="162"/>
      <c r="B624" s="123"/>
      <c r="C624" s="163"/>
      <c r="D624" s="164"/>
      <c r="E624" s="164"/>
      <c r="F624" s="164"/>
      <c r="G624" s="164"/>
      <c r="H624" s="164"/>
      <c r="I624" s="164"/>
      <c r="J624" s="164"/>
      <c r="K624" s="164"/>
      <c r="L624" s="164"/>
      <c r="M624" s="164"/>
      <c r="N624" s="164"/>
      <c r="O624" s="164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ht="9.75" customHeight="1">
      <c r="A625" s="162"/>
      <c r="B625" s="123"/>
      <c r="C625" s="163"/>
      <c r="D625" s="164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ht="9.75" customHeight="1">
      <c r="A626" s="162"/>
      <c r="B626" s="123"/>
      <c r="C626" s="163"/>
      <c r="D626" s="164"/>
      <c r="E626" s="164"/>
      <c r="F626" s="164"/>
      <c r="G626" s="164"/>
      <c r="H626" s="164"/>
      <c r="I626" s="164"/>
      <c r="J626" s="164"/>
      <c r="K626" s="164"/>
      <c r="L626" s="164"/>
      <c r="M626" s="164"/>
      <c r="N626" s="164"/>
      <c r="O626" s="164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ht="9.75" customHeight="1">
      <c r="A627" s="162"/>
      <c r="B627" s="123"/>
      <c r="C627" s="163"/>
      <c r="D627" s="164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ht="9.75" customHeight="1">
      <c r="A628" s="162"/>
      <c r="B628" s="123"/>
      <c r="C628" s="163"/>
      <c r="D628" s="164"/>
      <c r="E628" s="164"/>
      <c r="F628" s="164"/>
      <c r="G628" s="164"/>
      <c r="H628" s="164"/>
      <c r="I628" s="164"/>
      <c r="J628" s="164"/>
      <c r="K628" s="164"/>
      <c r="L628" s="164"/>
      <c r="M628" s="164"/>
      <c r="N628" s="164"/>
      <c r="O628" s="164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ht="9.75" customHeight="1">
      <c r="A629" s="162"/>
      <c r="B629" s="123"/>
      <c r="C629" s="163"/>
      <c r="D629" s="164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ht="9.75" customHeight="1">
      <c r="A630" s="162"/>
      <c r="B630" s="123"/>
      <c r="C630" s="163"/>
      <c r="D630" s="164"/>
      <c r="E630" s="164"/>
      <c r="F630" s="164"/>
      <c r="G630" s="164"/>
      <c r="H630" s="164"/>
      <c r="I630" s="164"/>
      <c r="J630" s="164"/>
      <c r="K630" s="164"/>
      <c r="L630" s="164"/>
      <c r="M630" s="164"/>
      <c r="N630" s="164"/>
      <c r="O630" s="164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ht="9.75" customHeight="1">
      <c r="A631" s="162"/>
      <c r="B631" s="123"/>
      <c r="C631" s="163"/>
      <c r="D631" s="164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ht="9.75" customHeight="1">
      <c r="A632" s="162"/>
      <c r="B632" s="123"/>
      <c r="C632" s="163"/>
      <c r="D632" s="164"/>
      <c r="E632" s="164"/>
      <c r="F632" s="164"/>
      <c r="G632" s="164"/>
      <c r="H632" s="164"/>
      <c r="I632" s="164"/>
      <c r="J632" s="164"/>
      <c r="K632" s="164"/>
      <c r="L632" s="164"/>
      <c r="M632" s="164"/>
      <c r="N632" s="164"/>
      <c r="O632" s="164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ht="9.75" customHeight="1">
      <c r="A633" s="162"/>
      <c r="B633" s="123"/>
      <c r="C633" s="163"/>
      <c r="D633" s="164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ht="9.75" customHeight="1">
      <c r="A634" s="162"/>
      <c r="B634" s="123"/>
      <c r="C634" s="163"/>
      <c r="D634" s="164"/>
      <c r="E634" s="164"/>
      <c r="F634" s="164"/>
      <c r="G634" s="164"/>
      <c r="H634" s="164"/>
      <c r="I634" s="164"/>
      <c r="J634" s="164"/>
      <c r="K634" s="164"/>
      <c r="L634" s="164"/>
      <c r="M634" s="164"/>
      <c r="N634" s="164"/>
      <c r="O634" s="164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ht="9.75" customHeight="1">
      <c r="A635" s="162"/>
      <c r="B635" s="123"/>
      <c r="C635" s="163"/>
      <c r="D635" s="164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ht="9.75" customHeight="1">
      <c r="A636" s="162"/>
      <c r="B636" s="123"/>
      <c r="C636" s="163"/>
      <c r="D636" s="164"/>
      <c r="E636" s="164"/>
      <c r="F636" s="164"/>
      <c r="G636" s="164"/>
      <c r="H636" s="164"/>
      <c r="I636" s="164"/>
      <c r="J636" s="164"/>
      <c r="K636" s="164"/>
      <c r="L636" s="164"/>
      <c r="M636" s="164"/>
      <c r="N636" s="164"/>
      <c r="O636" s="164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ht="9.75" customHeight="1">
      <c r="A637" s="162"/>
      <c r="B637" s="123"/>
      <c r="C637" s="163"/>
      <c r="D637" s="164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ht="9.75" customHeight="1">
      <c r="A638" s="162"/>
      <c r="B638" s="123"/>
      <c r="C638" s="163"/>
      <c r="D638" s="164"/>
      <c r="E638" s="164"/>
      <c r="F638" s="164"/>
      <c r="G638" s="164"/>
      <c r="H638" s="164"/>
      <c r="I638" s="164"/>
      <c r="J638" s="164"/>
      <c r="K638" s="164"/>
      <c r="L638" s="164"/>
      <c r="M638" s="164"/>
      <c r="N638" s="164"/>
      <c r="O638" s="164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ht="9.75" customHeight="1">
      <c r="A639" s="162"/>
      <c r="B639" s="123"/>
      <c r="C639" s="163"/>
      <c r="D639" s="164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ht="9.75" customHeight="1">
      <c r="A640" s="162"/>
      <c r="B640" s="123"/>
      <c r="C640" s="163"/>
      <c r="D640" s="164"/>
      <c r="E640" s="164"/>
      <c r="F640" s="164"/>
      <c r="G640" s="164"/>
      <c r="H640" s="164"/>
      <c r="I640" s="164"/>
      <c r="J640" s="164"/>
      <c r="K640" s="164"/>
      <c r="L640" s="164"/>
      <c r="M640" s="164"/>
      <c r="N640" s="164"/>
      <c r="O640" s="164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ht="9.75" customHeight="1">
      <c r="A641" s="162"/>
      <c r="B641" s="123"/>
      <c r="C641" s="163"/>
      <c r="D641" s="164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ht="9.75" customHeight="1">
      <c r="A642" s="162"/>
      <c r="B642" s="123"/>
      <c r="C642" s="163"/>
      <c r="D642" s="164"/>
      <c r="E642" s="164"/>
      <c r="F642" s="164"/>
      <c r="G642" s="164"/>
      <c r="H642" s="164"/>
      <c r="I642" s="164"/>
      <c r="J642" s="164"/>
      <c r="K642" s="164"/>
      <c r="L642" s="164"/>
      <c r="M642" s="164"/>
      <c r="N642" s="164"/>
      <c r="O642" s="164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ht="9.75" customHeight="1">
      <c r="A643" s="162"/>
      <c r="B643" s="123"/>
      <c r="C643" s="163"/>
      <c r="D643" s="164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ht="9.75" customHeight="1">
      <c r="A644" s="162"/>
      <c r="B644" s="123"/>
      <c r="C644" s="163"/>
      <c r="D644" s="164"/>
      <c r="E644" s="164"/>
      <c r="F644" s="164"/>
      <c r="G644" s="164"/>
      <c r="H644" s="164"/>
      <c r="I644" s="164"/>
      <c r="J644" s="164"/>
      <c r="K644" s="164"/>
      <c r="L644" s="164"/>
      <c r="M644" s="164"/>
      <c r="N644" s="164"/>
      <c r="O644" s="164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ht="9.75" customHeight="1">
      <c r="A645" s="162"/>
      <c r="B645" s="123"/>
      <c r="C645" s="163"/>
      <c r="D645" s="164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ht="9.75" customHeight="1">
      <c r="A646" s="162"/>
      <c r="B646" s="123"/>
      <c r="C646" s="163"/>
      <c r="D646" s="164"/>
      <c r="E646" s="164"/>
      <c r="F646" s="164"/>
      <c r="G646" s="164"/>
      <c r="H646" s="164"/>
      <c r="I646" s="164"/>
      <c r="J646" s="164"/>
      <c r="K646" s="164"/>
      <c r="L646" s="164"/>
      <c r="M646" s="164"/>
      <c r="N646" s="164"/>
      <c r="O646" s="164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ht="9.75" customHeight="1">
      <c r="A647" s="162"/>
      <c r="B647" s="123"/>
      <c r="C647" s="163"/>
      <c r="D647" s="164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ht="9.75" customHeight="1">
      <c r="A648" s="162"/>
      <c r="B648" s="123"/>
      <c r="C648" s="163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ht="9.75" customHeight="1">
      <c r="A649" s="162"/>
      <c r="B649" s="123"/>
      <c r="C649" s="163"/>
      <c r="D649" s="164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ht="9.75" customHeight="1">
      <c r="A650" s="162"/>
      <c r="B650" s="123"/>
      <c r="C650" s="163"/>
      <c r="D650" s="164"/>
      <c r="E650" s="164"/>
      <c r="F650" s="164"/>
      <c r="G650" s="164"/>
      <c r="H650" s="164"/>
      <c r="I650" s="164"/>
      <c r="J650" s="164"/>
      <c r="K650" s="164"/>
      <c r="L650" s="164"/>
      <c r="M650" s="164"/>
      <c r="N650" s="164"/>
      <c r="O650" s="164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ht="9.75" customHeight="1">
      <c r="A651" s="162"/>
      <c r="B651" s="123"/>
      <c r="C651" s="163"/>
      <c r="D651" s="164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ht="9.75" customHeight="1">
      <c r="A652" s="162"/>
      <c r="B652" s="123"/>
      <c r="C652" s="163"/>
      <c r="D652" s="164"/>
      <c r="E652" s="164"/>
      <c r="F652" s="164"/>
      <c r="G652" s="164"/>
      <c r="H652" s="164"/>
      <c r="I652" s="164"/>
      <c r="J652" s="164"/>
      <c r="K652" s="164"/>
      <c r="L652" s="164"/>
      <c r="M652" s="164"/>
      <c r="N652" s="164"/>
      <c r="O652" s="164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ht="9.75" customHeight="1">
      <c r="A653" s="162"/>
      <c r="B653" s="123"/>
      <c r="C653" s="163"/>
      <c r="D653" s="164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ht="9.75" customHeight="1">
      <c r="A654" s="162"/>
      <c r="B654" s="123"/>
      <c r="C654" s="163"/>
      <c r="D654" s="164"/>
      <c r="E654" s="164"/>
      <c r="F654" s="164"/>
      <c r="G654" s="164"/>
      <c r="H654" s="164"/>
      <c r="I654" s="164"/>
      <c r="J654" s="164"/>
      <c r="K654" s="164"/>
      <c r="L654" s="164"/>
      <c r="M654" s="164"/>
      <c r="N654" s="164"/>
      <c r="O654" s="164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ht="9.75" customHeight="1">
      <c r="A655" s="162"/>
      <c r="B655" s="123"/>
      <c r="C655" s="163"/>
      <c r="D655" s="164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ht="9.75" customHeight="1">
      <c r="A656" s="162"/>
      <c r="B656" s="123"/>
      <c r="C656" s="163"/>
      <c r="D656" s="164"/>
      <c r="E656" s="164"/>
      <c r="F656" s="164"/>
      <c r="G656" s="164"/>
      <c r="H656" s="164"/>
      <c r="I656" s="164"/>
      <c r="J656" s="164"/>
      <c r="K656" s="164"/>
      <c r="L656" s="164"/>
      <c r="M656" s="164"/>
      <c r="N656" s="164"/>
      <c r="O656" s="164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ht="9.75" customHeight="1">
      <c r="A657" s="162"/>
      <c r="B657" s="123"/>
      <c r="C657" s="163"/>
      <c r="D657" s="164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ht="9.75" customHeight="1">
      <c r="A658" s="162"/>
      <c r="B658" s="123"/>
      <c r="C658" s="163"/>
      <c r="D658" s="164"/>
      <c r="E658" s="164"/>
      <c r="F658" s="164"/>
      <c r="G658" s="164"/>
      <c r="H658" s="164"/>
      <c r="I658" s="164"/>
      <c r="J658" s="164"/>
      <c r="K658" s="164"/>
      <c r="L658" s="164"/>
      <c r="M658" s="164"/>
      <c r="N658" s="164"/>
      <c r="O658" s="164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ht="9.75" customHeight="1">
      <c r="A659" s="162"/>
      <c r="B659" s="123"/>
      <c r="C659" s="163"/>
      <c r="D659" s="164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ht="9.75" customHeight="1">
      <c r="A660" s="162"/>
      <c r="B660" s="123"/>
      <c r="C660" s="163"/>
      <c r="D660" s="164"/>
      <c r="E660" s="164"/>
      <c r="F660" s="164"/>
      <c r="G660" s="164"/>
      <c r="H660" s="164"/>
      <c r="I660" s="164"/>
      <c r="J660" s="164"/>
      <c r="K660" s="164"/>
      <c r="L660" s="164"/>
      <c r="M660" s="164"/>
      <c r="N660" s="164"/>
      <c r="O660" s="164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ht="9.75" customHeight="1">
      <c r="A661" s="162"/>
      <c r="B661" s="123"/>
      <c r="C661" s="163"/>
      <c r="D661" s="164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ht="9.75" customHeight="1">
      <c r="A662" s="162"/>
      <c r="B662" s="123"/>
      <c r="C662" s="163"/>
      <c r="D662" s="164"/>
      <c r="E662" s="164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ht="9.75" customHeight="1">
      <c r="A663" s="162"/>
      <c r="B663" s="123"/>
      <c r="C663" s="163"/>
      <c r="D663" s="164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ht="9.75" customHeight="1">
      <c r="A664" s="162"/>
      <c r="B664" s="123"/>
      <c r="C664" s="163"/>
      <c r="D664" s="164"/>
      <c r="E664" s="164"/>
      <c r="F664" s="164"/>
      <c r="G664" s="164"/>
      <c r="H664" s="164"/>
      <c r="I664" s="164"/>
      <c r="J664" s="164"/>
      <c r="K664" s="164"/>
      <c r="L664" s="164"/>
      <c r="M664" s="164"/>
      <c r="N664" s="164"/>
      <c r="O664" s="164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ht="9.75" customHeight="1">
      <c r="A665" s="162"/>
      <c r="B665" s="123"/>
      <c r="C665" s="163"/>
      <c r="D665" s="164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ht="9.75" customHeight="1">
      <c r="A666" s="162"/>
      <c r="B666" s="123"/>
      <c r="C666" s="163"/>
      <c r="D666" s="164"/>
      <c r="E666" s="164"/>
      <c r="F666" s="164"/>
      <c r="G666" s="164"/>
      <c r="H666" s="164"/>
      <c r="I666" s="164"/>
      <c r="J666" s="164"/>
      <c r="K666" s="164"/>
      <c r="L666" s="164"/>
      <c r="M666" s="164"/>
      <c r="N666" s="164"/>
      <c r="O666" s="164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ht="9.75" customHeight="1">
      <c r="A667" s="162"/>
      <c r="B667" s="123"/>
      <c r="C667" s="163"/>
      <c r="D667" s="164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ht="9.75" customHeight="1">
      <c r="A668" s="162"/>
      <c r="B668" s="123"/>
      <c r="C668" s="163"/>
      <c r="D668" s="164"/>
      <c r="E668" s="164"/>
      <c r="F668" s="164"/>
      <c r="G668" s="164"/>
      <c r="H668" s="164"/>
      <c r="I668" s="164"/>
      <c r="J668" s="164"/>
      <c r="K668" s="164"/>
      <c r="L668" s="164"/>
      <c r="M668" s="164"/>
      <c r="N668" s="164"/>
      <c r="O668" s="164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ht="9.75" customHeight="1">
      <c r="A669" s="162"/>
      <c r="B669" s="123"/>
      <c r="C669" s="163"/>
      <c r="D669" s="164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ht="9.75" customHeight="1">
      <c r="A670" s="162"/>
      <c r="B670" s="123"/>
      <c r="C670" s="163"/>
      <c r="D670" s="164"/>
      <c r="E670" s="164"/>
      <c r="F670" s="164"/>
      <c r="G670" s="164"/>
      <c r="H670" s="164"/>
      <c r="I670" s="164"/>
      <c r="J670" s="164"/>
      <c r="K670" s="164"/>
      <c r="L670" s="164"/>
      <c r="M670" s="164"/>
      <c r="N670" s="164"/>
      <c r="O670" s="164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ht="9.75" customHeight="1">
      <c r="A671" s="162"/>
      <c r="B671" s="123"/>
      <c r="C671" s="163"/>
      <c r="D671" s="164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ht="9.75" customHeight="1">
      <c r="A672" s="162"/>
      <c r="B672" s="123"/>
      <c r="C672" s="163"/>
      <c r="D672" s="164"/>
      <c r="E672" s="164"/>
      <c r="F672" s="164"/>
      <c r="G672" s="164"/>
      <c r="H672" s="164"/>
      <c r="I672" s="164"/>
      <c r="J672" s="164"/>
      <c r="K672" s="164"/>
      <c r="L672" s="164"/>
      <c r="M672" s="164"/>
      <c r="N672" s="164"/>
      <c r="O672" s="164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ht="9.75" customHeight="1">
      <c r="A673" s="162"/>
      <c r="B673" s="123"/>
      <c r="C673" s="163"/>
      <c r="D673" s="164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ht="9.75" customHeight="1">
      <c r="A674" s="162"/>
      <c r="B674" s="123"/>
      <c r="C674" s="163"/>
      <c r="D674" s="164"/>
      <c r="E674" s="164"/>
      <c r="F674" s="164"/>
      <c r="G674" s="164"/>
      <c r="H674" s="164"/>
      <c r="I674" s="164"/>
      <c r="J674" s="164"/>
      <c r="K674" s="164"/>
      <c r="L674" s="164"/>
      <c r="M674" s="164"/>
      <c r="N674" s="164"/>
      <c r="O674" s="164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ht="9.75" customHeight="1">
      <c r="A675" s="162"/>
      <c r="B675" s="123"/>
      <c r="C675" s="163"/>
      <c r="D675" s="164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ht="9.75" customHeight="1">
      <c r="A676" s="162"/>
      <c r="B676" s="123"/>
      <c r="C676" s="163"/>
      <c r="D676" s="164"/>
      <c r="E676" s="164"/>
      <c r="F676" s="164"/>
      <c r="G676" s="164"/>
      <c r="H676" s="164"/>
      <c r="I676" s="164"/>
      <c r="J676" s="164"/>
      <c r="K676" s="164"/>
      <c r="L676" s="164"/>
      <c r="M676" s="164"/>
      <c r="N676" s="164"/>
      <c r="O676" s="164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ht="9.75" customHeight="1">
      <c r="A677" s="162"/>
      <c r="B677" s="123"/>
      <c r="C677" s="163"/>
      <c r="D677" s="164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ht="9.75" customHeight="1">
      <c r="A678" s="162"/>
      <c r="B678" s="123"/>
      <c r="C678" s="163"/>
      <c r="D678" s="164"/>
      <c r="E678" s="164"/>
      <c r="F678" s="164"/>
      <c r="G678" s="164"/>
      <c r="H678" s="164"/>
      <c r="I678" s="164"/>
      <c r="J678" s="164"/>
      <c r="K678" s="164"/>
      <c r="L678" s="164"/>
      <c r="M678" s="164"/>
      <c r="N678" s="164"/>
      <c r="O678" s="164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ht="9.75" customHeight="1">
      <c r="A679" s="162"/>
      <c r="B679" s="123"/>
      <c r="C679" s="163"/>
      <c r="D679" s="164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ht="9.75" customHeight="1">
      <c r="A680" s="162"/>
      <c r="B680" s="123"/>
      <c r="C680" s="163"/>
      <c r="D680" s="164"/>
      <c r="E680" s="164"/>
      <c r="F680" s="164"/>
      <c r="G680" s="164"/>
      <c r="H680" s="164"/>
      <c r="I680" s="164"/>
      <c r="J680" s="164"/>
      <c r="K680" s="164"/>
      <c r="L680" s="164"/>
      <c r="M680" s="164"/>
      <c r="N680" s="164"/>
      <c r="O680" s="164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ht="9.75" customHeight="1">
      <c r="A681" s="162"/>
      <c r="B681" s="123"/>
      <c r="C681" s="163"/>
      <c r="D681" s="164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ht="9.75" customHeight="1">
      <c r="A682" s="162"/>
      <c r="B682" s="123"/>
      <c r="C682" s="163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ht="9.75" customHeight="1">
      <c r="A683" s="162"/>
      <c r="B683" s="123"/>
      <c r="C683" s="163"/>
      <c r="D683" s="164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ht="9.75" customHeight="1">
      <c r="A684" s="162"/>
      <c r="B684" s="123"/>
      <c r="C684" s="163"/>
      <c r="D684" s="164"/>
      <c r="E684" s="164"/>
      <c r="F684" s="164"/>
      <c r="G684" s="164"/>
      <c r="H684" s="164"/>
      <c r="I684" s="164"/>
      <c r="J684" s="164"/>
      <c r="K684" s="164"/>
      <c r="L684" s="164"/>
      <c r="M684" s="164"/>
      <c r="N684" s="164"/>
      <c r="O684" s="164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ht="9.75" customHeight="1">
      <c r="A685" s="162"/>
      <c r="B685" s="123"/>
      <c r="C685" s="163"/>
      <c r="D685" s="164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ht="9.75" customHeight="1">
      <c r="A686" s="162"/>
      <c r="B686" s="123"/>
      <c r="C686" s="163"/>
      <c r="D686" s="164"/>
      <c r="E686" s="164"/>
      <c r="F686" s="164"/>
      <c r="G686" s="164"/>
      <c r="H686" s="164"/>
      <c r="I686" s="164"/>
      <c r="J686" s="164"/>
      <c r="K686" s="164"/>
      <c r="L686" s="164"/>
      <c r="M686" s="164"/>
      <c r="N686" s="164"/>
      <c r="O686" s="164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ht="9.75" customHeight="1">
      <c r="A687" s="162"/>
      <c r="B687" s="123"/>
      <c r="C687" s="163"/>
      <c r="D687" s="164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ht="9.75" customHeight="1">
      <c r="A688" s="162"/>
      <c r="B688" s="123"/>
      <c r="C688" s="163"/>
      <c r="D688" s="164"/>
      <c r="E688" s="164"/>
      <c r="F688" s="164"/>
      <c r="G688" s="164"/>
      <c r="H688" s="164"/>
      <c r="I688" s="164"/>
      <c r="J688" s="164"/>
      <c r="K688" s="164"/>
      <c r="L688" s="164"/>
      <c r="M688" s="164"/>
      <c r="N688" s="164"/>
      <c r="O688" s="164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ht="9.75" customHeight="1">
      <c r="A689" s="162"/>
      <c r="B689" s="123"/>
      <c r="C689" s="163"/>
      <c r="D689" s="164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ht="9.75" customHeight="1">
      <c r="A690" s="162"/>
      <c r="B690" s="123"/>
      <c r="C690" s="163"/>
      <c r="D690" s="164"/>
      <c r="E690" s="164"/>
      <c r="F690" s="164"/>
      <c r="G690" s="164"/>
      <c r="H690" s="164"/>
      <c r="I690" s="164"/>
      <c r="J690" s="164"/>
      <c r="K690" s="164"/>
      <c r="L690" s="164"/>
      <c r="M690" s="164"/>
      <c r="N690" s="164"/>
      <c r="O690" s="164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ht="9.75" customHeight="1">
      <c r="A691" s="162"/>
      <c r="B691" s="123"/>
      <c r="C691" s="163"/>
      <c r="D691" s="164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ht="9.75" customHeight="1">
      <c r="A692" s="162"/>
      <c r="B692" s="123"/>
      <c r="C692" s="163"/>
      <c r="D692" s="164"/>
      <c r="E692" s="164"/>
      <c r="F692" s="164"/>
      <c r="G692" s="164"/>
      <c r="H692" s="164"/>
      <c r="I692" s="164"/>
      <c r="J692" s="164"/>
      <c r="K692" s="164"/>
      <c r="L692" s="164"/>
      <c r="M692" s="164"/>
      <c r="N692" s="164"/>
      <c r="O692" s="164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ht="9.75" customHeight="1">
      <c r="A693" s="162"/>
      <c r="B693" s="123"/>
      <c r="C693" s="163"/>
      <c r="D693" s="164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ht="9.75" customHeight="1">
      <c r="A694" s="162"/>
      <c r="B694" s="123"/>
      <c r="C694" s="163"/>
      <c r="D694" s="164"/>
      <c r="E694" s="164"/>
      <c r="F694" s="164"/>
      <c r="G694" s="164"/>
      <c r="H694" s="164"/>
      <c r="I694" s="164"/>
      <c r="J694" s="164"/>
      <c r="K694" s="164"/>
      <c r="L694" s="164"/>
      <c r="M694" s="164"/>
      <c r="N694" s="164"/>
      <c r="O694" s="164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ht="9.75" customHeight="1">
      <c r="A695" s="162"/>
      <c r="B695" s="123"/>
      <c r="C695" s="163"/>
      <c r="D695" s="164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ht="9.75" customHeight="1">
      <c r="A696" s="162"/>
      <c r="B696" s="123"/>
      <c r="C696" s="163"/>
      <c r="D696" s="164"/>
      <c r="E696" s="164"/>
      <c r="F696" s="164"/>
      <c r="G696" s="164"/>
      <c r="H696" s="164"/>
      <c r="I696" s="164"/>
      <c r="J696" s="164"/>
      <c r="K696" s="164"/>
      <c r="L696" s="164"/>
      <c r="M696" s="164"/>
      <c r="N696" s="164"/>
      <c r="O696" s="164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ht="9.75" customHeight="1">
      <c r="A697" s="162"/>
      <c r="B697" s="123"/>
      <c r="C697" s="163"/>
      <c r="D697" s="164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ht="9.75" customHeight="1">
      <c r="A698" s="162"/>
      <c r="B698" s="123"/>
      <c r="C698" s="163"/>
      <c r="D698" s="164"/>
      <c r="E698" s="164"/>
      <c r="F698" s="164"/>
      <c r="G698" s="164"/>
      <c r="H698" s="164"/>
      <c r="I698" s="164"/>
      <c r="J698" s="164"/>
      <c r="K698" s="164"/>
      <c r="L698" s="164"/>
      <c r="M698" s="164"/>
      <c r="N698" s="164"/>
      <c r="O698" s="164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ht="9.75" customHeight="1">
      <c r="A699" s="162"/>
      <c r="B699" s="123"/>
      <c r="C699" s="163"/>
      <c r="D699" s="164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ht="9.75" customHeight="1">
      <c r="A700" s="162"/>
      <c r="B700" s="123"/>
      <c r="C700" s="163"/>
      <c r="D700" s="164"/>
      <c r="E700" s="164"/>
      <c r="F700" s="164"/>
      <c r="G700" s="164"/>
      <c r="H700" s="164"/>
      <c r="I700" s="164"/>
      <c r="J700" s="164"/>
      <c r="K700" s="164"/>
      <c r="L700" s="164"/>
      <c r="M700" s="164"/>
      <c r="N700" s="164"/>
      <c r="O700" s="164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ht="9.75" customHeight="1">
      <c r="A701" s="162"/>
      <c r="B701" s="123"/>
      <c r="C701" s="163"/>
      <c r="D701" s="164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ht="9.75" customHeight="1">
      <c r="A702" s="162"/>
      <c r="B702" s="123"/>
      <c r="C702" s="163"/>
      <c r="D702" s="164"/>
      <c r="E702" s="164"/>
      <c r="F702" s="164"/>
      <c r="G702" s="164"/>
      <c r="H702" s="164"/>
      <c r="I702" s="164"/>
      <c r="J702" s="164"/>
      <c r="K702" s="164"/>
      <c r="L702" s="164"/>
      <c r="M702" s="164"/>
      <c r="N702" s="164"/>
      <c r="O702" s="164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ht="9.75" customHeight="1">
      <c r="A703" s="162"/>
      <c r="B703" s="123"/>
      <c r="C703" s="163"/>
      <c r="D703" s="164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ht="9.75" customHeight="1">
      <c r="A704" s="162"/>
      <c r="B704" s="123"/>
      <c r="C704" s="163"/>
      <c r="D704" s="164"/>
      <c r="E704" s="164"/>
      <c r="F704" s="164"/>
      <c r="G704" s="164"/>
      <c r="H704" s="164"/>
      <c r="I704" s="164"/>
      <c r="J704" s="164"/>
      <c r="K704" s="164"/>
      <c r="L704" s="164"/>
      <c r="M704" s="164"/>
      <c r="N704" s="164"/>
      <c r="O704" s="164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ht="9.75" customHeight="1">
      <c r="A705" s="162"/>
      <c r="B705" s="123"/>
      <c r="C705" s="163"/>
      <c r="D705" s="164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ht="9.75" customHeight="1">
      <c r="A706" s="162"/>
      <c r="B706" s="123"/>
      <c r="C706" s="163"/>
      <c r="D706" s="164"/>
      <c r="E706" s="164"/>
      <c r="F706" s="164"/>
      <c r="G706" s="164"/>
      <c r="H706" s="164"/>
      <c r="I706" s="164"/>
      <c r="J706" s="164"/>
      <c r="K706" s="164"/>
      <c r="L706" s="164"/>
      <c r="M706" s="164"/>
      <c r="N706" s="164"/>
      <c r="O706" s="164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ht="9.75" customHeight="1">
      <c r="A707" s="162"/>
      <c r="B707" s="123"/>
      <c r="C707" s="163"/>
      <c r="D707" s="164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ht="9.75" customHeight="1">
      <c r="A708" s="162"/>
      <c r="B708" s="123"/>
      <c r="C708" s="163"/>
      <c r="D708" s="164"/>
      <c r="E708" s="164"/>
      <c r="F708" s="164"/>
      <c r="G708" s="164"/>
      <c r="H708" s="164"/>
      <c r="I708" s="164"/>
      <c r="J708" s="164"/>
      <c r="K708" s="164"/>
      <c r="L708" s="164"/>
      <c r="M708" s="164"/>
      <c r="N708" s="164"/>
      <c r="O708" s="164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ht="9.75" customHeight="1">
      <c r="A709" s="162"/>
      <c r="B709" s="123"/>
      <c r="C709" s="163"/>
      <c r="D709" s="164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ht="9.75" customHeight="1">
      <c r="A710" s="162"/>
      <c r="B710" s="123"/>
      <c r="C710" s="163"/>
      <c r="D710" s="164"/>
      <c r="E710" s="164"/>
      <c r="F710" s="164"/>
      <c r="G710" s="164"/>
      <c r="H710" s="164"/>
      <c r="I710" s="164"/>
      <c r="J710" s="164"/>
      <c r="K710" s="164"/>
      <c r="L710" s="164"/>
      <c r="M710" s="164"/>
      <c r="N710" s="164"/>
      <c r="O710" s="164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ht="9.75" customHeight="1">
      <c r="A711" s="162"/>
      <c r="B711" s="123"/>
      <c r="C711" s="163"/>
      <c r="D711" s="164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ht="9.75" customHeight="1">
      <c r="A712" s="162"/>
      <c r="B712" s="123"/>
      <c r="C712" s="163"/>
      <c r="D712" s="164"/>
      <c r="E712" s="164"/>
      <c r="F712" s="164"/>
      <c r="G712" s="164"/>
      <c r="H712" s="164"/>
      <c r="I712" s="164"/>
      <c r="J712" s="164"/>
      <c r="K712" s="164"/>
      <c r="L712" s="164"/>
      <c r="M712" s="164"/>
      <c r="N712" s="164"/>
      <c r="O712" s="164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ht="9.75" customHeight="1">
      <c r="A713" s="162"/>
      <c r="B713" s="123"/>
      <c r="C713" s="163"/>
      <c r="D713" s="164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ht="9.75" customHeight="1">
      <c r="A714" s="162"/>
      <c r="B714" s="123"/>
      <c r="C714" s="163"/>
      <c r="D714" s="164"/>
      <c r="E714" s="164"/>
      <c r="F714" s="164"/>
      <c r="G714" s="164"/>
      <c r="H714" s="164"/>
      <c r="I714" s="164"/>
      <c r="J714" s="164"/>
      <c r="K714" s="164"/>
      <c r="L714" s="164"/>
      <c r="M714" s="164"/>
      <c r="N714" s="164"/>
      <c r="O714" s="164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ht="9.75" customHeight="1">
      <c r="A715" s="162"/>
      <c r="B715" s="123"/>
      <c r="C715" s="163"/>
      <c r="D715" s="164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ht="9.75" customHeight="1">
      <c r="A716" s="162"/>
      <c r="B716" s="123"/>
      <c r="C716" s="163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ht="9.75" customHeight="1">
      <c r="A717" s="162"/>
      <c r="B717" s="123"/>
      <c r="C717" s="163"/>
      <c r="D717" s="164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ht="9.75" customHeight="1">
      <c r="A718" s="162"/>
      <c r="B718" s="123"/>
      <c r="C718" s="163"/>
      <c r="D718" s="164"/>
      <c r="E718" s="164"/>
      <c r="F718" s="164"/>
      <c r="G718" s="164"/>
      <c r="H718" s="164"/>
      <c r="I718" s="164"/>
      <c r="J718" s="164"/>
      <c r="K718" s="164"/>
      <c r="L718" s="164"/>
      <c r="M718" s="164"/>
      <c r="N718" s="164"/>
      <c r="O718" s="164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ht="9.75" customHeight="1">
      <c r="A719" s="162"/>
      <c r="B719" s="123"/>
      <c r="C719" s="163"/>
      <c r="D719" s="164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ht="9.75" customHeight="1">
      <c r="A720" s="162"/>
      <c r="B720" s="123"/>
      <c r="C720" s="163"/>
      <c r="D720" s="164"/>
      <c r="E720" s="164"/>
      <c r="F720" s="164"/>
      <c r="G720" s="164"/>
      <c r="H720" s="164"/>
      <c r="I720" s="164"/>
      <c r="J720" s="164"/>
      <c r="K720" s="164"/>
      <c r="L720" s="164"/>
      <c r="M720" s="164"/>
      <c r="N720" s="164"/>
      <c r="O720" s="164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ht="9.75" customHeight="1">
      <c r="A721" s="162"/>
      <c r="B721" s="123"/>
      <c r="C721" s="163"/>
      <c r="D721" s="164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ht="9.75" customHeight="1">
      <c r="A722" s="162"/>
      <c r="B722" s="123"/>
      <c r="C722" s="163"/>
      <c r="D722" s="164"/>
      <c r="E722" s="164"/>
      <c r="F722" s="164"/>
      <c r="G722" s="164"/>
      <c r="H722" s="164"/>
      <c r="I722" s="164"/>
      <c r="J722" s="164"/>
      <c r="K722" s="164"/>
      <c r="L722" s="164"/>
      <c r="M722" s="164"/>
      <c r="N722" s="164"/>
      <c r="O722" s="164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ht="9.75" customHeight="1">
      <c r="A723" s="162"/>
      <c r="B723" s="123"/>
      <c r="C723" s="163"/>
      <c r="D723" s="164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ht="9.75" customHeight="1">
      <c r="A724" s="162"/>
      <c r="B724" s="123"/>
      <c r="C724" s="163"/>
      <c r="D724" s="164"/>
      <c r="E724" s="164"/>
      <c r="F724" s="164"/>
      <c r="G724" s="164"/>
      <c r="H724" s="164"/>
      <c r="I724" s="164"/>
      <c r="J724" s="164"/>
      <c r="K724" s="164"/>
      <c r="L724" s="164"/>
      <c r="M724" s="164"/>
      <c r="N724" s="164"/>
      <c r="O724" s="164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ht="9.75" customHeight="1">
      <c r="A725" s="162"/>
      <c r="B725" s="123"/>
      <c r="C725" s="163"/>
      <c r="D725" s="164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ht="9.75" customHeight="1">
      <c r="A726" s="162"/>
      <c r="B726" s="123"/>
      <c r="C726" s="163"/>
      <c r="D726" s="164"/>
      <c r="E726" s="164"/>
      <c r="F726" s="164"/>
      <c r="G726" s="164"/>
      <c r="H726" s="164"/>
      <c r="I726" s="164"/>
      <c r="J726" s="164"/>
      <c r="K726" s="164"/>
      <c r="L726" s="164"/>
      <c r="M726" s="164"/>
      <c r="N726" s="164"/>
      <c r="O726" s="164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ht="9.75" customHeight="1">
      <c r="A727" s="162"/>
      <c r="B727" s="123"/>
      <c r="C727" s="163"/>
      <c r="D727" s="164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ht="9.75" customHeight="1">
      <c r="A728" s="162"/>
      <c r="B728" s="123"/>
      <c r="C728" s="163"/>
      <c r="D728" s="164"/>
      <c r="E728" s="164"/>
      <c r="F728" s="164"/>
      <c r="G728" s="164"/>
      <c r="H728" s="164"/>
      <c r="I728" s="164"/>
      <c r="J728" s="164"/>
      <c r="K728" s="164"/>
      <c r="L728" s="164"/>
      <c r="M728" s="164"/>
      <c r="N728" s="164"/>
      <c r="O728" s="164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ht="9.75" customHeight="1">
      <c r="A729" s="162"/>
      <c r="B729" s="123"/>
      <c r="C729" s="163"/>
      <c r="D729" s="164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ht="9.75" customHeight="1">
      <c r="A730" s="162"/>
      <c r="B730" s="123"/>
      <c r="C730" s="163"/>
      <c r="D730" s="164"/>
      <c r="E730" s="164"/>
      <c r="F730" s="164"/>
      <c r="G730" s="164"/>
      <c r="H730" s="164"/>
      <c r="I730" s="164"/>
      <c r="J730" s="164"/>
      <c r="K730" s="164"/>
      <c r="L730" s="164"/>
      <c r="M730" s="164"/>
      <c r="N730" s="164"/>
      <c r="O730" s="164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ht="9.75" customHeight="1">
      <c r="A731" s="162"/>
      <c r="B731" s="123"/>
      <c r="C731" s="163"/>
      <c r="D731" s="164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ht="9.75" customHeight="1">
      <c r="A732" s="162"/>
      <c r="B732" s="123"/>
      <c r="C732" s="163"/>
      <c r="D732" s="164"/>
      <c r="E732" s="164"/>
      <c r="F732" s="164"/>
      <c r="G732" s="164"/>
      <c r="H732" s="164"/>
      <c r="I732" s="164"/>
      <c r="J732" s="164"/>
      <c r="K732" s="164"/>
      <c r="L732" s="164"/>
      <c r="M732" s="164"/>
      <c r="N732" s="164"/>
      <c r="O732" s="164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ht="9.75" customHeight="1">
      <c r="A733" s="162"/>
      <c r="B733" s="123"/>
      <c r="C733" s="163"/>
      <c r="D733" s="164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ht="9.75" customHeight="1">
      <c r="A734" s="162"/>
      <c r="B734" s="123"/>
      <c r="C734" s="163"/>
      <c r="D734" s="164"/>
      <c r="E734" s="164"/>
      <c r="F734" s="164"/>
      <c r="G734" s="164"/>
      <c r="H734" s="164"/>
      <c r="I734" s="164"/>
      <c r="J734" s="164"/>
      <c r="K734" s="164"/>
      <c r="L734" s="164"/>
      <c r="M734" s="164"/>
      <c r="N734" s="164"/>
      <c r="O734" s="164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ht="9.75" customHeight="1">
      <c r="A735" s="162"/>
      <c r="B735" s="123"/>
      <c r="C735" s="163"/>
      <c r="D735" s="164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ht="9.75" customHeight="1">
      <c r="A736" s="162"/>
      <c r="B736" s="123"/>
      <c r="C736" s="163"/>
      <c r="D736" s="164"/>
      <c r="E736" s="164"/>
      <c r="F736" s="164"/>
      <c r="G736" s="164"/>
      <c r="H736" s="164"/>
      <c r="I736" s="164"/>
      <c r="J736" s="164"/>
      <c r="K736" s="164"/>
      <c r="L736" s="164"/>
      <c r="M736" s="164"/>
      <c r="N736" s="164"/>
      <c r="O736" s="164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ht="9.75" customHeight="1">
      <c r="A737" s="162"/>
      <c r="B737" s="123"/>
      <c r="C737" s="163"/>
      <c r="D737" s="164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ht="9.75" customHeight="1">
      <c r="A738" s="162"/>
      <c r="B738" s="123"/>
      <c r="C738" s="163"/>
      <c r="D738" s="164"/>
      <c r="E738" s="164"/>
      <c r="F738" s="164"/>
      <c r="G738" s="164"/>
      <c r="H738" s="164"/>
      <c r="I738" s="164"/>
      <c r="J738" s="164"/>
      <c r="K738" s="164"/>
      <c r="L738" s="164"/>
      <c r="M738" s="164"/>
      <c r="N738" s="164"/>
      <c r="O738" s="164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ht="9.75" customHeight="1">
      <c r="A739" s="162"/>
      <c r="B739" s="123"/>
      <c r="C739" s="163"/>
      <c r="D739" s="164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ht="9.75" customHeight="1">
      <c r="A740" s="162"/>
      <c r="B740" s="123"/>
      <c r="C740" s="163"/>
      <c r="D740" s="164"/>
      <c r="E740" s="164"/>
      <c r="F740" s="164"/>
      <c r="G740" s="164"/>
      <c r="H740" s="164"/>
      <c r="I740" s="164"/>
      <c r="J740" s="164"/>
      <c r="K740" s="164"/>
      <c r="L740" s="164"/>
      <c r="M740" s="164"/>
      <c r="N740" s="164"/>
      <c r="O740" s="164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ht="9.75" customHeight="1">
      <c r="A741" s="162"/>
      <c r="B741" s="123"/>
      <c r="C741" s="163"/>
      <c r="D741" s="164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ht="9.75" customHeight="1">
      <c r="A742" s="162"/>
      <c r="B742" s="123"/>
      <c r="C742" s="163"/>
      <c r="D742" s="164"/>
      <c r="E742" s="164"/>
      <c r="F742" s="164"/>
      <c r="G742" s="164"/>
      <c r="H742" s="164"/>
      <c r="I742" s="164"/>
      <c r="J742" s="164"/>
      <c r="K742" s="164"/>
      <c r="L742" s="164"/>
      <c r="M742" s="164"/>
      <c r="N742" s="164"/>
      <c r="O742" s="164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ht="9.75" customHeight="1">
      <c r="A743" s="162"/>
      <c r="B743" s="123"/>
      <c r="C743" s="163"/>
      <c r="D743" s="164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ht="9.75" customHeight="1">
      <c r="A744" s="162"/>
      <c r="B744" s="123"/>
      <c r="C744" s="163"/>
      <c r="D744" s="164"/>
      <c r="E744" s="164"/>
      <c r="F744" s="164"/>
      <c r="G744" s="164"/>
      <c r="H744" s="164"/>
      <c r="I744" s="164"/>
      <c r="J744" s="164"/>
      <c r="K744" s="164"/>
      <c r="L744" s="164"/>
      <c r="M744" s="164"/>
      <c r="N744" s="164"/>
      <c r="O744" s="164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ht="9.75" customHeight="1">
      <c r="A745" s="162"/>
      <c r="B745" s="123"/>
      <c r="C745" s="163"/>
      <c r="D745" s="164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ht="9.75" customHeight="1">
      <c r="A746" s="162"/>
      <c r="B746" s="123"/>
      <c r="C746" s="163"/>
      <c r="D746" s="164"/>
      <c r="E746" s="164"/>
      <c r="F746" s="164"/>
      <c r="G746" s="164"/>
      <c r="H746" s="164"/>
      <c r="I746" s="164"/>
      <c r="J746" s="164"/>
      <c r="K746" s="164"/>
      <c r="L746" s="164"/>
      <c r="M746" s="164"/>
      <c r="N746" s="164"/>
      <c r="O746" s="164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ht="9.75" customHeight="1">
      <c r="A747" s="162"/>
      <c r="B747" s="123"/>
      <c r="C747" s="163"/>
      <c r="D747" s="164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ht="9.75" customHeight="1">
      <c r="A748" s="162"/>
      <c r="B748" s="123"/>
      <c r="C748" s="163"/>
      <c r="D748" s="164"/>
      <c r="E748" s="164"/>
      <c r="F748" s="164"/>
      <c r="G748" s="164"/>
      <c r="H748" s="164"/>
      <c r="I748" s="164"/>
      <c r="J748" s="164"/>
      <c r="K748" s="164"/>
      <c r="L748" s="164"/>
      <c r="M748" s="164"/>
      <c r="N748" s="164"/>
      <c r="O748" s="164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ht="9.75" customHeight="1">
      <c r="A749" s="162"/>
      <c r="B749" s="123"/>
      <c r="C749" s="163"/>
      <c r="D749" s="164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ht="9.75" customHeight="1">
      <c r="A750" s="162"/>
      <c r="B750" s="123"/>
      <c r="C750" s="163"/>
      <c r="D750" s="164"/>
      <c r="E750" s="164"/>
      <c r="F750" s="164"/>
      <c r="G750" s="164"/>
      <c r="H750" s="164"/>
      <c r="I750" s="164"/>
      <c r="J750" s="164"/>
      <c r="K750" s="164"/>
      <c r="L750" s="164"/>
      <c r="M750" s="164"/>
      <c r="N750" s="164"/>
      <c r="O750" s="164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ht="9.75" customHeight="1">
      <c r="A751" s="162"/>
      <c r="B751" s="123"/>
      <c r="C751" s="163"/>
      <c r="D751" s="164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ht="9.75" customHeight="1">
      <c r="A752" s="162"/>
      <c r="B752" s="123"/>
      <c r="C752" s="163"/>
      <c r="D752" s="164"/>
      <c r="E752" s="164"/>
      <c r="F752" s="164"/>
      <c r="G752" s="164"/>
      <c r="H752" s="164"/>
      <c r="I752" s="164"/>
      <c r="J752" s="164"/>
      <c r="K752" s="164"/>
      <c r="L752" s="164"/>
      <c r="M752" s="164"/>
      <c r="N752" s="164"/>
      <c r="O752" s="164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ht="9.75" customHeight="1">
      <c r="A753" s="162"/>
      <c r="B753" s="123"/>
      <c r="C753" s="163"/>
      <c r="D753" s="164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ht="9.75" customHeight="1">
      <c r="A754" s="162"/>
      <c r="B754" s="123"/>
      <c r="C754" s="163"/>
      <c r="D754" s="164"/>
      <c r="E754" s="164"/>
      <c r="F754" s="164"/>
      <c r="G754" s="164"/>
      <c r="H754" s="164"/>
      <c r="I754" s="164"/>
      <c r="J754" s="164"/>
      <c r="K754" s="164"/>
      <c r="L754" s="164"/>
      <c r="M754" s="164"/>
      <c r="N754" s="164"/>
      <c r="O754" s="164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ht="9.75" customHeight="1">
      <c r="A755" s="162"/>
      <c r="B755" s="123"/>
      <c r="C755" s="163"/>
      <c r="D755" s="164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ht="9.75" customHeight="1">
      <c r="A756" s="162"/>
      <c r="B756" s="123"/>
      <c r="C756" s="163"/>
      <c r="D756" s="164"/>
      <c r="E756" s="164"/>
      <c r="F756" s="164"/>
      <c r="G756" s="164"/>
      <c r="H756" s="164"/>
      <c r="I756" s="164"/>
      <c r="J756" s="164"/>
      <c r="K756" s="164"/>
      <c r="L756" s="164"/>
      <c r="M756" s="164"/>
      <c r="N756" s="164"/>
      <c r="O756" s="164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ht="9.75" customHeight="1">
      <c r="A757" s="162"/>
      <c r="B757" s="123"/>
      <c r="C757" s="163"/>
      <c r="D757" s="164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ht="9.75" customHeight="1">
      <c r="A758" s="162"/>
      <c r="B758" s="123"/>
      <c r="C758" s="163"/>
      <c r="D758" s="164"/>
      <c r="E758" s="164"/>
      <c r="F758" s="164"/>
      <c r="G758" s="164"/>
      <c r="H758" s="164"/>
      <c r="I758" s="164"/>
      <c r="J758" s="164"/>
      <c r="K758" s="164"/>
      <c r="L758" s="164"/>
      <c r="M758" s="164"/>
      <c r="N758" s="164"/>
      <c r="O758" s="164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ht="9.75" customHeight="1">
      <c r="A759" s="162"/>
      <c r="B759" s="123"/>
      <c r="C759" s="163"/>
      <c r="D759" s="164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ht="9.75" customHeight="1">
      <c r="A760" s="162"/>
      <c r="B760" s="123"/>
      <c r="C760" s="163"/>
      <c r="D760" s="164"/>
      <c r="E760" s="164"/>
      <c r="F760" s="164"/>
      <c r="G760" s="164"/>
      <c r="H760" s="164"/>
      <c r="I760" s="164"/>
      <c r="J760" s="164"/>
      <c r="K760" s="164"/>
      <c r="L760" s="164"/>
      <c r="M760" s="164"/>
      <c r="N760" s="164"/>
      <c r="O760" s="164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ht="9.75" customHeight="1">
      <c r="A761" s="162"/>
      <c r="B761" s="123"/>
      <c r="C761" s="163"/>
      <c r="D761" s="164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ht="9.75" customHeight="1">
      <c r="A762" s="162"/>
      <c r="B762" s="123"/>
      <c r="C762" s="163"/>
      <c r="D762" s="164"/>
      <c r="E762" s="164"/>
      <c r="F762" s="164"/>
      <c r="G762" s="164"/>
      <c r="H762" s="164"/>
      <c r="I762" s="164"/>
      <c r="J762" s="164"/>
      <c r="K762" s="164"/>
      <c r="L762" s="164"/>
      <c r="M762" s="164"/>
      <c r="N762" s="164"/>
      <c r="O762" s="164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ht="9.75" customHeight="1">
      <c r="A763" s="162"/>
      <c r="B763" s="123"/>
      <c r="C763" s="163"/>
      <c r="D763" s="164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ht="9.75" customHeight="1">
      <c r="A764" s="162"/>
      <c r="B764" s="123"/>
      <c r="C764" s="163"/>
      <c r="D764" s="164"/>
      <c r="E764" s="164"/>
      <c r="F764" s="164"/>
      <c r="G764" s="164"/>
      <c r="H764" s="164"/>
      <c r="I764" s="164"/>
      <c r="J764" s="164"/>
      <c r="K764" s="164"/>
      <c r="L764" s="164"/>
      <c r="M764" s="164"/>
      <c r="N764" s="164"/>
      <c r="O764" s="164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ht="9.75" customHeight="1">
      <c r="A765" s="162"/>
      <c r="B765" s="123"/>
      <c r="C765" s="163"/>
      <c r="D765" s="164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ht="9.75" customHeight="1">
      <c r="A766" s="162"/>
      <c r="B766" s="123"/>
      <c r="C766" s="163"/>
      <c r="D766" s="164"/>
      <c r="E766" s="164"/>
      <c r="F766" s="164"/>
      <c r="G766" s="164"/>
      <c r="H766" s="164"/>
      <c r="I766" s="164"/>
      <c r="J766" s="164"/>
      <c r="K766" s="164"/>
      <c r="L766" s="164"/>
      <c r="M766" s="164"/>
      <c r="N766" s="164"/>
      <c r="O766" s="164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ht="9.75" customHeight="1">
      <c r="A767" s="162"/>
      <c r="B767" s="123"/>
      <c r="C767" s="163"/>
      <c r="D767" s="164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ht="9.75" customHeight="1">
      <c r="A768" s="162"/>
      <c r="B768" s="123"/>
      <c r="C768" s="163"/>
      <c r="D768" s="164"/>
      <c r="E768" s="164"/>
      <c r="F768" s="164"/>
      <c r="G768" s="164"/>
      <c r="H768" s="164"/>
      <c r="I768" s="164"/>
      <c r="J768" s="164"/>
      <c r="K768" s="164"/>
      <c r="L768" s="164"/>
      <c r="M768" s="164"/>
      <c r="N768" s="164"/>
      <c r="O768" s="164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ht="9.75" customHeight="1">
      <c r="A769" s="162"/>
      <c r="B769" s="123"/>
      <c r="C769" s="163"/>
      <c r="D769" s="164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ht="9.75" customHeight="1">
      <c r="A770" s="162"/>
      <c r="B770" s="123"/>
      <c r="C770" s="163"/>
      <c r="D770" s="164"/>
      <c r="E770" s="164"/>
      <c r="F770" s="164"/>
      <c r="G770" s="164"/>
      <c r="H770" s="164"/>
      <c r="I770" s="164"/>
      <c r="J770" s="164"/>
      <c r="K770" s="164"/>
      <c r="L770" s="164"/>
      <c r="M770" s="164"/>
      <c r="N770" s="164"/>
      <c r="O770" s="164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ht="9.75" customHeight="1">
      <c r="A771" s="162"/>
      <c r="B771" s="123"/>
      <c r="C771" s="163"/>
      <c r="D771" s="164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ht="9.75" customHeight="1">
      <c r="A772" s="162"/>
      <c r="B772" s="123"/>
      <c r="C772" s="163"/>
      <c r="D772" s="164"/>
      <c r="E772" s="164"/>
      <c r="F772" s="164"/>
      <c r="G772" s="164"/>
      <c r="H772" s="164"/>
      <c r="I772" s="164"/>
      <c r="J772" s="164"/>
      <c r="K772" s="164"/>
      <c r="L772" s="164"/>
      <c r="M772" s="164"/>
      <c r="N772" s="164"/>
      <c r="O772" s="164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ht="9.75" customHeight="1">
      <c r="A773" s="162"/>
      <c r="B773" s="123"/>
      <c r="C773" s="163"/>
      <c r="D773" s="164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ht="9.75" customHeight="1">
      <c r="A774" s="162"/>
      <c r="B774" s="123"/>
      <c r="C774" s="163"/>
      <c r="D774" s="164"/>
      <c r="E774" s="164"/>
      <c r="F774" s="164"/>
      <c r="G774" s="164"/>
      <c r="H774" s="164"/>
      <c r="I774" s="164"/>
      <c r="J774" s="164"/>
      <c r="K774" s="164"/>
      <c r="L774" s="164"/>
      <c r="M774" s="164"/>
      <c r="N774" s="164"/>
      <c r="O774" s="164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ht="9.75" customHeight="1">
      <c r="A775" s="162"/>
      <c r="B775" s="123"/>
      <c r="C775" s="163"/>
      <c r="D775" s="164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ht="9.75" customHeight="1">
      <c r="A776" s="162"/>
      <c r="B776" s="123"/>
      <c r="C776" s="163"/>
      <c r="D776" s="164"/>
      <c r="E776" s="164"/>
      <c r="F776" s="164"/>
      <c r="G776" s="164"/>
      <c r="H776" s="164"/>
      <c r="I776" s="164"/>
      <c r="J776" s="164"/>
      <c r="K776" s="164"/>
      <c r="L776" s="164"/>
      <c r="M776" s="164"/>
      <c r="N776" s="164"/>
      <c r="O776" s="164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ht="9.75" customHeight="1">
      <c r="A777" s="162"/>
      <c r="B777" s="123"/>
      <c r="C777" s="163"/>
      <c r="D777" s="164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ht="9.75" customHeight="1">
      <c r="A778" s="162"/>
      <c r="B778" s="123"/>
      <c r="C778" s="163"/>
      <c r="D778" s="164"/>
      <c r="E778" s="164"/>
      <c r="F778" s="164"/>
      <c r="G778" s="164"/>
      <c r="H778" s="164"/>
      <c r="I778" s="164"/>
      <c r="J778" s="164"/>
      <c r="K778" s="164"/>
      <c r="L778" s="164"/>
      <c r="M778" s="164"/>
      <c r="N778" s="164"/>
      <c r="O778" s="164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ht="9.75" customHeight="1">
      <c r="A779" s="162"/>
      <c r="B779" s="123"/>
      <c r="C779" s="163"/>
      <c r="D779" s="164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ht="9.75" customHeight="1">
      <c r="A780" s="162"/>
      <c r="B780" s="123"/>
      <c r="C780" s="163"/>
      <c r="D780" s="164"/>
      <c r="E780" s="164"/>
      <c r="F780" s="164"/>
      <c r="G780" s="164"/>
      <c r="H780" s="164"/>
      <c r="I780" s="164"/>
      <c r="J780" s="164"/>
      <c r="K780" s="164"/>
      <c r="L780" s="164"/>
      <c r="M780" s="164"/>
      <c r="N780" s="164"/>
      <c r="O780" s="164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ht="9.75" customHeight="1">
      <c r="A781" s="162"/>
      <c r="B781" s="123"/>
      <c r="C781" s="163"/>
      <c r="D781" s="164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ht="9.75" customHeight="1">
      <c r="A782" s="162"/>
      <c r="B782" s="123"/>
      <c r="C782" s="163"/>
      <c r="D782" s="164"/>
      <c r="E782" s="164"/>
      <c r="F782" s="164"/>
      <c r="G782" s="164"/>
      <c r="H782" s="164"/>
      <c r="I782" s="164"/>
      <c r="J782" s="164"/>
      <c r="K782" s="164"/>
      <c r="L782" s="164"/>
      <c r="M782" s="164"/>
      <c r="N782" s="164"/>
      <c r="O782" s="164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ht="9.75" customHeight="1">
      <c r="A783" s="162"/>
      <c r="B783" s="123"/>
      <c r="C783" s="163"/>
      <c r="D783" s="164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ht="9.75" customHeight="1">
      <c r="A784" s="162"/>
      <c r="B784" s="123"/>
      <c r="C784" s="163"/>
      <c r="D784" s="164"/>
      <c r="E784" s="164"/>
      <c r="F784" s="164"/>
      <c r="G784" s="164"/>
      <c r="H784" s="164"/>
      <c r="I784" s="164"/>
      <c r="J784" s="164"/>
      <c r="K784" s="164"/>
      <c r="L784" s="164"/>
      <c r="M784" s="164"/>
      <c r="N784" s="164"/>
      <c r="O784" s="164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ht="9.75" customHeight="1">
      <c r="A785" s="162"/>
      <c r="B785" s="123"/>
      <c r="C785" s="163"/>
      <c r="D785" s="164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ht="9.75" customHeight="1">
      <c r="A786" s="162"/>
      <c r="B786" s="123"/>
      <c r="C786" s="163"/>
      <c r="D786" s="164"/>
      <c r="E786" s="164"/>
      <c r="F786" s="164"/>
      <c r="G786" s="164"/>
      <c r="H786" s="164"/>
      <c r="I786" s="164"/>
      <c r="J786" s="164"/>
      <c r="K786" s="164"/>
      <c r="L786" s="164"/>
      <c r="M786" s="164"/>
      <c r="N786" s="164"/>
      <c r="O786" s="164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ht="9.75" customHeight="1">
      <c r="A787" s="162"/>
      <c r="B787" s="123"/>
      <c r="C787" s="163"/>
      <c r="D787" s="164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ht="9.75" customHeight="1">
      <c r="A788" s="162"/>
      <c r="B788" s="123"/>
      <c r="C788" s="163"/>
      <c r="D788" s="164"/>
      <c r="E788" s="164"/>
      <c r="F788" s="164"/>
      <c r="G788" s="164"/>
      <c r="H788" s="164"/>
      <c r="I788" s="164"/>
      <c r="J788" s="164"/>
      <c r="K788" s="164"/>
      <c r="L788" s="164"/>
      <c r="M788" s="164"/>
      <c r="N788" s="164"/>
      <c r="O788" s="164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ht="9.75" customHeight="1">
      <c r="A789" s="162"/>
      <c r="B789" s="123"/>
      <c r="C789" s="163"/>
      <c r="D789" s="164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ht="9.75" customHeight="1">
      <c r="A790" s="162"/>
      <c r="B790" s="123"/>
      <c r="C790" s="163"/>
      <c r="D790" s="164"/>
      <c r="E790" s="164"/>
      <c r="F790" s="164"/>
      <c r="G790" s="164"/>
      <c r="H790" s="164"/>
      <c r="I790" s="164"/>
      <c r="J790" s="164"/>
      <c r="K790" s="164"/>
      <c r="L790" s="164"/>
      <c r="M790" s="164"/>
      <c r="N790" s="164"/>
      <c r="O790" s="164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ht="9.75" customHeight="1">
      <c r="A791" s="162"/>
      <c r="B791" s="123"/>
      <c r="C791" s="163"/>
      <c r="D791" s="164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ht="9.75" customHeight="1">
      <c r="A792" s="162"/>
      <c r="B792" s="123"/>
      <c r="C792" s="163"/>
      <c r="D792" s="164"/>
      <c r="E792" s="164"/>
      <c r="F792" s="164"/>
      <c r="G792" s="164"/>
      <c r="H792" s="164"/>
      <c r="I792" s="164"/>
      <c r="J792" s="164"/>
      <c r="K792" s="164"/>
      <c r="L792" s="164"/>
      <c r="M792" s="164"/>
      <c r="N792" s="164"/>
      <c r="O792" s="164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ht="9.75" customHeight="1">
      <c r="A793" s="162"/>
      <c r="B793" s="123"/>
      <c r="C793" s="163"/>
      <c r="D793" s="164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ht="9.75" customHeight="1">
      <c r="A794" s="162"/>
      <c r="B794" s="123"/>
      <c r="C794" s="163"/>
      <c r="D794" s="164"/>
      <c r="E794" s="164"/>
      <c r="F794" s="164"/>
      <c r="G794" s="164"/>
      <c r="H794" s="164"/>
      <c r="I794" s="164"/>
      <c r="J794" s="164"/>
      <c r="K794" s="164"/>
      <c r="L794" s="164"/>
      <c r="M794" s="164"/>
      <c r="N794" s="164"/>
      <c r="O794" s="164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ht="9.75" customHeight="1">
      <c r="A795" s="162"/>
      <c r="B795" s="123"/>
      <c r="C795" s="163"/>
      <c r="D795" s="164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ht="9.75" customHeight="1">
      <c r="A796" s="162"/>
      <c r="B796" s="123"/>
      <c r="C796" s="163"/>
      <c r="D796" s="164"/>
      <c r="E796" s="164"/>
      <c r="F796" s="164"/>
      <c r="G796" s="164"/>
      <c r="H796" s="164"/>
      <c r="I796" s="164"/>
      <c r="J796" s="164"/>
      <c r="K796" s="164"/>
      <c r="L796" s="164"/>
      <c r="M796" s="164"/>
      <c r="N796" s="164"/>
      <c r="O796" s="164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ht="9.75" customHeight="1">
      <c r="A797" s="162"/>
      <c r="B797" s="123"/>
      <c r="C797" s="163"/>
      <c r="D797" s="164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ht="9.75" customHeight="1">
      <c r="A798" s="162"/>
      <c r="B798" s="123"/>
      <c r="C798" s="163"/>
      <c r="D798" s="164"/>
      <c r="E798" s="164"/>
      <c r="F798" s="164"/>
      <c r="G798" s="164"/>
      <c r="H798" s="164"/>
      <c r="I798" s="164"/>
      <c r="J798" s="164"/>
      <c r="K798" s="164"/>
      <c r="L798" s="164"/>
      <c r="M798" s="164"/>
      <c r="N798" s="164"/>
      <c r="O798" s="164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ht="9.75" customHeight="1">
      <c r="A799" s="162"/>
      <c r="B799" s="123"/>
      <c r="C799" s="163"/>
      <c r="D799" s="164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ht="9.75" customHeight="1">
      <c r="A800" s="162"/>
      <c r="B800" s="123"/>
      <c r="C800" s="163"/>
      <c r="D800" s="164"/>
      <c r="E800" s="164"/>
      <c r="F800" s="164"/>
      <c r="G800" s="164"/>
      <c r="H800" s="164"/>
      <c r="I800" s="164"/>
      <c r="J800" s="164"/>
      <c r="K800" s="164"/>
      <c r="L800" s="164"/>
      <c r="M800" s="164"/>
      <c r="N800" s="164"/>
      <c r="O800" s="164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ht="9.75" customHeight="1">
      <c r="A801" s="162"/>
      <c r="B801" s="123"/>
      <c r="C801" s="163"/>
      <c r="D801" s="164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ht="9.75" customHeight="1">
      <c r="A802" s="162"/>
      <c r="B802" s="123"/>
      <c r="C802" s="163"/>
      <c r="D802" s="164"/>
      <c r="E802" s="164"/>
      <c r="F802" s="164"/>
      <c r="G802" s="164"/>
      <c r="H802" s="164"/>
      <c r="I802" s="164"/>
      <c r="J802" s="164"/>
      <c r="K802" s="164"/>
      <c r="L802" s="164"/>
      <c r="M802" s="164"/>
      <c r="N802" s="164"/>
      <c r="O802" s="164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ht="9.75" customHeight="1">
      <c r="A803" s="162"/>
      <c r="B803" s="123"/>
      <c r="C803" s="163"/>
      <c r="D803" s="164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ht="9.75" customHeight="1">
      <c r="A804" s="162"/>
      <c r="B804" s="123"/>
      <c r="C804" s="163"/>
      <c r="D804" s="164"/>
      <c r="E804" s="164"/>
      <c r="F804" s="164"/>
      <c r="G804" s="164"/>
      <c r="H804" s="164"/>
      <c r="I804" s="164"/>
      <c r="J804" s="164"/>
      <c r="K804" s="164"/>
      <c r="L804" s="164"/>
      <c r="M804" s="164"/>
      <c r="N804" s="164"/>
      <c r="O804" s="164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ht="9.75" customHeight="1">
      <c r="A805" s="162"/>
      <c r="B805" s="123"/>
      <c r="C805" s="163"/>
      <c r="D805" s="164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ht="9.75" customHeight="1">
      <c r="A806" s="162"/>
      <c r="B806" s="123"/>
      <c r="C806" s="163"/>
      <c r="D806" s="164"/>
      <c r="E806" s="164"/>
      <c r="F806" s="164"/>
      <c r="G806" s="164"/>
      <c r="H806" s="164"/>
      <c r="I806" s="164"/>
      <c r="J806" s="164"/>
      <c r="K806" s="164"/>
      <c r="L806" s="164"/>
      <c r="M806" s="164"/>
      <c r="N806" s="164"/>
      <c r="O806" s="164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ht="9.75" customHeight="1">
      <c r="A807" s="162"/>
      <c r="B807" s="123"/>
      <c r="C807" s="163"/>
      <c r="D807" s="164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ht="9.75" customHeight="1">
      <c r="A808" s="162"/>
      <c r="B808" s="123"/>
      <c r="C808" s="163"/>
      <c r="D808" s="164"/>
      <c r="E808" s="164"/>
      <c r="F808" s="164"/>
      <c r="G808" s="164"/>
      <c r="H808" s="164"/>
      <c r="I808" s="164"/>
      <c r="J808" s="164"/>
      <c r="K808" s="164"/>
      <c r="L808" s="164"/>
      <c r="M808" s="164"/>
      <c r="N808" s="164"/>
      <c r="O808" s="164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ht="9.75" customHeight="1">
      <c r="A809" s="162"/>
      <c r="B809" s="123"/>
      <c r="C809" s="163"/>
      <c r="D809" s="164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ht="9.75" customHeight="1">
      <c r="A810" s="162"/>
      <c r="B810" s="123"/>
      <c r="C810" s="163"/>
      <c r="D810" s="164"/>
      <c r="E810" s="164"/>
      <c r="F810" s="164"/>
      <c r="G810" s="164"/>
      <c r="H810" s="164"/>
      <c r="I810" s="164"/>
      <c r="J810" s="164"/>
      <c r="K810" s="164"/>
      <c r="L810" s="164"/>
      <c r="M810" s="164"/>
      <c r="N810" s="164"/>
      <c r="O810" s="164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ht="9.75" customHeight="1">
      <c r="A811" s="162"/>
      <c r="B811" s="123"/>
      <c r="C811" s="163"/>
      <c r="D811" s="164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ht="9.75" customHeight="1">
      <c r="A812" s="162"/>
      <c r="B812" s="123"/>
      <c r="C812" s="163"/>
      <c r="D812" s="164"/>
      <c r="E812" s="164"/>
      <c r="F812" s="164"/>
      <c r="G812" s="164"/>
      <c r="H812" s="164"/>
      <c r="I812" s="164"/>
      <c r="J812" s="164"/>
      <c r="K812" s="164"/>
      <c r="L812" s="164"/>
      <c r="M812" s="164"/>
      <c r="N812" s="164"/>
      <c r="O812" s="164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ht="9.75" customHeight="1">
      <c r="A813" s="162"/>
      <c r="B813" s="123"/>
      <c r="C813" s="163"/>
      <c r="D813" s="164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ht="9.75" customHeight="1">
      <c r="A814" s="162"/>
      <c r="B814" s="123"/>
      <c r="C814" s="163"/>
      <c r="D814" s="164"/>
      <c r="E814" s="164"/>
      <c r="F814" s="164"/>
      <c r="G814" s="164"/>
      <c r="H814" s="164"/>
      <c r="I814" s="164"/>
      <c r="J814" s="164"/>
      <c r="K814" s="164"/>
      <c r="L814" s="164"/>
      <c r="M814" s="164"/>
      <c r="N814" s="164"/>
      <c r="O814" s="164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ht="9.75" customHeight="1">
      <c r="A815" s="162"/>
      <c r="B815" s="123"/>
      <c r="C815" s="163"/>
      <c r="D815" s="164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ht="9.75" customHeight="1">
      <c r="A816" s="162"/>
      <c r="B816" s="123"/>
      <c r="C816" s="163"/>
      <c r="D816" s="164"/>
      <c r="E816" s="164"/>
      <c r="F816" s="164"/>
      <c r="G816" s="164"/>
      <c r="H816" s="164"/>
      <c r="I816" s="164"/>
      <c r="J816" s="164"/>
      <c r="K816" s="164"/>
      <c r="L816" s="164"/>
      <c r="M816" s="164"/>
      <c r="N816" s="164"/>
      <c r="O816" s="164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ht="9.75" customHeight="1">
      <c r="A817" s="162"/>
      <c r="B817" s="123"/>
      <c r="C817" s="163"/>
      <c r="D817" s="164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ht="9.75" customHeight="1">
      <c r="A818" s="162"/>
      <c r="B818" s="123"/>
      <c r="C818" s="163"/>
      <c r="D818" s="164"/>
      <c r="E818" s="164"/>
      <c r="F818" s="164"/>
      <c r="G818" s="164"/>
      <c r="H818" s="164"/>
      <c r="I818" s="164"/>
      <c r="J818" s="164"/>
      <c r="K818" s="164"/>
      <c r="L818" s="164"/>
      <c r="M818" s="164"/>
      <c r="N818" s="164"/>
      <c r="O818" s="164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ht="9.75" customHeight="1">
      <c r="A819" s="162"/>
      <c r="B819" s="123"/>
      <c r="C819" s="163"/>
      <c r="D819" s="164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ht="9.75" customHeight="1">
      <c r="A820" s="162"/>
      <c r="B820" s="123"/>
      <c r="C820" s="163"/>
      <c r="D820" s="164"/>
      <c r="E820" s="164"/>
      <c r="F820" s="164"/>
      <c r="G820" s="164"/>
      <c r="H820" s="164"/>
      <c r="I820" s="164"/>
      <c r="J820" s="164"/>
      <c r="K820" s="164"/>
      <c r="L820" s="164"/>
      <c r="M820" s="164"/>
      <c r="N820" s="164"/>
      <c r="O820" s="164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ht="9.75" customHeight="1">
      <c r="A821" s="162"/>
      <c r="B821" s="123"/>
      <c r="C821" s="163"/>
      <c r="D821" s="164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ht="9.75" customHeight="1">
      <c r="A822" s="162"/>
      <c r="B822" s="123"/>
      <c r="C822" s="163"/>
      <c r="D822" s="164"/>
      <c r="E822" s="164"/>
      <c r="F822" s="164"/>
      <c r="G822" s="164"/>
      <c r="H822" s="164"/>
      <c r="I822" s="164"/>
      <c r="J822" s="164"/>
      <c r="K822" s="164"/>
      <c r="L822" s="164"/>
      <c r="M822" s="164"/>
      <c r="N822" s="164"/>
      <c r="O822" s="164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ht="9.75" customHeight="1">
      <c r="A823" s="162"/>
      <c r="B823" s="123"/>
      <c r="C823" s="163"/>
      <c r="D823" s="164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ht="9.75" customHeight="1">
      <c r="A824" s="162"/>
      <c r="B824" s="123"/>
      <c r="C824" s="163"/>
      <c r="D824" s="164"/>
      <c r="E824" s="164"/>
      <c r="F824" s="164"/>
      <c r="G824" s="164"/>
      <c r="H824" s="164"/>
      <c r="I824" s="164"/>
      <c r="J824" s="164"/>
      <c r="K824" s="164"/>
      <c r="L824" s="164"/>
      <c r="M824" s="164"/>
      <c r="N824" s="164"/>
      <c r="O824" s="164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ht="9.75" customHeight="1">
      <c r="A825" s="162"/>
      <c r="B825" s="123"/>
      <c r="C825" s="163"/>
      <c r="D825" s="164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ht="9.75" customHeight="1">
      <c r="A826" s="162"/>
      <c r="B826" s="123"/>
      <c r="C826" s="163"/>
      <c r="D826" s="164"/>
      <c r="E826" s="164"/>
      <c r="F826" s="164"/>
      <c r="G826" s="164"/>
      <c r="H826" s="164"/>
      <c r="I826" s="164"/>
      <c r="J826" s="164"/>
      <c r="K826" s="164"/>
      <c r="L826" s="164"/>
      <c r="M826" s="164"/>
      <c r="N826" s="164"/>
      <c r="O826" s="164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ht="9.75" customHeight="1">
      <c r="A827" s="162"/>
      <c r="B827" s="123"/>
      <c r="C827" s="163"/>
      <c r="D827" s="164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ht="9.75" customHeight="1">
      <c r="A828" s="162"/>
      <c r="B828" s="123"/>
      <c r="C828" s="163"/>
      <c r="D828" s="164"/>
      <c r="E828" s="164"/>
      <c r="F828" s="164"/>
      <c r="G828" s="164"/>
      <c r="H828" s="164"/>
      <c r="I828" s="164"/>
      <c r="J828" s="164"/>
      <c r="K828" s="164"/>
      <c r="L828" s="164"/>
      <c r="M828" s="164"/>
      <c r="N828" s="164"/>
      <c r="O828" s="164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ht="9.75" customHeight="1">
      <c r="A829" s="162"/>
      <c r="B829" s="123"/>
      <c r="C829" s="163"/>
      <c r="D829" s="164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ht="9.75" customHeight="1">
      <c r="A830" s="162"/>
      <c r="B830" s="123"/>
      <c r="C830" s="163"/>
      <c r="D830" s="164"/>
      <c r="E830" s="164"/>
      <c r="F830" s="164"/>
      <c r="G830" s="164"/>
      <c r="H830" s="164"/>
      <c r="I830" s="164"/>
      <c r="J830" s="164"/>
      <c r="K830" s="164"/>
      <c r="L830" s="164"/>
      <c r="M830" s="164"/>
      <c r="N830" s="164"/>
      <c r="O830" s="164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ht="9.75" customHeight="1">
      <c r="A831" s="162"/>
      <c r="B831" s="123"/>
      <c r="C831" s="163"/>
      <c r="D831" s="164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ht="9.75" customHeight="1">
      <c r="A832" s="162"/>
      <c r="B832" s="123"/>
      <c r="C832" s="163"/>
      <c r="D832" s="164"/>
      <c r="E832" s="164"/>
      <c r="F832" s="164"/>
      <c r="G832" s="164"/>
      <c r="H832" s="164"/>
      <c r="I832" s="164"/>
      <c r="J832" s="164"/>
      <c r="K832" s="164"/>
      <c r="L832" s="164"/>
      <c r="M832" s="164"/>
      <c r="N832" s="164"/>
      <c r="O832" s="164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ht="9.75" customHeight="1">
      <c r="A833" s="162"/>
      <c r="B833" s="123"/>
      <c r="C833" s="163"/>
      <c r="D833" s="164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ht="9.75" customHeight="1">
      <c r="A834" s="162"/>
      <c r="B834" s="123"/>
      <c r="C834" s="163"/>
      <c r="D834" s="164"/>
      <c r="E834" s="164"/>
      <c r="F834" s="164"/>
      <c r="G834" s="164"/>
      <c r="H834" s="164"/>
      <c r="I834" s="164"/>
      <c r="J834" s="164"/>
      <c r="K834" s="164"/>
      <c r="L834" s="164"/>
      <c r="M834" s="164"/>
      <c r="N834" s="164"/>
      <c r="O834" s="164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ht="9.75" customHeight="1">
      <c r="A835" s="162"/>
      <c r="B835" s="123"/>
      <c r="C835" s="163"/>
      <c r="D835" s="164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ht="9.75" customHeight="1">
      <c r="A836" s="162"/>
      <c r="B836" s="123"/>
      <c r="C836" s="163"/>
      <c r="D836" s="164"/>
      <c r="E836" s="164"/>
      <c r="F836" s="164"/>
      <c r="G836" s="164"/>
      <c r="H836" s="164"/>
      <c r="I836" s="164"/>
      <c r="J836" s="164"/>
      <c r="K836" s="164"/>
      <c r="L836" s="164"/>
      <c r="M836" s="164"/>
      <c r="N836" s="164"/>
      <c r="O836" s="164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ht="9.75" customHeight="1">
      <c r="A837" s="162"/>
      <c r="B837" s="123"/>
      <c r="C837" s="163"/>
      <c r="D837" s="164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ht="9.75" customHeight="1">
      <c r="A838" s="162"/>
      <c r="B838" s="123"/>
      <c r="C838" s="163"/>
      <c r="D838" s="164"/>
      <c r="E838" s="164"/>
      <c r="F838" s="164"/>
      <c r="G838" s="164"/>
      <c r="H838" s="164"/>
      <c r="I838" s="164"/>
      <c r="J838" s="164"/>
      <c r="K838" s="164"/>
      <c r="L838" s="164"/>
      <c r="M838" s="164"/>
      <c r="N838" s="164"/>
      <c r="O838" s="164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ht="9.75" customHeight="1">
      <c r="A839" s="162"/>
      <c r="B839" s="123"/>
      <c r="C839" s="163"/>
      <c r="D839" s="164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ht="9.75" customHeight="1">
      <c r="A840" s="162"/>
      <c r="B840" s="123"/>
      <c r="C840" s="163"/>
      <c r="D840" s="164"/>
      <c r="E840" s="164"/>
      <c r="F840" s="164"/>
      <c r="G840" s="164"/>
      <c r="H840" s="164"/>
      <c r="I840" s="164"/>
      <c r="J840" s="164"/>
      <c r="K840" s="164"/>
      <c r="L840" s="164"/>
      <c r="M840" s="164"/>
      <c r="N840" s="164"/>
      <c r="O840" s="164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ht="9.75" customHeight="1">
      <c r="A841" s="162"/>
      <c r="B841" s="123"/>
      <c r="C841" s="163"/>
      <c r="D841" s="164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ht="9.75" customHeight="1">
      <c r="A842" s="162"/>
      <c r="B842" s="123"/>
      <c r="C842" s="163"/>
      <c r="D842" s="164"/>
      <c r="E842" s="164"/>
      <c r="F842" s="164"/>
      <c r="G842" s="164"/>
      <c r="H842" s="164"/>
      <c r="I842" s="164"/>
      <c r="J842" s="164"/>
      <c r="K842" s="164"/>
      <c r="L842" s="164"/>
      <c r="M842" s="164"/>
      <c r="N842" s="164"/>
      <c r="O842" s="164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ht="9.75" customHeight="1">
      <c r="A843" s="162"/>
      <c r="B843" s="123"/>
      <c r="C843" s="163"/>
      <c r="D843" s="164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ht="9.75" customHeight="1">
      <c r="A844" s="162"/>
      <c r="B844" s="123"/>
      <c r="C844" s="163"/>
      <c r="D844" s="164"/>
      <c r="E844" s="164"/>
      <c r="F844" s="164"/>
      <c r="G844" s="164"/>
      <c r="H844" s="164"/>
      <c r="I844" s="164"/>
      <c r="J844" s="164"/>
      <c r="K844" s="164"/>
      <c r="L844" s="164"/>
      <c r="M844" s="164"/>
      <c r="N844" s="164"/>
      <c r="O844" s="164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ht="9.75" customHeight="1">
      <c r="A845" s="162"/>
      <c r="B845" s="123"/>
      <c r="C845" s="163"/>
      <c r="D845" s="164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ht="9.75" customHeight="1">
      <c r="A846" s="162"/>
      <c r="B846" s="123"/>
      <c r="C846" s="163"/>
      <c r="D846" s="164"/>
      <c r="E846" s="164"/>
      <c r="F846" s="164"/>
      <c r="G846" s="164"/>
      <c r="H846" s="164"/>
      <c r="I846" s="164"/>
      <c r="J846" s="164"/>
      <c r="K846" s="164"/>
      <c r="L846" s="164"/>
      <c r="M846" s="164"/>
      <c r="N846" s="164"/>
      <c r="O846" s="164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ht="9.75" customHeight="1">
      <c r="A847" s="162"/>
      <c r="B847" s="123"/>
      <c r="C847" s="163"/>
      <c r="D847" s="164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ht="9.75" customHeight="1">
      <c r="A848" s="162"/>
      <c r="B848" s="123"/>
      <c r="C848" s="163"/>
      <c r="D848" s="164"/>
      <c r="E848" s="164"/>
      <c r="F848" s="164"/>
      <c r="G848" s="164"/>
      <c r="H848" s="164"/>
      <c r="I848" s="164"/>
      <c r="J848" s="164"/>
      <c r="K848" s="164"/>
      <c r="L848" s="164"/>
      <c r="M848" s="164"/>
      <c r="N848" s="164"/>
      <c r="O848" s="164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ht="9.75" customHeight="1">
      <c r="A849" s="162"/>
      <c r="B849" s="123"/>
      <c r="C849" s="163"/>
      <c r="D849" s="164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ht="9.75" customHeight="1">
      <c r="A850" s="162"/>
      <c r="B850" s="123"/>
      <c r="C850" s="163"/>
      <c r="D850" s="164"/>
      <c r="E850" s="164"/>
      <c r="F850" s="164"/>
      <c r="G850" s="164"/>
      <c r="H850" s="164"/>
      <c r="I850" s="164"/>
      <c r="J850" s="164"/>
      <c r="K850" s="164"/>
      <c r="L850" s="164"/>
      <c r="M850" s="164"/>
      <c r="N850" s="164"/>
      <c r="O850" s="164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ht="9.75" customHeight="1">
      <c r="A851" s="162"/>
      <c r="B851" s="123"/>
      <c r="C851" s="163"/>
      <c r="D851" s="164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ht="9.75" customHeight="1">
      <c r="A852" s="162"/>
      <c r="B852" s="123"/>
      <c r="C852" s="163"/>
      <c r="D852" s="164"/>
      <c r="E852" s="164"/>
      <c r="F852" s="164"/>
      <c r="G852" s="164"/>
      <c r="H852" s="164"/>
      <c r="I852" s="164"/>
      <c r="J852" s="164"/>
      <c r="K852" s="164"/>
      <c r="L852" s="164"/>
      <c r="M852" s="164"/>
      <c r="N852" s="164"/>
      <c r="O852" s="164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ht="9.75" customHeight="1">
      <c r="A853" s="162"/>
      <c r="B853" s="123"/>
      <c r="C853" s="163"/>
      <c r="D853" s="164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ht="9.75" customHeight="1">
      <c r="A854" s="162"/>
      <c r="B854" s="123"/>
      <c r="C854" s="163"/>
      <c r="D854" s="164"/>
      <c r="E854" s="164"/>
      <c r="F854" s="164"/>
      <c r="G854" s="164"/>
      <c r="H854" s="164"/>
      <c r="I854" s="164"/>
      <c r="J854" s="164"/>
      <c r="K854" s="164"/>
      <c r="L854" s="164"/>
      <c r="M854" s="164"/>
      <c r="N854" s="164"/>
      <c r="O854" s="164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ht="9.75" customHeight="1">
      <c r="A855" s="162"/>
      <c r="B855" s="123"/>
      <c r="C855" s="163"/>
      <c r="D855" s="164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ht="9.75" customHeight="1">
      <c r="A856" s="162"/>
      <c r="B856" s="123"/>
      <c r="C856" s="163"/>
      <c r="D856" s="164"/>
      <c r="E856" s="164"/>
      <c r="F856" s="164"/>
      <c r="G856" s="164"/>
      <c r="H856" s="164"/>
      <c r="I856" s="164"/>
      <c r="J856" s="164"/>
      <c r="K856" s="164"/>
      <c r="L856" s="164"/>
      <c r="M856" s="164"/>
      <c r="N856" s="164"/>
      <c r="O856" s="164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ht="9.75" customHeight="1">
      <c r="A857" s="162"/>
      <c r="B857" s="123"/>
      <c r="C857" s="163"/>
      <c r="D857" s="164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ht="9.75" customHeight="1">
      <c r="A858" s="162"/>
      <c r="B858" s="123"/>
      <c r="C858" s="163"/>
      <c r="D858" s="164"/>
      <c r="E858" s="164"/>
      <c r="F858" s="164"/>
      <c r="G858" s="164"/>
      <c r="H858" s="164"/>
      <c r="I858" s="164"/>
      <c r="J858" s="164"/>
      <c r="K858" s="164"/>
      <c r="L858" s="164"/>
      <c r="M858" s="164"/>
      <c r="N858" s="164"/>
      <c r="O858" s="164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ht="9.75" customHeight="1">
      <c r="A859" s="162"/>
      <c r="B859" s="123"/>
      <c r="C859" s="163"/>
      <c r="D859" s="164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ht="9.75" customHeight="1">
      <c r="A860" s="162"/>
      <c r="B860" s="123"/>
      <c r="C860" s="163"/>
      <c r="D860" s="164"/>
      <c r="E860" s="164"/>
      <c r="F860" s="164"/>
      <c r="G860" s="164"/>
      <c r="H860" s="164"/>
      <c r="I860" s="164"/>
      <c r="J860" s="164"/>
      <c r="K860" s="164"/>
      <c r="L860" s="164"/>
      <c r="M860" s="164"/>
      <c r="N860" s="164"/>
      <c r="O860" s="164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ht="9.75" customHeight="1">
      <c r="A861" s="162"/>
      <c r="B861" s="123"/>
      <c r="C861" s="163"/>
      <c r="D861" s="164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ht="9.75" customHeight="1">
      <c r="A862" s="162"/>
      <c r="B862" s="123"/>
      <c r="C862" s="163"/>
      <c r="D862" s="164"/>
      <c r="E862" s="164"/>
      <c r="F862" s="164"/>
      <c r="G862" s="164"/>
      <c r="H862" s="164"/>
      <c r="I862" s="164"/>
      <c r="J862" s="164"/>
      <c r="K862" s="164"/>
      <c r="L862" s="164"/>
      <c r="M862" s="164"/>
      <c r="N862" s="164"/>
      <c r="O862" s="164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ht="9.75" customHeight="1">
      <c r="A863" s="162"/>
      <c r="B863" s="123"/>
      <c r="C863" s="163"/>
      <c r="D863" s="164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ht="9.75" customHeight="1">
      <c r="A864" s="162"/>
      <c r="B864" s="123"/>
      <c r="C864" s="163"/>
      <c r="D864" s="164"/>
      <c r="E864" s="164"/>
      <c r="F864" s="164"/>
      <c r="G864" s="164"/>
      <c r="H864" s="164"/>
      <c r="I864" s="164"/>
      <c r="J864" s="164"/>
      <c r="K864" s="164"/>
      <c r="L864" s="164"/>
      <c r="M864" s="164"/>
      <c r="N864" s="164"/>
      <c r="O864" s="164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ht="9.75" customHeight="1">
      <c r="A865" s="162"/>
      <c r="B865" s="123"/>
      <c r="C865" s="163"/>
      <c r="D865" s="164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ht="9.75" customHeight="1">
      <c r="A866" s="162"/>
      <c r="B866" s="123"/>
      <c r="C866" s="163"/>
      <c r="D866" s="164"/>
      <c r="E866" s="164"/>
      <c r="F866" s="164"/>
      <c r="G866" s="164"/>
      <c r="H866" s="164"/>
      <c r="I866" s="164"/>
      <c r="J866" s="164"/>
      <c r="K866" s="164"/>
      <c r="L866" s="164"/>
      <c r="M866" s="164"/>
      <c r="N866" s="164"/>
      <c r="O866" s="164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ht="9.75" customHeight="1">
      <c r="A867" s="162"/>
      <c r="B867" s="123"/>
      <c r="C867" s="163"/>
      <c r="D867" s="164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ht="9.75" customHeight="1">
      <c r="A868" s="162"/>
      <c r="B868" s="123"/>
      <c r="C868" s="163"/>
      <c r="D868" s="164"/>
      <c r="E868" s="164"/>
      <c r="F868" s="164"/>
      <c r="G868" s="164"/>
      <c r="H868" s="164"/>
      <c r="I868" s="164"/>
      <c r="J868" s="164"/>
      <c r="K868" s="164"/>
      <c r="L868" s="164"/>
      <c r="M868" s="164"/>
      <c r="N868" s="164"/>
      <c r="O868" s="164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ht="9.75" customHeight="1">
      <c r="A869" s="162"/>
      <c r="B869" s="123"/>
      <c r="C869" s="163"/>
      <c r="D869" s="164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ht="9.75" customHeight="1">
      <c r="A870" s="162"/>
      <c r="B870" s="123"/>
      <c r="C870" s="163"/>
      <c r="D870" s="164"/>
      <c r="E870" s="164"/>
      <c r="F870" s="164"/>
      <c r="G870" s="164"/>
      <c r="H870" s="164"/>
      <c r="I870" s="164"/>
      <c r="J870" s="164"/>
      <c r="K870" s="164"/>
      <c r="L870" s="164"/>
      <c r="M870" s="164"/>
      <c r="N870" s="164"/>
      <c r="O870" s="164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ht="9.75" customHeight="1">
      <c r="A871" s="162"/>
      <c r="B871" s="123"/>
      <c r="C871" s="163"/>
      <c r="D871" s="164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ht="9.75" customHeight="1">
      <c r="A872" s="162"/>
      <c r="B872" s="123"/>
      <c r="C872" s="163"/>
      <c r="D872" s="164"/>
      <c r="E872" s="164"/>
      <c r="F872" s="164"/>
      <c r="G872" s="164"/>
      <c r="H872" s="164"/>
      <c r="I872" s="164"/>
      <c r="J872" s="164"/>
      <c r="K872" s="164"/>
      <c r="L872" s="164"/>
      <c r="M872" s="164"/>
      <c r="N872" s="164"/>
      <c r="O872" s="164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ht="9.75" customHeight="1">
      <c r="A873" s="162"/>
      <c r="B873" s="123"/>
      <c r="C873" s="163"/>
      <c r="D873" s="164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ht="9.75" customHeight="1">
      <c r="A874" s="162"/>
      <c r="B874" s="123"/>
      <c r="C874" s="163"/>
      <c r="D874" s="164"/>
      <c r="E874" s="164"/>
      <c r="F874" s="164"/>
      <c r="G874" s="164"/>
      <c r="H874" s="164"/>
      <c r="I874" s="164"/>
      <c r="J874" s="164"/>
      <c r="K874" s="164"/>
      <c r="L874" s="164"/>
      <c r="M874" s="164"/>
      <c r="N874" s="164"/>
      <c r="O874" s="164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ht="9.75" customHeight="1">
      <c r="A875" s="162"/>
      <c r="B875" s="123"/>
      <c r="C875" s="163"/>
      <c r="D875" s="164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ht="9.75" customHeight="1">
      <c r="A876" s="162"/>
      <c r="B876" s="123"/>
      <c r="C876" s="163"/>
      <c r="D876" s="164"/>
      <c r="E876" s="164"/>
      <c r="F876" s="164"/>
      <c r="G876" s="164"/>
      <c r="H876" s="164"/>
      <c r="I876" s="164"/>
      <c r="J876" s="164"/>
      <c r="K876" s="164"/>
      <c r="L876" s="164"/>
      <c r="M876" s="164"/>
      <c r="N876" s="164"/>
      <c r="O876" s="164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ht="9.75" customHeight="1">
      <c r="A877" s="162"/>
      <c r="B877" s="123"/>
      <c r="C877" s="163"/>
      <c r="D877" s="164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ht="9.75" customHeight="1">
      <c r="A878" s="162"/>
      <c r="B878" s="123"/>
      <c r="C878" s="163"/>
      <c r="D878" s="164"/>
      <c r="E878" s="164"/>
      <c r="F878" s="164"/>
      <c r="G878" s="164"/>
      <c r="H878" s="164"/>
      <c r="I878" s="164"/>
      <c r="J878" s="164"/>
      <c r="K878" s="164"/>
      <c r="L878" s="164"/>
      <c r="M878" s="164"/>
      <c r="N878" s="164"/>
      <c r="O878" s="164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ht="9.75" customHeight="1">
      <c r="A879" s="162"/>
      <c r="B879" s="123"/>
      <c r="C879" s="163"/>
      <c r="D879" s="164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ht="9.75" customHeight="1">
      <c r="A880" s="162"/>
      <c r="B880" s="123"/>
      <c r="C880" s="163"/>
      <c r="D880" s="164"/>
      <c r="E880" s="164"/>
      <c r="F880" s="164"/>
      <c r="G880" s="164"/>
      <c r="H880" s="164"/>
      <c r="I880" s="164"/>
      <c r="J880" s="164"/>
      <c r="K880" s="164"/>
      <c r="L880" s="164"/>
      <c r="M880" s="164"/>
      <c r="N880" s="164"/>
      <c r="O880" s="164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ht="9.75" customHeight="1">
      <c r="A881" s="162"/>
      <c r="B881" s="123"/>
      <c r="C881" s="163"/>
      <c r="D881" s="164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ht="9.75" customHeight="1">
      <c r="A882" s="162"/>
      <c r="B882" s="123"/>
      <c r="C882" s="163"/>
      <c r="D882" s="164"/>
      <c r="E882" s="164"/>
      <c r="F882" s="164"/>
      <c r="G882" s="164"/>
      <c r="H882" s="164"/>
      <c r="I882" s="164"/>
      <c r="J882" s="164"/>
      <c r="K882" s="164"/>
      <c r="L882" s="164"/>
      <c r="M882" s="164"/>
      <c r="N882" s="164"/>
      <c r="O882" s="164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ht="9.75" customHeight="1">
      <c r="A883" s="162"/>
      <c r="B883" s="123"/>
      <c r="C883" s="163"/>
      <c r="D883" s="164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ht="9.75" customHeight="1">
      <c r="A884" s="162"/>
      <c r="B884" s="123"/>
      <c r="C884" s="163"/>
      <c r="D884" s="164"/>
      <c r="E884" s="164"/>
      <c r="F884" s="164"/>
      <c r="G884" s="164"/>
      <c r="H884" s="164"/>
      <c r="I884" s="164"/>
      <c r="J884" s="164"/>
      <c r="K884" s="164"/>
      <c r="L884" s="164"/>
      <c r="M884" s="164"/>
      <c r="N884" s="164"/>
      <c r="O884" s="164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ht="9.75" customHeight="1">
      <c r="A885" s="162"/>
      <c r="B885" s="123"/>
      <c r="C885" s="163"/>
      <c r="D885" s="164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ht="9.75" customHeight="1">
      <c r="A886" s="162"/>
      <c r="B886" s="123"/>
      <c r="C886" s="163"/>
      <c r="D886" s="164"/>
      <c r="E886" s="164"/>
      <c r="F886" s="164"/>
      <c r="G886" s="164"/>
      <c r="H886" s="164"/>
      <c r="I886" s="164"/>
      <c r="J886" s="164"/>
      <c r="K886" s="164"/>
      <c r="L886" s="164"/>
      <c r="M886" s="164"/>
      <c r="N886" s="164"/>
      <c r="O886" s="164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ht="9.75" customHeight="1">
      <c r="A887" s="162"/>
      <c r="B887" s="123"/>
      <c r="C887" s="163"/>
      <c r="D887" s="164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ht="9.75" customHeight="1">
      <c r="A888" s="162"/>
      <c r="B888" s="123"/>
      <c r="C888" s="163"/>
      <c r="D888" s="164"/>
      <c r="E888" s="164"/>
      <c r="F888" s="164"/>
      <c r="G888" s="164"/>
      <c r="H888" s="164"/>
      <c r="I888" s="164"/>
      <c r="J888" s="164"/>
      <c r="K888" s="164"/>
      <c r="L888" s="164"/>
      <c r="M888" s="164"/>
      <c r="N888" s="164"/>
      <c r="O888" s="164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ht="9.75" customHeight="1">
      <c r="A889" s="162"/>
      <c r="B889" s="123"/>
      <c r="C889" s="163"/>
      <c r="D889" s="164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ht="9.75" customHeight="1">
      <c r="A890" s="162"/>
      <c r="B890" s="123"/>
      <c r="C890" s="163"/>
      <c r="D890" s="164"/>
      <c r="E890" s="164"/>
      <c r="F890" s="164"/>
      <c r="G890" s="164"/>
      <c r="H890" s="164"/>
      <c r="I890" s="164"/>
      <c r="J890" s="164"/>
      <c r="K890" s="164"/>
      <c r="L890" s="164"/>
      <c r="M890" s="164"/>
      <c r="N890" s="164"/>
      <c r="O890" s="164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ht="9.75" customHeight="1">
      <c r="A891" s="162"/>
      <c r="B891" s="123"/>
      <c r="C891" s="163"/>
      <c r="D891" s="164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ht="9.75" customHeight="1">
      <c r="A892" s="162"/>
      <c r="B892" s="123"/>
      <c r="C892" s="163"/>
      <c r="D892" s="164"/>
      <c r="E892" s="164"/>
      <c r="F892" s="164"/>
      <c r="G892" s="164"/>
      <c r="H892" s="164"/>
      <c r="I892" s="164"/>
      <c r="J892" s="164"/>
      <c r="K892" s="164"/>
      <c r="L892" s="164"/>
      <c r="M892" s="164"/>
      <c r="N892" s="164"/>
      <c r="O892" s="164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ht="9.75" customHeight="1">
      <c r="A893" s="162"/>
      <c r="B893" s="123"/>
      <c r="C893" s="163"/>
      <c r="D893" s="164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ht="9.75" customHeight="1">
      <c r="A894" s="162"/>
      <c r="B894" s="123"/>
      <c r="C894" s="163"/>
      <c r="D894" s="164"/>
      <c r="E894" s="164"/>
      <c r="F894" s="164"/>
      <c r="G894" s="164"/>
      <c r="H894" s="164"/>
      <c r="I894" s="164"/>
      <c r="J894" s="164"/>
      <c r="K894" s="164"/>
      <c r="L894" s="164"/>
      <c r="M894" s="164"/>
      <c r="N894" s="164"/>
      <c r="O894" s="164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ht="9.75" customHeight="1">
      <c r="A895" s="162"/>
      <c r="B895" s="123"/>
      <c r="C895" s="163"/>
      <c r="D895" s="164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ht="9.75" customHeight="1">
      <c r="A896" s="162"/>
      <c r="B896" s="123"/>
      <c r="C896" s="163"/>
      <c r="D896" s="164"/>
      <c r="E896" s="164"/>
      <c r="F896" s="164"/>
      <c r="G896" s="164"/>
      <c r="H896" s="164"/>
      <c r="I896" s="164"/>
      <c r="J896" s="164"/>
      <c r="K896" s="164"/>
      <c r="L896" s="164"/>
      <c r="M896" s="164"/>
      <c r="N896" s="164"/>
      <c r="O896" s="164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ht="9.75" customHeight="1">
      <c r="A897" s="162"/>
      <c r="B897" s="123"/>
      <c r="C897" s="163"/>
      <c r="D897" s="164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ht="9.75" customHeight="1">
      <c r="A898" s="162"/>
      <c r="B898" s="123"/>
      <c r="C898" s="163"/>
      <c r="D898" s="164"/>
      <c r="E898" s="164"/>
      <c r="F898" s="164"/>
      <c r="G898" s="164"/>
      <c r="H898" s="164"/>
      <c r="I898" s="164"/>
      <c r="J898" s="164"/>
      <c r="K898" s="164"/>
      <c r="L898" s="164"/>
      <c r="M898" s="164"/>
      <c r="N898" s="164"/>
      <c r="O898" s="164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ht="9.75" customHeight="1">
      <c r="A899" s="162"/>
      <c r="B899" s="123"/>
      <c r="C899" s="163"/>
      <c r="D899" s="164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ht="9.75" customHeight="1">
      <c r="A900" s="162"/>
      <c r="B900" s="123"/>
      <c r="C900" s="163"/>
      <c r="D900" s="164"/>
      <c r="E900" s="164"/>
      <c r="F900" s="164"/>
      <c r="G900" s="164"/>
      <c r="H900" s="164"/>
      <c r="I900" s="164"/>
      <c r="J900" s="164"/>
      <c r="K900" s="164"/>
      <c r="L900" s="164"/>
      <c r="M900" s="164"/>
      <c r="N900" s="164"/>
      <c r="O900" s="164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ht="9.75" customHeight="1">
      <c r="A901" s="162"/>
      <c r="B901" s="123"/>
      <c r="C901" s="163"/>
      <c r="D901" s="164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ht="9.75" customHeight="1">
      <c r="A902" s="162"/>
      <c r="B902" s="123"/>
      <c r="C902" s="163"/>
      <c r="D902" s="164"/>
      <c r="E902" s="164"/>
      <c r="F902" s="164"/>
      <c r="G902" s="164"/>
      <c r="H902" s="164"/>
      <c r="I902" s="164"/>
      <c r="J902" s="164"/>
      <c r="K902" s="164"/>
      <c r="L902" s="164"/>
      <c r="M902" s="164"/>
      <c r="N902" s="164"/>
      <c r="O902" s="164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  <row r="903" ht="9.75" customHeight="1">
      <c r="A903" s="162"/>
      <c r="B903" s="123"/>
      <c r="C903" s="163"/>
      <c r="D903" s="164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</row>
    <row r="904" ht="9.75" customHeight="1">
      <c r="A904" s="162"/>
      <c r="B904" s="123"/>
      <c r="C904" s="163"/>
      <c r="D904" s="164"/>
      <c r="E904" s="164"/>
      <c r="F904" s="164"/>
      <c r="G904" s="164"/>
      <c r="H904" s="164"/>
      <c r="I904" s="164"/>
      <c r="J904" s="164"/>
      <c r="K904" s="164"/>
      <c r="L904" s="164"/>
      <c r="M904" s="164"/>
      <c r="N904" s="164"/>
      <c r="O904" s="164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</row>
    <row r="905" ht="9.75" customHeight="1">
      <c r="A905" s="162"/>
      <c r="B905" s="123"/>
      <c r="C905" s="163"/>
      <c r="D905" s="164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</row>
    <row r="906" ht="9.75" customHeight="1">
      <c r="A906" s="162"/>
      <c r="B906" s="123"/>
      <c r="C906" s="163"/>
      <c r="D906" s="164"/>
      <c r="E906" s="164"/>
      <c r="F906" s="164"/>
      <c r="G906" s="164"/>
      <c r="H906" s="164"/>
      <c r="I906" s="164"/>
      <c r="J906" s="164"/>
      <c r="K906" s="164"/>
      <c r="L906" s="164"/>
      <c r="M906" s="164"/>
      <c r="N906" s="164"/>
      <c r="O906" s="164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</row>
    <row r="907" ht="9.75" customHeight="1">
      <c r="A907" s="162"/>
      <c r="B907" s="123"/>
      <c r="C907" s="163"/>
      <c r="D907" s="164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</row>
    <row r="908" ht="9.75" customHeight="1">
      <c r="A908" s="162"/>
      <c r="B908" s="123"/>
      <c r="C908" s="163"/>
      <c r="D908" s="164"/>
      <c r="E908" s="164"/>
      <c r="F908" s="164"/>
      <c r="G908" s="164"/>
      <c r="H908" s="164"/>
      <c r="I908" s="164"/>
      <c r="J908" s="164"/>
      <c r="K908" s="164"/>
      <c r="L908" s="164"/>
      <c r="M908" s="164"/>
      <c r="N908" s="164"/>
      <c r="O908" s="164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</row>
    <row r="909" ht="9.75" customHeight="1">
      <c r="A909" s="162"/>
      <c r="B909" s="123"/>
      <c r="C909" s="163"/>
      <c r="D909" s="164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</row>
    <row r="910" ht="9.75" customHeight="1">
      <c r="A910" s="162"/>
      <c r="B910" s="123"/>
      <c r="C910" s="163"/>
      <c r="D910" s="164"/>
      <c r="E910" s="164"/>
      <c r="F910" s="164"/>
      <c r="G910" s="164"/>
      <c r="H910" s="164"/>
      <c r="I910" s="164"/>
      <c r="J910" s="164"/>
      <c r="K910" s="164"/>
      <c r="L910" s="164"/>
      <c r="M910" s="164"/>
      <c r="N910" s="164"/>
      <c r="O910" s="164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</row>
    <row r="911" ht="9.75" customHeight="1">
      <c r="A911" s="162"/>
      <c r="B911" s="123"/>
      <c r="C911" s="163"/>
      <c r="D911" s="164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</row>
    <row r="912" ht="9.75" customHeight="1">
      <c r="A912" s="162"/>
      <c r="B912" s="123"/>
      <c r="C912" s="163"/>
      <c r="D912" s="164"/>
      <c r="E912" s="164"/>
      <c r="F912" s="164"/>
      <c r="G912" s="164"/>
      <c r="H912" s="164"/>
      <c r="I912" s="164"/>
      <c r="J912" s="164"/>
      <c r="K912" s="164"/>
      <c r="L912" s="164"/>
      <c r="M912" s="164"/>
      <c r="N912" s="164"/>
      <c r="O912" s="164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</row>
    <row r="913" ht="9.75" customHeight="1">
      <c r="A913" s="162"/>
      <c r="B913" s="123"/>
      <c r="C913" s="163"/>
      <c r="D913" s="164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</row>
    <row r="914" ht="9.75" customHeight="1">
      <c r="A914" s="162"/>
      <c r="B914" s="123"/>
      <c r="C914" s="163"/>
      <c r="D914" s="164"/>
      <c r="E914" s="164"/>
      <c r="F914" s="164"/>
      <c r="G914" s="164"/>
      <c r="H914" s="164"/>
      <c r="I914" s="164"/>
      <c r="J914" s="164"/>
      <c r="K914" s="164"/>
      <c r="L914" s="164"/>
      <c r="M914" s="164"/>
      <c r="N914" s="164"/>
      <c r="O914" s="164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</row>
    <row r="915" ht="9.75" customHeight="1">
      <c r="A915" s="162"/>
      <c r="B915" s="123"/>
      <c r="C915" s="163"/>
      <c r="D915" s="164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</row>
    <row r="916" ht="9.75" customHeight="1">
      <c r="A916" s="162"/>
      <c r="B916" s="123"/>
      <c r="C916" s="163"/>
      <c r="D916" s="164"/>
      <c r="E916" s="164"/>
      <c r="F916" s="164"/>
      <c r="G916" s="164"/>
      <c r="H916" s="164"/>
      <c r="I916" s="164"/>
      <c r="J916" s="164"/>
      <c r="K916" s="164"/>
      <c r="L916" s="164"/>
      <c r="M916" s="164"/>
      <c r="N916" s="164"/>
      <c r="O916" s="164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</row>
    <row r="917" ht="9.75" customHeight="1">
      <c r="A917" s="162"/>
      <c r="B917" s="123"/>
      <c r="C917" s="163"/>
      <c r="D917" s="164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</row>
    <row r="918" ht="9.75" customHeight="1">
      <c r="A918" s="162"/>
      <c r="B918" s="123"/>
      <c r="C918" s="163"/>
      <c r="D918" s="164"/>
      <c r="E918" s="164"/>
      <c r="F918" s="164"/>
      <c r="G918" s="164"/>
      <c r="H918" s="164"/>
      <c r="I918" s="164"/>
      <c r="J918" s="164"/>
      <c r="K918" s="164"/>
      <c r="L918" s="164"/>
      <c r="M918" s="164"/>
      <c r="N918" s="164"/>
      <c r="O918" s="164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</row>
    <row r="919" ht="9.75" customHeight="1">
      <c r="A919" s="162"/>
      <c r="B919" s="123"/>
      <c r="C919" s="163"/>
      <c r="D919" s="164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</row>
    <row r="920" ht="9.75" customHeight="1">
      <c r="A920" s="162"/>
      <c r="B920" s="123"/>
      <c r="C920" s="163"/>
      <c r="D920" s="164"/>
      <c r="E920" s="164"/>
      <c r="F920" s="164"/>
      <c r="G920" s="164"/>
      <c r="H920" s="164"/>
      <c r="I920" s="164"/>
      <c r="J920" s="164"/>
      <c r="K920" s="164"/>
      <c r="L920" s="164"/>
      <c r="M920" s="164"/>
      <c r="N920" s="164"/>
      <c r="O920" s="164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</row>
    <row r="921" ht="9.75" customHeight="1">
      <c r="A921" s="162"/>
      <c r="B921" s="123"/>
      <c r="C921" s="163"/>
      <c r="D921" s="164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</row>
    <row r="922" ht="9.75" customHeight="1">
      <c r="A922" s="162"/>
      <c r="B922" s="123"/>
      <c r="C922" s="163"/>
      <c r="D922" s="164"/>
      <c r="E922" s="164"/>
      <c r="F922" s="164"/>
      <c r="G922" s="164"/>
      <c r="H922" s="164"/>
      <c r="I922" s="164"/>
      <c r="J922" s="164"/>
      <c r="K922" s="164"/>
      <c r="L922" s="164"/>
      <c r="M922" s="164"/>
      <c r="N922" s="164"/>
      <c r="O922" s="164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</row>
    <row r="923" ht="9.75" customHeight="1">
      <c r="A923" s="162"/>
      <c r="B923" s="123"/>
      <c r="C923" s="163"/>
      <c r="D923" s="164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</row>
    <row r="924" ht="9.75" customHeight="1">
      <c r="A924" s="162"/>
      <c r="B924" s="123"/>
      <c r="C924" s="163"/>
      <c r="D924" s="164"/>
      <c r="E924" s="164"/>
      <c r="F924" s="164"/>
      <c r="G924" s="164"/>
      <c r="H924" s="164"/>
      <c r="I924" s="164"/>
      <c r="J924" s="164"/>
      <c r="K924" s="164"/>
      <c r="L924" s="164"/>
      <c r="M924" s="164"/>
      <c r="N924" s="164"/>
      <c r="O924" s="164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</row>
    <row r="925" ht="9.75" customHeight="1">
      <c r="A925" s="162"/>
      <c r="B925" s="123"/>
      <c r="C925" s="163"/>
      <c r="D925" s="164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</row>
    <row r="926" ht="9.75" customHeight="1">
      <c r="A926" s="162"/>
      <c r="B926" s="123"/>
      <c r="C926" s="163"/>
      <c r="D926" s="164"/>
      <c r="E926" s="164"/>
      <c r="F926" s="164"/>
      <c r="G926" s="164"/>
      <c r="H926" s="164"/>
      <c r="I926" s="164"/>
      <c r="J926" s="164"/>
      <c r="K926" s="164"/>
      <c r="L926" s="164"/>
      <c r="M926" s="164"/>
      <c r="N926" s="164"/>
      <c r="O926" s="164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</row>
    <row r="927" ht="9.75" customHeight="1">
      <c r="A927" s="162"/>
      <c r="B927" s="123"/>
      <c r="C927" s="163"/>
      <c r="D927" s="164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</row>
    <row r="928" ht="9.75" customHeight="1">
      <c r="A928" s="162"/>
      <c r="B928" s="123"/>
      <c r="C928" s="163"/>
      <c r="D928" s="164"/>
      <c r="E928" s="164"/>
      <c r="F928" s="164"/>
      <c r="G928" s="164"/>
      <c r="H928" s="164"/>
      <c r="I928" s="164"/>
      <c r="J928" s="164"/>
      <c r="K928" s="164"/>
      <c r="L928" s="164"/>
      <c r="M928" s="164"/>
      <c r="N928" s="164"/>
      <c r="O928" s="164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</row>
    <row r="929" ht="9.75" customHeight="1">
      <c r="A929" s="162"/>
      <c r="B929" s="123"/>
      <c r="C929" s="163"/>
      <c r="D929" s="164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</row>
    <row r="930" ht="9.75" customHeight="1">
      <c r="A930" s="162"/>
      <c r="B930" s="123"/>
      <c r="C930" s="163"/>
      <c r="D930" s="164"/>
      <c r="E930" s="164"/>
      <c r="F930" s="164"/>
      <c r="G930" s="164"/>
      <c r="H930" s="164"/>
      <c r="I930" s="164"/>
      <c r="J930" s="164"/>
      <c r="K930" s="164"/>
      <c r="L930" s="164"/>
      <c r="M930" s="164"/>
      <c r="N930" s="164"/>
      <c r="O930" s="164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</row>
    <row r="931" ht="9.75" customHeight="1">
      <c r="A931" s="162"/>
      <c r="B931" s="123"/>
      <c r="C931" s="163"/>
      <c r="D931" s="164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</row>
    <row r="932" ht="9.75" customHeight="1">
      <c r="A932" s="162"/>
      <c r="B932" s="123"/>
      <c r="C932" s="163"/>
      <c r="D932" s="164"/>
      <c r="E932" s="164"/>
      <c r="F932" s="164"/>
      <c r="G932" s="164"/>
      <c r="H932" s="164"/>
      <c r="I932" s="164"/>
      <c r="J932" s="164"/>
      <c r="K932" s="164"/>
      <c r="L932" s="164"/>
      <c r="M932" s="164"/>
      <c r="N932" s="164"/>
      <c r="O932" s="164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</row>
    <row r="933" ht="9.75" customHeight="1">
      <c r="A933" s="162"/>
      <c r="B933" s="123"/>
      <c r="C933" s="163"/>
      <c r="D933" s="164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</row>
    <row r="934" ht="9.75" customHeight="1">
      <c r="A934" s="162"/>
      <c r="B934" s="123"/>
      <c r="C934" s="163"/>
      <c r="D934" s="164"/>
      <c r="E934" s="164"/>
      <c r="F934" s="164"/>
      <c r="G934" s="164"/>
      <c r="H934" s="164"/>
      <c r="I934" s="164"/>
      <c r="J934" s="164"/>
      <c r="K934" s="164"/>
      <c r="L934" s="164"/>
      <c r="M934" s="164"/>
      <c r="N934" s="164"/>
      <c r="O934" s="164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</row>
    <row r="935" ht="9.75" customHeight="1">
      <c r="A935" s="162"/>
      <c r="B935" s="123"/>
      <c r="C935" s="163"/>
      <c r="D935" s="164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</row>
    <row r="936" ht="9.75" customHeight="1">
      <c r="A936" s="162"/>
      <c r="B936" s="123"/>
      <c r="C936" s="163"/>
      <c r="D936" s="164"/>
      <c r="E936" s="164"/>
      <c r="F936" s="164"/>
      <c r="G936" s="164"/>
      <c r="H936" s="164"/>
      <c r="I936" s="164"/>
      <c r="J936" s="164"/>
      <c r="K936" s="164"/>
      <c r="L936" s="164"/>
      <c r="M936" s="164"/>
      <c r="N936" s="164"/>
      <c r="O936" s="164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</row>
    <row r="937" ht="9.75" customHeight="1">
      <c r="A937" s="162"/>
      <c r="B937" s="123"/>
      <c r="C937" s="163"/>
      <c r="D937" s="164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</row>
    <row r="938" ht="9.75" customHeight="1">
      <c r="A938" s="162"/>
      <c r="B938" s="123"/>
      <c r="C938" s="163"/>
      <c r="D938" s="164"/>
      <c r="E938" s="164"/>
      <c r="F938" s="164"/>
      <c r="G938" s="164"/>
      <c r="H938" s="164"/>
      <c r="I938" s="164"/>
      <c r="J938" s="164"/>
      <c r="K938" s="164"/>
      <c r="L938" s="164"/>
      <c r="M938" s="164"/>
      <c r="N938" s="164"/>
      <c r="O938" s="164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</row>
    <row r="939" ht="9.75" customHeight="1">
      <c r="A939" s="162"/>
      <c r="B939" s="123"/>
      <c r="C939" s="163"/>
      <c r="D939" s="164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</row>
    <row r="940" ht="9.75" customHeight="1">
      <c r="A940" s="162"/>
      <c r="B940" s="123"/>
      <c r="C940" s="163"/>
      <c r="D940" s="164"/>
      <c r="E940" s="164"/>
      <c r="F940" s="164"/>
      <c r="G940" s="164"/>
      <c r="H940" s="164"/>
      <c r="I940" s="164"/>
      <c r="J940" s="164"/>
      <c r="K940" s="164"/>
      <c r="L940" s="164"/>
      <c r="M940" s="164"/>
      <c r="N940" s="164"/>
      <c r="O940" s="164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</row>
    <row r="941" ht="9.75" customHeight="1">
      <c r="A941" s="162"/>
      <c r="B941" s="123"/>
      <c r="C941" s="163"/>
      <c r="D941" s="164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</row>
    <row r="942" ht="9.75" customHeight="1">
      <c r="A942" s="162"/>
      <c r="B942" s="123"/>
      <c r="C942" s="163"/>
      <c r="D942" s="164"/>
      <c r="E942" s="164"/>
      <c r="F942" s="164"/>
      <c r="G942" s="164"/>
      <c r="H942" s="164"/>
      <c r="I942" s="164"/>
      <c r="J942" s="164"/>
      <c r="K942" s="164"/>
      <c r="L942" s="164"/>
      <c r="M942" s="164"/>
      <c r="N942" s="164"/>
      <c r="O942" s="164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</row>
    <row r="943" ht="9.75" customHeight="1">
      <c r="A943" s="162"/>
      <c r="B943" s="123"/>
      <c r="C943" s="163"/>
      <c r="D943" s="164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</row>
    <row r="944" ht="9.75" customHeight="1">
      <c r="A944" s="162"/>
      <c r="B944" s="123"/>
      <c r="C944" s="163"/>
      <c r="D944" s="164"/>
      <c r="E944" s="164"/>
      <c r="F944" s="164"/>
      <c r="G944" s="164"/>
      <c r="H944" s="164"/>
      <c r="I944" s="164"/>
      <c r="J944" s="164"/>
      <c r="K944" s="164"/>
      <c r="L944" s="164"/>
      <c r="M944" s="164"/>
      <c r="N944" s="164"/>
      <c r="O944" s="164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</row>
    <row r="945" ht="9.75" customHeight="1">
      <c r="A945" s="162"/>
      <c r="B945" s="123"/>
      <c r="C945" s="163"/>
      <c r="D945" s="164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</row>
    <row r="946" ht="9.75" customHeight="1">
      <c r="A946" s="162"/>
      <c r="B946" s="123"/>
      <c r="C946" s="163"/>
      <c r="D946" s="164"/>
      <c r="E946" s="164"/>
      <c r="F946" s="164"/>
      <c r="G946" s="164"/>
      <c r="H946" s="164"/>
      <c r="I946" s="164"/>
      <c r="J946" s="164"/>
      <c r="K946" s="164"/>
      <c r="L946" s="164"/>
      <c r="M946" s="164"/>
      <c r="N946" s="164"/>
      <c r="O946" s="164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</row>
    <row r="947" ht="9.75" customHeight="1">
      <c r="A947" s="162"/>
      <c r="B947" s="123"/>
      <c r="C947" s="163"/>
      <c r="D947" s="164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</row>
    <row r="948" ht="9.75" customHeight="1">
      <c r="A948" s="162"/>
      <c r="B948" s="123"/>
      <c r="C948" s="163"/>
      <c r="D948" s="164"/>
      <c r="E948" s="164"/>
      <c r="F948" s="164"/>
      <c r="G948" s="164"/>
      <c r="H948" s="164"/>
      <c r="I948" s="164"/>
      <c r="J948" s="164"/>
      <c r="K948" s="164"/>
      <c r="L948" s="164"/>
      <c r="M948" s="164"/>
      <c r="N948" s="164"/>
      <c r="O948" s="164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</row>
    <row r="949" ht="9.75" customHeight="1">
      <c r="A949" s="162"/>
      <c r="B949" s="123"/>
      <c r="C949" s="163"/>
      <c r="D949" s="164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</row>
    <row r="950" ht="9.75" customHeight="1">
      <c r="A950" s="162"/>
      <c r="B950" s="123"/>
      <c r="C950" s="163"/>
      <c r="D950" s="164"/>
      <c r="E950" s="164"/>
      <c r="F950" s="164"/>
      <c r="G950" s="164"/>
      <c r="H950" s="164"/>
      <c r="I950" s="164"/>
      <c r="J950" s="164"/>
      <c r="K950" s="164"/>
      <c r="L950" s="164"/>
      <c r="M950" s="164"/>
      <c r="N950" s="164"/>
      <c r="O950" s="164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</row>
    <row r="951" ht="9.75" customHeight="1">
      <c r="A951" s="162"/>
      <c r="B951" s="123"/>
      <c r="C951" s="163"/>
      <c r="D951" s="164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</row>
    <row r="952" ht="9.75" customHeight="1">
      <c r="A952" s="162"/>
      <c r="B952" s="123"/>
      <c r="C952" s="163"/>
      <c r="D952" s="164"/>
      <c r="E952" s="164"/>
      <c r="F952" s="164"/>
      <c r="G952" s="164"/>
      <c r="H952" s="164"/>
      <c r="I952" s="164"/>
      <c r="J952" s="164"/>
      <c r="K952" s="164"/>
      <c r="L952" s="164"/>
      <c r="M952" s="164"/>
      <c r="N952" s="164"/>
      <c r="O952" s="164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</row>
    <row r="953" ht="9.75" customHeight="1">
      <c r="A953" s="162"/>
      <c r="B953" s="123"/>
      <c r="C953" s="163"/>
      <c r="D953" s="164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</row>
    <row r="954" ht="9.75" customHeight="1">
      <c r="A954" s="162"/>
      <c r="B954" s="123"/>
      <c r="C954" s="163"/>
      <c r="D954" s="164"/>
      <c r="E954" s="164"/>
      <c r="F954" s="164"/>
      <c r="G954" s="164"/>
      <c r="H954" s="164"/>
      <c r="I954" s="164"/>
      <c r="J954" s="164"/>
      <c r="K954" s="164"/>
      <c r="L954" s="164"/>
      <c r="M954" s="164"/>
      <c r="N954" s="164"/>
      <c r="O954" s="164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</row>
    <row r="955" ht="9.75" customHeight="1">
      <c r="A955" s="162"/>
      <c r="B955" s="123"/>
      <c r="C955" s="163"/>
      <c r="D955" s="164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</row>
    <row r="956" ht="9.75" customHeight="1">
      <c r="A956" s="162"/>
      <c r="B956" s="123"/>
      <c r="C956" s="163"/>
      <c r="D956" s="164"/>
      <c r="E956" s="164"/>
      <c r="F956" s="164"/>
      <c r="G956" s="164"/>
      <c r="H956" s="164"/>
      <c r="I956" s="164"/>
      <c r="J956" s="164"/>
      <c r="K956" s="164"/>
      <c r="L956" s="164"/>
      <c r="M956" s="164"/>
      <c r="N956" s="164"/>
      <c r="O956" s="164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</row>
    <row r="957" ht="9.75" customHeight="1">
      <c r="A957" s="162"/>
      <c r="B957" s="123"/>
      <c r="C957" s="163"/>
      <c r="D957" s="164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</row>
    <row r="958" ht="9.75" customHeight="1">
      <c r="A958" s="162"/>
      <c r="B958" s="123"/>
      <c r="C958" s="163"/>
      <c r="D958" s="164"/>
      <c r="E958" s="164"/>
      <c r="F958" s="164"/>
      <c r="G958" s="164"/>
      <c r="H958" s="164"/>
      <c r="I958" s="164"/>
      <c r="J958" s="164"/>
      <c r="K958" s="164"/>
      <c r="L958" s="164"/>
      <c r="M958" s="164"/>
      <c r="N958" s="164"/>
      <c r="O958" s="164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</row>
    <row r="959" ht="9.75" customHeight="1">
      <c r="A959" s="162"/>
      <c r="B959" s="123"/>
      <c r="C959" s="163"/>
      <c r="D959" s="164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</row>
    <row r="960" ht="9.75" customHeight="1">
      <c r="A960" s="162"/>
      <c r="B960" s="123"/>
      <c r="C960" s="163"/>
      <c r="D960" s="164"/>
      <c r="E960" s="164"/>
      <c r="F960" s="164"/>
      <c r="G960" s="164"/>
      <c r="H960" s="164"/>
      <c r="I960" s="164"/>
      <c r="J960" s="164"/>
      <c r="K960" s="164"/>
      <c r="L960" s="164"/>
      <c r="M960" s="164"/>
      <c r="N960" s="164"/>
      <c r="O960" s="164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</row>
    <row r="961" ht="9.75" customHeight="1">
      <c r="A961" s="162"/>
      <c r="B961" s="123"/>
      <c r="C961" s="163"/>
      <c r="D961" s="164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</row>
    <row r="962" ht="9.75" customHeight="1">
      <c r="A962" s="162"/>
      <c r="B962" s="123"/>
      <c r="C962" s="163"/>
      <c r="D962" s="164"/>
      <c r="E962" s="164"/>
      <c r="F962" s="164"/>
      <c r="G962" s="164"/>
      <c r="H962" s="164"/>
      <c r="I962" s="164"/>
      <c r="J962" s="164"/>
      <c r="K962" s="164"/>
      <c r="L962" s="164"/>
      <c r="M962" s="164"/>
      <c r="N962" s="164"/>
      <c r="O962" s="164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</row>
    <row r="963" ht="9.75" customHeight="1">
      <c r="A963" s="162"/>
      <c r="B963" s="123"/>
      <c r="C963" s="163"/>
      <c r="D963" s="164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</row>
    <row r="964" ht="9.75" customHeight="1">
      <c r="A964" s="162"/>
      <c r="B964" s="123"/>
      <c r="C964" s="163"/>
      <c r="D964" s="164"/>
      <c r="E964" s="164"/>
      <c r="F964" s="164"/>
      <c r="G964" s="164"/>
      <c r="H964" s="164"/>
      <c r="I964" s="164"/>
      <c r="J964" s="164"/>
      <c r="K964" s="164"/>
      <c r="L964" s="164"/>
      <c r="M964" s="164"/>
      <c r="N964" s="164"/>
      <c r="O964" s="164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</row>
    <row r="965" ht="9.75" customHeight="1">
      <c r="A965" s="162"/>
      <c r="B965" s="123"/>
      <c r="C965" s="163"/>
      <c r="D965" s="164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</row>
    <row r="966" ht="9.75" customHeight="1">
      <c r="A966" s="162"/>
      <c r="B966" s="123"/>
      <c r="C966" s="163"/>
      <c r="D966" s="164"/>
      <c r="E966" s="164"/>
      <c r="F966" s="164"/>
      <c r="G966" s="164"/>
      <c r="H966" s="164"/>
      <c r="I966" s="164"/>
      <c r="J966" s="164"/>
      <c r="K966" s="164"/>
      <c r="L966" s="164"/>
      <c r="M966" s="164"/>
      <c r="N966" s="164"/>
      <c r="O966" s="164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</row>
    <row r="967" ht="9.75" customHeight="1">
      <c r="A967" s="162"/>
      <c r="B967" s="123"/>
      <c r="C967" s="163"/>
      <c r="D967" s="164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</row>
    <row r="968" ht="9.75" customHeight="1">
      <c r="A968" s="162"/>
      <c r="B968" s="123"/>
      <c r="C968" s="163"/>
      <c r="D968" s="164"/>
      <c r="E968" s="164"/>
      <c r="F968" s="164"/>
      <c r="G968" s="164"/>
      <c r="H968" s="164"/>
      <c r="I968" s="164"/>
      <c r="J968" s="164"/>
      <c r="K968" s="164"/>
      <c r="L968" s="164"/>
      <c r="M968" s="164"/>
      <c r="N968" s="164"/>
      <c r="O968" s="164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</row>
    <row r="969" ht="9.75" customHeight="1">
      <c r="A969" s="162"/>
      <c r="B969" s="123"/>
      <c r="C969" s="163"/>
      <c r="D969" s="164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</row>
    <row r="970" ht="9.75" customHeight="1">
      <c r="A970" s="162"/>
      <c r="B970" s="123"/>
      <c r="C970" s="163"/>
      <c r="D970" s="164"/>
      <c r="E970" s="164"/>
      <c r="F970" s="164"/>
      <c r="G970" s="164"/>
      <c r="H970" s="164"/>
      <c r="I970" s="164"/>
      <c r="J970" s="164"/>
      <c r="K970" s="164"/>
      <c r="L970" s="164"/>
      <c r="M970" s="164"/>
      <c r="N970" s="164"/>
      <c r="O970" s="164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</row>
    <row r="971" ht="9.75" customHeight="1">
      <c r="A971" s="162"/>
      <c r="B971" s="123"/>
      <c r="C971" s="163"/>
      <c r="D971" s="164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</row>
    <row r="972" ht="9.75" customHeight="1">
      <c r="A972" s="162"/>
      <c r="B972" s="123"/>
      <c r="C972" s="163"/>
      <c r="D972" s="164"/>
      <c r="E972" s="164"/>
      <c r="F972" s="164"/>
      <c r="G972" s="164"/>
      <c r="H972" s="164"/>
      <c r="I972" s="164"/>
      <c r="J972" s="164"/>
      <c r="K972" s="164"/>
      <c r="L972" s="164"/>
      <c r="M972" s="164"/>
      <c r="N972" s="164"/>
      <c r="O972" s="164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</row>
    <row r="973" ht="9.75" customHeight="1">
      <c r="A973" s="162"/>
      <c r="B973" s="123"/>
      <c r="C973" s="163"/>
      <c r="D973" s="164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</row>
    <row r="974" ht="9.75" customHeight="1">
      <c r="A974" s="162"/>
      <c r="B974" s="123"/>
      <c r="C974" s="163"/>
      <c r="D974" s="164"/>
      <c r="E974" s="164"/>
      <c r="F974" s="164"/>
      <c r="G974" s="164"/>
      <c r="H974" s="164"/>
      <c r="I974" s="164"/>
      <c r="J974" s="164"/>
      <c r="K974" s="164"/>
      <c r="L974" s="164"/>
      <c r="M974" s="164"/>
      <c r="N974" s="164"/>
      <c r="O974" s="164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</row>
    <row r="975" ht="9.75" customHeight="1">
      <c r="A975" s="162"/>
      <c r="B975" s="123"/>
      <c r="C975" s="163"/>
      <c r="D975" s="164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</row>
    <row r="976" ht="9.75" customHeight="1">
      <c r="A976" s="162"/>
      <c r="B976" s="123"/>
      <c r="C976" s="163"/>
      <c r="D976" s="164"/>
      <c r="E976" s="164"/>
      <c r="F976" s="164"/>
      <c r="G976" s="164"/>
      <c r="H976" s="164"/>
      <c r="I976" s="164"/>
      <c r="J976" s="164"/>
      <c r="K976" s="164"/>
      <c r="L976" s="164"/>
      <c r="M976" s="164"/>
      <c r="N976" s="164"/>
      <c r="O976" s="164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</row>
    <row r="977" ht="9.75" customHeight="1">
      <c r="A977" s="162"/>
      <c r="B977" s="123"/>
      <c r="C977" s="163"/>
      <c r="D977" s="164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</row>
    <row r="978" ht="9.75" customHeight="1">
      <c r="A978" s="162"/>
      <c r="B978" s="123"/>
      <c r="C978" s="163"/>
      <c r="D978" s="164"/>
      <c r="E978" s="164"/>
      <c r="F978" s="164"/>
      <c r="G978" s="164"/>
      <c r="H978" s="164"/>
      <c r="I978" s="164"/>
      <c r="J978" s="164"/>
      <c r="K978" s="164"/>
      <c r="L978" s="164"/>
      <c r="M978" s="164"/>
      <c r="N978" s="164"/>
      <c r="O978" s="164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</row>
    <row r="979" ht="9.75" customHeight="1">
      <c r="A979" s="162"/>
      <c r="B979" s="123"/>
      <c r="C979" s="163"/>
      <c r="D979" s="164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</row>
    <row r="980" ht="9.75" customHeight="1">
      <c r="A980" s="162"/>
      <c r="B980" s="123"/>
      <c r="C980" s="163"/>
      <c r="D980" s="164"/>
      <c r="E980" s="164"/>
      <c r="F980" s="164"/>
      <c r="G980" s="164"/>
      <c r="H980" s="164"/>
      <c r="I980" s="164"/>
      <c r="J980" s="164"/>
      <c r="K980" s="164"/>
      <c r="L980" s="164"/>
      <c r="M980" s="164"/>
      <c r="N980" s="164"/>
      <c r="O980" s="164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</row>
    <row r="981" ht="9.75" customHeight="1">
      <c r="A981" s="162"/>
      <c r="B981" s="123"/>
      <c r="C981" s="163"/>
      <c r="D981" s="164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</row>
    <row r="982" ht="9.75" customHeight="1">
      <c r="A982" s="162"/>
      <c r="B982" s="123"/>
      <c r="C982" s="163"/>
      <c r="D982" s="164"/>
      <c r="E982" s="164"/>
      <c r="F982" s="164"/>
      <c r="G982" s="164"/>
      <c r="H982" s="164"/>
      <c r="I982" s="164"/>
      <c r="J982" s="164"/>
      <c r="K982" s="164"/>
      <c r="L982" s="164"/>
      <c r="M982" s="164"/>
      <c r="N982" s="164"/>
      <c r="O982" s="164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</row>
    <row r="983" ht="9.75" customHeight="1">
      <c r="A983" s="162"/>
      <c r="B983" s="123"/>
      <c r="C983" s="163"/>
      <c r="D983" s="164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</row>
    <row r="984" ht="9.75" customHeight="1">
      <c r="A984" s="162"/>
      <c r="B984" s="123"/>
      <c r="C984" s="163"/>
      <c r="D984" s="164"/>
      <c r="E984" s="164"/>
      <c r="F984" s="164"/>
      <c r="G984" s="164"/>
      <c r="H984" s="164"/>
      <c r="I984" s="164"/>
      <c r="J984" s="164"/>
      <c r="K984" s="164"/>
      <c r="L984" s="164"/>
      <c r="M984" s="164"/>
      <c r="N984" s="164"/>
      <c r="O984" s="164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</row>
    <row r="985" ht="9.75" customHeight="1">
      <c r="A985" s="162"/>
      <c r="B985" s="123"/>
      <c r="C985" s="163"/>
      <c r="D985" s="164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</row>
    <row r="986" ht="9.75" customHeight="1">
      <c r="A986" s="162"/>
      <c r="B986" s="123"/>
      <c r="C986" s="163"/>
      <c r="D986" s="164"/>
      <c r="E986" s="164"/>
      <c r="F986" s="164"/>
      <c r="G986" s="164"/>
      <c r="H986" s="164"/>
      <c r="I986" s="164"/>
      <c r="J986" s="164"/>
      <c r="K986" s="164"/>
      <c r="L986" s="164"/>
      <c r="M986" s="164"/>
      <c r="N986" s="164"/>
      <c r="O986" s="164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</row>
    <row r="987" ht="9.75" customHeight="1">
      <c r="A987" s="162"/>
      <c r="B987" s="123"/>
      <c r="C987" s="163"/>
      <c r="D987" s="164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</row>
    <row r="988" ht="9.75" customHeight="1">
      <c r="A988" s="162"/>
      <c r="B988" s="123"/>
      <c r="C988" s="163"/>
      <c r="D988" s="164"/>
      <c r="E988" s="164"/>
      <c r="F988" s="164"/>
      <c r="G988" s="164"/>
      <c r="H988" s="164"/>
      <c r="I988" s="164"/>
      <c r="J988" s="164"/>
      <c r="K988" s="164"/>
      <c r="L988" s="164"/>
      <c r="M988" s="164"/>
      <c r="N988" s="164"/>
      <c r="O988" s="164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</row>
    <row r="989" ht="9.75" customHeight="1">
      <c r="A989" s="162"/>
      <c r="B989" s="123"/>
      <c r="C989" s="163"/>
      <c r="D989" s="164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</row>
    <row r="990" ht="9.75" customHeight="1">
      <c r="A990" s="162"/>
      <c r="B990" s="123"/>
      <c r="C990" s="163"/>
      <c r="D990" s="164"/>
      <c r="E990" s="164"/>
      <c r="F990" s="164"/>
      <c r="G990" s="164"/>
      <c r="H990" s="164"/>
      <c r="I990" s="164"/>
      <c r="J990" s="164"/>
      <c r="K990" s="164"/>
      <c r="L990" s="164"/>
      <c r="M990" s="164"/>
      <c r="N990" s="164"/>
      <c r="O990" s="164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</row>
    <row r="991" ht="9.75" customHeight="1">
      <c r="A991" s="162"/>
      <c r="B991" s="123"/>
      <c r="C991" s="163"/>
      <c r="D991" s="164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</row>
    <row r="992" ht="9.75" customHeight="1">
      <c r="A992" s="162"/>
      <c r="B992" s="123"/>
      <c r="C992" s="163"/>
      <c r="D992" s="164"/>
      <c r="E992" s="164"/>
      <c r="F992" s="164"/>
      <c r="G992" s="164"/>
      <c r="H992" s="164"/>
      <c r="I992" s="164"/>
      <c r="J992" s="164"/>
      <c r="K992" s="164"/>
      <c r="L992" s="164"/>
      <c r="M992" s="164"/>
      <c r="N992" s="164"/>
      <c r="O992" s="164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</row>
    <row r="993" ht="9.75" customHeight="1">
      <c r="A993" s="162"/>
      <c r="B993" s="123"/>
      <c r="C993" s="163"/>
      <c r="D993" s="164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</row>
    <row r="994" ht="9.75" customHeight="1">
      <c r="A994" s="162"/>
      <c r="B994" s="123"/>
      <c r="C994" s="163"/>
      <c r="D994" s="164"/>
      <c r="E994" s="164"/>
      <c r="F994" s="164"/>
      <c r="G994" s="164"/>
      <c r="H994" s="164"/>
      <c r="I994" s="164"/>
      <c r="J994" s="164"/>
      <c r="K994" s="164"/>
      <c r="L994" s="164"/>
      <c r="M994" s="164"/>
      <c r="N994" s="164"/>
      <c r="O994" s="164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</row>
    <row r="995" ht="9.75" customHeight="1">
      <c r="A995" s="162"/>
      <c r="B995" s="123"/>
      <c r="C995" s="163"/>
      <c r="D995" s="164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</row>
    <row r="996" ht="9.75" customHeight="1">
      <c r="A996" s="162"/>
      <c r="B996" s="123"/>
      <c r="C996" s="163"/>
      <c r="D996" s="164"/>
      <c r="E996" s="164"/>
      <c r="F996" s="164"/>
      <c r="G996" s="164"/>
      <c r="H996" s="164"/>
      <c r="I996" s="164"/>
      <c r="J996" s="164"/>
      <c r="K996" s="164"/>
      <c r="L996" s="164"/>
      <c r="M996" s="164"/>
      <c r="N996" s="164"/>
      <c r="O996" s="164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</row>
    <row r="997" ht="9.75" customHeight="1">
      <c r="A997" s="162"/>
      <c r="B997" s="123"/>
      <c r="C997" s="163"/>
      <c r="D997" s="164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</row>
    <row r="998" ht="9.75" customHeight="1">
      <c r="A998" s="162"/>
      <c r="B998" s="123"/>
      <c r="C998" s="163"/>
      <c r="D998" s="164"/>
      <c r="E998" s="164"/>
      <c r="F998" s="164"/>
      <c r="G998" s="164"/>
      <c r="H998" s="164"/>
      <c r="I998" s="164"/>
      <c r="J998" s="164"/>
      <c r="K998" s="164"/>
      <c r="L998" s="164"/>
      <c r="M998" s="164"/>
      <c r="N998" s="164"/>
      <c r="O998" s="164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</row>
    <row r="999" ht="9.75" customHeight="1">
      <c r="A999" s="162"/>
      <c r="B999" s="123"/>
      <c r="C999" s="163"/>
      <c r="D999" s="164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</row>
    <row r="1000" ht="9.75" customHeight="1">
      <c r="A1000" s="162"/>
      <c r="B1000" s="123"/>
      <c r="C1000" s="163"/>
      <c r="D1000" s="164"/>
      <c r="E1000" s="164"/>
      <c r="F1000" s="164"/>
      <c r="G1000" s="164"/>
      <c r="H1000" s="164"/>
      <c r="I1000" s="164"/>
      <c r="J1000" s="164"/>
      <c r="K1000" s="164"/>
      <c r="L1000" s="164"/>
      <c r="M1000" s="164"/>
      <c r="N1000" s="164"/>
      <c r="O1000" s="164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</row>
  </sheetData>
  <mergeCells count="36">
    <mergeCell ref="A1:O1"/>
    <mergeCell ref="A4:A5"/>
    <mergeCell ref="C4:C5"/>
    <mergeCell ref="D4:F4"/>
    <mergeCell ref="G4:G5"/>
    <mergeCell ref="H4:K4"/>
    <mergeCell ref="L4:O4"/>
    <mergeCell ref="A7:O7"/>
    <mergeCell ref="B4:B5"/>
    <mergeCell ref="A6:B6"/>
    <mergeCell ref="C321:C322"/>
    <mergeCell ref="D321:F321"/>
    <mergeCell ref="G321:G322"/>
    <mergeCell ref="H321:K321"/>
    <mergeCell ref="L321:O321"/>
    <mergeCell ref="A321:B322"/>
    <mergeCell ref="A323:B323"/>
    <mergeCell ref="A324:B324"/>
    <mergeCell ref="A325:B325"/>
    <mergeCell ref="A326:B326"/>
    <mergeCell ref="A327:B327"/>
    <mergeCell ref="A328:B328"/>
    <mergeCell ref="A336:B336"/>
    <mergeCell ref="A337:B337"/>
    <mergeCell ref="A338:B338"/>
    <mergeCell ref="A339:B339"/>
    <mergeCell ref="A340:B340"/>
    <mergeCell ref="A341:B341"/>
    <mergeCell ref="A342:B342"/>
    <mergeCell ref="A329:B329"/>
    <mergeCell ref="A330:B330"/>
    <mergeCell ref="A331:B331"/>
    <mergeCell ref="A332:B332"/>
    <mergeCell ref="A333:B333"/>
    <mergeCell ref="A334:B334"/>
    <mergeCell ref="A335:B335"/>
  </mergeCells>
  <printOptions/>
  <pageMargins bottom="0.3937007874015748" footer="0.0" header="0.0" left="1.1811023622047245" right="0.1968503937007874" top="0.5905511811023623"/>
  <pageSetup paperSize="9" orientation="landscape"/>
  <rowBreaks count="2" manualBreakCount="2">
    <brk id="236" man="1"/>
    <brk id="319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BE5F1"/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16.57"/>
    <col customWidth="1" min="3" max="3" width="7.71"/>
    <col customWidth="1" min="4" max="4" width="8.0"/>
    <col customWidth="1" min="5" max="5" width="6.71"/>
    <col customWidth="1" min="6" max="6" width="9.43"/>
    <col customWidth="1" min="7" max="7" width="9.29"/>
    <col customWidth="1" min="8" max="11" width="9.43"/>
    <col customWidth="1" min="12" max="12" width="9.29"/>
    <col customWidth="1" min="13" max="14" width="9.43"/>
    <col customWidth="1" min="15" max="15" width="10.29"/>
    <col customWidth="1" min="16" max="26" width="9.29"/>
  </cols>
  <sheetData>
    <row r="1" ht="9.7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65"/>
      <c r="O1" s="166" t="s">
        <v>323</v>
      </c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ht="32.25" customHeight="1">
      <c r="A2" s="167" t="s">
        <v>324</v>
      </c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3" ht="9.75" customHeight="1">
      <c r="A3" s="168" t="s">
        <v>218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</row>
    <row r="4" ht="8.25" customHeight="1">
      <c r="A4" s="168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</row>
    <row r="5" ht="9.75" customHeight="1">
      <c r="A5" s="169" t="s">
        <v>322</v>
      </c>
      <c r="B5" s="170"/>
      <c r="C5" s="171">
        <v>77.0</v>
      </c>
      <c r="D5" s="171">
        <v>79.0</v>
      </c>
      <c r="E5" s="171">
        <v>335.0</v>
      </c>
      <c r="F5" s="171">
        <v>2350.0</v>
      </c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ht="9.75" customHeight="1">
      <c r="A6" s="172" t="s">
        <v>325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38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ht="12.75" customHeight="1">
      <c r="A7" s="173" t="s">
        <v>4</v>
      </c>
      <c r="B7" s="174"/>
      <c r="C7" s="175" t="s">
        <v>220</v>
      </c>
      <c r="D7" s="176"/>
      <c r="E7" s="177"/>
      <c r="F7" s="178" t="s">
        <v>221</v>
      </c>
      <c r="G7" s="93"/>
      <c r="H7" s="179" t="s">
        <v>326</v>
      </c>
      <c r="I7" s="176"/>
      <c r="J7" s="176"/>
      <c r="K7" s="177"/>
      <c r="L7" s="93"/>
      <c r="M7" s="179" t="s">
        <v>327</v>
      </c>
      <c r="N7" s="176"/>
      <c r="O7" s="180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</row>
    <row r="8" ht="18.75" customHeight="1">
      <c r="A8" s="152"/>
      <c r="B8" s="131"/>
      <c r="C8" s="181" t="s">
        <v>224</v>
      </c>
      <c r="D8" s="181" t="s">
        <v>225</v>
      </c>
      <c r="E8" s="181" t="s">
        <v>226</v>
      </c>
      <c r="F8" s="22"/>
      <c r="G8" s="93"/>
      <c r="H8" s="181" t="str">
        <f t="shared" ref="H8:J8" si="1">C8</f>
        <v>Б</v>
      </c>
      <c r="I8" s="181" t="str">
        <f t="shared" si="1"/>
        <v>Ж</v>
      </c>
      <c r="J8" s="181" t="str">
        <f t="shared" si="1"/>
        <v>У</v>
      </c>
      <c r="K8" s="114" t="s">
        <v>328</v>
      </c>
      <c r="L8" s="93"/>
      <c r="M8" s="181" t="str">
        <f t="shared" ref="M8:O8" si="2">H8</f>
        <v>Б</v>
      </c>
      <c r="N8" s="181" t="str">
        <f t="shared" si="2"/>
        <v>Ж</v>
      </c>
      <c r="O8" s="181" t="str">
        <f t="shared" si="2"/>
        <v>У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</row>
    <row r="9" ht="9.75" customHeight="1">
      <c r="A9" s="182" t="s">
        <v>329</v>
      </c>
      <c r="B9" s="38"/>
      <c r="C9" s="183">
        <f>'Меню БМД - ХЭХ '!D14</f>
        <v>19.707</v>
      </c>
      <c r="D9" s="183">
        <f>'Меню БМД - ХЭХ '!E14</f>
        <v>14.15</v>
      </c>
      <c r="E9" s="183">
        <f>'Меню БМД - ХЭХ '!F14</f>
        <v>87.002</v>
      </c>
      <c r="F9" s="183">
        <f>'Меню БМД - ХЭХ '!G14</f>
        <v>558.336</v>
      </c>
      <c r="G9" s="93"/>
      <c r="H9" s="184">
        <f t="shared" ref="H9:H19" si="3">C9/$C$5</f>
        <v>0.2559350649</v>
      </c>
      <c r="I9" s="184">
        <f t="shared" ref="I9:I19" si="4">D9/$D$5</f>
        <v>0.1791139241</v>
      </c>
      <c r="J9" s="184">
        <f t="shared" ref="J9:J19" si="5">E9/$E$5</f>
        <v>0.2597074627</v>
      </c>
      <c r="K9" s="184">
        <f t="shared" ref="K9:K19" si="6">F9/$F$5</f>
        <v>0.2375897872</v>
      </c>
      <c r="L9" s="93"/>
      <c r="M9" s="184">
        <f t="shared" ref="M9:M18" si="7">4*C9/F9</f>
        <v>0.1411838033</v>
      </c>
      <c r="N9" s="184">
        <f t="shared" ref="N9:N18" si="8">9*D9/F9</f>
        <v>0.2280884629</v>
      </c>
      <c r="O9" s="184">
        <f t="shared" ref="O9:O18" si="9">4*E9/F9</f>
        <v>0.6232949335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</row>
    <row r="10" ht="9.75" customHeight="1">
      <c r="A10" s="182" t="s">
        <v>330</v>
      </c>
      <c r="B10" s="38"/>
      <c r="C10" s="183">
        <f>'Меню БМД - ХЭХ '!D45</f>
        <v>22.443</v>
      </c>
      <c r="D10" s="183">
        <f>'Меню БМД - ХЭХ '!E45</f>
        <v>13.514</v>
      </c>
      <c r="E10" s="183">
        <f>'Меню БМД - ХЭХ '!F45</f>
        <v>73.525</v>
      </c>
      <c r="F10" s="183">
        <f>'Меню БМД - ХЭХ '!G45</f>
        <v>510.947</v>
      </c>
      <c r="G10" s="93"/>
      <c r="H10" s="184">
        <f t="shared" si="3"/>
        <v>0.2914675325</v>
      </c>
      <c r="I10" s="184">
        <f t="shared" si="4"/>
        <v>0.1710632911</v>
      </c>
      <c r="J10" s="184">
        <f t="shared" si="5"/>
        <v>0.2194776119</v>
      </c>
      <c r="K10" s="184">
        <f t="shared" si="6"/>
        <v>0.2174242553</v>
      </c>
      <c r="L10" s="93"/>
      <c r="M10" s="184">
        <f t="shared" si="7"/>
        <v>0.1756972837</v>
      </c>
      <c r="N10" s="184">
        <f t="shared" si="8"/>
        <v>0.2380403447</v>
      </c>
      <c r="O10" s="184">
        <f t="shared" si="9"/>
        <v>0.5755978604</v>
      </c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</row>
    <row r="11" ht="9.75" customHeight="1">
      <c r="A11" s="182" t="s">
        <v>331</v>
      </c>
      <c r="B11" s="38"/>
      <c r="C11" s="183">
        <f>'Меню БМД - ХЭХ '!D78</f>
        <v>28.876</v>
      </c>
      <c r="D11" s="183">
        <f>'Меню БМД - ХЭХ '!E78</f>
        <v>18.708</v>
      </c>
      <c r="E11" s="183">
        <f>'Меню БМД - ХЭХ '!F78</f>
        <v>73.736</v>
      </c>
      <c r="F11" s="183">
        <f>'Меню БМД - ХЭХ '!G78</f>
        <v>582.389</v>
      </c>
      <c r="G11" s="93"/>
      <c r="H11" s="184">
        <f t="shared" si="3"/>
        <v>0.375012987</v>
      </c>
      <c r="I11" s="184">
        <f t="shared" si="4"/>
        <v>0.2368101266</v>
      </c>
      <c r="J11" s="184">
        <f t="shared" si="5"/>
        <v>0.2201074627</v>
      </c>
      <c r="K11" s="184">
        <f t="shared" si="6"/>
        <v>0.2478251064</v>
      </c>
      <c r="L11" s="93"/>
      <c r="M11" s="184">
        <f t="shared" si="7"/>
        <v>0.1983279217</v>
      </c>
      <c r="N11" s="184">
        <f t="shared" si="8"/>
        <v>0.2891057352</v>
      </c>
      <c r="O11" s="184">
        <f t="shared" si="9"/>
        <v>0.5064381367</v>
      </c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</row>
    <row r="12" ht="9.75" customHeight="1">
      <c r="A12" s="182" t="s">
        <v>332</v>
      </c>
      <c r="B12" s="38"/>
      <c r="C12" s="183">
        <f>'Меню БМД - ХЭХ '!D109</f>
        <v>24.546</v>
      </c>
      <c r="D12" s="183">
        <f>'Меню БМД - ХЭХ '!E109</f>
        <v>18.643</v>
      </c>
      <c r="E12" s="183">
        <f>'Меню БМД - ХЭХ '!F109</f>
        <v>61.37</v>
      </c>
      <c r="F12" s="183">
        <f>'Меню БМД - ХЭХ '!G109</f>
        <v>514.553</v>
      </c>
      <c r="G12" s="93"/>
      <c r="H12" s="184">
        <f t="shared" si="3"/>
        <v>0.3187792208</v>
      </c>
      <c r="I12" s="184">
        <f t="shared" si="4"/>
        <v>0.2359873418</v>
      </c>
      <c r="J12" s="184">
        <f t="shared" si="5"/>
        <v>0.1831940299</v>
      </c>
      <c r="K12" s="184">
        <f t="shared" si="6"/>
        <v>0.2189587234</v>
      </c>
      <c r="L12" s="93"/>
      <c r="M12" s="184">
        <f t="shared" si="7"/>
        <v>0.190814163</v>
      </c>
      <c r="N12" s="184">
        <f t="shared" si="8"/>
        <v>0.3260830274</v>
      </c>
      <c r="O12" s="184">
        <f t="shared" si="9"/>
        <v>0.4770742761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</row>
    <row r="13" ht="9.75" customHeight="1">
      <c r="A13" s="182" t="s">
        <v>333</v>
      </c>
      <c r="B13" s="38"/>
      <c r="C13" s="183">
        <f>'Меню БМД - ХЭХ '!D140</f>
        <v>20.448</v>
      </c>
      <c r="D13" s="183">
        <f>'Меню БМД - ХЭХ '!E140</f>
        <v>20.226</v>
      </c>
      <c r="E13" s="183">
        <f>'Меню БМД - ХЭХ '!F140</f>
        <v>58.126</v>
      </c>
      <c r="F13" s="183">
        <f>'Меню БМД - ХЭХ '!G140</f>
        <v>500.947</v>
      </c>
      <c r="G13" s="93"/>
      <c r="H13" s="184">
        <f t="shared" si="3"/>
        <v>0.2655584416</v>
      </c>
      <c r="I13" s="184">
        <f t="shared" si="4"/>
        <v>0.2560253165</v>
      </c>
      <c r="J13" s="184">
        <f t="shared" si="5"/>
        <v>0.1735104478</v>
      </c>
      <c r="K13" s="184">
        <f t="shared" si="6"/>
        <v>0.2131689362</v>
      </c>
      <c r="L13" s="93"/>
      <c r="M13" s="184">
        <f t="shared" si="7"/>
        <v>0.1632747576</v>
      </c>
      <c r="N13" s="184">
        <f t="shared" si="8"/>
        <v>0.3633797587</v>
      </c>
      <c r="O13" s="184">
        <f t="shared" si="9"/>
        <v>0.4641289398</v>
      </c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</row>
    <row r="14" ht="9.75" customHeight="1">
      <c r="A14" s="182" t="s">
        <v>334</v>
      </c>
      <c r="B14" s="38"/>
      <c r="C14" s="183">
        <f>'Меню БМД - ХЭХ '!D172</f>
        <v>25.11</v>
      </c>
      <c r="D14" s="183">
        <f>'Меню БМД - ХЭХ '!E172</f>
        <v>25.882</v>
      </c>
      <c r="E14" s="183">
        <f>'Меню БМД - ХЭХ '!F172</f>
        <v>93.111</v>
      </c>
      <c r="F14" s="183">
        <f>'Меню БМД - ХЭХ '!G172</f>
        <v>712.329</v>
      </c>
      <c r="G14" s="93"/>
      <c r="H14" s="184">
        <f t="shared" si="3"/>
        <v>0.3261038961</v>
      </c>
      <c r="I14" s="184">
        <f t="shared" si="4"/>
        <v>0.3276202532</v>
      </c>
      <c r="J14" s="184">
        <f t="shared" si="5"/>
        <v>0.2779432836</v>
      </c>
      <c r="K14" s="184">
        <f t="shared" si="6"/>
        <v>0.3031187234</v>
      </c>
      <c r="L14" s="93"/>
      <c r="M14" s="184">
        <f t="shared" si="7"/>
        <v>0.1410022616</v>
      </c>
      <c r="N14" s="184">
        <f t="shared" si="8"/>
        <v>0.3270090085</v>
      </c>
      <c r="O14" s="184">
        <f t="shared" si="9"/>
        <v>0.522853906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</row>
    <row r="15" ht="9.75" customHeight="1">
      <c r="A15" s="182" t="s">
        <v>335</v>
      </c>
      <c r="B15" s="38"/>
      <c r="C15" s="183">
        <f>'Меню БМД - ХЭХ '!D203</f>
        <v>23.319</v>
      </c>
      <c r="D15" s="183">
        <f>'Меню БМД - ХЭХ '!E203</f>
        <v>23.585</v>
      </c>
      <c r="E15" s="183">
        <f>'Меню БМД - ХЭХ '!F203</f>
        <v>94.675</v>
      </c>
      <c r="F15" s="183">
        <f>'Меню БМД - ХЭХ '!G203</f>
        <v>692.153</v>
      </c>
      <c r="G15" s="93"/>
      <c r="H15" s="184">
        <f t="shared" si="3"/>
        <v>0.3028441558</v>
      </c>
      <c r="I15" s="184">
        <f t="shared" si="4"/>
        <v>0.2985443038</v>
      </c>
      <c r="J15" s="184">
        <f t="shared" si="5"/>
        <v>0.2826119403</v>
      </c>
      <c r="K15" s="184">
        <f t="shared" si="6"/>
        <v>0.2945331915</v>
      </c>
      <c r="L15" s="93"/>
      <c r="M15" s="184">
        <f t="shared" si="7"/>
        <v>0.1347621118</v>
      </c>
      <c r="N15" s="184">
        <f t="shared" si="8"/>
        <v>0.3066735245</v>
      </c>
      <c r="O15" s="184">
        <f t="shared" si="9"/>
        <v>0.547133365</v>
      </c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</row>
    <row r="16" ht="9.75" customHeight="1">
      <c r="A16" s="182" t="s">
        <v>336</v>
      </c>
      <c r="B16" s="38"/>
      <c r="C16" s="183">
        <f>'Меню БМД - ХЭХ '!D237</f>
        <v>32.69</v>
      </c>
      <c r="D16" s="183">
        <f>'Меню БМД - ХЭХ '!E237</f>
        <v>23.423</v>
      </c>
      <c r="E16" s="183">
        <f>'Меню БМД - ХЭХ '!F237</f>
        <v>91.824</v>
      </c>
      <c r="F16" s="183">
        <f>'Меню БМД - ХЭХ '!G237</f>
        <v>710.702</v>
      </c>
      <c r="G16" s="93"/>
      <c r="H16" s="184">
        <f t="shared" si="3"/>
        <v>0.4245454545</v>
      </c>
      <c r="I16" s="184">
        <f t="shared" si="4"/>
        <v>0.2964936709</v>
      </c>
      <c r="J16" s="184">
        <f t="shared" si="5"/>
        <v>0.2741014925</v>
      </c>
      <c r="K16" s="184">
        <f t="shared" si="6"/>
        <v>0.302426383</v>
      </c>
      <c r="L16" s="93"/>
      <c r="M16" s="184">
        <f t="shared" si="7"/>
        <v>0.1839871001</v>
      </c>
      <c r="N16" s="184">
        <f t="shared" si="8"/>
        <v>0.2966179918</v>
      </c>
      <c r="O16" s="184">
        <f t="shared" si="9"/>
        <v>0.5168073257</v>
      </c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</row>
    <row r="17" ht="9.75" customHeight="1">
      <c r="A17" s="182" t="s">
        <v>337</v>
      </c>
      <c r="B17" s="38"/>
      <c r="C17" s="183">
        <f>'Меню БМД - ХЭХ '!D266</f>
        <v>37.181</v>
      </c>
      <c r="D17" s="183">
        <f>'Меню БМД - ХЭХ '!E266</f>
        <v>20.663</v>
      </c>
      <c r="E17" s="183">
        <f>'Меню БМД - ХЭХ '!F266</f>
        <v>76.117</v>
      </c>
      <c r="F17" s="183">
        <f>'Меню БМД - ХЭХ '!G266</f>
        <v>644.97</v>
      </c>
      <c r="G17" s="93"/>
      <c r="H17" s="184">
        <f t="shared" si="3"/>
        <v>0.4828701299</v>
      </c>
      <c r="I17" s="184">
        <f t="shared" si="4"/>
        <v>0.261556962</v>
      </c>
      <c r="J17" s="184">
        <f t="shared" si="5"/>
        <v>0.2272149254</v>
      </c>
      <c r="K17" s="184">
        <f t="shared" si="6"/>
        <v>0.2744553191</v>
      </c>
      <c r="L17" s="93"/>
      <c r="M17" s="184">
        <f t="shared" si="7"/>
        <v>0.2305905701</v>
      </c>
      <c r="N17" s="184">
        <f t="shared" si="8"/>
        <v>0.2883343411</v>
      </c>
      <c r="O17" s="184">
        <f t="shared" si="9"/>
        <v>0.4720653674</v>
      </c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</row>
    <row r="18" ht="9.75" customHeight="1">
      <c r="A18" s="182" t="s">
        <v>338</v>
      </c>
      <c r="B18" s="38"/>
      <c r="C18" s="183">
        <f>'Меню БМД - ХЭХ '!D298</f>
        <v>22.073</v>
      </c>
      <c r="D18" s="183">
        <f>'Меню БМД - ХЭХ '!E298</f>
        <v>19.07</v>
      </c>
      <c r="E18" s="183">
        <f>'Меню БМД - ХЭХ '!F298</f>
        <v>97.732</v>
      </c>
      <c r="F18" s="183">
        <f>'Меню БМД - ХЭХ '!G298</f>
        <v>654.919</v>
      </c>
      <c r="G18" s="93"/>
      <c r="H18" s="184">
        <f t="shared" si="3"/>
        <v>0.2866623377</v>
      </c>
      <c r="I18" s="184">
        <f t="shared" si="4"/>
        <v>0.2413924051</v>
      </c>
      <c r="J18" s="184">
        <f t="shared" si="5"/>
        <v>0.2917373134</v>
      </c>
      <c r="K18" s="184">
        <f t="shared" si="6"/>
        <v>0.2786889362</v>
      </c>
      <c r="L18" s="93"/>
      <c r="M18" s="184">
        <f t="shared" si="7"/>
        <v>0.1348136182</v>
      </c>
      <c r="N18" s="184">
        <f t="shared" si="8"/>
        <v>0.2620629421</v>
      </c>
      <c r="O18" s="184">
        <f t="shared" si="9"/>
        <v>0.5969104576</v>
      </c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</row>
    <row r="19" ht="9.75" customHeight="1">
      <c r="A19" s="182" t="s">
        <v>339</v>
      </c>
      <c r="B19" s="38"/>
      <c r="C19" s="183">
        <f t="shared" ref="C19:F19" si="10">AVERAGE(C9:C18)</f>
        <v>25.6393</v>
      </c>
      <c r="D19" s="183">
        <f t="shared" si="10"/>
        <v>19.7864</v>
      </c>
      <c r="E19" s="183">
        <f t="shared" si="10"/>
        <v>80.7218</v>
      </c>
      <c r="F19" s="183">
        <f t="shared" si="10"/>
        <v>608.2245</v>
      </c>
      <c r="G19" s="93"/>
      <c r="H19" s="185">
        <f t="shared" si="3"/>
        <v>0.3329779221</v>
      </c>
      <c r="I19" s="185">
        <f t="shared" si="4"/>
        <v>0.2504607595</v>
      </c>
      <c r="J19" s="185">
        <f t="shared" si="5"/>
        <v>0.240960597</v>
      </c>
      <c r="K19" s="185">
        <f t="shared" si="6"/>
        <v>0.2588189362</v>
      </c>
      <c r="L19" s="186"/>
      <c r="M19" s="184">
        <f t="shared" ref="M19:O19" si="11">AVERAGE(M9:M18)</f>
        <v>0.1694453591</v>
      </c>
      <c r="N19" s="184">
        <f t="shared" si="11"/>
        <v>0.2925395137</v>
      </c>
      <c r="O19" s="184">
        <f t="shared" si="11"/>
        <v>0.5302304568</v>
      </c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</row>
    <row r="20" ht="9.75" customHeight="1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</row>
    <row r="21" ht="9.75" customHeight="1">
      <c r="A21" s="172" t="s">
        <v>243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38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</row>
    <row r="22" ht="9.75" customHeight="1">
      <c r="A22" s="173" t="s">
        <v>4</v>
      </c>
      <c r="B22" s="174"/>
      <c r="C22" s="175" t="s">
        <v>220</v>
      </c>
      <c r="D22" s="176"/>
      <c r="E22" s="177"/>
      <c r="F22" s="178" t="s">
        <v>221</v>
      </c>
      <c r="G22" s="93"/>
      <c r="H22" s="179" t="s">
        <v>326</v>
      </c>
      <c r="I22" s="176"/>
      <c r="J22" s="176"/>
      <c r="K22" s="177"/>
      <c r="L22" s="93"/>
      <c r="M22" s="179" t="s">
        <v>327</v>
      </c>
      <c r="N22" s="176"/>
      <c r="O22" s="180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</row>
    <row r="23" ht="18.75" customHeight="1">
      <c r="A23" s="152"/>
      <c r="B23" s="131"/>
      <c r="C23" s="181" t="s">
        <v>224</v>
      </c>
      <c r="D23" s="181" t="s">
        <v>225</v>
      </c>
      <c r="E23" s="181" t="s">
        <v>226</v>
      </c>
      <c r="F23" s="22"/>
      <c r="G23" s="93"/>
      <c r="H23" s="181" t="str">
        <f t="shared" ref="H23:J23" si="12">C23</f>
        <v>Б</v>
      </c>
      <c r="I23" s="181" t="str">
        <f t="shared" si="12"/>
        <v>Ж</v>
      </c>
      <c r="J23" s="181" t="str">
        <f t="shared" si="12"/>
        <v>У</v>
      </c>
      <c r="K23" s="114" t="s">
        <v>328</v>
      </c>
      <c r="L23" s="93"/>
      <c r="M23" s="181" t="str">
        <f t="shared" ref="M23:O23" si="13">H23</f>
        <v>Б</v>
      </c>
      <c r="N23" s="181" t="str">
        <f t="shared" si="13"/>
        <v>Ж</v>
      </c>
      <c r="O23" s="181" t="str">
        <f t="shared" si="13"/>
        <v>У</v>
      </c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</row>
    <row r="24" ht="9.75" customHeight="1">
      <c r="A24" s="182" t="s">
        <v>329</v>
      </c>
      <c r="B24" s="38"/>
      <c r="C24" s="187">
        <f>'Меню БМД - ХЭХ '!D19</f>
        <v>5.549</v>
      </c>
      <c r="D24" s="187">
        <f>'Меню БМД - ХЭХ '!E19</f>
        <v>8.368</v>
      </c>
      <c r="E24" s="187">
        <f>'Меню БМД - ХЭХ '!F19</f>
        <v>56.094</v>
      </c>
      <c r="F24" s="187">
        <f>'Меню БМД - ХЭХ '!G19</f>
        <v>327.477</v>
      </c>
      <c r="G24" s="93"/>
      <c r="H24" s="184">
        <f t="shared" ref="H24:H33" si="14">C24/$C$5</f>
        <v>0.07206493506</v>
      </c>
      <c r="I24" s="184">
        <f t="shared" ref="I24:I33" si="15">D24/$D$5</f>
        <v>0.1059240506</v>
      </c>
      <c r="J24" s="184">
        <f t="shared" ref="J24:J33" si="16">E24/$E$5</f>
        <v>0.1674447761</v>
      </c>
      <c r="K24" s="184">
        <f t="shared" ref="K24:K33" si="17">F24/$F$5</f>
        <v>0.1393519149</v>
      </c>
      <c r="L24" s="93"/>
      <c r="M24" s="184">
        <f t="shared" ref="M24:M33" si="18">4*C24/F24</f>
        <v>0.06777880584</v>
      </c>
      <c r="N24" s="184">
        <f t="shared" ref="N24:N33" si="19">9*D24/F24</f>
        <v>0.2299764564</v>
      </c>
      <c r="O24" s="184">
        <f t="shared" ref="O24:O33" si="20">4*E24/F24</f>
        <v>0.6851656758</v>
      </c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  <row r="25" ht="9.75" customHeight="1">
      <c r="A25" s="182" t="s">
        <v>330</v>
      </c>
      <c r="B25" s="38"/>
      <c r="C25" s="187">
        <f>'Меню БМД - ХЭХ '!D50</f>
        <v>5.307</v>
      </c>
      <c r="D25" s="187">
        <f>'Меню БМД - ХЭХ '!E50</f>
        <v>4.129</v>
      </c>
      <c r="E25" s="187">
        <f>'Меню БМД - ХЭХ '!F50</f>
        <v>61.83</v>
      </c>
      <c r="F25" s="187">
        <f>'Меню БМД - ХЭХ '!G50</f>
        <v>311.394</v>
      </c>
      <c r="G25" s="93"/>
      <c r="H25" s="184">
        <f t="shared" si="14"/>
        <v>0.06892207792</v>
      </c>
      <c r="I25" s="184">
        <f t="shared" si="15"/>
        <v>0.05226582278</v>
      </c>
      <c r="J25" s="184">
        <f t="shared" si="16"/>
        <v>0.1845671642</v>
      </c>
      <c r="K25" s="184">
        <f t="shared" si="17"/>
        <v>0.1325080851</v>
      </c>
      <c r="L25" s="93"/>
      <c r="M25" s="184">
        <f t="shared" si="18"/>
        <v>0.06817087034</v>
      </c>
      <c r="N25" s="184">
        <f t="shared" si="19"/>
        <v>0.1193375595</v>
      </c>
      <c r="O25" s="184">
        <f t="shared" si="20"/>
        <v>0.7942349564</v>
      </c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</row>
    <row r="26" ht="9.75" customHeight="1">
      <c r="A26" s="182" t="s">
        <v>331</v>
      </c>
      <c r="B26" s="38"/>
      <c r="C26" s="187">
        <f>'Меню БМД - ХЭХ '!D83</f>
        <v>5.549</v>
      </c>
      <c r="D26" s="187">
        <f>'Меню БМД - ХЭХ '!E83</f>
        <v>8.368</v>
      </c>
      <c r="E26" s="187">
        <f>'Меню БМД - ХЭХ '!F83</f>
        <v>56.094</v>
      </c>
      <c r="F26" s="187">
        <f>'Меню БМД - ХЭХ '!G83</f>
        <v>327.477</v>
      </c>
      <c r="G26" s="93"/>
      <c r="H26" s="184">
        <f t="shared" si="14"/>
        <v>0.07206493506</v>
      </c>
      <c r="I26" s="184">
        <f t="shared" si="15"/>
        <v>0.1059240506</v>
      </c>
      <c r="J26" s="184">
        <f t="shared" si="16"/>
        <v>0.1674447761</v>
      </c>
      <c r="K26" s="184">
        <f t="shared" si="17"/>
        <v>0.1393519149</v>
      </c>
      <c r="L26" s="93"/>
      <c r="M26" s="184">
        <f t="shared" si="18"/>
        <v>0.06777880584</v>
      </c>
      <c r="N26" s="184">
        <f t="shared" si="19"/>
        <v>0.2299764564</v>
      </c>
      <c r="O26" s="184">
        <f t="shared" si="20"/>
        <v>0.6851656758</v>
      </c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</row>
    <row r="27" ht="9.75" customHeight="1">
      <c r="A27" s="188" t="s">
        <v>332</v>
      </c>
      <c r="B27" s="38"/>
      <c r="C27" s="187">
        <f>'Меню БМД - ХЭХ '!D114</f>
        <v>5.307</v>
      </c>
      <c r="D27" s="187">
        <f>'Меню БМД - ХЭХ '!E114</f>
        <v>4.129</v>
      </c>
      <c r="E27" s="187">
        <f>'Меню БМД - ХЭХ '!F114</f>
        <v>61.83</v>
      </c>
      <c r="F27" s="187">
        <f>'Меню БМД - ХЭХ '!G114</f>
        <v>311.394</v>
      </c>
      <c r="G27" s="93"/>
      <c r="H27" s="184">
        <f t="shared" si="14"/>
        <v>0.06892207792</v>
      </c>
      <c r="I27" s="184">
        <f t="shared" si="15"/>
        <v>0.05226582278</v>
      </c>
      <c r="J27" s="184">
        <f t="shared" si="16"/>
        <v>0.1845671642</v>
      </c>
      <c r="K27" s="184">
        <f t="shared" si="17"/>
        <v>0.1325080851</v>
      </c>
      <c r="L27" s="93"/>
      <c r="M27" s="184">
        <f t="shared" si="18"/>
        <v>0.06817087034</v>
      </c>
      <c r="N27" s="184">
        <f t="shared" si="19"/>
        <v>0.1193375595</v>
      </c>
      <c r="O27" s="184">
        <f t="shared" si="20"/>
        <v>0.7942349564</v>
      </c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</row>
    <row r="28" ht="9.75" customHeight="1">
      <c r="A28" s="182" t="s">
        <v>333</v>
      </c>
      <c r="B28" s="38"/>
      <c r="C28" s="187">
        <f>'Меню БМД - ХЭХ '!D145</f>
        <v>5.549</v>
      </c>
      <c r="D28" s="187">
        <f>'Меню БМД - ХЭХ '!E145</f>
        <v>8.368</v>
      </c>
      <c r="E28" s="187">
        <f>'Меню БМД - ХЭХ '!F145</f>
        <v>56.094</v>
      </c>
      <c r="F28" s="187">
        <f>'Меню БМД - ХЭХ '!G145</f>
        <v>327.477</v>
      </c>
      <c r="G28" s="93"/>
      <c r="H28" s="184">
        <f t="shared" si="14"/>
        <v>0.07206493506</v>
      </c>
      <c r="I28" s="184">
        <f t="shared" si="15"/>
        <v>0.1059240506</v>
      </c>
      <c r="J28" s="184">
        <f t="shared" si="16"/>
        <v>0.1674447761</v>
      </c>
      <c r="K28" s="184">
        <f t="shared" si="17"/>
        <v>0.1393519149</v>
      </c>
      <c r="L28" s="93"/>
      <c r="M28" s="184">
        <f t="shared" si="18"/>
        <v>0.06777880584</v>
      </c>
      <c r="N28" s="184">
        <f t="shared" si="19"/>
        <v>0.2299764564</v>
      </c>
      <c r="O28" s="184">
        <f t="shared" si="20"/>
        <v>0.6851656758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</row>
    <row r="29" ht="9.75" customHeight="1">
      <c r="A29" s="182" t="s">
        <v>334</v>
      </c>
      <c r="B29" s="38"/>
      <c r="C29" s="187">
        <f>'Меню БМД - ХЭХ '!D177</f>
        <v>5.549</v>
      </c>
      <c r="D29" s="187">
        <f>'Меню БМД - ХЭХ '!E177</f>
        <v>8.368</v>
      </c>
      <c r="E29" s="187">
        <f>'Меню БМД - ХЭХ '!F177</f>
        <v>56.094</v>
      </c>
      <c r="F29" s="187">
        <f>'Меню БМД - ХЭХ '!G177</f>
        <v>327.477</v>
      </c>
      <c r="G29" s="93"/>
      <c r="H29" s="184">
        <f t="shared" si="14"/>
        <v>0.07206493506</v>
      </c>
      <c r="I29" s="184">
        <f t="shared" si="15"/>
        <v>0.1059240506</v>
      </c>
      <c r="J29" s="184">
        <f t="shared" si="16"/>
        <v>0.1674447761</v>
      </c>
      <c r="K29" s="184">
        <f t="shared" si="17"/>
        <v>0.1393519149</v>
      </c>
      <c r="L29" s="93"/>
      <c r="M29" s="184">
        <f t="shared" si="18"/>
        <v>0.06777880584</v>
      </c>
      <c r="N29" s="184">
        <f t="shared" si="19"/>
        <v>0.2299764564</v>
      </c>
      <c r="O29" s="184">
        <f t="shared" si="20"/>
        <v>0.6851656758</v>
      </c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</row>
    <row r="30" ht="9.75" customHeight="1">
      <c r="A30" s="182" t="s">
        <v>335</v>
      </c>
      <c r="B30" s="38"/>
      <c r="C30" s="187">
        <f>'Меню БМД - ХЭХ '!D208</f>
        <v>5.307</v>
      </c>
      <c r="D30" s="187">
        <f>'Меню БМД - ХЭХ '!E208</f>
        <v>4.129</v>
      </c>
      <c r="E30" s="187">
        <f>'Меню БМД - ХЭХ '!F208</f>
        <v>61.83</v>
      </c>
      <c r="F30" s="187">
        <f>'Меню БМД - ХЭХ '!G208</f>
        <v>311.394</v>
      </c>
      <c r="G30" s="93"/>
      <c r="H30" s="184">
        <f t="shared" si="14"/>
        <v>0.06892207792</v>
      </c>
      <c r="I30" s="184">
        <f t="shared" si="15"/>
        <v>0.05226582278</v>
      </c>
      <c r="J30" s="184">
        <f t="shared" si="16"/>
        <v>0.1845671642</v>
      </c>
      <c r="K30" s="184">
        <f t="shared" si="17"/>
        <v>0.1325080851</v>
      </c>
      <c r="L30" s="93"/>
      <c r="M30" s="184">
        <f t="shared" si="18"/>
        <v>0.06817087034</v>
      </c>
      <c r="N30" s="184">
        <f t="shared" si="19"/>
        <v>0.1193375595</v>
      </c>
      <c r="O30" s="184">
        <f t="shared" si="20"/>
        <v>0.7942349564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</row>
    <row r="31" ht="9.75" customHeight="1">
      <c r="A31" s="182" t="s">
        <v>336</v>
      </c>
      <c r="B31" s="38"/>
      <c r="C31" s="187">
        <f>'Меню БМД - ХЭХ '!D242</f>
        <v>5.549</v>
      </c>
      <c r="D31" s="187">
        <f>'Меню БМД - ХЭХ '!E242</f>
        <v>8.368</v>
      </c>
      <c r="E31" s="187">
        <f>'Меню БМД - ХЭХ '!F242</f>
        <v>56.094</v>
      </c>
      <c r="F31" s="187">
        <f>'Меню БМД - ХЭХ '!G242</f>
        <v>327.477</v>
      </c>
      <c r="G31" s="93"/>
      <c r="H31" s="184">
        <f t="shared" si="14"/>
        <v>0.07206493506</v>
      </c>
      <c r="I31" s="184">
        <f t="shared" si="15"/>
        <v>0.1059240506</v>
      </c>
      <c r="J31" s="184">
        <f t="shared" si="16"/>
        <v>0.1674447761</v>
      </c>
      <c r="K31" s="184">
        <f t="shared" si="17"/>
        <v>0.1393519149</v>
      </c>
      <c r="L31" s="93"/>
      <c r="M31" s="184">
        <f t="shared" si="18"/>
        <v>0.06777880584</v>
      </c>
      <c r="N31" s="184">
        <f t="shared" si="19"/>
        <v>0.2299764564</v>
      </c>
      <c r="O31" s="184">
        <f t="shared" si="20"/>
        <v>0.6851656758</v>
      </c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</row>
    <row r="32" ht="9.75" customHeight="1">
      <c r="A32" s="188" t="s">
        <v>337</v>
      </c>
      <c r="B32" s="38"/>
      <c r="C32" s="187">
        <f>'Меню БМД - ХЭХ '!D271</f>
        <v>5.307</v>
      </c>
      <c r="D32" s="187">
        <f>'Меню БМД - ХЭХ '!E271</f>
        <v>4.129</v>
      </c>
      <c r="E32" s="187">
        <f>'Меню БМД - ХЭХ '!F271</f>
        <v>61.83</v>
      </c>
      <c r="F32" s="187">
        <f>'Меню БМД - ХЭХ '!G271</f>
        <v>311.394</v>
      </c>
      <c r="G32" s="93"/>
      <c r="H32" s="184">
        <f t="shared" si="14"/>
        <v>0.06892207792</v>
      </c>
      <c r="I32" s="184">
        <f t="shared" si="15"/>
        <v>0.05226582278</v>
      </c>
      <c r="J32" s="184">
        <f t="shared" si="16"/>
        <v>0.1845671642</v>
      </c>
      <c r="K32" s="184">
        <f t="shared" si="17"/>
        <v>0.1325080851</v>
      </c>
      <c r="L32" s="93"/>
      <c r="M32" s="184">
        <f t="shared" si="18"/>
        <v>0.06817087034</v>
      </c>
      <c r="N32" s="184">
        <f t="shared" si="19"/>
        <v>0.1193375595</v>
      </c>
      <c r="O32" s="184">
        <f t="shared" si="20"/>
        <v>0.7942349564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</row>
    <row r="33" ht="9.75" customHeight="1">
      <c r="A33" s="182" t="s">
        <v>338</v>
      </c>
      <c r="B33" s="38"/>
      <c r="C33" s="187">
        <f>'Меню БМД - ХЭХ '!D303</f>
        <v>5.549</v>
      </c>
      <c r="D33" s="187">
        <f>'Меню БМД - ХЭХ '!E303</f>
        <v>8.368</v>
      </c>
      <c r="E33" s="187">
        <f>'Меню БМД - ХЭХ '!F303</f>
        <v>56.094</v>
      </c>
      <c r="F33" s="187">
        <f>'Меню БМД - ХЭХ '!G303</f>
        <v>327.477</v>
      </c>
      <c r="G33" s="93"/>
      <c r="H33" s="184">
        <f t="shared" si="14"/>
        <v>0.07206493506</v>
      </c>
      <c r="I33" s="184">
        <f t="shared" si="15"/>
        <v>0.1059240506</v>
      </c>
      <c r="J33" s="184">
        <f t="shared" si="16"/>
        <v>0.1674447761</v>
      </c>
      <c r="K33" s="184">
        <f t="shared" si="17"/>
        <v>0.1393519149</v>
      </c>
      <c r="L33" s="93"/>
      <c r="M33" s="184">
        <f t="shared" si="18"/>
        <v>0.06777880584</v>
      </c>
      <c r="N33" s="184">
        <f t="shared" si="19"/>
        <v>0.2299764564</v>
      </c>
      <c r="O33" s="184">
        <f t="shared" si="20"/>
        <v>0.6851656758</v>
      </c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</row>
    <row r="34" ht="9.75" customHeight="1">
      <c r="A34" s="182" t="s">
        <v>339</v>
      </c>
      <c r="B34" s="38"/>
      <c r="C34" s="187">
        <f t="shared" ref="C34:F34" si="21">AVERAGE(C24:C33)</f>
        <v>5.4522</v>
      </c>
      <c r="D34" s="187">
        <f t="shared" si="21"/>
        <v>6.6724</v>
      </c>
      <c r="E34" s="187">
        <f t="shared" si="21"/>
        <v>58.3884</v>
      </c>
      <c r="F34" s="187">
        <f t="shared" si="21"/>
        <v>321.0438</v>
      </c>
      <c r="G34" s="93"/>
      <c r="H34" s="185">
        <f t="shared" ref="H34:K34" si="22">AVERAGE(H24:H33)</f>
        <v>0.07080779221</v>
      </c>
      <c r="I34" s="185">
        <f t="shared" si="22"/>
        <v>0.08446075949</v>
      </c>
      <c r="J34" s="185">
        <f t="shared" si="22"/>
        <v>0.1742937313</v>
      </c>
      <c r="K34" s="185">
        <f t="shared" si="22"/>
        <v>0.136614383</v>
      </c>
      <c r="L34" s="186"/>
      <c r="M34" s="184">
        <f t="shared" ref="M34:O34" si="23">AVERAGE(M24:M33)</f>
        <v>0.06793563164</v>
      </c>
      <c r="N34" s="184">
        <f t="shared" si="23"/>
        <v>0.1857208976</v>
      </c>
      <c r="O34" s="184">
        <f t="shared" si="23"/>
        <v>0.728793388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</row>
    <row r="35" ht="9.7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</row>
    <row r="36" ht="12.75" customHeight="1">
      <c r="A36" s="172" t="s">
        <v>340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38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</row>
    <row r="37" ht="12.75" customHeight="1">
      <c r="A37" s="173" t="s">
        <v>4</v>
      </c>
      <c r="B37" s="174"/>
      <c r="C37" s="175" t="s">
        <v>220</v>
      </c>
      <c r="D37" s="176"/>
      <c r="E37" s="177"/>
      <c r="F37" s="178" t="s">
        <v>221</v>
      </c>
      <c r="G37" s="93"/>
      <c r="H37" s="179" t="s">
        <v>326</v>
      </c>
      <c r="I37" s="176"/>
      <c r="J37" s="176"/>
      <c r="K37" s="177"/>
      <c r="L37" s="93"/>
      <c r="M37" s="179" t="s">
        <v>327</v>
      </c>
      <c r="N37" s="176"/>
      <c r="O37" s="180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</row>
    <row r="38" ht="21.0" customHeight="1">
      <c r="A38" s="152"/>
      <c r="B38" s="131"/>
      <c r="C38" s="181" t="s">
        <v>224</v>
      </c>
      <c r="D38" s="181" t="s">
        <v>225</v>
      </c>
      <c r="E38" s="181" t="s">
        <v>226</v>
      </c>
      <c r="F38" s="22"/>
      <c r="G38" s="93"/>
      <c r="H38" s="181" t="str">
        <f t="shared" ref="H38:J38" si="24">C38</f>
        <v>Б</v>
      </c>
      <c r="I38" s="181" t="str">
        <f t="shared" si="24"/>
        <v>Ж</v>
      </c>
      <c r="J38" s="181" t="str">
        <f t="shared" si="24"/>
        <v>У</v>
      </c>
      <c r="K38" s="114" t="s">
        <v>328</v>
      </c>
      <c r="L38" s="93"/>
      <c r="M38" s="181" t="str">
        <f t="shared" ref="M38:O38" si="25">H38</f>
        <v>Б</v>
      </c>
      <c r="N38" s="181" t="str">
        <f t="shared" si="25"/>
        <v>Ж</v>
      </c>
      <c r="O38" s="181" t="str">
        <f t="shared" si="25"/>
        <v>У</v>
      </c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</row>
    <row r="39" ht="9.75" customHeight="1">
      <c r="A39" s="182" t="s">
        <v>329</v>
      </c>
      <c r="B39" s="38"/>
      <c r="C39" s="189">
        <f>'Меню БМД - ХЭХ '!D28</f>
        <v>23.244</v>
      </c>
      <c r="D39" s="189">
        <f>'Меню БМД - ХЭХ '!E28</f>
        <v>26.682</v>
      </c>
      <c r="E39" s="189">
        <f>'Меню БМД - ХЭХ '!F28</f>
        <v>111.451</v>
      </c>
      <c r="F39" s="189">
        <f>'Меню БМД - ХЭХ '!G28</f>
        <v>792.075</v>
      </c>
      <c r="G39" s="93"/>
      <c r="H39" s="184">
        <f t="shared" ref="H39:H48" si="26">C39/$C$5</f>
        <v>0.3018701299</v>
      </c>
      <c r="I39" s="184">
        <f t="shared" ref="I39:I48" si="27">D39/$D$5</f>
        <v>0.3377468354</v>
      </c>
      <c r="J39" s="184">
        <f t="shared" ref="J39:J48" si="28">E39/$E$5</f>
        <v>0.3326895522</v>
      </c>
      <c r="K39" s="184">
        <f t="shared" ref="K39:K48" si="29">F39/$F$5</f>
        <v>0.3370531915</v>
      </c>
      <c r="L39" s="93"/>
      <c r="M39" s="184">
        <f t="shared" ref="M39:M48" si="30">4*C39/F39</f>
        <v>0.1173828236</v>
      </c>
      <c r="N39" s="184">
        <f t="shared" ref="N39:N48" si="31">9*D39/F39</f>
        <v>0.3031758356</v>
      </c>
      <c r="O39" s="184">
        <f t="shared" ref="O39:O48" si="32">4*E39/F39</f>
        <v>0.56283054</v>
      </c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</row>
    <row r="40" ht="9.75" customHeight="1">
      <c r="A40" s="182" t="s">
        <v>330</v>
      </c>
      <c r="B40" s="38"/>
      <c r="C40" s="189">
        <f>'Меню БМД - ХЭХ '!D59</f>
        <v>35.305</v>
      </c>
      <c r="D40" s="189">
        <f>'Меню БМД - ХЭХ '!E59</f>
        <v>18.097</v>
      </c>
      <c r="E40" s="189">
        <f>'Меню БМД - ХЭХ '!F59</f>
        <v>86.677</v>
      </c>
      <c r="F40" s="189">
        <f>'Меню БМД - ХЭХ '!G59</f>
        <v>652.461</v>
      </c>
      <c r="G40" s="93"/>
      <c r="H40" s="184">
        <f t="shared" si="26"/>
        <v>0.4585064935</v>
      </c>
      <c r="I40" s="184">
        <f t="shared" si="27"/>
        <v>0.2290759494</v>
      </c>
      <c r="J40" s="184">
        <f t="shared" si="28"/>
        <v>0.2587373134</v>
      </c>
      <c r="K40" s="184">
        <f t="shared" si="29"/>
        <v>0.2776429787</v>
      </c>
      <c r="L40" s="93"/>
      <c r="M40" s="184">
        <f t="shared" si="30"/>
        <v>0.2164420555</v>
      </c>
      <c r="N40" s="184">
        <f t="shared" si="31"/>
        <v>0.2496287134</v>
      </c>
      <c r="O40" s="184">
        <f t="shared" si="32"/>
        <v>0.5313850176</v>
      </c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</row>
    <row r="41" ht="9.75" customHeight="1">
      <c r="A41" s="182" t="s">
        <v>331</v>
      </c>
      <c r="B41" s="38"/>
      <c r="C41" s="189">
        <f>'Меню БМД - ХЭХ '!D92</f>
        <v>29.332</v>
      </c>
      <c r="D41" s="189">
        <f>'Меню БМД - ХЭХ '!E92</f>
        <v>31.28</v>
      </c>
      <c r="E41" s="189">
        <f>'Меню БМД - ХЭХ '!F92</f>
        <v>104.906</v>
      </c>
      <c r="F41" s="189">
        <f>'Меню БМД - ХЭХ '!G92</f>
        <v>817.729</v>
      </c>
      <c r="G41" s="93"/>
      <c r="H41" s="184">
        <f t="shared" si="26"/>
        <v>0.3809350649</v>
      </c>
      <c r="I41" s="184">
        <f t="shared" si="27"/>
        <v>0.3959493671</v>
      </c>
      <c r="J41" s="184">
        <f t="shared" si="28"/>
        <v>0.3131522388</v>
      </c>
      <c r="K41" s="184">
        <f t="shared" si="29"/>
        <v>0.3479697872</v>
      </c>
      <c r="L41" s="93"/>
      <c r="M41" s="184">
        <f t="shared" si="30"/>
        <v>0.1434802973</v>
      </c>
      <c r="N41" s="184">
        <f t="shared" si="31"/>
        <v>0.3442705346</v>
      </c>
      <c r="O41" s="184">
        <f t="shared" si="32"/>
        <v>0.5131577821</v>
      </c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</row>
    <row r="42" ht="9.75" customHeight="1">
      <c r="A42" s="188" t="s">
        <v>332</v>
      </c>
      <c r="B42" s="38"/>
      <c r="C42" s="189">
        <f>'Меню БМД - ХЭХ '!D123</f>
        <v>37.023</v>
      </c>
      <c r="D42" s="189">
        <f>'Меню БМД - ХЭХ '!E123</f>
        <v>23.602</v>
      </c>
      <c r="E42" s="189">
        <f>'Меню БМД - ХЭХ '!F123</f>
        <v>100.634</v>
      </c>
      <c r="F42" s="189">
        <f>'Меню БМД - ХЭХ '!G123</f>
        <v>770.17</v>
      </c>
      <c r="G42" s="93"/>
      <c r="H42" s="184">
        <f t="shared" si="26"/>
        <v>0.4808181818</v>
      </c>
      <c r="I42" s="184">
        <f t="shared" si="27"/>
        <v>0.2987594937</v>
      </c>
      <c r="J42" s="184">
        <f t="shared" si="28"/>
        <v>0.3004</v>
      </c>
      <c r="K42" s="184">
        <f t="shared" si="29"/>
        <v>0.3277319149</v>
      </c>
      <c r="L42" s="93"/>
      <c r="M42" s="184">
        <f t="shared" si="30"/>
        <v>0.1922848202</v>
      </c>
      <c r="N42" s="184">
        <f t="shared" si="31"/>
        <v>0.2758066401</v>
      </c>
      <c r="O42" s="184">
        <f t="shared" si="32"/>
        <v>0.5226586338</v>
      </c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</row>
    <row r="43" ht="9.75" customHeight="1">
      <c r="A43" s="182" t="s">
        <v>333</v>
      </c>
      <c r="B43" s="38"/>
      <c r="C43" s="189">
        <f>'Меню БМД - ХЭХ '!D154</f>
        <v>24.483</v>
      </c>
      <c r="D43" s="189">
        <f>'Меню БМД - ХЭХ '!E154</f>
        <v>11.456</v>
      </c>
      <c r="E43" s="189">
        <f>'Меню БМД - ХЭХ '!F154</f>
        <v>102.958</v>
      </c>
      <c r="F43" s="189">
        <f>'Меню БМД - ХЭХ '!G154</f>
        <v>621.354</v>
      </c>
      <c r="G43" s="93"/>
      <c r="H43" s="184">
        <f t="shared" si="26"/>
        <v>0.317961039</v>
      </c>
      <c r="I43" s="184">
        <f t="shared" si="27"/>
        <v>0.1450126582</v>
      </c>
      <c r="J43" s="184">
        <f t="shared" si="28"/>
        <v>0.3073373134</v>
      </c>
      <c r="K43" s="184">
        <f t="shared" si="29"/>
        <v>0.2644059574</v>
      </c>
      <c r="L43" s="93"/>
      <c r="M43" s="184">
        <f t="shared" si="30"/>
        <v>0.1576106374</v>
      </c>
      <c r="N43" s="184">
        <f t="shared" si="31"/>
        <v>0.1659343949</v>
      </c>
      <c r="O43" s="184">
        <f t="shared" si="32"/>
        <v>0.6627976966</v>
      </c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</row>
    <row r="44" ht="9.75" customHeight="1">
      <c r="A44" s="182" t="s">
        <v>334</v>
      </c>
      <c r="B44" s="38"/>
      <c r="C44" s="189">
        <f>'Меню БМД - ХЭХ '!D185</f>
        <v>24.991</v>
      </c>
      <c r="D44" s="189">
        <f>'Меню БМД - ХЭХ '!E185</f>
        <v>22.296</v>
      </c>
      <c r="E44" s="189">
        <f>'Меню БМД - ХЭХ '!F185</f>
        <v>71.759</v>
      </c>
      <c r="F44" s="189">
        <f>'Меню БМД - ХЭХ '!G185</f>
        <v>594.068</v>
      </c>
      <c r="G44" s="93"/>
      <c r="H44" s="184">
        <f t="shared" si="26"/>
        <v>0.3245584416</v>
      </c>
      <c r="I44" s="184">
        <f t="shared" si="27"/>
        <v>0.2822278481</v>
      </c>
      <c r="J44" s="184">
        <f t="shared" si="28"/>
        <v>0.2142059701</v>
      </c>
      <c r="K44" s="184">
        <f t="shared" si="29"/>
        <v>0.2527948936</v>
      </c>
      <c r="L44" s="93"/>
      <c r="M44" s="184">
        <f t="shared" si="30"/>
        <v>0.168270299</v>
      </c>
      <c r="N44" s="184">
        <f t="shared" si="31"/>
        <v>0.3377795135</v>
      </c>
      <c r="O44" s="184">
        <f t="shared" si="32"/>
        <v>0.4831702768</v>
      </c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</row>
    <row r="45" ht="9.75" customHeight="1">
      <c r="A45" s="182" t="s">
        <v>335</v>
      </c>
      <c r="B45" s="38"/>
      <c r="C45" s="189">
        <f>'Меню БМД - ХЭХ '!D218</f>
        <v>33.795</v>
      </c>
      <c r="D45" s="189">
        <f>'Меню БМД - ХЭХ '!E218</f>
        <v>35.3</v>
      </c>
      <c r="E45" s="189">
        <f>'Меню БМД - ХЭХ '!F218</f>
        <v>111.393</v>
      </c>
      <c r="F45" s="189">
        <f>'Меню БМД - ХЭХ '!G218</f>
        <v>906.857</v>
      </c>
      <c r="G45" s="93"/>
      <c r="H45" s="184">
        <f t="shared" si="26"/>
        <v>0.4388961039</v>
      </c>
      <c r="I45" s="184">
        <f t="shared" si="27"/>
        <v>0.446835443</v>
      </c>
      <c r="J45" s="184">
        <f t="shared" si="28"/>
        <v>0.3325164179</v>
      </c>
      <c r="K45" s="184">
        <f t="shared" si="29"/>
        <v>0.3858965957</v>
      </c>
      <c r="L45" s="93"/>
      <c r="M45" s="184">
        <f t="shared" si="30"/>
        <v>0.1490642957</v>
      </c>
      <c r="N45" s="184">
        <f t="shared" si="31"/>
        <v>0.350330868</v>
      </c>
      <c r="O45" s="184">
        <f t="shared" si="32"/>
        <v>0.4913365613</v>
      </c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</row>
    <row r="46" ht="9.75" customHeight="1">
      <c r="A46" s="182" t="s">
        <v>336</v>
      </c>
      <c r="B46" s="38"/>
      <c r="C46" s="189">
        <f>'Меню БМД - ХЭХ '!D251</f>
        <v>26.923</v>
      </c>
      <c r="D46" s="189">
        <f>'Меню БМД - ХЭХ '!E251</f>
        <v>14.602</v>
      </c>
      <c r="E46" s="189">
        <f>'Меню БМД - ХЭХ '!F251</f>
        <v>124.101</v>
      </c>
      <c r="F46" s="189">
        <f>'Меню БМД - ХЭХ '!G251</f>
        <v>739.195</v>
      </c>
      <c r="G46" s="93"/>
      <c r="H46" s="184">
        <f t="shared" si="26"/>
        <v>0.3496493506</v>
      </c>
      <c r="I46" s="184">
        <f t="shared" si="27"/>
        <v>0.184835443</v>
      </c>
      <c r="J46" s="184">
        <f t="shared" si="28"/>
        <v>0.3704507463</v>
      </c>
      <c r="K46" s="184">
        <f t="shared" si="29"/>
        <v>0.3145510638</v>
      </c>
      <c r="L46" s="93"/>
      <c r="M46" s="184">
        <f t="shared" si="30"/>
        <v>0.1456882149</v>
      </c>
      <c r="N46" s="184">
        <f t="shared" si="31"/>
        <v>0.1777852935</v>
      </c>
      <c r="O46" s="184">
        <f t="shared" si="32"/>
        <v>0.6715467502</v>
      </c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</row>
    <row r="47" ht="9.75" customHeight="1">
      <c r="A47" s="188" t="s">
        <v>337</v>
      </c>
      <c r="B47" s="38"/>
      <c r="C47" s="189">
        <f>'Меню БМД - ХЭХ '!D279</f>
        <v>28.696</v>
      </c>
      <c r="D47" s="189">
        <f>'Меню БМД - ХЭХ '!E279</f>
        <v>39.78</v>
      </c>
      <c r="E47" s="189">
        <f>'Меню БМД - ХЭХ '!F279</f>
        <v>91.758</v>
      </c>
      <c r="F47" s="189">
        <f>'Меню БМД - ХЭХ '!G279</f>
        <v>838.032</v>
      </c>
      <c r="G47" s="93"/>
      <c r="H47" s="184">
        <f t="shared" si="26"/>
        <v>0.3726753247</v>
      </c>
      <c r="I47" s="184">
        <f t="shared" si="27"/>
        <v>0.5035443038</v>
      </c>
      <c r="J47" s="184">
        <f t="shared" si="28"/>
        <v>0.2739044776</v>
      </c>
      <c r="K47" s="184">
        <f t="shared" si="29"/>
        <v>0.3566093617</v>
      </c>
      <c r="L47" s="93"/>
      <c r="M47" s="184">
        <f t="shared" si="30"/>
        <v>0.1369685167</v>
      </c>
      <c r="N47" s="184">
        <f t="shared" si="31"/>
        <v>0.4272151899</v>
      </c>
      <c r="O47" s="184">
        <f t="shared" si="32"/>
        <v>0.4379689558</v>
      </c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</row>
    <row r="48" ht="9.75" customHeight="1">
      <c r="A48" s="182" t="s">
        <v>338</v>
      </c>
      <c r="B48" s="38"/>
      <c r="C48" s="189">
        <f>'Меню БМД - ХЭХ '!D311</f>
        <v>38.494</v>
      </c>
      <c r="D48" s="189">
        <f>'Меню БМД - ХЭХ '!E311</f>
        <v>18.835</v>
      </c>
      <c r="E48" s="189">
        <f>'Меню БМД - ХЭХ '!F311</f>
        <v>109.714</v>
      </c>
      <c r="F48" s="189">
        <f>'Меню БМД - ХЭХ '!G311</f>
        <v>766.281</v>
      </c>
      <c r="G48" s="93"/>
      <c r="H48" s="184">
        <f t="shared" si="26"/>
        <v>0.4999220779</v>
      </c>
      <c r="I48" s="184">
        <f t="shared" si="27"/>
        <v>0.2384177215</v>
      </c>
      <c r="J48" s="184">
        <f t="shared" si="28"/>
        <v>0.3275044776</v>
      </c>
      <c r="K48" s="184">
        <f t="shared" si="29"/>
        <v>0.3260770213</v>
      </c>
      <c r="L48" s="93"/>
      <c r="M48" s="184">
        <f t="shared" si="30"/>
        <v>0.2009393421</v>
      </c>
      <c r="N48" s="184">
        <f t="shared" si="31"/>
        <v>0.2212178039</v>
      </c>
      <c r="O48" s="184">
        <f t="shared" si="32"/>
        <v>0.5727089671</v>
      </c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ht="9.75" customHeight="1">
      <c r="A49" s="182" t="s">
        <v>339</v>
      </c>
      <c r="B49" s="38"/>
      <c r="C49" s="187">
        <f t="shared" ref="C49:F49" si="33">AVERAGE(C39:C48)</f>
        <v>30.2286</v>
      </c>
      <c r="D49" s="187">
        <f t="shared" si="33"/>
        <v>24.193</v>
      </c>
      <c r="E49" s="187">
        <f t="shared" si="33"/>
        <v>101.5351</v>
      </c>
      <c r="F49" s="183">
        <f t="shared" si="33"/>
        <v>749.8222</v>
      </c>
      <c r="G49" s="93"/>
      <c r="H49" s="185">
        <f t="shared" ref="H49:K49" si="34">AVERAGE(H39:H48)</f>
        <v>0.3925792208</v>
      </c>
      <c r="I49" s="185">
        <f t="shared" si="34"/>
        <v>0.3062405063</v>
      </c>
      <c r="J49" s="185">
        <f t="shared" si="34"/>
        <v>0.3030898507</v>
      </c>
      <c r="K49" s="185">
        <f t="shared" si="34"/>
        <v>0.3190732766</v>
      </c>
      <c r="L49" s="186"/>
      <c r="M49" s="184">
        <f t="shared" ref="M49:O49" si="35">AVERAGE(M39:M48)</f>
        <v>0.1628131302</v>
      </c>
      <c r="N49" s="184">
        <f t="shared" si="35"/>
        <v>0.2853144787</v>
      </c>
      <c r="O49" s="184">
        <f t="shared" si="35"/>
        <v>0.5449561181</v>
      </c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ht="9.7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ht="12.75" customHeight="1">
      <c r="A51" s="172" t="s">
        <v>341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38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ht="12.75" customHeight="1">
      <c r="A52" s="173" t="s">
        <v>4</v>
      </c>
      <c r="B52" s="174"/>
      <c r="C52" s="175" t="s">
        <v>220</v>
      </c>
      <c r="D52" s="176"/>
      <c r="E52" s="177"/>
      <c r="F52" s="178" t="s">
        <v>221</v>
      </c>
      <c r="G52" s="93"/>
      <c r="H52" s="179" t="s">
        <v>326</v>
      </c>
      <c r="I52" s="176"/>
      <c r="J52" s="176"/>
      <c r="K52" s="177"/>
      <c r="L52" s="93"/>
      <c r="M52" s="179" t="s">
        <v>327</v>
      </c>
      <c r="N52" s="176"/>
      <c r="O52" s="180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</row>
    <row r="53" ht="23.25" customHeight="1">
      <c r="A53" s="152"/>
      <c r="B53" s="131"/>
      <c r="C53" s="181" t="s">
        <v>224</v>
      </c>
      <c r="D53" s="181" t="s">
        <v>225</v>
      </c>
      <c r="E53" s="181" t="s">
        <v>226</v>
      </c>
      <c r="F53" s="22"/>
      <c r="G53" s="93"/>
      <c r="H53" s="181" t="str">
        <f t="shared" ref="H53:J53" si="36">C53</f>
        <v>Б</v>
      </c>
      <c r="I53" s="181" t="str">
        <f t="shared" si="36"/>
        <v>Ж</v>
      </c>
      <c r="J53" s="181" t="str">
        <f t="shared" si="36"/>
        <v>У</v>
      </c>
      <c r="K53" s="114" t="s">
        <v>328</v>
      </c>
      <c r="L53" s="93"/>
      <c r="M53" s="181" t="str">
        <f t="shared" ref="M53:O53" si="37">H53</f>
        <v>Б</v>
      </c>
      <c r="N53" s="181" t="str">
        <f t="shared" si="37"/>
        <v>Ж</v>
      </c>
      <c r="O53" s="181" t="str">
        <f t="shared" si="37"/>
        <v>У</v>
      </c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</row>
    <row r="54" ht="9.75" customHeight="1">
      <c r="A54" s="182" t="s">
        <v>329</v>
      </c>
      <c r="B54" s="38"/>
      <c r="C54" s="190">
        <f>'Меню БМД - ХЭХ '!D33</f>
        <v>5.005</v>
      </c>
      <c r="D54" s="190">
        <f>'Меню БМД - ХЭХ '!E33</f>
        <v>8.32</v>
      </c>
      <c r="E54" s="190">
        <f>'Меню БМД - ХЭХ '!F33</f>
        <v>51.01</v>
      </c>
      <c r="F54" s="190">
        <f>'Меню БМД - ХЭХ '!G33</f>
        <v>304.617</v>
      </c>
      <c r="G54" s="93"/>
      <c r="H54" s="184">
        <f t="shared" ref="H54:H63" si="38">C54/$C$5</f>
        <v>0.065</v>
      </c>
      <c r="I54" s="184">
        <f t="shared" ref="I54:I63" si="39">D54/$D$5</f>
        <v>0.1053164557</v>
      </c>
      <c r="J54" s="184">
        <f t="shared" ref="J54:J63" si="40">E54/$E$5</f>
        <v>0.1522686567</v>
      </c>
      <c r="K54" s="184">
        <f t="shared" ref="K54:K63" si="41">F54/$F$5</f>
        <v>0.1296242553</v>
      </c>
      <c r="L54" s="93"/>
      <c r="M54" s="184">
        <f t="shared" ref="M54:M63" si="42">4*C54/F54</f>
        <v>0.0657218737</v>
      </c>
      <c r="N54" s="184">
        <f t="shared" ref="N54:N63" si="43">9*D54/F54</f>
        <v>0.2458168782</v>
      </c>
      <c r="O54" s="184">
        <f t="shared" ref="O54:O63" si="44">4*E54/F54</f>
        <v>0.6698247307</v>
      </c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</row>
    <row r="55" ht="9.75" customHeight="1">
      <c r="A55" s="182" t="s">
        <v>330</v>
      </c>
      <c r="B55" s="38"/>
      <c r="C55" s="190">
        <f>'Меню БМД - ХЭХ '!D64</f>
        <v>5.307</v>
      </c>
      <c r="D55" s="190">
        <f>'Меню БМД - ХЭХ '!E64</f>
        <v>4.129</v>
      </c>
      <c r="E55" s="190">
        <f>'Меню БМД - ХЭХ '!F64</f>
        <v>61.83</v>
      </c>
      <c r="F55" s="190">
        <f>'Меню БМД - ХЭХ '!G64</f>
        <v>311.394</v>
      </c>
      <c r="G55" s="93"/>
      <c r="H55" s="184">
        <f t="shared" si="38"/>
        <v>0.06892207792</v>
      </c>
      <c r="I55" s="184">
        <f t="shared" si="39"/>
        <v>0.05226582278</v>
      </c>
      <c r="J55" s="184">
        <f t="shared" si="40"/>
        <v>0.1845671642</v>
      </c>
      <c r="K55" s="184">
        <f t="shared" si="41"/>
        <v>0.1325080851</v>
      </c>
      <c r="L55" s="93"/>
      <c r="M55" s="184">
        <f t="shared" si="42"/>
        <v>0.06817087034</v>
      </c>
      <c r="N55" s="184">
        <f t="shared" si="43"/>
        <v>0.1193375595</v>
      </c>
      <c r="O55" s="184">
        <f t="shared" si="44"/>
        <v>0.7942349564</v>
      </c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</row>
    <row r="56" ht="9.75" customHeight="1">
      <c r="A56" s="182" t="s">
        <v>331</v>
      </c>
      <c r="B56" s="38"/>
      <c r="C56" s="190">
        <f>'Меню БМД - ХЭХ '!D97</f>
        <v>5.549</v>
      </c>
      <c r="D56" s="190">
        <f>'Меню БМД - ХЭХ '!E97</f>
        <v>8.368</v>
      </c>
      <c r="E56" s="190">
        <f>'Меню БМД - ХЭХ '!F97</f>
        <v>56.094</v>
      </c>
      <c r="F56" s="190">
        <f>'Меню БМД - ХЭХ '!G97</f>
        <v>327.477</v>
      </c>
      <c r="G56" s="93"/>
      <c r="H56" s="184">
        <f t="shared" si="38"/>
        <v>0.07206493506</v>
      </c>
      <c r="I56" s="184">
        <f t="shared" si="39"/>
        <v>0.1059240506</v>
      </c>
      <c r="J56" s="184">
        <f t="shared" si="40"/>
        <v>0.1674447761</v>
      </c>
      <c r="K56" s="184">
        <f t="shared" si="41"/>
        <v>0.1393519149</v>
      </c>
      <c r="L56" s="93"/>
      <c r="M56" s="184">
        <f t="shared" si="42"/>
        <v>0.06777880584</v>
      </c>
      <c r="N56" s="184">
        <f t="shared" si="43"/>
        <v>0.2299764564</v>
      </c>
      <c r="O56" s="184">
        <f t="shared" si="44"/>
        <v>0.6851656758</v>
      </c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</row>
    <row r="57" ht="9.75" customHeight="1">
      <c r="A57" s="188" t="s">
        <v>332</v>
      </c>
      <c r="B57" s="38"/>
      <c r="C57" s="190">
        <f>'Меню БМД - ХЭХ '!D128</f>
        <v>5.307</v>
      </c>
      <c r="D57" s="190">
        <f>'Меню БМД - ХЭХ '!E128</f>
        <v>4.129</v>
      </c>
      <c r="E57" s="190">
        <f>'Меню БМД - ХЭХ '!F128</f>
        <v>61.83</v>
      </c>
      <c r="F57" s="190">
        <f>'Меню БМД - ХЭХ '!G128</f>
        <v>311.394</v>
      </c>
      <c r="G57" s="93"/>
      <c r="H57" s="184">
        <f t="shared" si="38"/>
        <v>0.06892207792</v>
      </c>
      <c r="I57" s="184">
        <f t="shared" si="39"/>
        <v>0.05226582278</v>
      </c>
      <c r="J57" s="184">
        <f t="shared" si="40"/>
        <v>0.1845671642</v>
      </c>
      <c r="K57" s="184">
        <f t="shared" si="41"/>
        <v>0.1325080851</v>
      </c>
      <c r="L57" s="93"/>
      <c r="M57" s="184">
        <f t="shared" si="42"/>
        <v>0.06817087034</v>
      </c>
      <c r="N57" s="184">
        <f t="shared" si="43"/>
        <v>0.1193375595</v>
      </c>
      <c r="O57" s="184">
        <f t="shared" si="44"/>
        <v>0.7942349564</v>
      </c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</row>
    <row r="58" ht="9.75" customHeight="1">
      <c r="A58" s="182" t="s">
        <v>333</v>
      </c>
      <c r="B58" s="38"/>
      <c r="C58" s="190">
        <f>'Меню БМД - ХЭХ '!D159</f>
        <v>5.005</v>
      </c>
      <c r="D58" s="190">
        <f>'Меню БМД - ХЭХ '!E159</f>
        <v>8.32</v>
      </c>
      <c r="E58" s="190">
        <f>'Меню БМД - ХЭХ '!F159</f>
        <v>51.01</v>
      </c>
      <c r="F58" s="190">
        <f>'Меню БМД - ХЭХ '!G159</f>
        <v>304.617</v>
      </c>
      <c r="G58" s="93"/>
      <c r="H58" s="184">
        <f t="shared" si="38"/>
        <v>0.065</v>
      </c>
      <c r="I58" s="184">
        <f t="shared" si="39"/>
        <v>0.1053164557</v>
      </c>
      <c r="J58" s="184">
        <f t="shared" si="40"/>
        <v>0.1522686567</v>
      </c>
      <c r="K58" s="184">
        <f t="shared" si="41"/>
        <v>0.1296242553</v>
      </c>
      <c r="L58" s="93"/>
      <c r="M58" s="184">
        <f t="shared" si="42"/>
        <v>0.0657218737</v>
      </c>
      <c r="N58" s="184">
        <f t="shared" si="43"/>
        <v>0.2458168782</v>
      </c>
      <c r="O58" s="184">
        <f t="shared" si="44"/>
        <v>0.6698247307</v>
      </c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</row>
    <row r="59" ht="9.75" customHeight="1">
      <c r="A59" s="182" t="s">
        <v>334</v>
      </c>
      <c r="B59" s="38"/>
      <c r="C59" s="190">
        <f>'Меню БМД - ХЭХ '!D190</f>
        <v>5.005</v>
      </c>
      <c r="D59" s="190">
        <f>'Меню БМД - ХЭХ '!E190</f>
        <v>8.32</v>
      </c>
      <c r="E59" s="190">
        <f>'Меню БМД - ХЭХ '!F190</f>
        <v>51.01</v>
      </c>
      <c r="F59" s="190">
        <f>'Меню БМД - ХЭХ '!G190</f>
        <v>304.617</v>
      </c>
      <c r="G59" s="93"/>
      <c r="H59" s="184">
        <f t="shared" si="38"/>
        <v>0.065</v>
      </c>
      <c r="I59" s="184">
        <f t="shared" si="39"/>
        <v>0.1053164557</v>
      </c>
      <c r="J59" s="184">
        <f t="shared" si="40"/>
        <v>0.1522686567</v>
      </c>
      <c r="K59" s="184">
        <f t="shared" si="41"/>
        <v>0.1296242553</v>
      </c>
      <c r="L59" s="93"/>
      <c r="M59" s="184">
        <f t="shared" si="42"/>
        <v>0.0657218737</v>
      </c>
      <c r="N59" s="184">
        <f t="shared" si="43"/>
        <v>0.2458168782</v>
      </c>
      <c r="O59" s="184">
        <f t="shared" si="44"/>
        <v>0.6698247307</v>
      </c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</row>
    <row r="60" ht="9.75" customHeight="1">
      <c r="A60" s="182" t="s">
        <v>335</v>
      </c>
      <c r="B60" s="38"/>
      <c r="C60" s="190">
        <f>'Меню БМД - ХЭХ '!D223</f>
        <v>5.307</v>
      </c>
      <c r="D60" s="190">
        <f>'Меню БМД - ХЭХ '!E223</f>
        <v>4.129</v>
      </c>
      <c r="E60" s="190">
        <f>'Меню БМД - ХЭХ '!F223</f>
        <v>61.83</v>
      </c>
      <c r="F60" s="190">
        <f>'Меню БМД - ХЭХ '!G223</f>
        <v>311.394</v>
      </c>
      <c r="G60" s="93"/>
      <c r="H60" s="184">
        <f t="shared" si="38"/>
        <v>0.06892207792</v>
      </c>
      <c r="I60" s="184">
        <f t="shared" si="39"/>
        <v>0.05226582278</v>
      </c>
      <c r="J60" s="184">
        <f t="shared" si="40"/>
        <v>0.1845671642</v>
      </c>
      <c r="K60" s="184">
        <f t="shared" si="41"/>
        <v>0.1325080851</v>
      </c>
      <c r="L60" s="93"/>
      <c r="M60" s="184">
        <f t="shared" si="42"/>
        <v>0.06817087034</v>
      </c>
      <c r="N60" s="184">
        <f t="shared" si="43"/>
        <v>0.1193375595</v>
      </c>
      <c r="O60" s="184">
        <f t="shared" si="44"/>
        <v>0.7942349564</v>
      </c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</row>
    <row r="61" ht="9.75" customHeight="1">
      <c r="A61" s="182" t="s">
        <v>336</v>
      </c>
      <c r="B61" s="38"/>
      <c r="C61" s="190">
        <f>'Меню БМД - ХЭХ '!D256</f>
        <v>5.549</v>
      </c>
      <c r="D61" s="190">
        <f>'Меню БМД - ХЭХ '!E256</f>
        <v>8.368</v>
      </c>
      <c r="E61" s="190">
        <f>'Меню БМД - ХЭХ '!F256</f>
        <v>56.094</v>
      </c>
      <c r="F61" s="190">
        <f>'Меню БМД - ХЭХ '!G256</f>
        <v>327.477</v>
      </c>
      <c r="G61" s="93"/>
      <c r="H61" s="184">
        <f t="shared" si="38"/>
        <v>0.07206493506</v>
      </c>
      <c r="I61" s="184">
        <f t="shared" si="39"/>
        <v>0.1059240506</v>
      </c>
      <c r="J61" s="184">
        <f t="shared" si="40"/>
        <v>0.1674447761</v>
      </c>
      <c r="K61" s="184">
        <f t="shared" si="41"/>
        <v>0.1393519149</v>
      </c>
      <c r="L61" s="93"/>
      <c r="M61" s="184">
        <f t="shared" si="42"/>
        <v>0.06777880584</v>
      </c>
      <c r="N61" s="184">
        <f t="shared" si="43"/>
        <v>0.2299764564</v>
      </c>
      <c r="O61" s="184">
        <f t="shared" si="44"/>
        <v>0.6851656758</v>
      </c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</row>
    <row r="62" ht="9.75" customHeight="1">
      <c r="A62" s="188" t="s">
        <v>337</v>
      </c>
      <c r="B62" s="38"/>
      <c r="C62" s="190">
        <f>'Меню БМД - ХЭХ '!D284</f>
        <v>5.307</v>
      </c>
      <c r="D62" s="190">
        <f>'Меню БМД - ХЭХ '!E284</f>
        <v>4.129</v>
      </c>
      <c r="E62" s="190">
        <f>'Меню БМД - ХЭХ '!F284</f>
        <v>61.83</v>
      </c>
      <c r="F62" s="190">
        <f>'Меню БМД - ХЭХ '!G284</f>
        <v>311.394</v>
      </c>
      <c r="G62" s="93"/>
      <c r="H62" s="184">
        <f t="shared" si="38"/>
        <v>0.06892207792</v>
      </c>
      <c r="I62" s="184">
        <f t="shared" si="39"/>
        <v>0.05226582278</v>
      </c>
      <c r="J62" s="184">
        <f t="shared" si="40"/>
        <v>0.1845671642</v>
      </c>
      <c r="K62" s="184">
        <f t="shared" si="41"/>
        <v>0.1325080851</v>
      </c>
      <c r="L62" s="93"/>
      <c r="M62" s="184">
        <f t="shared" si="42"/>
        <v>0.06817087034</v>
      </c>
      <c r="N62" s="184">
        <f t="shared" si="43"/>
        <v>0.1193375595</v>
      </c>
      <c r="O62" s="184">
        <f t="shared" si="44"/>
        <v>0.7942349564</v>
      </c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</row>
    <row r="63" ht="9.75" customHeight="1">
      <c r="A63" s="182" t="s">
        <v>338</v>
      </c>
      <c r="B63" s="38"/>
      <c r="C63" s="190">
        <f>'Меню БМД - ХЭХ '!D316</f>
        <v>5.549</v>
      </c>
      <c r="D63" s="190">
        <f>'Меню БМД - ХЭХ '!E316</f>
        <v>8.368</v>
      </c>
      <c r="E63" s="190">
        <f>'Меню БМД - ХЭХ '!F316</f>
        <v>56.094</v>
      </c>
      <c r="F63" s="190">
        <f>'Меню БМД - ХЭХ '!G316</f>
        <v>327.477</v>
      </c>
      <c r="G63" s="93"/>
      <c r="H63" s="184">
        <f t="shared" si="38"/>
        <v>0.07206493506</v>
      </c>
      <c r="I63" s="184">
        <f t="shared" si="39"/>
        <v>0.1059240506</v>
      </c>
      <c r="J63" s="184">
        <f t="shared" si="40"/>
        <v>0.1674447761</v>
      </c>
      <c r="K63" s="184">
        <f t="shared" si="41"/>
        <v>0.1393519149</v>
      </c>
      <c r="L63" s="93"/>
      <c r="M63" s="184">
        <f t="shared" si="42"/>
        <v>0.06777880584</v>
      </c>
      <c r="N63" s="184">
        <f t="shared" si="43"/>
        <v>0.2299764564</v>
      </c>
      <c r="O63" s="184">
        <f t="shared" si="44"/>
        <v>0.6851656758</v>
      </c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</row>
    <row r="64" ht="9.75" customHeight="1">
      <c r="A64" s="182" t="s">
        <v>339</v>
      </c>
      <c r="B64" s="38"/>
      <c r="C64" s="183">
        <f t="shared" ref="C64:F64" si="45">AVERAGE(C54:C63)</f>
        <v>5.289</v>
      </c>
      <c r="D64" s="183">
        <f t="shared" si="45"/>
        <v>6.658</v>
      </c>
      <c r="E64" s="183">
        <f t="shared" si="45"/>
        <v>56.8632</v>
      </c>
      <c r="F64" s="183">
        <f t="shared" si="45"/>
        <v>314.1858</v>
      </c>
      <c r="G64" s="93"/>
      <c r="H64" s="185">
        <f t="shared" ref="H64:K64" si="46">AVERAGE(H54:H63)</f>
        <v>0.06868831169</v>
      </c>
      <c r="I64" s="185">
        <f t="shared" si="46"/>
        <v>0.08427848101</v>
      </c>
      <c r="J64" s="185">
        <f t="shared" si="46"/>
        <v>0.1697408955</v>
      </c>
      <c r="K64" s="185">
        <f t="shared" si="46"/>
        <v>0.1336960851</v>
      </c>
      <c r="L64" s="186"/>
      <c r="M64" s="184">
        <f t="shared" ref="M64:O64" si="47">AVERAGE(M54:M63)</f>
        <v>0.067318552</v>
      </c>
      <c r="N64" s="184">
        <f t="shared" si="47"/>
        <v>0.1904730242</v>
      </c>
      <c r="O64" s="184">
        <f t="shared" si="47"/>
        <v>0.7241911045</v>
      </c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</row>
    <row r="65" ht="9.75" customHeight="1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</row>
    <row r="66" ht="18.75" customHeight="1">
      <c r="A66" s="191" t="s">
        <v>342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</row>
    <row r="67" ht="21.0" customHeight="1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</row>
    <row r="68" ht="9.75" customHeight="1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</row>
    <row r="69" ht="9.75" customHeight="1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</row>
    <row r="70" ht="9.75" customHeight="1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</row>
    <row r="71" ht="9.75" customHeight="1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</row>
    <row r="72" ht="9.75" customHeight="1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</row>
    <row r="73" ht="9.75" customHeight="1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</row>
    <row r="74" ht="9.75" customHeight="1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</row>
    <row r="75" ht="9.75" customHeight="1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</row>
    <row r="76" ht="9.75" customHeight="1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</row>
    <row r="77" ht="9.75" customHeight="1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</row>
    <row r="78" ht="9.75" customHeight="1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</row>
    <row r="79" ht="9.75" customHeight="1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</row>
    <row r="80" ht="9.75" customHeight="1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</row>
    <row r="81" ht="9.75" customHeight="1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</row>
    <row r="82" ht="9.75" customHeight="1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</row>
    <row r="83" ht="9.75" customHeight="1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</row>
    <row r="84" ht="9.75" customHeight="1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</row>
    <row r="85" ht="9.75" customHeight="1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</row>
    <row r="86" ht="9.75" customHeight="1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</row>
    <row r="87" ht="9.75" customHeight="1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</row>
    <row r="88" ht="9.75" customHeight="1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ht="9.75" customHeight="1">
      <c r="A89" s="123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ht="9.75" customHeight="1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ht="9.75" customHeight="1">
      <c r="A91" s="123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</row>
    <row r="92" ht="9.75" customHeight="1">
      <c r="A92" s="123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</row>
    <row r="93" ht="9.75" customHeight="1">
      <c r="A93" s="123"/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</row>
    <row r="94" ht="9.75" customHeight="1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</row>
    <row r="95" ht="9.75" customHeight="1">
      <c r="A95" s="123"/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</row>
    <row r="96" ht="9.75" customHeight="1">
      <c r="A96" s="123"/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</row>
    <row r="97" ht="9.75" customHeight="1">
      <c r="A97" s="123"/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</row>
    <row r="98" ht="9.75" customHeight="1">
      <c r="A98" s="123"/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</row>
    <row r="99" ht="9.75" customHeight="1">
      <c r="A99" s="123"/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</row>
    <row r="100" ht="9.75" customHeight="1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</row>
    <row r="101" ht="9.75" customHeight="1">
      <c r="A101" s="123"/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</row>
    <row r="102" ht="9.75" customHeight="1">
      <c r="A102" s="123"/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</row>
    <row r="103" ht="9.75" customHeight="1">
      <c r="A103" s="123"/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</row>
    <row r="104" ht="9.75" customHeight="1">
      <c r="A104" s="123"/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</row>
    <row r="105" ht="9.75" customHeight="1">
      <c r="A105" s="123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</row>
    <row r="106" ht="9.75" customHeight="1">
      <c r="A106" s="123"/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</row>
    <row r="107" ht="9.75" customHeight="1">
      <c r="A107" s="123"/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</row>
    <row r="108" ht="9.75" customHeight="1">
      <c r="A108" s="123"/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</row>
    <row r="109" ht="9.75" customHeight="1">
      <c r="A109" s="123"/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</row>
    <row r="110" ht="9.75" customHeight="1">
      <c r="A110" s="123"/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</row>
    <row r="111" ht="9.75" customHeight="1">
      <c r="A111" s="123"/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ht="9.75" customHeight="1">
      <c r="A112" s="123"/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</row>
    <row r="113" ht="9.75" customHeight="1">
      <c r="A113" s="123"/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</row>
    <row r="114" ht="9.75" customHeight="1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</row>
    <row r="115" ht="9.75" customHeight="1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</row>
    <row r="116" ht="9.75" customHeight="1">
      <c r="A116" s="123"/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</row>
    <row r="117" ht="9.75" customHeight="1">
      <c r="A117" s="123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</row>
    <row r="118" ht="9.75" customHeight="1">
      <c r="A118" s="123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</row>
    <row r="119" ht="9.75" customHeight="1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</row>
    <row r="120" ht="9.75" customHeight="1">
      <c r="A120" s="123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</row>
    <row r="121" ht="9.75" customHeight="1">
      <c r="A121" s="123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</row>
    <row r="122" ht="9.75" customHeight="1">
      <c r="A122" s="123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</row>
    <row r="123" ht="9.75" customHeight="1">
      <c r="A123" s="123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  <c r="Z123" s="123"/>
    </row>
    <row r="124" ht="9.75" customHeight="1">
      <c r="A124" s="123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  <c r="Z124" s="123"/>
    </row>
    <row r="125" ht="9.75" customHeight="1">
      <c r="A125" s="123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  <c r="Z125" s="123"/>
    </row>
    <row r="126" ht="9.75" customHeight="1">
      <c r="A126" s="123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</row>
    <row r="127" ht="9.75" customHeight="1">
      <c r="A127" s="123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</row>
    <row r="128" ht="9.75" customHeight="1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</row>
    <row r="129" ht="9.75" customHeight="1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</row>
    <row r="130" ht="9.75" customHeight="1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</row>
    <row r="131" ht="9.75" customHeight="1">
      <c r="A131" s="123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</row>
    <row r="132" ht="9.75" customHeight="1">
      <c r="A132" s="123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</row>
    <row r="133" ht="9.75" customHeight="1">
      <c r="A133" s="123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</row>
    <row r="134" ht="9.75" customHeight="1">
      <c r="A134" s="123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</row>
    <row r="135" ht="9.75" customHeight="1">
      <c r="A135" s="123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3"/>
      <c r="U135" s="123"/>
      <c r="V135" s="123"/>
      <c r="W135" s="123"/>
      <c r="X135" s="123"/>
      <c r="Y135" s="123"/>
      <c r="Z135" s="123"/>
    </row>
    <row r="136" ht="9.75" customHeight="1">
      <c r="A136" s="123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  <c r="Z136" s="123"/>
    </row>
    <row r="137" ht="9.75" customHeight="1">
      <c r="A137" s="123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</row>
    <row r="138" ht="9.75" customHeight="1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</row>
    <row r="139" ht="9.75" customHeight="1">
      <c r="A139" s="123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</row>
    <row r="140" ht="9.75" customHeight="1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</row>
    <row r="141" ht="9.75" customHeight="1">
      <c r="A141" s="123"/>
      <c r="B141" s="123"/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</row>
    <row r="142" ht="9.75" customHeight="1">
      <c r="A142" s="123"/>
      <c r="B142" s="123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3"/>
      <c r="W142" s="123"/>
      <c r="X142" s="123"/>
      <c r="Y142" s="123"/>
      <c r="Z142" s="123"/>
    </row>
    <row r="143" ht="9.75" customHeight="1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  <c r="Z143" s="123"/>
    </row>
    <row r="144" ht="9.75" customHeight="1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</row>
    <row r="145" ht="9.75" customHeight="1">
      <c r="A145" s="123"/>
      <c r="B145" s="123"/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23"/>
      <c r="W145" s="123"/>
      <c r="X145" s="123"/>
      <c r="Y145" s="123"/>
      <c r="Z145" s="123"/>
    </row>
    <row r="146" ht="9.75" customHeight="1">
      <c r="A146" s="123"/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3"/>
      <c r="X146" s="123"/>
      <c r="Y146" s="123"/>
      <c r="Z146" s="123"/>
    </row>
    <row r="147" ht="9.75" customHeight="1">
      <c r="A147" s="123"/>
      <c r="B147" s="123"/>
      <c r="C147" s="123"/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23"/>
      <c r="W147" s="123"/>
      <c r="X147" s="123"/>
      <c r="Y147" s="123"/>
      <c r="Z147" s="123"/>
    </row>
    <row r="148" ht="9.75" customHeight="1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  <c r="Z148" s="123"/>
    </row>
    <row r="149" ht="9.75" customHeight="1">
      <c r="A149" s="123"/>
      <c r="B149" s="123"/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  <c r="Z149" s="123"/>
    </row>
    <row r="150" ht="9.75" customHeight="1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  <c r="Z150" s="123"/>
    </row>
    <row r="151" ht="9.75" customHeight="1">
      <c r="A151" s="123"/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3"/>
      <c r="U151" s="123"/>
      <c r="V151" s="123"/>
      <c r="W151" s="123"/>
      <c r="X151" s="123"/>
      <c r="Y151" s="123"/>
      <c r="Z151" s="123"/>
    </row>
    <row r="152" ht="9.75" customHeight="1">
      <c r="A152" s="123"/>
      <c r="B152" s="123"/>
      <c r="C152" s="123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23"/>
      <c r="W152" s="123"/>
      <c r="X152" s="123"/>
      <c r="Y152" s="123"/>
      <c r="Z152" s="123"/>
    </row>
    <row r="153" ht="9.75" customHeight="1">
      <c r="A153" s="123"/>
      <c r="B153" s="123"/>
      <c r="C153" s="123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23"/>
      <c r="W153" s="123"/>
      <c r="X153" s="123"/>
      <c r="Y153" s="123"/>
      <c r="Z153" s="123"/>
    </row>
    <row r="154" ht="9.75" customHeight="1">
      <c r="A154" s="123"/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</row>
    <row r="155" ht="9.75" customHeight="1">
      <c r="A155" s="123"/>
      <c r="B155" s="123"/>
      <c r="C155" s="123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23"/>
      <c r="W155" s="123"/>
      <c r="X155" s="123"/>
      <c r="Y155" s="123"/>
      <c r="Z155" s="123"/>
    </row>
    <row r="156" ht="9.75" customHeight="1">
      <c r="A156" s="123"/>
      <c r="B156" s="123"/>
      <c r="C156" s="123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  <c r="X156" s="123"/>
      <c r="Y156" s="123"/>
      <c r="Z156" s="123"/>
    </row>
    <row r="157" ht="9.75" customHeight="1">
      <c r="A157" s="123"/>
      <c r="B157" s="123"/>
      <c r="C157" s="123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23"/>
      <c r="W157" s="123"/>
      <c r="X157" s="123"/>
      <c r="Y157" s="123"/>
      <c r="Z157" s="123"/>
    </row>
    <row r="158" ht="9.75" customHeight="1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123"/>
    </row>
    <row r="159" ht="9.75" customHeight="1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3"/>
      <c r="W159" s="123"/>
      <c r="X159" s="123"/>
      <c r="Y159" s="123"/>
      <c r="Z159" s="123"/>
    </row>
    <row r="160" ht="9.75" customHeight="1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3"/>
      <c r="W160" s="123"/>
      <c r="X160" s="123"/>
      <c r="Y160" s="123"/>
      <c r="Z160" s="123"/>
    </row>
    <row r="161" ht="9.75" customHeight="1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3"/>
      <c r="W161" s="123"/>
      <c r="X161" s="123"/>
      <c r="Y161" s="123"/>
      <c r="Z161" s="123"/>
    </row>
    <row r="162" ht="9.75" customHeight="1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  <c r="Z162" s="123"/>
    </row>
    <row r="163" ht="9.75" customHeight="1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3"/>
      <c r="W163" s="123"/>
      <c r="X163" s="123"/>
      <c r="Y163" s="123"/>
      <c r="Z163" s="123"/>
    </row>
    <row r="164" ht="9.75" customHeight="1">
      <c r="A164" s="123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3"/>
      <c r="W164" s="123"/>
      <c r="X164" s="123"/>
      <c r="Y164" s="123"/>
      <c r="Z164" s="123"/>
    </row>
    <row r="165" ht="9.75" customHeight="1">
      <c r="A165" s="123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23"/>
      <c r="W165" s="123"/>
      <c r="X165" s="123"/>
      <c r="Y165" s="123"/>
      <c r="Z165" s="123"/>
    </row>
    <row r="166" ht="9.75" customHeight="1">
      <c r="A166" s="123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  <c r="Z166" s="123"/>
    </row>
    <row r="167" ht="9.75" customHeight="1">
      <c r="A167" s="123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23"/>
      <c r="W167" s="123"/>
      <c r="X167" s="123"/>
      <c r="Y167" s="123"/>
      <c r="Z167" s="123"/>
    </row>
    <row r="168" ht="9.75" customHeight="1">
      <c r="A168" s="123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23"/>
      <c r="W168" s="123"/>
      <c r="X168" s="123"/>
      <c r="Y168" s="123"/>
      <c r="Z168" s="123"/>
    </row>
    <row r="169" ht="9.75" customHeight="1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  <c r="Z169" s="123"/>
    </row>
    <row r="170" ht="9.75" customHeight="1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23"/>
      <c r="W170" s="123"/>
      <c r="X170" s="123"/>
      <c r="Y170" s="123"/>
      <c r="Z170" s="123"/>
    </row>
    <row r="171" ht="9.75" customHeight="1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3"/>
      <c r="Z171" s="123"/>
    </row>
    <row r="172" ht="9.75" customHeight="1">
      <c r="A172" s="123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23"/>
      <c r="W172" s="123"/>
      <c r="X172" s="123"/>
      <c r="Y172" s="123"/>
      <c r="Z172" s="123"/>
    </row>
    <row r="173" ht="9.75" customHeight="1">
      <c r="A173" s="123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  <c r="X173" s="123"/>
      <c r="Y173" s="123"/>
      <c r="Z173" s="123"/>
    </row>
    <row r="174" ht="9.75" customHeight="1">
      <c r="A174" s="123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  <c r="Z174" s="123"/>
    </row>
    <row r="175" ht="9.75" customHeight="1">
      <c r="A175" s="123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  <c r="Z175" s="123"/>
    </row>
    <row r="176" ht="9.75" customHeight="1">
      <c r="A176" s="123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  <c r="Z176" s="123"/>
    </row>
    <row r="177" ht="9.75" customHeight="1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23"/>
      <c r="Y177" s="123"/>
      <c r="Z177" s="123"/>
    </row>
    <row r="178" ht="9.75" customHeight="1">
      <c r="A178" s="123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3"/>
      <c r="U178" s="123"/>
      <c r="V178" s="123"/>
      <c r="W178" s="123"/>
      <c r="X178" s="123"/>
      <c r="Y178" s="123"/>
      <c r="Z178" s="123"/>
    </row>
    <row r="179" ht="9.75" customHeight="1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3"/>
      <c r="U179" s="123"/>
      <c r="V179" s="123"/>
      <c r="W179" s="123"/>
      <c r="X179" s="123"/>
      <c r="Y179" s="123"/>
      <c r="Z179" s="123"/>
    </row>
    <row r="180" ht="9.75" customHeight="1">
      <c r="A180" s="123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</row>
    <row r="181" ht="9.75" customHeight="1">
      <c r="A181" s="123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3"/>
      <c r="U181" s="123"/>
      <c r="V181" s="123"/>
      <c r="W181" s="123"/>
      <c r="X181" s="123"/>
      <c r="Y181" s="123"/>
      <c r="Z181" s="123"/>
    </row>
    <row r="182" ht="9.75" customHeight="1">
      <c r="A182" s="123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3"/>
      <c r="U182" s="123"/>
      <c r="V182" s="123"/>
      <c r="W182" s="123"/>
      <c r="X182" s="123"/>
      <c r="Y182" s="123"/>
      <c r="Z182" s="123"/>
    </row>
    <row r="183" ht="9.75" customHeight="1">
      <c r="A183" s="123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</row>
    <row r="184" ht="9.75" customHeight="1">
      <c r="A184" s="123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3"/>
      <c r="U184" s="123"/>
      <c r="V184" s="123"/>
      <c r="W184" s="123"/>
      <c r="X184" s="123"/>
      <c r="Y184" s="123"/>
      <c r="Z184" s="123"/>
    </row>
    <row r="185" ht="9.75" customHeight="1">
      <c r="A185" s="123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3"/>
      <c r="U185" s="123"/>
      <c r="V185" s="123"/>
      <c r="W185" s="123"/>
      <c r="X185" s="123"/>
      <c r="Y185" s="123"/>
      <c r="Z185" s="123"/>
    </row>
    <row r="186" ht="9.75" customHeight="1">
      <c r="A186" s="123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</row>
    <row r="187" ht="9.75" customHeight="1">
      <c r="A187" s="123"/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3"/>
      <c r="U187" s="123"/>
      <c r="V187" s="123"/>
      <c r="W187" s="123"/>
      <c r="X187" s="123"/>
      <c r="Y187" s="123"/>
      <c r="Z187" s="123"/>
    </row>
    <row r="188" ht="9.75" customHeight="1">
      <c r="A188" s="123"/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3"/>
      <c r="U188" s="123"/>
      <c r="V188" s="123"/>
      <c r="W188" s="123"/>
      <c r="X188" s="123"/>
      <c r="Y188" s="123"/>
      <c r="Z188" s="123"/>
    </row>
    <row r="189" ht="9.75" customHeight="1">
      <c r="A189" s="123"/>
      <c r="B189" s="123"/>
      <c r="C189" s="123"/>
      <c r="D189" s="123"/>
      <c r="E189" s="123"/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</row>
    <row r="190" ht="9.75" customHeight="1">
      <c r="A190" s="123"/>
      <c r="B190" s="123"/>
      <c r="C190" s="123"/>
      <c r="D190" s="123"/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  <c r="Z190" s="123"/>
    </row>
    <row r="191" ht="9.75" customHeight="1">
      <c r="A191" s="123"/>
      <c r="B191" s="123"/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</row>
    <row r="192" ht="9.75" customHeight="1">
      <c r="A192" s="123"/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3"/>
      <c r="W192" s="123"/>
      <c r="X192" s="123"/>
      <c r="Y192" s="123"/>
      <c r="Z192" s="123"/>
    </row>
    <row r="193" ht="9.75" customHeight="1">
      <c r="A193" s="123"/>
      <c r="B193" s="123"/>
      <c r="C193" s="123"/>
      <c r="D193" s="123"/>
      <c r="E193" s="123"/>
      <c r="F193" s="123"/>
      <c r="G193" s="123"/>
      <c r="H193" s="123"/>
      <c r="I193" s="123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3"/>
      <c r="W193" s="123"/>
      <c r="X193" s="123"/>
      <c r="Y193" s="123"/>
      <c r="Z193" s="123"/>
    </row>
    <row r="194" ht="9.75" customHeight="1">
      <c r="A194" s="123"/>
      <c r="B194" s="123"/>
      <c r="C194" s="123"/>
      <c r="D194" s="123"/>
      <c r="E194" s="123"/>
      <c r="F194" s="123"/>
      <c r="G194" s="123"/>
      <c r="H194" s="123"/>
      <c r="I194" s="123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</row>
    <row r="195" ht="9.75" customHeight="1">
      <c r="A195" s="123"/>
      <c r="B195" s="123"/>
      <c r="C195" s="123"/>
      <c r="D195" s="123"/>
      <c r="E195" s="123"/>
      <c r="F195" s="123"/>
      <c r="G195" s="123"/>
      <c r="H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</row>
    <row r="196" ht="9.75" customHeight="1">
      <c r="A196" s="123"/>
      <c r="B196" s="123"/>
      <c r="C196" s="123"/>
      <c r="D196" s="123"/>
      <c r="E196" s="123"/>
      <c r="F196" s="123"/>
      <c r="G196" s="123"/>
      <c r="H196" s="123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3"/>
      <c r="W196" s="123"/>
      <c r="X196" s="123"/>
      <c r="Y196" s="123"/>
      <c r="Z196" s="123"/>
    </row>
    <row r="197" ht="9.75" customHeight="1">
      <c r="A197" s="123"/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3"/>
      <c r="W197" s="123"/>
      <c r="X197" s="123"/>
      <c r="Y197" s="123"/>
      <c r="Z197" s="123"/>
    </row>
    <row r="198" ht="9.75" customHeight="1">
      <c r="A198" s="123"/>
      <c r="B198" s="123"/>
      <c r="C198" s="123"/>
      <c r="D198" s="123"/>
      <c r="E198" s="123"/>
      <c r="F198" s="123"/>
      <c r="G198" s="123"/>
      <c r="H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  <c r="Z198" s="123"/>
    </row>
    <row r="199" ht="9.75" customHeight="1">
      <c r="A199" s="123"/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3"/>
      <c r="U199" s="123"/>
      <c r="V199" s="123"/>
      <c r="W199" s="123"/>
      <c r="X199" s="123"/>
      <c r="Y199" s="123"/>
      <c r="Z199" s="123"/>
    </row>
    <row r="200" ht="9.75" customHeight="1">
      <c r="A200" s="123"/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3"/>
      <c r="U200" s="123"/>
      <c r="V200" s="123"/>
      <c r="W200" s="123"/>
      <c r="X200" s="123"/>
      <c r="Y200" s="123"/>
      <c r="Z200" s="123"/>
    </row>
    <row r="201" ht="9.75" customHeight="1">
      <c r="A201" s="123"/>
      <c r="B201" s="123"/>
      <c r="C201" s="123"/>
      <c r="D201" s="123"/>
      <c r="E201" s="123"/>
      <c r="F201" s="123"/>
      <c r="G201" s="123"/>
      <c r="H201" s="123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3"/>
      <c r="U201" s="123"/>
      <c r="V201" s="123"/>
      <c r="W201" s="123"/>
      <c r="X201" s="123"/>
      <c r="Y201" s="123"/>
      <c r="Z201" s="123"/>
    </row>
    <row r="202" ht="9.75" customHeight="1">
      <c r="A202" s="123"/>
      <c r="B202" s="123"/>
      <c r="C202" s="123"/>
      <c r="D202" s="123"/>
      <c r="E202" s="123"/>
      <c r="F202" s="123"/>
      <c r="G202" s="123"/>
      <c r="H202" s="123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3"/>
      <c r="U202" s="123"/>
      <c r="V202" s="123"/>
      <c r="W202" s="123"/>
      <c r="X202" s="123"/>
      <c r="Y202" s="123"/>
      <c r="Z202" s="123"/>
    </row>
    <row r="203" ht="9.75" customHeight="1">
      <c r="A203" s="123"/>
      <c r="B203" s="123"/>
      <c r="C203" s="123"/>
      <c r="D203" s="123"/>
      <c r="E203" s="123"/>
      <c r="F203" s="123"/>
      <c r="G203" s="123"/>
      <c r="H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  <c r="Z203" s="123"/>
    </row>
    <row r="204" ht="9.75" customHeight="1">
      <c r="A204" s="123"/>
      <c r="B204" s="123"/>
      <c r="C204" s="123"/>
      <c r="D204" s="123"/>
      <c r="E204" s="123"/>
      <c r="F204" s="123"/>
      <c r="G204" s="123"/>
      <c r="H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  <c r="Z204" s="123"/>
    </row>
    <row r="205" ht="9.75" customHeight="1">
      <c r="A205" s="123"/>
      <c r="B205" s="123"/>
      <c r="C205" s="123"/>
      <c r="D205" s="123"/>
      <c r="E205" s="123"/>
      <c r="F205" s="123"/>
      <c r="G205" s="123"/>
      <c r="H205" s="123"/>
      <c r="I205" s="123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3"/>
      <c r="U205" s="123"/>
      <c r="V205" s="123"/>
      <c r="W205" s="123"/>
      <c r="X205" s="123"/>
      <c r="Y205" s="123"/>
      <c r="Z205" s="123"/>
    </row>
    <row r="206" ht="9.75" customHeight="1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23"/>
      <c r="Y206" s="123"/>
      <c r="Z206" s="123"/>
    </row>
    <row r="207" ht="9.75" customHeight="1">
      <c r="A207" s="123"/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  <c r="X207" s="123"/>
      <c r="Y207" s="123"/>
      <c r="Z207" s="123"/>
    </row>
    <row r="208" ht="9.75" customHeight="1">
      <c r="A208" s="123"/>
      <c r="B208" s="123"/>
      <c r="C208" s="123"/>
      <c r="D208" s="123"/>
      <c r="E208" s="123"/>
      <c r="F208" s="123"/>
      <c r="G208" s="123"/>
      <c r="H208" s="123"/>
      <c r="I208" s="123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3"/>
      <c r="U208" s="123"/>
      <c r="V208" s="123"/>
      <c r="W208" s="123"/>
      <c r="X208" s="123"/>
      <c r="Y208" s="123"/>
      <c r="Z208" s="123"/>
    </row>
    <row r="209" ht="9.75" customHeight="1">
      <c r="A209" s="123"/>
      <c r="B209" s="123"/>
      <c r="C209" s="123"/>
      <c r="D209" s="123"/>
      <c r="E209" s="123"/>
      <c r="F209" s="123"/>
      <c r="G209" s="123"/>
      <c r="H209" s="123"/>
      <c r="I209" s="123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3"/>
      <c r="U209" s="123"/>
      <c r="V209" s="123"/>
      <c r="W209" s="123"/>
      <c r="X209" s="123"/>
      <c r="Y209" s="123"/>
      <c r="Z209" s="123"/>
    </row>
    <row r="210" ht="9.75" customHeight="1">
      <c r="A210" s="123"/>
      <c r="B210" s="123"/>
      <c r="C210" s="123"/>
      <c r="D210" s="123"/>
      <c r="E210" s="123"/>
      <c r="F210" s="123"/>
      <c r="G210" s="123"/>
      <c r="H210" s="123"/>
      <c r="I210" s="123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3"/>
      <c r="U210" s="123"/>
      <c r="V210" s="123"/>
      <c r="W210" s="123"/>
      <c r="X210" s="123"/>
      <c r="Y210" s="123"/>
      <c r="Z210" s="123"/>
    </row>
    <row r="211" ht="9.75" customHeight="1">
      <c r="A211" s="123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3"/>
      <c r="U211" s="123"/>
      <c r="V211" s="123"/>
      <c r="W211" s="123"/>
      <c r="X211" s="123"/>
      <c r="Y211" s="123"/>
      <c r="Z211" s="123"/>
    </row>
    <row r="212" ht="9.75" customHeight="1">
      <c r="A212" s="123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3"/>
      <c r="U212" s="123"/>
      <c r="V212" s="123"/>
      <c r="W212" s="123"/>
      <c r="X212" s="123"/>
      <c r="Y212" s="123"/>
      <c r="Z212" s="123"/>
    </row>
    <row r="213" ht="9.75" customHeight="1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3"/>
      <c r="U213" s="123"/>
      <c r="V213" s="123"/>
      <c r="W213" s="123"/>
      <c r="X213" s="123"/>
      <c r="Y213" s="123"/>
      <c r="Z213" s="123"/>
    </row>
    <row r="214" ht="9.75" customHeight="1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3"/>
      <c r="U214" s="123"/>
      <c r="V214" s="123"/>
      <c r="W214" s="123"/>
      <c r="X214" s="123"/>
      <c r="Y214" s="123"/>
      <c r="Z214" s="123"/>
    </row>
    <row r="215" ht="9.75" customHeight="1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3"/>
      <c r="U215" s="123"/>
      <c r="V215" s="123"/>
      <c r="W215" s="123"/>
      <c r="X215" s="123"/>
      <c r="Y215" s="123"/>
      <c r="Z215" s="123"/>
    </row>
    <row r="216" ht="9.75" customHeight="1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3"/>
      <c r="U216" s="123"/>
      <c r="V216" s="123"/>
      <c r="W216" s="123"/>
      <c r="X216" s="123"/>
      <c r="Y216" s="123"/>
      <c r="Z216" s="123"/>
    </row>
    <row r="217" ht="9.75" customHeight="1">
      <c r="A217" s="123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23"/>
      <c r="V217" s="123"/>
      <c r="W217" s="123"/>
      <c r="X217" s="123"/>
      <c r="Y217" s="123"/>
      <c r="Z217" s="123"/>
    </row>
    <row r="218" ht="9.75" customHeight="1">
      <c r="A218" s="123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3"/>
      <c r="U218" s="123"/>
      <c r="V218" s="123"/>
      <c r="W218" s="123"/>
      <c r="X218" s="123"/>
      <c r="Y218" s="123"/>
      <c r="Z218" s="123"/>
    </row>
    <row r="219" ht="9.75" customHeight="1">
      <c r="A219" s="123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3"/>
      <c r="U219" s="123"/>
      <c r="V219" s="123"/>
      <c r="W219" s="123"/>
      <c r="X219" s="123"/>
      <c r="Y219" s="123"/>
      <c r="Z219" s="123"/>
    </row>
    <row r="220" ht="9.75" customHeight="1">
      <c r="A220" s="123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123"/>
      <c r="Y220" s="123"/>
      <c r="Z220" s="123"/>
    </row>
    <row r="221" ht="9.75" customHeight="1">
      <c r="A221" s="123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  <c r="Z221" s="123"/>
    </row>
    <row r="222" ht="9.75" customHeight="1">
      <c r="A222" s="123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123"/>
      <c r="Y222" s="123"/>
      <c r="Z222" s="123"/>
    </row>
    <row r="223" ht="9.75" customHeight="1">
      <c r="A223" s="123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3"/>
      <c r="W223" s="123"/>
      <c r="X223" s="123"/>
      <c r="Y223" s="123"/>
      <c r="Z223" s="123"/>
    </row>
    <row r="224" ht="9.75" customHeight="1">
      <c r="A224" s="123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3"/>
      <c r="W224" s="123"/>
      <c r="X224" s="123"/>
      <c r="Y224" s="123"/>
      <c r="Z224" s="123"/>
    </row>
    <row r="225" ht="9.75" customHeight="1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3"/>
      <c r="U225" s="123"/>
      <c r="V225" s="123"/>
      <c r="W225" s="123"/>
      <c r="X225" s="123"/>
      <c r="Y225" s="123"/>
      <c r="Z225" s="123"/>
    </row>
    <row r="226" ht="9.75" customHeight="1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3"/>
      <c r="U226" s="123"/>
      <c r="V226" s="123"/>
      <c r="W226" s="123"/>
      <c r="X226" s="123"/>
      <c r="Y226" s="123"/>
      <c r="Z226" s="123"/>
    </row>
    <row r="227" ht="9.75" customHeight="1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3"/>
      <c r="U227" s="123"/>
      <c r="V227" s="123"/>
      <c r="W227" s="123"/>
      <c r="X227" s="123"/>
      <c r="Y227" s="123"/>
      <c r="Z227" s="123"/>
    </row>
    <row r="228" ht="9.75" customHeight="1">
      <c r="A228" s="123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3"/>
      <c r="U228" s="123"/>
      <c r="V228" s="123"/>
      <c r="W228" s="123"/>
      <c r="X228" s="123"/>
      <c r="Y228" s="123"/>
      <c r="Z228" s="123"/>
    </row>
    <row r="229" ht="9.75" customHeight="1">
      <c r="A229" s="123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3"/>
      <c r="U229" s="123"/>
      <c r="V229" s="123"/>
      <c r="W229" s="123"/>
      <c r="X229" s="123"/>
      <c r="Y229" s="123"/>
      <c r="Z229" s="123"/>
    </row>
    <row r="230" ht="9.75" customHeight="1">
      <c r="A230" s="123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3"/>
      <c r="U230" s="123"/>
      <c r="V230" s="123"/>
      <c r="W230" s="123"/>
      <c r="X230" s="123"/>
      <c r="Y230" s="123"/>
      <c r="Z230" s="123"/>
    </row>
    <row r="231" ht="9.75" customHeight="1">
      <c r="A231" s="123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  <c r="Z231" s="123"/>
    </row>
    <row r="232" ht="9.75" customHeight="1">
      <c r="A232" s="123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  <c r="Z232" s="123"/>
    </row>
    <row r="233" ht="9.75" customHeight="1">
      <c r="A233" s="123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  <c r="Z233" s="123"/>
    </row>
    <row r="234" ht="9.75" customHeight="1">
      <c r="A234" s="123"/>
      <c r="B234" s="123"/>
      <c r="C234" s="123"/>
      <c r="D234" s="123"/>
      <c r="E234" s="123"/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  <c r="Z234" s="123"/>
    </row>
    <row r="235" ht="9.75" customHeight="1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  <c r="Z235" s="123"/>
    </row>
    <row r="236" ht="9.75" customHeight="1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  <c r="Z236" s="123"/>
    </row>
    <row r="237" ht="9.75" customHeight="1">
      <c r="A237" s="123"/>
      <c r="B237" s="123"/>
      <c r="C237" s="123"/>
      <c r="D237" s="123"/>
      <c r="E237" s="123"/>
      <c r="F237" s="123"/>
      <c r="G237" s="123"/>
      <c r="H237" s="123"/>
      <c r="I237" s="123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3"/>
      <c r="U237" s="123"/>
      <c r="V237" s="123"/>
      <c r="W237" s="123"/>
      <c r="X237" s="123"/>
      <c r="Y237" s="123"/>
      <c r="Z237" s="123"/>
    </row>
    <row r="238" ht="9.75" customHeight="1">
      <c r="A238" s="123"/>
      <c r="B238" s="123"/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</row>
    <row r="239" ht="9.75" customHeight="1">
      <c r="A239" s="123"/>
      <c r="B239" s="123"/>
      <c r="C239" s="123"/>
      <c r="D239" s="123"/>
      <c r="E239" s="123"/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  <c r="Z239" s="123"/>
    </row>
    <row r="240" ht="9.75" customHeight="1">
      <c r="A240" s="123"/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  <c r="Z240" s="123"/>
    </row>
    <row r="241" ht="9.75" customHeight="1">
      <c r="A241" s="123"/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  <c r="Z241" s="123"/>
    </row>
    <row r="242" ht="9.75" customHeight="1">
      <c r="A242" s="123"/>
      <c r="B242" s="123"/>
      <c r="C242" s="123"/>
      <c r="D242" s="123"/>
      <c r="E242" s="123"/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</row>
    <row r="243" ht="9.75" customHeight="1">
      <c r="A243" s="123"/>
      <c r="B243" s="123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3"/>
      <c r="W243" s="123"/>
      <c r="X243" s="123"/>
      <c r="Y243" s="123"/>
      <c r="Z243" s="123"/>
    </row>
    <row r="244" ht="9.75" customHeight="1">
      <c r="A244" s="123"/>
      <c r="B244" s="123"/>
      <c r="C244" s="123"/>
      <c r="D244" s="123"/>
      <c r="E244" s="123"/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  <c r="Z244" s="123"/>
    </row>
    <row r="245" ht="9.75" customHeight="1">
      <c r="A245" s="123"/>
      <c r="B245" s="123"/>
      <c r="C245" s="123"/>
      <c r="D245" s="123"/>
      <c r="E245" s="123"/>
      <c r="F245" s="123"/>
      <c r="G245" s="123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</row>
    <row r="246" ht="9.75" customHeight="1">
      <c r="A246" s="123"/>
      <c r="B246" s="123"/>
      <c r="C246" s="123"/>
      <c r="D246" s="123"/>
      <c r="E246" s="123"/>
      <c r="F246" s="123"/>
      <c r="G246" s="123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3"/>
      <c r="W246" s="123"/>
      <c r="X246" s="123"/>
      <c r="Y246" s="123"/>
      <c r="Z246" s="123"/>
    </row>
    <row r="247" ht="9.75" customHeight="1">
      <c r="A247" s="123"/>
      <c r="B247" s="123"/>
      <c r="C247" s="123"/>
      <c r="D247" s="123"/>
      <c r="E247" s="123"/>
      <c r="F247" s="123"/>
      <c r="G247" s="123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3"/>
      <c r="W247" s="123"/>
      <c r="X247" s="123"/>
      <c r="Y247" s="123"/>
      <c r="Z247" s="123"/>
    </row>
    <row r="248" ht="9.75" customHeight="1">
      <c r="A248" s="123"/>
      <c r="B248" s="123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</row>
    <row r="249" ht="9.75" customHeight="1">
      <c r="A249" s="123"/>
      <c r="B249" s="123"/>
      <c r="C249" s="123"/>
      <c r="D249" s="123"/>
      <c r="E249" s="123"/>
      <c r="F249" s="123"/>
      <c r="G249" s="123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3"/>
      <c r="W249" s="123"/>
      <c r="X249" s="123"/>
      <c r="Y249" s="123"/>
      <c r="Z249" s="123"/>
    </row>
    <row r="250" ht="9.75" customHeight="1">
      <c r="A250" s="123"/>
      <c r="B250" s="123"/>
      <c r="C250" s="123"/>
      <c r="D250" s="123"/>
      <c r="E250" s="123"/>
      <c r="F250" s="123"/>
      <c r="G250" s="123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3"/>
      <c r="W250" s="123"/>
      <c r="X250" s="123"/>
      <c r="Y250" s="123"/>
      <c r="Z250" s="123"/>
    </row>
    <row r="251" ht="9.75" customHeight="1">
      <c r="A251" s="123"/>
      <c r="B251" s="123"/>
      <c r="C251" s="123"/>
      <c r="D251" s="123"/>
      <c r="E251" s="123"/>
      <c r="F251" s="123"/>
      <c r="G251" s="123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3"/>
      <c r="W251" s="123"/>
      <c r="X251" s="123"/>
      <c r="Y251" s="123"/>
      <c r="Z251" s="123"/>
    </row>
    <row r="252" ht="9.75" customHeight="1">
      <c r="A252" s="123"/>
      <c r="B252" s="123"/>
      <c r="C252" s="123"/>
      <c r="D252" s="123"/>
      <c r="E252" s="123"/>
      <c r="F252" s="123"/>
      <c r="G252" s="123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3"/>
      <c r="W252" s="123"/>
      <c r="X252" s="123"/>
      <c r="Y252" s="123"/>
      <c r="Z252" s="123"/>
    </row>
    <row r="253" ht="9.75" customHeight="1">
      <c r="A253" s="123"/>
      <c r="B253" s="123"/>
      <c r="C253" s="123"/>
      <c r="D253" s="123"/>
      <c r="E253" s="123"/>
      <c r="F253" s="123"/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3"/>
      <c r="W253" s="123"/>
      <c r="X253" s="123"/>
      <c r="Y253" s="123"/>
      <c r="Z253" s="123"/>
    </row>
    <row r="254" ht="9.75" customHeight="1">
      <c r="A254" s="123"/>
      <c r="B254" s="123"/>
      <c r="C254" s="123"/>
      <c r="D254" s="123"/>
      <c r="E254" s="123"/>
      <c r="F254" s="123"/>
      <c r="G254" s="123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3"/>
      <c r="W254" s="123"/>
      <c r="X254" s="123"/>
      <c r="Y254" s="123"/>
      <c r="Z254" s="123"/>
    </row>
    <row r="255" ht="9.75" customHeight="1">
      <c r="A255" s="123"/>
      <c r="B255" s="123"/>
      <c r="C255" s="123"/>
      <c r="D255" s="123"/>
      <c r="E255" s="123"/>
      <c r="F255" s="123"/>
      <c r="G255" s="123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3"/>
      <c r="W255" s="123"/>
      <c r="X255" s="123"/>
      <c r="Y255" s="123"/>
      <c r="Z255" s="123"/>
    </row>
    <row r="256" ht="9.75" customHeight="1">
      <c r="A256" s="123"/>
      <c r="B256" s="123"/>
      <c r="C256" s="123"/>
      <c r="D256" s="123"/>
      <c r="E256" s="123"/>
      <c r="F256" s="123"/>
      <c r="G256" s="123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3"/>
      <c r="W256" s="123"/>
      <c r="X256" s="123"/>
      <c r="Y256" s="123"/>
      <c r="Z256" s="123"/>
    </row>
    <row r="257" ht="9.75" customHeight="1">
      <c r="A257" s="123"/>
      <c r="B257" s="123"/>
      <c r="C257" s="123"/>
      <c r="D257" s="123"/>
      <c r="E257" s="123"/>
      <c r="F257" s="123"/>
      <c r="G257" s="123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3"/>
      <c r="W257" s="123"/>
      <c r="X257" s="123"/>
      <c r="Y257" s="123"/>
      <c r="Z257" s="123"/>
    </row>
    <row r="258" ht="9.75" customHeight="1">
      <c r="A258" s="123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3"/>
      <c r="W258" s="123"/>
      <c r="X258" s="123"/>
      <c r="Y258" s="123"/>
      <c r="Z258" s="123"/>
    </row>
    <row r="259" ht="9.75" customHeight="1">
      <c r="A259" s="123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3"/>
      <c r="W259" s="123"/>
      <c r="X259" s="123"/>
      <c r="Y259" s="123"/>
      <c r="Z259" s="123"/>
    </row>
    <row r="260" ht="9.75" customHeight="1">
      <c r="A260" s="123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3"/>
      <c r="W260" s="123"/>
      <c r="X260" s="123"/>
      <c r="Y260" s="123"/>
      <c r="Z260" s="123"/>
    </row>
    <row r="261" ht="9.75" customHeight="1">
      <c r="A261" s="123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3"/>
      <c r="W261" s="123"/>
      <c r="X261" s="123"/>
      <c r="Y261" s="123"/>
      <c r="Z261" s="123"/>
    </row>
    <row r="262" ht="9.75" customHeight="1">
      <c r="A262" s="123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3"/>
      <c r="U262" s="123"/>
      <c r="V262" s="123"/>
      <c r="W262" s="123"/>
      <c r="X262" s="123"/>
      <c r="Y262" s="123"/>
      <c r="Z262" s="123"/>
    </row>
    <row r="263" ht="9.75" customHeight="1">
      <c r="A263" s="123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3"/>
      <c r="U263" s="123"/>
      <c r="V263" s="123"/>
      <c r="W263" s="123"/>
      <c r="X263" s="123"/>
      <c r="Y263" s="123"/>
      <c r="Z263" s="123"/>
    </row>
    <row r="264" ht="9.75" customHeight="1">
      <c r="A264" s="123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3"/>
      <c r="U264" s="123"/>
      <c r="V264" s="123"/>
      <c r="W264" s="123"/>
      <c r="X264" s="123"/>
      <c r="Y264" s="123"/>
      <c r="Z264" s="123"/>
    </row>
    <row r="265" ht="9.75" customHeight="1">
      <c r="A265" s="123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3"/>
      <c r="U265" s="123"/>
      <c r="V265" s="123"/>
      <c r="W265" s="123"/>
      <c r="X265" s="123"/>
      <c r="Y265" s="123"/>
      <c r="Z265" s="123"/>
    </row>
    <row r="266" ht="9.75" customHeight="1">
      <c r="A266" s="123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3"/>
      <c r="U266" s="123"/>
      <c r="V266" s="123"/>
      <c r="W266" s="123"/>
      <c r="X266" s="123"/>
      <c r="Y266" s="123"/>
      <c r="Z266" s="123"/>
    </row>
    <row r="267" ht="9.75" customHeight="1">
      <c r="A267" s="123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3"/>
      <c r="U267" s="123"/>
      <c r="V267" s="123"/>
      <c r="W267" s="123"/>
      <c r="X267" s="123"/>
      <c r="Y267" s="123"/>
      <c r="Z267" s="123"/>
    </row>
    <row r="268" ht="9.75" customHeight="1">
      <c r="A268" s="123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3"/>
      <c r="U268" s="123"/>
      <c r="V268" s="123"/>
      <c r="W268" s="123"/>
      <c r="X268" s="123"/>
      <c r="Y268" s="123"/>
      <c r="Z268" s="123"/>
    </row>
    <row r="269" ht="9.75" customHeight="1">
      <c r="A269" s="123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3"/>
      <c r="U269" s="123"/>
      <c r="V269" s="123"/>
      <c r="W269" s="123"/>
      <c r="X269" s="123"/>
      <c r="Y269" s="123"/>
      <c r="Z269" s="123"/>
    </row>
    <row r="270" ht="9.75" customHeight="1">
      <c r="A270" s="123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3"/>
      <c r="U270" s="123"/>
      <c r="V270" s="123"/>
      <c r="W270" s="123"/>
      <c r="X270" s="123"/>
      <c r="Y270" s="123"/>
      <c r="Z270" s="123"/>
    </row>
    <row r="271" ht="9.75" customHeight="1">
      <c r="A271" s="123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3"/>
      <c r="U271" s="123"/>
      <c r="V271" s="123"/>
      <c r="W271" s="123"/>
      <c r="X271" s="123"/>
      <c r="Y271" s="123"/>
      <c r="Z271" s="123"/>
    </row>
    <row r="272" ht="9.75" customHeight="1">
      <c r="A272" s="123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3"/>
      <c r="U272" s="123"/>
      <c r="V272" s="123"/>
      <c r="W272" s="123"/>
      <c r="X272" s="123"/>
      <c r="Y272" s="123"/>
      <c r="Z272" s="123"/>
    </row>
    <row r="273" ht="9.75" customHeight="1">
      <c r="A273" s="123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3"/>
      <c r="Z273" s="123"/>
    </row>
    <row r="274" ht="9.75" customHeight="1">
      <c r="A274" s="123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3"/>
      <c r="U274" s="123"/>
      <c r="V274" s="123"/>
      <c r="W274" s="123"/>
      <c r="X274" s="123"/>
      <c r="Y274" s="123"/>
      <c r="Z274" s="123"/>
    </row>
    <row r="275" ht="9.75" customHeight="1">
      <c r="A275" s="123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123"/>
      <c r="V275" s="123"/>
      <c r="W275" s="123"/>
      <c r="X275" s="123"/>
      <c r="Y275" s="123"/>
      <c r="Z275" s="123"/>
    </row>
    <row r="276" ht="9.75" customHeight="1">
      <c r="A276" s="123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3"/>
      <c r="U276" s="123"/>
      <c r="V276" s="123"/>
      <c r="W276" s="123"/>
      <c r="X276" s="123"/>
      <c r="Y276" s="123"/>
      <c r="Z276" s="123"/>
    </row>
    <row r="277" ht="9.75" customHeight="1">
      <c r="A277" s="123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3"/>
      <c r="U277" s="123"/>
      <c r="V277" s="123"/>
      <c r="W277" s="123"/>
      <c r="X277" s="123"/>
      <c r="Y277" s="123"/>
      <c r="Z277" s="123"/>
    </row>
    <row r="278" ht="9.75" customHeight="1">
      <c r="A278" s="123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3"/>
      <c r="U278" s="123"/>
      <c r="V278" s="123"/>
      <c r="W278" s="123"/>
      <c r="X278" s="123"/>
      <c r="Y278" s="123"/>
      <c r="Z278" s="123"/>
    </row>
    <row r="279" ht="9.75" customHeight="1">
      <c r="A279" s="123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3"/>
      <c r="Z279" s="123"/>
    </row>
    <row r="280" ht="9.75" customHeight="1">
      <c r="A280" s="123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3"/>
      <c r="U280" s="123"/>
      <c r="V280" s="123"/>
      <c r="W280" s="123"/>
      <c r="X280" s="123"/>
      <c r="Y280" s="123"/>
      <c r="Z280" s="123"/>
    </row>
    <row r="281" ht="9.75" customHeight="1">
      <c r="A281" s="123"/>
      <c r="B281" s="123"/>
      <c r="C281" s="123"/>
      <c r="D281" s="123"/>
      <c r="E281" s="123"/>
      <c r="F281" s="123"/>
      <c r="G281" s="123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3"/>
      <c r="U281" s="123"/>
      <c r="V281" s="123"/>
      <c r="W281" s="123"/>
      <c r="X281" s="123"/>
      <c r="Y281" s="123"/>
      <c r="Z281" s="123"/>
    </row>
    <row r="282" ht="9.75" customHeight="1">
      <c r="A282" s="123"/>
      <c r="B282" s="123"/>
      <c r="C282" s="123"/>
      <c r="D282" s="123"/>
      <c r="E282" s="123"/>
      <c r="F282" s="123"/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3"/>
      <c r="U282" s="123"/>
      <c r="V282" s="123"/>
      <c r="W282" s="123"/>
      <c r="X282" s="123"/>
      <c r="Y282" s="123"/>
      <c r="Z282" s="123"/>
    </row>
    <row r="283" ht="9.75" customHeight="1">
      <c r="A283" s="123"/>
      <c r="B283" s="123"/>
      <c r="C283" s="123"/>
      <c r="D283" s="123"/>
      <c r="E283" s="123"/>
      <c r="F283" s="123"/>
      <c r="G283" s="123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3"/>
      <c r="U283" s="123"/>
      <c r="V283" s="123"/>
      <c r="W283" s="123"/>
      <c r="X283" s="123"/>
      <c r="Y283" s="123"/>
      <c r="Z283" s="123"/>
    </row>
    <row r="284" ht="9.75" customHeight="1">
      <c r="A284" s="123"/>
      <c r="B284" s="123"/>
      <c r="C284" s="123"/>
      <c r="D284" s="123"/>
      <c r="E284" s="123"/>
      <c r="F284" s="123"/>
      <c r="G284" s="123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3"/>
      <c r="U284" s="123"/>
      <c r="V284" s="123"/>
      <c r="W284" s="123"/>
      <c r="X284" s="123"/>
      <c r="Y284" s="123"/>
      <c r="Z284" s="123"/>
    </row>
    <row r="285" ht="9.75" customHeight="1">
      <c r="A285" s="123"/>
      <c r="B285" s="123"/>
      <c r="C285" s="123"/>
      <c r="D285" s="123"/>
      <c r="E285" s="123"/>
      <c r="F285" s="123"/>
      <c r="G285" s="123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3"/>
      <c r="U285" s="123"/>
      <c r="V285" s="123"/>
      <c r="W285" s="123"/>
      <c r="X285" s="123"/>
      <c r="Y285" s="123"/>
      <c r="Z285" s="123"/>
    </row>
    <row r="286" ht="9.75" customHeight="1">
      <c r="A286" s="123"/>
      <c r="B286" s="123"/>
      <c r="C286" s="123"/>
      <c r="D286" s="123"/>
      <c r="E286" s="123"/>
      <c r="F286" s="123"/>
      <c r="G286" s="123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3"/>
      <c r="U286" s="123"/>
      <c r="V286" s="123"/>
      <c r="W286" s="123"/>
      <c r="X286" s="123"/>
      <c r="Y286" s="123"/>
      <c r="Z286" s="123"/>
    </row>
    <row r="287" ht="9.75" customHeight="1">
      <c r="A287" s="123"/>
      <c r="B287" s="123"/>
      <c r="C287" s="123"/>
      <c r="D287" s="123"/>
      <c r="E287" s="123"/>
      <c r="F287" s="123"/>
      <c r="G287" s="123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3"/>
      <c r="U287" s="123"/>
      <c r="V287" s="123"/>
      <c r="W287" s="123"/>
      <c r="X287" s="123"/>
      <c r="Y287" s="123"/>
      <c r="Z287" s="123"/>
    </row>
    <row r="288" ht="9.75" customHeight="1">
      <c r="A288" s="123"/>
      <c r="B288" s="123"/>
      <c r="C288" s="123"/>
      <c r="D288" s="123"/>
      <c r="E288" s="123"/>
      <c r="F288" s="123"/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3"/>
      <c r="U288" s="123"/>
      <c r="V288" s="123"/>
      <c r="W288" s="123"/>
      <c r="X288" s="123"/>
      <c r="Y288" s="123"/>
      <c r="Z288" s="123"/>
    </row>
    <row r="289" ht="9.75" customHeight="1">
      <c r="A289" s="123"/>
      <c r="B289" s="123"/>
      <c r="C289" s="123"/>
      <c r="D289" s="123"/>
      <c r="E289" s="123"/>
      <c r="F289" s="123"/>
      <c r="G289" s="123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3"/>
      <c r="U289" s="123"/>
      <c r="V289" s="123"/>
      <c r="W289" s="123"/>
      <c r="X289" s="123"/>
      <c r="Y289" s="123"/>
      <c r="Z289" s="123"/>
    </row>
    <row r="290" ht="9.75" customHeight="1">
      <c r="A290" s="123"/>
      <c r="B290" s="123"/>
      <c r="C290" s="123"/>
      <c r="D290" s="123"/>
      <c r="E290" s="123"/>
      <c r="F290" s="123"/>
      <c r="G290" s="123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3"/>
      <c r="U290" s="123"/>
      <c r="V290" s="123"/>
      <c r="W290" s="123"/>
      <c r="X290" s="123"/>
      <c r="Y290" s="123"/>
      <c r="Z290" s="123"/>
    </row>
    <row r="291" ht="9.75" customHeight="1">
      <c r="A291" s="123"/>
      <c r="B291" s="123"/>
      <c r="C291" s="123"/>
      <c r="D291" s="123"/>
      <c r="E291" s="123"/>
      <c r="F291" s="123"/>
      <c r="G291" s="123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123"/>
      <c r="V291" s="123"/>
      <c r="W291" s="123"/>
      <c r="X291" s="123"/>
      <c r="Y291" s="123"/>
      <c r="Z291" s="123"/>
    </row>
    <row r="292" ht="9.75" customHeight="1">
      <c r="A292" s="123"/>
      <c r="B292" s="123"/>
      <c r="C292" s="123"/>
      <c r="D292" s="123"/>
      <c r="E292" s="123"/>
      <c r="F292" s="123"/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3"/>
      <c r="U292" s="123"/>
      <c r="V292" s="123"/>
      <c r="W292" s="123"/>
      <c r="X292" s="123"/>
      <c r="Y292" s="123"/>
      <c r="Z292" s="123"/>
    </row>
    <row r="293" ht="9.75" customHeight="1">
      <c r="A293" s="123"/>
      <c r="B293" s="123"/>
      <c r="C293" s="123"/>
      <c r="D293" s="123"/>
      <c r="E293" s="123"/>
      <c r="F293" s="123"/>
      <c r="G293" s="123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3"/>
      <c r="U293" s="123"/>
      <c r="V293" s="123"/>
      <c r="W293" s="123"/>
      <c r="X293" s="123"/>
      <c r="Y293" s="123"/>
      <c r="Z293" s="123"/>
    </row>
    <row r="294" ht="9.75" customHeight="1">
      <c r="A294" s="123"/>
      <c r="B294" s="123"/>
      <c r="C294" s="123"/>
      <c r="D294" s="123"/>
      <c r="E294" s="123"/>
      <c r="F294" s="123"/>
      <c r="G294" s="123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</row>
    <row r="295" ht="9.75" customHeight="1">
      <c r="A295" s="123"/>
      <c r="B295" s="123"/>
      <c r="C295" s="123"/>
      <c r="D295" s="123"/>
      <c r="E295" s="123"/>
      <c r="F295" s="123"/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3"/>
      <c r="U295" s="123"/>
      <c r="V295" s="123"/>
      <c r="W295" s="123"/>
      <c r="X295" s="123"/>
      <c r="Y295" s="123"/>
      <c r="Z295" s="123"/>
    </row>
    <row r="296" ht="9.75" customHeight="1">
      <c r="A296" s="123"/>
      <c r="B296" s="123"/>
      <c r="C296" s="123"/>
      <c r="D296" s="123"/>
      <c r="E296" s="123"/>
      <c r="F296" s="123"/>
      <c r="G296" s="123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3"/>
      <c r="U296" s="123"/>
      <c r="V296" s="123"/>
      <c r="W296" s="123"/>
      <c r="X296" s="123"/>
      <c r="Y296" s="123"/>
      <c r="Z296" s="123"/>
    </row>
    <row r="297" ht="9.75" customHeight="1">
      <c r="A297" s="123"/>
      <c r="B297" s="123"/>
      <c r="C297" s="123"/>
      <c r="D297" s="123"/>
      <c r="E297" s="123"/>
      <c r="F297" s="123"/>
      <c r="G297" s="123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3"/>
      <c r="U297" s="123"/>
      <c r="V297" s="123"/>
      <c r="W297" s="123"/>
      <c r="X297" s="123"/>
      <c r="Y297" s="123"/>
      <c r="Z297" s="123"/>
    </row>
    <row r="298" ht="9.75" customHeight="1">
      <c r="A298" s="123"/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3"/>
      <c r="Z298" s="123"/>
    </row>
    <row r="299" ht="9.75" customHeight="1">
      <c r="A299" s="123"/>
      <c r="B299" s="123"/>
      <c r="C299" s="123"/>
      <c r="D299" s="123"/>
      <c r="E299" s="123"/>
      <c r="F299" s="123"/>
      <c r="G299" s="123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3"/>
      <c r="U299" s="123"/>
      <c r="V299" s="123"/>
      <c r="W299" s="123"/>
      <c r="X299" s="123"/>
      <c r="Y299" s="123"/>
      <c r="Z299" s="123"/>
    </row>
    <row r="300" ht="9.75" customHeight="1">
      <c r="A300" s="123"/>
      <c r="B300" s="123"/>
      <c r="C300" s="123"/>
      <c r="D300" s="123"/>
      <c r="E300" s="123"/>
      <c r="F300" s="123"/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3"/>
      <c r="U300" s="123"/>
      <c r="V300" s="123"/>
      <c r="W300" s="123"/>
      <c r="X300" s="123"/>
      <c r="Y300" s="123"/>
      <c r="Z300" s="123"/>
    </row>
    <row r="301" ht="9.75" customHeight="1">
      <c r="A301" s="123"/>
      <c r="B301" s="123"/>
      <c r="C301" s="123"/>
      <c r="D301" s="123"/>
      <c r="E301" s="123"/>
      <c r="F301" s="123"/>
      <c r="G301" s="123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3"/>
      <c r="U301" s="123"/>
      <c r="V301" s="123"/>
      <c r="W301" s="123"/>
      <c r="X301" s="123"/>
      <c r="Y301" s="123"/>
      <c r="Z301" s="123"/>
    </row>
    <row r="302" ht="9.75" customHeight="1">
      <c r="A302" s="123"/>
      <c r="B302" s="123"/>
      <c r="C302" s="123"/>
      <c r="D302" s="123"/>
      <c r="E302" s="123"/>
      <c r="F302" s="123"/>
      <c r="G302" s="123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3"/>
      <c r="U302" s="123"/>
      <c r="V302" s="123"/>
      <c r="W302" s="123"/>
      <c r="X302" s="123"/>
      <c r="Y302" s="123"/>
      <c r="Z302" s="123"/>
    </row>
    <row r="303" ht="9.75" customHeight="1">
      <c r="A303" s="123"/>
      <c r="B303" s="123"/>
      <c r="C303" s="123"/>
      <c r="D303" s="123"/>
      <c r="E303" s="123"/>
      <c r="F303" s="123"/>
      <c r="G303" s="123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3"/>
      <c r="U303" s="123"/>
      <c r="V303" s="123"/>
      <c r="W303" s="123"/>
      <c r="X303" s="123"/>
      <c r="Y303" s="123"/>
      <c r="Z303" s="123"/>
    </row>
    <row r="304" ht="9.75" customHeight="1">
      <c r="A304" s="123"/>
      <c r="B304" s="123"/>
      <c r="C304" s="123"/>
      <c r="D304" s="123"/>
      <c r="E304" s="123"/>
      <c r="F304" s="123"/>
      <c r="G304" s="123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3"/>
      <c r="U304" s="123"/>
      <c r="V304" s="123"/>
      <c r="W304" s="123"/>
      <c r="X304" s="123"/>
      <c r="Y304" s="123"/>
      <c r="Z304" s="123"/>
    </row>
    <row r="305" ht="9.75" customHeight="1">
      <c r="A305" s="123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3"/>
      <c r="U305" s="123"/>
      <c r="V305" s="123"/>
      <c r="W305" s="123"/>
      <c r="X305" s="123"/>
      <c r="Y305" s="123"/>
      <c r="Z305" s="123"/>
    </row>
    <row r="306" ht="9.75" customHeight="1">
      <c r="A306" s="123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3"/>
      <c r="U306" s="123"/>
      <c r="V306" s="123"/>
      <c r="W306" s="123"/>
      <c r="X306" s="123"/>
      <c r="Y306" s="123"/>
      <c r="Z306" s="123"/>
    </row>
    <row r="307" ht="9.75" customHeight="1">
      <c r="A307" s="123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3"/>
      <c r="Z307" s="123"/>
    </row>
    <row r="308" ht="9.75" customHeight="1">
      <c r="A308" s="123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3"/>
      <c r="Z308" s="123"/>
    </row>
    <row r="309" ht="9.75" customHeight="1">
      <c r="A309" s="123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3"/>
      <c r="U309" s="123"/>
      <c r="V309" s="123"/>
      <c r="W309" s="123"/>
      <c r="X309" s="123"/>
      <c r="Y309" s="123"/>
      <c r="Z309" s="123"/>
    </row>
    <row r="310" ht="9.75" customHeight="1">
      <c r="A310" s="123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3"/>
      <c r="U310" s="123"/>
      <c r="V310" s="123"/>
      <c r="W310" s="123"/>
      <c r="X310" s="123"/>
      <c r="Y310" s="123"/>
      <c r="Z310" s="123"/>
    </row>
    <row r="311" ht="9.75" customHeight="1">
      <c r="A311" s="123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3"/>
      <c r="U311" s="123"/>
      <c r="V311" s="123"/>
      <c r="W311" s="123"/>
      <c r="X311" s="123"/>
      <c r="Y311" s="123"/>
      <c r="Z311" s="123"/>
    </row>
    <row r="312" ht="9.75" customHeight="1">
      <c r="A312" s="123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3"/>
      <c r="U312" s="123"/>
      <c r="V312" s="123"/>
      <c r="W312" s="123"/>
      <c r="X312" s="123"/>
      <c r="Y312" s="123"/>
      <c r="Z312" s="123"/>
    </row>
    <row r="313" ht="9.75" customHeight="1">
      <c r="A313" s="123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3"/>
      <c r="U313" s="123"/>
      <c r="V313" s="123"/>
      <c r="W313" s="123"/>
      <c r="X313" s="123"/>
      <c r="Y313" s="123"/>
      <c r="Z313" s="123"/>
    </row>
    <row r="314" ht="9.75" customHeight="1">
      <c r="A314" s="123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3"/>
      <c r="U314" s="123"/>
      <c r="V314" s="123"/>
      <c r="W314" s="123"/>
      <c r="X314" s="123"/>
      <c r="Y314" s="123"/>
      <c r="Z314" s="123"/>
    </row>
    <row r="315" ht="9.75" customHeight="1">
      <c r="A315" s="123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3"/>
      <c r="U315" s="123"/>
      <c r="V315" s="123"/>
      <c r="W315" s="123"/>
      <c r="X315" s="123"/>
      <c r="Y315" s="123"/>
      <c r="Z315" s="123"/>
    </row>
    <row r="316" ht="9.75" customHeight="1">
      <c r="A316" s="123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3"/>
      <c r="U316" s="123"/>
      <c r="V316" s="123"/>
      <c r="W316" s="123"/>
      <c r="X316" s="123"/>
      <c r="Y316" s="123"/>
      <c r="Z316" s="123"/>
    </row>
    <row r="317" ht="9.75" customHeight="1">
      <c r="A317" s="123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3"/>
      <c r="U317" s="123"/>
      <c r="V317" s="123"/>
      <c r="W317" s="123"/>
      <c r="X317" s="123"/>
      <c r="Y317" s="123"/>
      <c r="Z317" s="123"/>
    </row>
    <row r="318" ht="9.75" customHeight="1">
      <c r="A318" s="123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3"/>
      <c r="Z318" s="123"/>
    </row>
    <row r="319" ht="9.75" customHeight="1">
      <c r="A319" s="123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3"/>
      <c r="U319" s="123"/>
      <c r="V319" s="123"/>
      <c r="W319" s="123"/>
      <c r="X319" s="123"/>
      <c r="Y319" s="123"/>
      <c r="Z319" s="123"/>
    </row>
    <row r="320" ht="9.75" customHeight="1">
      <c r="A320" s="123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3"/>
      <c r="U320" s="123"/>
      <c r="V320" s="123"/>
      <c r="W320" s="123"/>
      <c r="X320" s="123"/>
      <c r="Y320" s="123"/>
      <c r="Z320" s="123"/>
    </row>
    <row r="321" ht="9.75" customHeight="1">
      <c r="A321" s="123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3"/>
      <c r="U321" s="123"/>
      <c r="V321" s="123"/>
      <c r="W321" s="123"/>
      <c r="X321" s="123"/>
      <c r="Y321" s="123"/>
      <c r="Z321" s="123"/>
    </row>
    <row r="322" ht="9.75" customHeight="1">
      <c r="A322" s="123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3"/>
      <c r="U322" s="123"/>
      <c r="V322" s="123"/>
      <c r="W322" s="123"/>
      <c r="X322" s="123"/>
      <c r="Y322" s="123"/>
      <c r="Z322" s="123"/>
    </row>
    <row r="323" ht="9.75" customHeight="1">
      <c r="A323" s="123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3"/>
      <c r="Z323" s="123"/>
    </row>
    <row r="324" ht="9.75" customHeight="1">
      <c r="A324" s="123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3"/>
      <c r="U324" s="123"/>
      <c r="V324" s="123"/>
      <c r="W324" s="123"/>
      <c r="X324" s="123"/>
      <c r="Y324" s="123"/>
      <c r="Z324" s="123"/>
    </row>
    <row r="325" ht="9.75" customHeight="1">
      <c r="A325" s="123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3"/>
      <c r="U325" s="123"/>
      <c r="V325" s="123"/>
      <c r="W325" s="123"/>
      <c r="X325" s="123"/>
      <c r="Y325" s="123"/>
      <c r="Z325" s="123"/>
    </row>
    <row r="326" ht="9.75" customHeight="1">
      <c r="A326" s="123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</row>
    <row r="327" ht="9.75" customHeight="1">
      <c r="A327" s="123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3"/>
      <c r="U327" s="123"/>
      <c r="V327" s="123"/>
      <c r="W327" s="123"/>
      <c r="X327" s="123"/>
      <c r="Y327" s="123"/>
      <c r="Z327" s="123"/>
    </row>
    <row r="328" ht="9.75" customHeight="1">
      <c r="A328" s="123"/>
      <c r="B328" s="123"/>
      <c r="C328" s="123"/>
      <c r="D328" s="123"/>
      <c r="E328" s="123"/>
      <c r="F328" s="123"/>
      <c r="G328" s="123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3"/>
      <c r="U328" s="123"/>
      <c r="V328" s="123"/>
      <c r="W328" s="123"/>
      <c r="X328" s="123"/>
      <c r="Y328" s="123"/>
      <c r="Z328" s="123"/>
    </row>
    <row r="329" ht="9.75" customHeight="1">
      <c r="A329" s="123"/>
      <c r="B329" s="123"/>
      <c r="C329" s="123"/>
      <c r="D329" s="123"/>
      <c r="E329" s="123"/>
      <c r="F329" s="123"/>
      <c r="G329" s="123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3"/>
      <c r="U329" s="123"/>
      <c r="V329" s="123"/>
      <c r="W329" s="123"/>
      <c r="X329" s="123"/>
      <c r="Y329" s="123"/>
      <c r="Z329" s="123"/>
    </row>
    <row r="330" ht="9.75" customHeight="1">
      <c r="A330" s="123"/>
      <c r="B330" s="123"/>
      <c r="C330" s="123"/>
      <c r="D330" s="123"/>
      <c r="E330" s="123"/>
      <c r="F330" s="123"/>
      <c r="G330" s="123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3"/>
      <c r="U330" s="123"/>
      <c r="V330" s="123"/>
      <c r="W330" s="123"/>
      <c r="X330" s="123"/>
      <c r="Y330" s="123"/>
      <c r="Z330" s="123"/>
    </row>
    <row r="331" ht="9.75" customHeight="1">
      <c r="A331" s="123"/>
      <c r="B331" s="123"/>
      <c r="C331" s="123"/>
      <c r="D331" s="123"/>
      <c r="E331" s="123"/>
      <c r="F331" s="123"/>
      <c r="G331" s="123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3"/>
      <c r="U331" s="123"/>
      <c r="V331" s="123"/>
      <c r="W331" s="123"/>
      <c r="X331" s="123"/>
      <c r="Y331" s="123"/>
      <c r="Z331" s="123"/>
    </row>
    <row r="332" ht="9.75" customHeight="1">
      <c r="A332" s="123"/>
      <c r="B332" s="123"/>
      <c r="C332" s="123"/>
      <c r="D332" s="123"/>
      <c r="E332" s="123"/>
      <c r="F332" s="123"/>
      <c r="G332" s="123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3"/>
      <c r="U332" s="123"/>
      <c r="V332" s="123"/>
      <c r="W332" s="123"/>
      <c r="X332" s="123"/>
      <c r="Y332" s="123"/>
      <c r="Z332" s="123"/>
    </row>
    <row r="333" ht="9.75" customHeight="1">
      <c r="A333" s="123"/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3"/>
      <c r="U333" s="123"/>
      <c r="V333" s="123"/>
      <c r="W333" s="123"/>
      <c r="X333" s="123"/>
      <c r="Y333" s="123"/>
      <c r="Z333" s="123"/>
    </row>
    <row r="334" ht="9.75" customHeight="1">
      <c r="A334" s="123"/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3"/>
      <c r="U334" s="123"/>
      <c r="V334" s="123"/>
      <c r="W334" s="123"/>
      <c r="X334" s="123"/>
      <c r="Y334" s="123"/>
      <c r="Z334" s="123"/>
    </row>
    <row r="335" ht="9.75" customHeight="1">
      <c r="A335" s="123"/>
      <c r="B335" s="123"/>
      <c r="C335" s="123"/>
      <c r="D335" s="123"/>
      <c r="E335" s="123"/>
      <c r="F335" s="123"/>
      <c r="G335" s="123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3"/>
      <c r="U335" s="123"/>
      <c r="V335" s="123"/>
      <c r="W335" s="123"/>
      <c r="X335" s="123"/>
      <c r="Y335" s="123"/>
      <c r="Z335" s="123"/>
    </row>
    <row r="336" ht="9.75" customHeight="1">
      <c r="A336" s="123"/>
      <c r="B336" s="123"/>
      <c r="C336" s="123"/>
      <c r="D336" s="123"/>
      <c r="E336" s="123"/>
      <c r="F336" s="123"/>
      <c r="G336" s="123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3"/>
      <c r="U336" s="123"/>
      <c r="V336" s="123"/>
      <c r="W336" s="123"/>
      <c r="X336" s="123"/>
      <c r="Y336" s="123"/>
      <c r="Z336" s="123"/>
    </row>
    <row r="337" ht="9.75" customHeight="1">
      <c r="A337" s="123"/>
      <c r="B337" s="123"/>
      <c r="C337" s="123"/>
      <c r="D337" s="123"/>
      <c r="E337" s="123"/>
      <c r="F337" s="123"/>
      <c r="G337" s="123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3"/>
      <c r="U337" s="123"/>
      <c r="V337" s="123"/>
      <c r="W337" s="123"/>
      <c r="X337" s="123"/>
      <c r="Y337" s="123"/>
      <c r="Z337" s="123"/>
    </row>
    <row r="338" ht="9.75" customHeight="1">
      <c r="A338" s="123"/>
      <c r="B338" s="123"/>
      <c r="C338" s="123"/>
      <c r="D338" s="123"/>
      <c r="E338" s="123"/>
      <c r="F338" s="123"/>
      <c r="G338" s="123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3"/>
      <c r="U338" s="123"/>
      <c r="V338" s="123"/>
      <c r="W338" s="123"/>
      <c r="X338" s="123"/>
      <c r="Y338" s="123"/>
      <c r="Z338" s="123"/>
    </row>
    <row r="339" ht="9.75" customHeight="1">
      <c r="A339" s="123"/>
      <c r="B339" s="123"/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</row>
    <row r="340" ht="9.75" customHeight="1">
      <c r="A340" s="123"/>
      <c r="B340" s="123"/>
      <c r="C340" s="123"/>
      <c r="D340" s="123"/>
      <c r="E340" s="123"/>
      <c r="F340" s="123"/>
      <c r="G340" s="123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3"/>
      <c r="U340" s="123"/>
      <c r="V340" s="123"/>
      <c r="W340" s="123"/>
      <c r="X340" s="123"/>
      <c r="Y340" s="123"/>
      <c r="Z340" s="123"/>
    </row>
    <row r="341" ht="9.75" customHeight="1">
      <c r="A341" s="123"/>
      <c r="B341" s="123"/>
      <c r="C341" s="123"/>
      <c r="D341" s="123"/>
      <c r="E341" s="123"/>
      <c r="F341" s="123"/>
      <c r="G341" s="123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3"/>
      <c r="U341" s="123"/>
      <c r="V341" s="123"/>
      <c r="W341" s="123"/>
      <c r="X341" s="123"/>
      <c r="Y341" s="123"/>
      <c r="Z341" s="123"/>
    </row>
    <row r="342" ht="9.75" customHeight="1">
      <c r="A342" s="123"/>
      <c r="B342" s="123"/>
      <c r="C342" s="123"/>
      <c r="D342" s="123"/>
      <c r="E342" s="123"/>
      <c r="F342" s="123"/>
      <c r="G342" s="123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3"/>
      <c r="U342" s="123"/>
      <c r="V342" s="123"/>
      <c r="W342" s="123"/>
      <c r="X342" s="123"/>
      <c r="Y342" s="123"/>
      <c r="Z342" s="123"/>
    </row>
    <row r="343" ht="9.75" customHeight="1">
      <c r="A343" s="123"/>
      <c r="B343" s="123"/>
      <c r="C343" s="123"/>
      <c r="D343" s="123"/>
      <c r="E343" s="123"/>
      <c r="F343" s="123"/>
      <c r="G343" s="123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3"/>
      <c r="U343" s="123"/>
      <c r="V343" s="123"/>
      <c r="W343" s="123"/>
      <c r="X343" s="123"/>
      <c r="Y343" s="123"/>
      <c r="Z343" s="123"/>
    </row>
    <row r="344" ht="9.75" customHeight="1">
      <c r="A344" s="123"/>
      <c r="B344" s="123"/>
      <c r="C344" s="123"/>
      <c r="D344" s="123"/>
      <c r="E344" s="123"/>
      <c r="F344" s="123"/>
      <c r="G344" s="123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3"/>
      <c r="U344" s="123"/>
      <c r="V344" s="123"/>
      <c r="W344" s="123"/>
      <c r="X344" s="123"/>
      <c r="Y344" s="123"/>
      <c r="Z344" s="123"/>
    </row>
    <row r="345" ht="9.75" customHeight="1">
      <c r="A345" s="123"/>
      <c r="B345" s="123"/>
      <c r="C345" s="123"/>
      <c r="D345" s="123"/>
      <c r="E345" s="123"/>
      <c r="F345" s="123"/>
      <c r="G345" s="123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3"/>
      <c r="U345" s="123"/>
      <c r="V345" s="123"/>
      <c r="W345" s="123"/>
      <c r="X345" s="123"/>
      <c r="Y345" s="123"/>
      <c r="Z345" s="123"/>
    </row>
    <row r="346" ht="9.75" customHeight="1">
      <c r="A346" s="123"/>
      <c r="B346" s="123"/>
      <c r="C346" s="123"/>
      <c r="D346" s="123"/>
      <c r="E346" s="123"/>
      <c r="F346" s="123"/>
      <c r="G346" s="123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3"/>
      <c r="U346" s="123"/>
      <c r="V346" s="123"/>
      <c r="W346" s="123"/>
      <c r="X346" s="123"/>
      <c r="Y346" s="123"/>
      <c r="Z346" s="123"/>
    </row>
    <row r="347" ht="9.75" customHeight="1">
      <c r="A347" s="123"/>
      <c r="B347" s="123"/>
      <c r="C347" s="123"/>
      <c r="D347" s="123"/>
      <c r="E347" s="123"/>
      <c r="F347" s="123"/>
      <c r="G347" s="123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3"/>
      <c r="U347" s="123"/>
      <c r="V347" s="123"/>
      <c r="W347" s="123"/>
      <c r="X347" s="123"/>
      <c r="Y347" s="123"/>
      <c r="Z347" s="123"/>
    </row>
    <row r="348" ht="9.75" customHeight="1">
      <c r="A348" s="123"/>
      <c r="B348" s="123"/>
      <c r="C348" s="123"/>
      <c r="D348" s="123"/>
      <c r="E348" s="123"/>
      <c r="F348" s="123"/>
      <c r="G348" s="123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3"/>
      <c r="U348" s="123"/>
      <c r="V348" s="123"/>
      <c r="W348" s="123"/>
      <c r="X348" s="123"/>
      <c r="Y348" s="123"/>
      <c r="Z348" s="123"/>
    </row>
    <row r="349" ht="9.75" customHeight="1">
      <c r="A349" s="123"/>
      <c r="B349" s="123"/>
      <c r="C349" s="123"/>
      <c r="D349" s="123"/>
      <c r="E349" s="123"/>
      <c r="F349" s="123"/>
      <c r="G349" s="123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3"/>
      <c r="U349" s="123"/>
      <c r="V349" s="123"/>
      <c r="W349" s="123"/>
      <c r="X349" s="123"/>
      <c r="Y349" s="123"/>
      <c r="Z349" s="123"/>
    </row>
    <row r="350" ht="9.75" customHeight="1">
      <c r="A350" s="123"/>
      <c r="B350" s="123"/>
      <c r="C350" s="123"/>
      <c r="D350" s="123"/>
      <c r="E350" s="123"/>
      <c r="F350" s="123"/>
      <c r="G350" s="123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3"/>
      <c r="U350" s="123"/>
      <c r="V350" s="123"/>
      <c r="W350" s="123"/>
      <c r="X350" s="123"/>
      <c r="Y350" s="123"/>
      <c r="Z350" s="123"/>
    </row>
    <row r="351" ht="9.75" customHeight="1">
      <c r="A351" s="123"/>
      <c r="B351" s="123"/>
      <c r="C351" s="123"/>
      <c r="D351" s="123"/>
      <c r="E351" s="123"/>
      <c r="F351" s="123"/>
      <c r="G351" s="123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3"/>
      <c r="U351" s="123"/>
      <c r="V351" s="123"/>
      <c r="W351" s="123"/>
      <c r="X351" s="123"/>
      <c r="Y351" s="123"/>
      <c r="Z351" s="123"/>
    </row>
    <row r="352" ht="9.75" customHeight="1">
      <c r="A352" s="123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3"/>
      <c r="U352" s="123"/>
      <c r="V352" s="123"/>
      <c r="W352" s="123"/>
      <c r="X352" s="123"/>
      <c r="Y352" s="123"/>
      <c r="Z352" s="123"/>
    </row>
    <row r="353" ht="9.75" customHeight="1">
      <c r="A353" s="123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3"/>
      <c r="U353" s="123"/>
      <c r="V353" s="123"/>
      <c r="W353" s="123"/>
      <c r="X353" s="123"/>
      <c r="Y353" s="123"/>
      <c r="Z353" s="123"/>
    </row>
    <row r="354" ht="9.75" customHeight="1">
      <c r="A354" s="123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3"/>
      <c r="U354" s="123"/>
      <c r="V354" s="123"/>
      <c r="W354" s="123"/>
      <c r="X354" s="123"/>
      <c r="Y354" s="123"/>
      <c r="Z354" s="123"/>
    </row>
    <row r="355" ht="9.75" customHeight="1">
      <c r="A355" s="123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3"/>
      <c r="U355" s="123"/>
      <c r="V355" s="123"/>
      <c r="W355" s="123"/>
      <c r="X355" s="123"/>
      <c r="Y355" s="123"/>
      <c r="Z355" s="123"/>
    </row>
    <row r="356" ht="9.75" customHeight="1">
      <c r="A356" s="123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3"/>
      <c r="U356" s="123"/>
      <c r="V356" s="123"/>
      <c r="W356" s="123"/>
      <c r="X356" s="123"/>
      <c r="Y356" s="123"/>
      <c r="Z356" s="123"/>
    </row>
    <row r="357" ht="9.75" customHeight="1">
      <c r="A357" s="123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3"/>
      <c r="U357" s="123"/>
      <c r="V357" s="123"/>
      <c r="W357" s="123"/>
      <c r="X357" s="123"/>
      <c r="Y357" s="123"/>
      <c r="Z357" s="123"/>
    </row>
    <row r="358" ht="9.75" customHeight="1">
      <c r="A358" s="123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</row>
    <row r="359" ht="9.75" customHeight="1">
      <c r="A359" s="123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3"/>
      <c r="U359" s="123"/>
      <c r="V359" s="123"/>
      <c r="W359" s="123"/>
      <c r="X359" s="123"/>
      <c r="Y359" s="123"/>
      <c r="Z359" s="123"/>
    </row>
    <row r="360" ht="9.75" customHeight="1">
      <c r="A360" s="123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3"/>
      <c r="U360" s="123"/>
      <c r="V360" s="123"/>
      <c r="W360" s="123"/>
      <c r="X360" s="123"/>
      <c r="Y360" s="123"/>
      <c r="Z360" s="123"/>
    </row>
    <row r="361" ht="9.75" customHeight="1">
      <c r="A361" s="123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3"/>
      <c r="U361" s="123"/>
      <c r="V361" s="123"/>
      <c r="W361" s="123"/>
      <c r="X361" s="123"/>
      <c r="Y361" s="123"/>
      <c r="Z361" s="123"/>
    </row>
    <row r="362" ht="9.75" customHeight="1">
      <c r="A362" s="123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3"/>
      <c r="U362" s="123"/>
      <c r="V362" s="123"/>
      <c r="W362" s="123"/>
      <c r="X362" s="123"/>
      <c r="Y362" s="123"/>
      <c r="Z362" s="123"/>
    </row>
    <row r="363" ht="9.75" customHeight="1">
      <c r="A363" s="123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3"/>
      <c r="U363" s="123"/>
      <c r="V363" s="123"/>
      <c r="W363" s="123"/>
      <c r="X363" s="123"/>
      <c r="Y363" s="123"/>
      <c r="Z363" s="123"/>
    </row>
    <row r="364" ht="9.75" customHeight="1">
      <c r="A364" s="123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3"/>
      <c r="U364" s="123"/>
      <c r="V364" s="123"/>
      <c r="W364" s="123"/>
      <c r="X364" s="123"/>
      <c r="Y364" s="123"/>
      <c r="Z364" s="123"/>
    </row>
    <row r="365" ht="9.75" customHeight="1">
      <c r="A365" s="123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3"/>
      <c r="U365" s="123"/>
      <c r="V365" s="123"/>
      <c r="W365" s="123"/>
      <c r="X365" s="123"/>
      <c r="Y365" s="123"/>
      <c r="Z365" s="123"/>
    </row>
    <row r="366" ht="9.75" customHeight="1">
      <c r="A366" s="123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3"/>
      <c r="U366" s="123"/>
      <c r="V366" s="123"/>
      <c r="W366" s="123"/>
      <c r="X366" s="123"/>
      <c r="Y366" s="123"/>
      <c r="Z366" s="123"/>
    </row>
    <row r="367" ht="9.75" customHeight="1">
      <c r="A367" s="123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3"/>
      <c r="U367" s="123"/>
      <c r="V367" s="123"/>
      <c r="W367" s="123"/>
      <c r="X367" s="123"/>
      <c r="Y367" s="123"/>
      <c r="Z367" s="123"/>
    </row>
    <row r="368" ht="9.75" customHeight="1">
      <c r="A368" s="123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3"/>
      <c r="U368" s="123"/>
      <c r="V368" s="123"/>
      <c r="W368" s="123"/>
      <c r="X368" s="123"/>
      <c r="Y368" s="123"/>
      <c r="Z368" s="123"/>
    </row>
    <row r="369" ht="9.75" customHeight="1">
      <c r="A369" s="123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3"/>
      <c r="U369" s="123"/>
      <c r="V369" s="123"/>
      <c r="W369" s="123"/>
      <c r="X369" s="123"/>
      <c r="Y369" s="123"/>
      <c r="Z369" s="123"/>
    </row>
    <row r="370" ht="9.75" customHeight="1">
      <c r="A370" s="123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3"/>
      <c r="U370" s="123"/>
      <c r="V370" s="123"/>
      <c r="W370" s="123"/>
      <c r="X370" s="123"/>
      <c r="Y370" s="123"/>
      <c r="Z370" s="123"/>
    </row>
    <row r="371" ht="9.75" customHeight="1">
      <c r="A371" s="123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3"/>
      <c r="U371" s="123"/>
      <c r="V371" s="123"/>
      <c r="W371" s="123"/>
      <c r="X371" s="123"/>
      <c r="Y371" s="123"/>
      <c r="Z371" s="123"/>
    </row>
    <row r="372" ht="9.75" customHeight="1">
      <c r="A372" s="123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  <c r="V372" s="123"/>
      <c r="W372" s="123"/>
      <c r="X372" s="123"/>
      <c r="Y372" s="123"/>
      <c r="Z372" s="123"/>
    </row>
    <row r="373" ht="9.75" customHeight="1">
      <c r="A373" s="123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3"/>
      <c r="U373" s="123"/>
      <c r="V373" s="123"/>
      <c r="W373" s="123"/>
      <c r="X373" s="123"/>
      <c r="Y373" s="123"/>
      <c r="Z373" s="123"/>
    </row>
    <row r="374" ht="9.75" customHeight="1">
      <c r="A374" s="123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  <c r="V374" s="123"/>
      <c r="W374" s="123"/>
      <c r="X374" s="123"/>
      <c r="Y374" s="123"/>
      <c r="Z374" s="123"/>
    </row>
    <row r="375" ht="9.75" customHeight="1">
      <c r="A375" s="123"/>
      <c r="B375" s="123"/>
      <c r="C375" s="123"/>
      <c r="D375" s="123"/>
      <c r="E375" s="123"/>
      <c r="F375" s="123"/>
      <c r="G375" s="123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3"/>
      <c r="U375" s="123"/>
      <c r="V375" s="123"/>
      <c r="W375" s="123"/>
      <c r="X375" s="123"/>
      <c r="Y375" s="123"/>
      <c r="Z375" s="123"/>
    </row>
    <row r="376" ht="9.75" customHeight="1">
      <c r="A376" s="123"/>
      <c r="B376" s="123"/>
      <c r="C376" s="123"/>
      <c r="D376" s="123"/>
      <c r="E376" s="123"/>
      <c r="F376" s="123"/>
      <c r="G376" s="123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3"/>
      <c r="U376" s="123"/>
      <c r="V376" s="123"/>
      <c r="W376" s="123"/>
      <c r="X376" s="123"/>
      <c r="Y376" s="123"/>
      <c r="Z376" s="123"/>
    </row>
    <row r="377" ht="9.75" customHeight="1">
      <c r="A377" s="123"/>
      <c r="B377" s="123"/>
      <c r="C377" s="123"/>
      <c r="D377" s="123"/>
      <c r="E377" s="123"/>
      <c r="F377" s="123"/>
      <c r="G377" s="123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  <c r="V377" s="123"/>
      <c r="W377" s="123"/>
      <c r="X377" s="123"/>
      <c r="Y377" s="123"/>
      <c r="Z377" s="123"/>
    </row>
    <row r="378" ht="9.75" customHeight="1">
      <c r="A378" s="123"/>
      <c r="B378" s="123"/>
      <c r="C378" s="123"/>
      <c r="D378" s="123"/>
      <c r="E378" s="123"/>
      <c r="F378" s="123"/>
      <c r="G378" s="123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3"/>
      <c r="U378" s="123"/>
      <c r="V378" s="123"/>
      <c r="W378" s="123"/>
      <c r="X378" s="123"/>
      <c r="Y378" s="123"/>
      <c r="Z378" s="123"/>
    </row>
    <row r="379" ht="9.75" customHeight="1">
      <c r="A379" s="123"/>
      <c r="B379" s="123"/>
      <c r="C379" s="123"/>
      <c r="D379" s="123"/>
      <c r="E379" s="123"/>
      <c r="F379" s="123"/>
      <c r="G379" s="123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  <c r="V379" s="123"/>
      <c r="W379" s="123"/>
      <c r="X379" s="123"/>
      <c r="Y379" s="123"/>
      <c r="Z379" s="123"/>
    </row>
    <row r="380" ht="9.75" customHeight="1">
      <c r="A380" s="123"/>
      <c r="B380" s="123"/>
      <c r="C380" s="123"/>
      <c r="D380" s="123"/>
      <c r="E380" s="123"/>
      <c r="F380" s="123"/>
      <c r="G380" s="123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3"/>
      <c r="U380" s="123"/>
      <c r="V380" s="123"/>
      <c r="W380" s="123"/>
      <c r="X380" s="123"/>
      <c r="Y380" s="123"/>
      <c r="Z380" s="123"/>
    </row>
    <row r="381" ht="9.75" customHeight="1">
      <c r="A381" s="123"/>
      <c r="B381" s="123"/>
      <c r="C381" s="123"/>
      <c r="D381" s="123"/>
      <c r="E381" s="123"/>
      <c r="F381" s="123"/>
      <c r="G381" s="123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  <c r="V381" s="123"/>
      <c r="W381" s="123"/>
      <c r="X381" s="123"/>
      <c r="Y381" s="123"/>
      <c r="Z381" s="123"/>
    </row>
    <row r="382" ht="9.75" customHeight="1">
      <c r="A382" s="123"/>
      <c r="B382" s="123"/>
      <c r="C382" s="123"/>
      <c r="D382" s="123"/>
      <c r="E382" s="123"/>
      <c r="F382" s="123"/>
      <c r="G382" s="123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3"/>
      <c r="U382" s="123"/>
      <c r="V382" s="123"/>
      <c r="W382" s="123"/>
      <c r="X382" s="123"/>
      <c r="Y382" s="123"/>
      <c r="Z382" s="123"/>
    </row>
    <row r="383" ht="9.75" customHeight="1">
      <c r="A383" s="123"/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  <c r="V383" s="123"/>
      <c r="W383" s="123"/>
      <c r="X383" s="123"/>
      <c r="Y383" s="123"/>
      <c r="Z383" s="123"/>
    </row>
    <row r="384" ht="9.75" customHeight="1">
      <c r="A384" s="123"/>
      <c r="B384" s="123"/>
      <c r="C384" s="123"/>
      <c r="D384" s="123"/>
      <c r="E384" s="123"/>
      <c r="F384" s="123"/>
      <c r="G384" s="123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3"/>
      <c r="U384" s="123"/>
      <c r="V384" s="123"/>
      <c r="W384" s="123"/>
      <c r="X384" s="123"/>
      <c r="Y384" s="123"/>
      <c r="Z384" s="123"/>
    </row>
    <row r="385" ht="9.75" customHeight="1">
      <c r="A385" s="123"/>
      <c r="B385" s="123"/>
      <c r="C385" s="123"/>
      <c r="D385" s="123"/>
      <c r="E385" s="123"/>
      <c r="F385" s="123"/>
      <c r="G385" s="123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  <c r="V385" s="123"/>
      <c r="W385" s="123"/>
      <c r="X385" s="123"/>
      <c r="Y385" s="123"/>
      <c r="Z385" s="123"/>
    </row>
    <row r="386" ht="9.75" customHeight="1">
      <c r="A386" s="123"/>
      <c r="B386" s="123"/>
      <c r="C386" s="123"/>
      <c r="D386" s="123"/>
      <c r="E386" s="123"/>
      <c r="F386" s="123"/>
      <c r="G386" s="123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3"/>
      <c r="U386" s="123"/>
      <c r="V386" s="123"/>
      <c r="W386" s="123"/>
      <c r="X386" s="123"/>
      <c r="Y386" s="123"/>
      <c r="Z386" s="123"/>
    </row>
    <row r="387" ht="9.75" customHeight="1">
      <c r="A387" s="123"/>
      <c r="B387" s="123"/>
      <c r="C387" s="123"/>
      <c r="D387" s="123"/>
      <c r="E387" s="123"/>
      <c r="F387" s="123"/>
      <c r="G387" s="123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  <c r="V387" s="123"/>
      <c r="W387" s="123"/>
      <c r="X387" s="123"/>
      <c r="Y387" s="123"/>
      <c r="Z387" s="123"/>
    </row>
    <row r="388" ht="9.75" customHeight="1">
      <c r="A388" s="123"/>
      <c r="B388" s="123"/>
      <c r="C388" s="123"/>
      <c r="D388" s="123"/>
      <c r="E388" s="123"/>
      <c r="F388" s="123"/>
      <c r="G388" s="123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3"/>
      <c r="U388" s="123"/>
      <c r="V388" s="123"/>
      <c r="W388" s="123"/>
      <c r="X388" s="123"/>
      <c r="Y388" s="123"/>
      <c r="Z388" s="123"/>
    </row>
    <row r="389" ht="9.75" customHeight="1">
      <c r="A389" s="123"/>
      <c r="B389" s="123"/>
      <c r="C389" s="123"/>
      <c r="D389" s="123"/>
      <c r="E389" s="123"/>
      <c r="F389" s="123"/>
      <c r="G389" s="123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3"/>
      <c r="U389" s="123"/>
      <c r="V389" s="123"/>
      <c r="W389" s="123"/>
      <c r="X389" s="123"/>
      <c r="Y389" s="123"/>
      <c r="Z389" s="123"/>
    </row>
    <row r="390" ht="9.75" customHeight="1">
      <c r="A390" s="123"/>
      <c r="B390" s="123"/>
      <c r="C390" s="123"/>
      <c r="D390" s="123"/>
      <c r="E390" s="123"/>
      <c r="F390" s="123"/>
      <c r="G390" s="123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</row>
    <row r="391" ht="9.75" customHeight="1">
      <c r="A391" s="123"/>
      <c r="B391" s="123"/>
      <c r="C391" s="123"/>
      <c r="D391" s="123"/>
      <c r="E391" s="123"/>
      <c r="F391" s="123"/>
      <c r="G391" s="123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</row>
    <row r="392" ht="9.75" customHeight="1">
      <c r="A392" s="123"/>
      <c r="B392" s="123"/>
      <c r="C392" s="123"/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</row>
    <row r="393" ht="9.75" customHeight="1">
      <c r="A393" s="123"/>
      <c r="B393" s="123"/>
      <c r="C393" s="123"/>
      <c r="D393" s="123"/>
      <c r="E393" s="123"/>
      <c r="F393" s="123"/>
      <c r="G393" s="123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</row>
    <row r="394" ht="9.75" customHeight="1">
      <c r="A394" s="123"/>
      <c r="B394" s="123"/>
      <c r="C394" s="123"/>
      <c r="D394" s="123"/>
      <c r="E394" s="123"/>
      <c r="F394" s="123"/>
      <c r="G394" s="123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</row>
    <row r="395" ht="9.75" customHeight="1">
      <c r="A395" s="123"/>
      <c r="B395" s="123"/>
      <c r="C395" s="123"/>
      <c r="D395" s="123"/>
      <c r="E395" s="123"/>
      <c r="F395" s="123"/>
      <c r="G395" s="123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</row>
    <row r="396" ht="9.75" customHeight="1">
      <c r="A396" s="123"/>
      <c r="B396" s="123"/>
      <c r="C396" s="123"/>
      <c r="D396" s="123"/>
      <c r="E396" s="123"/>
      <c r="F396" s="123"/>
      <c r="G396" s="123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</row>
    <row r="397" ht="9.75" customHeight="1">
      <c r="A397" s="123"/>
      <c r="B397" s="123"/>
      <c r="C397" s="123"/>
      <c r="D397" s="123"/>
      <c r="E397" s="123"/>
      <c r="F397" s="123"/>
      <c r="G397" s="123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3"/>
      <c r="U397" s="123"/>
      <c r="V397" s="123"/>
      <c r="W397" s="123"/>
      <c r="X397" s="123"/>
      <c r="Y397" s="123"/>
      <c r="Z397" s="123"/>
    </row>
    <row r="398" ht="9.75" customHeight="1">
      <c r="A398" s="123"/>
      <c r="B398" s="123"/>
      <c r="C398" s="123"/>
      <c r="D398" s="123"/>
      <c r="E398" s="123"/>
      <c r="F398" s="123"/>
      <c r="G398" s="123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3"/>
      <c r="U398" s="123"/>
      <c r="V398" s="123"/>
      <c r="W398" s="123"/>
      <c r="X398" s="123"/>
      <c r="Y398" s="123"/>
      <c r="Z398" s="123"/>
    </row>
    <row r="399" ht="9.75" customHeight="1">
      <c r="A399" s="123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3"/>
      <c r="U399" s="123"/>
      <c r="V399" s="123"/>
      <c r="W399" s="123"/>
      <c r="X399" s="123"/>
      <c r="Y399" s="123"/>
      <c r="Z399" s="123"/>
    </row>
    <row r="400" ht="9.75" customHeight="1">
      <c r="A400" s="123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3"/>
      <c r="U400" s="123"/>
      <c r="V400" s="123"/>
      <c r="W400" s="123"/>
      <c r="X400" s="123"/>
      <c r="Y400" s="123"/>
      <c r="Z400" s="123"/>
    </row>
    <row r="401" ht="9.75" customHeight="1">
      <c r="A401" s="123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3"/>
      <c r="U401" s="123"/>
      <c r="V401" s="123"/>
      <c r="W401" s="123"/>
      <c r="X401" s="123"/>
      <c r="Y401" s="123"/>
      <c r="Z401" s="123"/>
    </row>
    <row r="402" ht="9.75" customHeight="1">
      <c r="A402" s="123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3"/>
      <c r="U402" s="123"/>
      <c r="V402" s="123"/>
      <c r="W402" s="123"/>
      <c r="X402" s="123"/>
      <c r="Y402" s="123"/>
      <c r="Z402" s="123"/>
    </row>
    <row r="403" ht="9.75" customHeight="1">
      <c r="A403" s="123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3"/>
      <c r="U403" s="123"/>
      <c r="V403" s="123"/>
      <c r="W403" s="123"/>
      <c r="X403" s="123"/>
      <c r="Y403" s="123"/>
      <c r="Z403" s="123"/>
    </row>
    <row r="404" ht="9.75" customHeight="1">
      <c r="A404" s="123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3"/>
      <c r="U404" s="123"/>
      <c r="V404" s="123"/>
      <c r="W404" s="123"/>
      <c r="X404" s="123"/>
      <c r="Y404" s="123"/>
      <c r="Z404" s="123"/>
    </row>
    <row r="405" ht="9.75" customHeight="1">
      <c r="A405" s="123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3"/>
      <c r="U405" s="123"/>
      <c r="V405" s="123"/>
      <c r="W405" s="123"/>
      <c r="X405" s="123"/>
      <c r="Y405" s="123"/>
      <c r="Z405" s="123"/>
    </row>
    <row r="406" ht="9.75" customHeight="1">
      <c r="A406" s="123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3"/>
      <c r="U406" s="123"/>
      <c r="V406" s="123"/>
      <c r="W406" s="123"/>
      <c r="X406" s="123"/>
      <c r="Y406" s="123"/>
      <c r="Z406" s="123"/>
    </row>
    <row r="407" ht="9.75" customHeight="1">
      <c r="A407" s="123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3"/>
      <c r="U407" s="123"/>
      <c r="V407" s="123"/>
      <c r="W407" s="123"/>
      <c r="X407" s="123"/>
      <c r="Y407" s="123"/>
      <c r="Z407" s="123"/>
    </row>
    <row r="408" ht="9.75" customHeight="1">
      <c r="A408" s="123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3"/>
      <c r="U408" s="123"/>
      <c r="V408" s="123"/>
      <c r="W408" s="123"/>
      <c r="X408" s="123"/>
      <c r="Y408" s="123"/>
      <c r="Z408" s="123"/>
    </row>
    <row r="409" ht="9.75" customHeight="1">
      <c r="A409" s="123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3"/>
      <c r="U409" s="123"/>
      <c r="V409" s="123"/>
      <c r="W409" s="123"/>
      <c r="X409" s="123"/>
      <c r="Y409" s="123"/>
      <c r="Z409" s="123"/>
    </row>
    <row r="410" ht="9.75" customHeight="1">
      <c r="A410" s="123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3"/>
      <c r="U410" s="123"/>
      <c r="V410" s="123"/>
      <c r="W410" s="123"/>
      <c r="X410" s="123"/>
      <c r="Y410" s="123"/>
      <c r="Z410" s="123"/>
    </row>
    <row r="411" ht="9.75" customHeight="1">
      <c r="A411" s="123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3"/>
      <c r="U411" s="123"/>
      <c r="V411" s="123"/>
      <c r="W411" s="123"/>
      <c r="X411" s="123"/>
      <c r="Y411" s="123"/>
      <c r="Z411" s="123"/>
    </row>
    <row r="412" ht="9.75" customHeight="1">
      <c r="A412" s="123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3"/>
      <c r="U412" s="123"/>
      <c r="V412" s="123"/>
      <c r="W412" s="123"/>
      <c r="X412" s="123"/>
      <c r="Y412" s="123"/>
      <c r="Z412" s="123"/>
    </row>
    <row r="413" ht="9.75" customHeight="1">
      <c r="A413" s="123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3"/>
      <c r="U413" s="123"/>
      <c r="V413" s="123"/>
      <c r="W413" s="123"/>
      <c r="X413" s="123"/>
      <c r="Y413" s="123"/>
      <c r="Z413" s="123"/>
    </row>
    <row r="414" ht="9.75" customHeight="1">
      <c r="A414" s="123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23"/>
      <c r="Z414" s="123"/>
    </row>
    <row r="415" ht="9.75" customHeight="1">
      <c r="A415" s="123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3"/>
      <c r="U415" s="123"/>
      <c r="V415" s="123"/>
      <c r="W415" s="123"/>
      <c r="X415" s="123"/>
      <c r="Y415" s="123"/>
      <c r="Z415" s="123"/>
    </row>
    <row r="416" ht="9.75" customHeight="1">
      <c r="A416" s="123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3"/>
      <c r="U416" s="123"/>
      <c r="V416" s="123"/>
      <c r="W416" s="123"/>
      <c r="X416" s="123"/>
      <c r="Y416" s="123"/>
      <c r="Z416" s="123"/>
    </row>
    <row r="417" ht="9.75" customHeight="1">
      <c r="A417" s="123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3"/>
      <c r="U417" s="123"/>
      <c r="V417" s="123"/>
      <c r="W417" s="123"/>
      <c r="X417" s="123"/>
      <c r="Y417" s="123"/>
      <c r="Z417" s="123"/>
    </row>
    <row r="418" ht="9.75" customHeight="1">
      <c r="A418" s="123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3"/>
      <c r="U418" s="123"/>
      <c r="V418" s="123"/>
      <c r="W418" s="123"/>
      <c r="X418" s="123"/>
      <c r="Y418" s="123"/>
      <c r="Z418" s="123"/>
    </row>
    <row r="419" ht="9.75" customHeight="1">
      <c r="A419" s="123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3"/>
      <c r="U419" s="123"/>
      <c r="V419" s="123"/>
      <c r="W419" s="123"/>
      <c r="X419" s="123"/>
      <c r="Y419" s="123"/>
      <c r="Z419" s="123"/>
    </row>
    <row r="420" ht="9.75" customHeight="1">
      <c r="A420" s="123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3"/>
      <c r="U420" s="123"/>
      <c r="V420" s="123"/>
      <c r="W420" s="123"/>
      <c r="X420" s="123"/>
      <c r="Y420" s="123"/>
      <c r="Z420" s="123"/>
    </row>
    <row r="421" ht="9.75" customHeight="1">
      <c r="A421" s="123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3"/>
      <c r="U421" s="123"/>
      <c r="V421" s="123"/>
      <c r="W421" s="123"/>
      <c r="X421" s="123"/>
      <c r="Y421" s="123"/>
      <c r="Z421" s="123"/>
    </row>
    <row r="422" ht="9.75" customHeight="1">
      <c r="A422" s="123"/>
      <c r="B422" s="123"/>
      <c r="C422" s="123"/>
      <c r="D422" s="123"/>
      <c r="E422" s="123"/>
      <c r="F422" s="123"/>
      <c r="G422" s="123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3"/>
      <c r="U422" s="123"/>
      <c r="V422" s="123"/>
      <c r="W422" s="123"/>
      <c r="X422" s="123"/>
      <c r="Y422" s="123"/>
      <c r="Z422" s="123"/>
    </row>
    <row r="423" ht="9.75" customHeight="1">
      <c r="A423" s="123"/>
      <c r="B423" s="123"/>
      <c r="C423" s="123"/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3"/>
      <c r="U423" s="123"/>
      <c r="V423" s="123"/>
      <c r="W423" s="123"/>
      <c r="X423" s="123"/>
      <c r="Y423" s="123"/>
      <c r="Z423" s="123"/>
    </row>
    <row r="424" ht="9.75" customHeight="1">
      <c r="A424" s="123"/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3"/>
      <c r="U424" s="123"/>
      <c r="V424" s="123"/>
      <c r="W424" s="123"/>
      <c r="X424" s="123"/>
      <c r="Y424" s="123"/>
      <c r="Z424" s="123"/>
    </row>
    <row r="425" ht="9.75" customHeight="1">
      <c r="A425" s="123"/>
      <c r="B425" s="123"/>
      <c r="C425" s="123"/>
      <c r="D425" s="123"/>
      <c r="E425" s="123"/>
      <c r="F425" s="123"/>
      <c r="G425" s="123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3"/>
      <c r="U425" s="123"/>
      <c r="V425" s="123"/>
      <c r="W425" s="123"/>
      <c r="X425" s="123"/>
      <c r="Y425" s="123"/>
      <c r="Z425" s="123"/>
    </row>
    <row r="426" ht="9.75" customHeight="1">
      <c r="A426" s="123"/>
      <c r="B426" s="123"/>
      <c r="C426" s="123"/>
      <c r="D426" s="123"/>
      <c r="E426" s="123"/>
      <c r="F426" s="123"/>
      <c r="G426" s="123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3"/>
      <c r="U426" s="123"/>
      <c r="V426" s="123"/>
      <c r="W426" s="123"/>
      <c r="X426" s="123"/>
      <c r="Y426" s="123"/>
      <c r="Z426" s="123"/>
    </row>
    <row r="427" ht="9.75" customHeight="1">
      <c r="A427" s="123"/>
      <c r="B427" s="123"/>
      <c r="C427" s="123"/>
      <c r="D427" s="123"/>
      <c r="E427" s="123"/>
      <c r="F427" s="123"/>
      <c r="G427" s="123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3"/>
      <c r="U427" s="123"/>
      <c r="V427" s="123"/>
      <c r="W427" s="123"/>
      <c r="X427" s="123"/>
      <c r="Y427" s="123"/>
      <c r="Z427" s="123"/>
    </row>
    <row r="428" ht="9.75" customHeight="1">
      <c r="A428" s="123"/>
      <c r="B428" s="123"/>
      <c r="C428" s="123"/>
      <c r="D428" s="123"/>
      <c r="E428" s="123"/>
      <c r="F428" s="123"/>
      <c r="G428" s="123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3"/>
      <c r="U428" s="123"/>
      <c r="V428" s="123"/>
      <c r="W428" s="123"/>
      <c r="X428" s="123"/>
      <c r="Y428" s="123"/>
      <c r="Z428" s="123"/>
    </row>
    <row r="429" ht="9.75" customHeight="1">
      <c r="A429" s="123"/>
      <c r="B429" s="123"/>
      <c r="C429" s="123"/>
      <c r="D429" s="123"/>
      <c r="E429" s="123"/>
      <c r="F429" s="123"/>
      <c r="G429" s="123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3"/>
      <c r="U429" s="123"/>
      <c r="V429" s="123"/>
      <c r="W429" s="123"/>
      <c r="X429" s="123"/>
      <c r="Y429" s="123"/>
      <c r="Z429" s="123"/>
    </row>
    <row r="430" ht="9.75" customHeight="1">
      <c r="A430" s="123"/>
      <c r="B430" s="123"/>
      <c r="C430" s="123"/>
      <c r="D430" s="123"/>
      <c r="E430" s="123"/>
      <c r="F430" s="123"/>
      <c r="G430" s="123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3"/>
      <c r="U430" s="123"/>
      <c r="V430" s="123"/>
      <c r="W430" s="123"/>
      <c r="X430" s="123"/>
      <c r="Y430" s="123"/>
      <c r="Z430" s="123"/>
    </row>
    <row r="431" ht="9.75" customHeight="1">
      <c r="A431" s="123"/>
      <c r="B431" s="123"/>
      <c r="C431" s="123"/>
      <c r="D431" s="123"/>
      <c r="E431" s="123"/>
      <c r="F431" s="123"/>
      <c r="G431" s="123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3"/>
      <c r="U431" s="123"/>
      <c r="V431" s="123"/>
      <c r="W431" s="123"/>
      <c r="X431" s="123"/>
      <c r="Y431" s="123"/>
      <c r="Z431" s="123"/>
    </row>
    <row r="432" ht="9.75" customHeight="1">
      <c r="A432" s="123"/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3"/>
      <c r="U432" s="123"/>
      <c r="V432" s="123"/>
      <c r="W432" s="123"/>
      <c r="X432" s="123"/>
      <c r="Y432" s="123"/>
      <c r="Z432" s="123"/>
    </row>
    <row r="433" ht="9.75" customHeight="1">
      <c r="A433" s="123"/>
      <c r="B433" s="123"/>
      <c r="C433" s="123"/>
      <c r="D433" s="123"/>
      <c r="E433" s="123"/>
      <c r="F433" s="123"/>
      <c r="G433" s="123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3"/>
      <c r="U433" s="123"/>
      <c r="V433" s="123"/>
      <c r="W433" s="123"/>
      <c r="X433" s="123"/>
      <c r="Y433" s="123"/>
      <c r="Z433" s="123"/>
    </row>
    <row r="434" ht="9.75" customHeight="1">
      <c r="A434" s="123"/>
      <c r="B434" s="123"/>
      <c r="C434" s="123"/>
      <c r="D434" s="123"/>
      <c r="E434" s="123"/>
      <c r="F434" s="123"/>
      <c r="G434" s="123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3"/>
      <c r="U434" s="123"/>
      <c r="V434" s="123"/>
      <c r="W434" s="123"/>
      <c r="X434" s="123"/>
      <c r="Y434" s="123"/>
      <c r="Z434" s="123"/>
    </row>
    <row r="435" ht="9.75" customHeight="1">
      <c r="A435" s="123"/>
      <c r="B435" s="123"/>
      <c r="C435" s="123"/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3"/>
      <c r="U435" s="123"/>
      <c r="V435" s="123"/>
      <c r="W435" s="123"/>
      <c r="X435" s="123"/>
      <c r="Y435" s="123"/>
      <c r="Z435" s="123"/>
    </row>
    <row r="436" ht="9.75" customHeight="1">
      <c r="A436" s="123"/>
      <c r="B436" s="123"/>
      <c r="C436" s="123"/>
      <c r="D436" s="123"/>
      <c r="E436" s="123"/>
      <c r="F436" s="123"/>
      <c r="G436" s="123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3"/>
      <c r="U436" s="123"/>
      <c r="V436" s="123"/>
      <c r="W436" s="123"/>
      <c r="X436" s="123"/>
      <c r="Y436" s="123"/>
      <c r="Z436" s="123"/>
    </row>
    <row r="437" ht="9.75" customHeight="1">
      <c r="A437" s="123"/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3"/>
      <c r="U437" s="123"/>
      <c r="V437" s="123"/>
      <c r="W437" s="123"/>
      <c r="X437" s="123"/>
      <c r="Y437" s="123"/>
      <c r="Z437" s="123"/>
    </row>
    <row r="438" ht="9.75" customHeight="1">
      <c r="A438" s="123"/>
      <c r="B438" s="123"/>
      <c r="C438" s="123"/>
      <c r="D438" s="123"/>
      <c r="E438" s="123"/>
      <c r="F438" s="123"/>
      <c r="G438" s="123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3"/>
      <c r="U438" s="123"/>
      <c r="V438" s="123"/>
      <c r="W438" s="123"/>
      <c r="X438" s="123"/>
      <c r="Y438" s="123"/>
      <c r="Z438" s="123"/>
    </row>
    <row r="439" ht="9.75" customHeight="1">
      <c r="A439" s="123"/>
      <c r="B439" s="123"/>
      <c r="C439" s="123"/>
      <c r="D439" s="123"/>
      <c r="E439" s="123"/>
      <c r="F439" s="123"/>
      <c r="G439" s="123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3"/>
      <c r="U439" s="123"/>
      <c r="V439" s="123"/>
      <c r="W439" s="123"/>
      <c r="X439" s="123"/>
      <c r="Y439" s="123"/>
      <c r="Z439" s="123"/>
    </row>
    <row r="440" ht="9.75" customHeight="1">
      <c r="A440" s="123"/>
      <c r="B440" s="123"/>
      <c r="C440" s="123"/>
      <c r="D440" s="123"/>
      <c r="E440" s="123"/>
      <c r="F440" s="123"/>
      <c r="G440" s="123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3"/>
      <c r="U440" s="123"/>
      <c r="V440" s="123"/>
      <c r="W440" s="123"/>
      <c r="X440" s="123"/>
      <c r="Y440" s="123"/>
      <c r="Z440" s="123"/>
    </row>
    <row r="441" ht="9.75" customHeight="1">
      <c r="A441" s="123"/>
      <c r="B441" s="123"/>
      <c r="C441" s="123"/>
      <c r="D441" s="123"/>
      <c r="E441" s="123"/>
      <c r="F441" s="123"/>
      <c r="G441" s="123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3"/>
      <c r="U441" s="123"/>
      <c r="V441" s="123"/>
      <c r="W441" s="123"/>
      <c r="X441" s="123"/>
      <c r="Y441" s="123"/>
      <c r="Z441" s="123"/>
    </row>
    <row r="442" ht="9.75" customHeight="1">
      <c r="A442" s="123"/>
      <c r="B442" s="123"/>
      <c r="C442" s="123"/>
      <c r="D442" s="123"/>
      <c r="E442" s="123"/>
      <c r="F442" s="123"/>
      <c r="G442" s="123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3"/>
      <c r="U442" s="123"/>
      <c r="V442" s="123"/>
      <c r="W442" s="123"/>
      <c r="X442" s="123"/>
      <c r="Y442" s="123"/>
      <c r="Z442" s="123"/>
    </row>
    <row r="443" ht="9.75" customHeight="1">
      <c r="A443" s="123"/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3"/>
      <c r="U443" s="123"/>
      <c r="V443" s="123"/>
      <c r="W443" s="123"/>
      <c r="X443" s="123"/>
      <c r="Y443" s="123"/>
      <c r="Z443" s="123"/>
    </row>
    <row r="444" ht="9.75" customHeight="1">
      <c r="A444" s="123"/>
      <c r="B444" s="123"/>
      <c r="C444" s="123"/>
      <c r="D444" s="123"/>
      <c r="E444" s="123"/>
      <c r="F444" s="123"/>
      <c r="G444" s="123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3"/>
      <c r="U444" s="123"/>
      <c r="V444" s="123"/>
      <c r="W444" s="123"/>
      <c r="X444" s="123"/>
      <c r="Y444" s="123"/>
      <c r="Z444" s="123"/>
    </row>
    <row r="445" ht="9.75" customHeight="1">
      <c r="A445" s="123"/>
      <c r="B445" s="123"/>
      <c r="C445" s="123"/>
      <c r="D445" s="123"/>
      <c r="E445" s="123"/>
      <c r="F445" s="123"/>
      <c r="G445" s="123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3"/>
      <c r="U445" s="123"/>
      <c r="V445" s="123"/>
      <c r="W445" s="123"/>
      <c r="X445" s="123"/>
      <c r="Y445" s="123"/>
      <c r="Z445" s="123"/>
    </row>
    <row r="446" ht="9.75" customHeight="1">
      <c r="A446" s="123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3"/>
      <c r="U446" s="123"/>
      <c r="V446" s="123"/>
      <c r="W446" s="123"/>
      <c r="X446" s="123"/>
      <c r="Y446" s="123"/>
      <c r="Z446" s="123"/>
    </row>
    <row r="447" ht="9.75" customHeight="1">
      <c r="A447" s="123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3"/>
      <c r="U447" s="123"/>
      <c r="V447" s="123"/>
      <c r="W447" s="123"/>
      <c r="X447" s="123"/>
      <c r="Y447" s="123"/>
      <c r="Z447" s="123"/>
    </row>
    <row r="448" ht="9.75" customHeight="1">
      <c r="A448" s="123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</row>
    <row r="449" ht="9.75" customHeight="1">
      <c r="A449" s="123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3"/>
      <c r="U449" s="123"/>
      <c r="V449" s="123"/>
      <c r="W449" s="123"/>
      <c r="X449" s="123"/>
      <c r="Y449" s="123"/>
      <c r="Z449" s="123"/>
    </row>
    <row r="450" ht="9.75" customHeight="1">
      <c r="A450" s="123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3"/>
      <c r="U450" s="123"/>
      <c r="V450" s="123"/>
      <c r="W450" s="123"/>
      <c r="X450" s="123"/>
      <c r="Y450" s="123"/>
      <c r="Z450" s="123"/>
    </row>
    <row r="451" ht="9.75" customHeight="1">
      <c r="A451" s="123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3"/>
      <c r="U451" s="123"/>
      <c r="V451" s="123"/>
      <c r="W451" s="123"/>
      <c r="X451" s="123"/>
      <c r="Y451" s="123"/>
      <c r="Z451" s="123"/>
    </row>
    <row r="452" ht="9.75" customHeight="1">
      <c r="A452" s="123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3"/>
      <c r="U452" s="123"/>
      <c r="V452" s="123"/>
      <c r="W452" s="123"/>
      <c r="X452" s="123"/>
      <c r="Y452" s="123"/>
      <c r="Z452" s="123"/>
    </row>
    <row r="453" ht="9.75" customHeight="1">
      <c r="A453" s="123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3"/>
      <c r="U453" s="123"/>
      <c r="V453" s="123"/>
      <c r="W453" s="123"/>
      <c r="X453" s="123"/>
      <c r="Y453" s="123"/>
      <c r="Z453" s="123"/>
    </row>
    <row r="454" ht="9.75" customHeight="1">
      <c r="A454" s="123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3"/>
      <c r="U454" s="123"/>
      <c r="V454" s="123"/>
      <c r="W454" s="123"/>
      <c r="X454" s="123"/>
      <c r="Y454" s="123"/>
      <c r="Z454" s="123"/>
    </row>
    <row r="455" ht="9.75" customHeight="1">
      <c r="A455" s="123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3"/>
      <c r="U455" s="123"/>
      <c r="V455" s="123"/>
      <c r="W455" s="123"/>
      <c r="X455" s="123"/>
      <c r="Y455" s="123"/>
      <c r="Z455" s="123"/>
    </row>
    <row r="456" ht="9.75" customHeight="1">
      <c r="A456" s="123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3"/>
      <c r="U456" s="123"/>
      <c r="V456" s="123"/>
      <c r="W456" s="123"/>
      <c r="X456" s="123"/>
      <c r="Y456" s="123"/>
      <c r="Z456" s="123"/>
    </row>
    <row r="457" ht="9.75" customHeight="1">
      <c r="A457" s="123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3"/>
      <c r="U457" s="123"/>
      <c r="V457" s="123"/>
      <c r="W457" s="123"/>
      <c r="X457" s="123"/>
      <c r="Y457" s="123"/>
      <c r="Z457" s="123"/>
    </row>
    <row r="458" ht="9.75" customHeight="1">
      <c r="A458" s="123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3"/>
      <c r="U458" s="123"/>
      <c r="V458" s="123"/>
      <c r="W458" s="123"/>
      <c r="X458" s="123"/>
      <c r="Y458" s="123"/>
      <c r="Z458" s="123"/>
    </row>
    <row r="459" ht="9.75" customHeight="1">
      <c r="A459" s="123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3"/>
      <c r="U459" s="123"/>
      <c r="V459" s="123"/>
      <c r="W459" s="123"/>
      <c r="X459" s="123"/>
      <c r="Y459" s="123"/>
      <c r="Z459" s="123"/>
    </row>
    <row r="460" ht="9.75" customHeight="1">
      <c r="A460" s="123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3"/>
      <c r="U460" s="123"/>
      <c r="V460" s="123"/>
      <c r="W460" s="123"/>
      <c r="X460" s="123"/>
      <c r="Y460" s="123"/>
      <c r="Z460" s="123"/>
    </row>
    <row r="461" ht="9.75" customHeight="1">
      <c r="A461" s="123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3"/>
      <c r="U461" s="123"/>
      <c r="V461" s="123"/>
      <c r="W461" s="123"/>
      <c r="X461" s="123"/>
      <c r="Y461" s="123"/>
      <c r="Z461" s="123"/>
    </row>
    <row r="462" ht="9.75" customHeight="1">
      <c r="A462" s="123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3"/>
      <c r="U462" s="123"/>
      <c r="V462" s="123"/>
      <c r="W462" s="123"/>
      <c r="X462" s="123"/>
      <c r="Y462" s="123"/>
      <c r="Z462" s="123"/>
    </row>
    <row r="463" ht="9.75" customHeight="1">
      <c r="A463" s="123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3"/>
      <c r="U463" s="123"/>
      <c r="V463" s="123"/>
      <c r="W463" s="123"/>
      <c r="X463" s="123"/>
      <c r="Y463" s="123"/>
      <c r="Z463" s="123"/>
    </row>
    <row r="464" ht="9.75" customHeight="1">
      <c r="A464" s="123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3"/>
      <c r="U464" s="123"/>
      <c r="V464" s="123"/>
      <c r="W464" s="123"/>
      <c r="X464" s="123"/>
      <c r="Y464" s="123"/>
      <c r="Z464" s="123"/>
    </row>
    <row r="465" ht="9.75" customHeight="1">
      <c r="A465" s="123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3"/>
      <c r="U465" s="123"/>
      <c r="V465" s="123"/>
      <c r="W465" s="123"/>
      <c r="X465" s="123"/>
      <c r="Y465" s="123"/>
      <c r="Z465" s="123"/>
    </row>
    <row r="466" ht="9.75" customHeight="1">
      <c r="A466" s="123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3"/>
      <c r="U466" s="123"/>
      <c r="V466" s="123"/>
      <c r="W466" s="123"/>
      <c r="X466" s="123"/>
      <c r="Y466" s="123"/>
      <c r="Z466" s="123"/>
    </row>
    <row r="467" ht="9.75" customHeight="1">
      <c r="A467" s="123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3"/>
      <c r="U467" s="123"/>
      <c r="V467" s="123"/>
      <c r="W467" s="123"/>
      <c r="X467" s="123"/>
      <c r="Y467" s="123"/>
      <c r="Z467" s="123"/>
    </row>
    <row r="468" ht="9.75" customHeight="1">
      <c r="A468" s="123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3"/>
      <c r="U468" s="123"/>
      <c r="V468" s="123"/>
      <c r="W468" s="123"/>
      <c r="X468" s="123"/>
      <c r="Y468" s="123"/>
      <c r="Z468" s="123"/>
    </row>
    <row r="469" ht="9.75" customHeight="1">
      <c r="A469" s="123"/>
      <c r="B469" s="123"/>
      <c r="C469" s="123"/>
      <c r="D469" s="123"/>
      <c r="E469" s="123"/>
      <c r="F469" s="123"/>
      <c r="G469" s="123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3"/>
      <c r="U469" s="123"/>
      <c r="V469" s="123"/>
      <c r="W469" s="123"/>
      <c r="X469" s="123"/>
      <c r="Y469" s="123"/>
      <c r="Z469" s="123"/>
    </row>
    <row r="470" ht="9.75" customHeight="1">
      <c r="A470" s="123"/>
      <c r="B470" s="123"/>
      <c r="C470" s="123"/>
      <c r="D470" s="123"/>
      <c r="E470" s="123"/>
      <c r="F470" s="123"/>
      <c r="G470" s="123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3"/>
      <c r="U470" s="123"/>
      <c r="V470" s="123"/>
      <c r="W470" s="123"/>
      <c r="X470" s="123"/>
      <c r="Y470" s="123"/>
      <c r="Z470" s="123"/>
    </row>
    <row r="471" ht="9.75" customHeight="1">
      <c r="A471" s="123"/>
      <c r="B471" s="123"/>
      <c r="C471" s="123"/>
      <c r="D471" s="123"/>
      <c r="E471" s="123"/>
      <c r="F471" s="123"/>
      <c r="G471" s="123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3"/>
      <c r="U471" s="123"/>
      <c r="V471" s="123"/>
      <c r="W471" s="123"/>
      <c r="X471" s="123"/>
      <c r="Y471" s="123"/>
      <c r="Z471" s="123"/>
    </row>
    <row r="472" ht="9.75" customHeight="1">
      <c r="A472" s="123"/>
      <c r="B472" s="123"/>
      <c r="C472" s="123"/>
      <c r="D472" s="123"/>
      <c r="E472" s="123"/>
      <c r="F472" s="123"/>
      <c r="G472" s="123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3"/>
      <c r="U472" s="123"/>
      <c r="V472" s="123"/>
      <c r="W472" s="123"/>
      <c r="X472" s="123"/>
      <c r="Y472" s="123"/>
      <c r="Z472" s="123"/>
    </row>
    <row r="473" ht="9.75" customHeight="1">
      <c r="A473" s="123"/>
      <c r="B473" s="123"/>
      <c r="C473" s="123"/>
      <c r="D473" s="123"/>
      <c r="E473" s="123"/>
      <c r="F473" s="123"/>
      <c r="G473" s="123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3"/>
      <c r="U473" s="123"/>
      <c r="V473" s="123"/>
      <c r="W473" s="123"/>
      <c r="X473" s="123"/>
      <c r="Y473" s="123"/>
      <c r="Z473" s="123"/>
    </row>
    <row r="474" ht="9.75" customHeight="1">
      <c r="A474" s="123"/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3"/>
      <c r="U474" s="123"/>
      <c r="V474" s="123"/>
      <c r="W474" s="123"/>
      <c r="X474" s="123"/>
      <c r="Y474" s="123"/>
      <c r="Z474" s="123"/>
    </row>
    <row r="475" ht="9.75" customHeight="1">
      <c r="A475" s="123"/>
      <c r="B475" s="123"/>
      <c r="C475" s="123"/>
      <c r="D475" s="123"/>
      <c r="E475" s="123"/>
      <c r="F475" s="123"/>
      <c r="G475" s="123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3"/>
      <c r="U475" s="123"/>
      <c r="V475" s="123"/>
      <c r="W475" s="123"/>
      <c r="X475" s="123"/>
      <c r="Y475" s="123"/>
      <c r="Z475" s="123"/>
    </row>
    <row r="476" ht="9.75" customHeight="1">
      <c r="A476" s="123"/>
      <c r="B476" s="123"/>
      <c r="C476" s="123"/>
      <c r="D476" s="123"/>
      <c r="E476" s="123"/>
      <c r="F476" s="123"/>
      <c r="G476" s="123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3"/>
      <c r="U476" s="123"/>
      <c r="V476" s="123"/>
      <c r="W476" s="123"/>
      <c r="X476" s="123"/>
      <c r="Y476" s="123"/>
      <c r="Z476" s="123"/>
    </row>
    <row r="477" ht="9.75" customHeight="1">
      <c r="A477" s="123"/>
      <c r="B477" s="123"/>
      <c r="C477" s="123"/>
      <c r="D477" s="123"/>
      <c r="E477" s="123"/>
      <c r="F477" s="123"/>
      <c r="G477" s="123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3"/>
      <c r="U477" s="123"/>
      <c r="V477" s="123"/>
      <c r="W477" s="123"/>
      <c r="X477" s="123"/>
      <c r="Y477" s="123"/>
      <c r="Z477" s="123"/>
    </row>
    <row r="478" ht="9.75" customHeight="1">
      <c r="A478" s="123"/>
      <c r="B478" s="123"/>
      <c r="C478" s="123"/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3"/>
      <c r="U478" s="123"/>
      <c r="V478" s="123"/>
      <c r="W478" s="123"/>
      <c r="X478" s="123"/>
      <c r="Y478" s="123"/>
      <c r="Z478" s="123"/>
    </row>
    <row r="479" ht="9.75" customHeight="1">
      <c r="A479" s="123"/>
      <c r="B479" s="123"/>
      <c r="C479" s="123"/>
      <c r="D479" s="123"/>
      <c r="E479" s="123"/>
      <c r="F479" s="123"/>
      <c r="G479" s="123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3"/>
      <c r="U479" s="123"/>
      <c r="V479" s="123"/>
      <c r="W479" s="123"/>
      <c r="X479" s="123"/>
      <c r="Y479" s="123"/>
      <c r="Z479" s="123"/>
    </row>
    <row r="480" ht="9.75" customHeight="1">
      <c r="A480" s="123"/>
      <c r="B480" s="123"/>
      <c r="C480" s="123"/>
      <c r="D480" s="123"/>
      <c r="E480" s="123"/>
      <c r="F480" s="123"/>
      <c r="G480" s="123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3"/>
      <c r="U480" s="123"/>
      <c r="V480" s="123"/>
      <c r="W480" s="123"/>
      <c r="X480" s="123"/>
      <c r="Y480" s="123"/>
      <c r="Z480" s="123"/>
    </row>
    <row r="481" ht="9.75" customHeight="1">
      <c r="A481" s="123"/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3"/>
      <c r="U481" s="123"/>
      <c r="V481" s="123"/>
      <c r="W481" s="123"/>
      <c r="X481" s="123"/>
      <c r="Y481" s="123"/>
      <c r="Z481" s="123"/>
    </row>
    <row r="482" ht="9.75" customHeight="1">
      <c r="A482" s="123"/>
      <c r="B482" s="123"/>
      <c r="C482" s="123"/>
      <c r="D482" s="123"/>
      <c r="E482" s="123"/>
      <c r="F482" s="123"/>
      <c r="G482" s="123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3"/>
      <c r="U482" s="123"/>
      <c r="V482" s="123"/>
      <c r="W482" s="123"/>
      <c r="X482" s="123"/>
      <c r="Y482" s="123"/>
      <c r="Z482" s="123"/>
    </row>
    <row r="483" ht="9.75" customHeight="1">
      <c r="A483" s="123"/>
      <c r="B483" s="123"/>
      <c r="C483" s="123"/>
      <c r="D483" s="123"/>
      <c r="E483" s="123"/>
      <c r="F483" s="123"/>
      <c r="G483" s="123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3"/>
      <c r="U483" s="123"/>
      <c r="V483" s="123"/>
      <c r="W483" s="123"/>
      <c r="X483" s="123"/>
      <c r="Y483" s="123"/>
      <c r="Z483" s="123"/>
    </row>
    <row r="484" ht="9.75" customHeight="1">
      <c r="A484" s="123"/>
      <c r="B484" s="123"/>
      <c r="C484" s="123"/>
      <c r="D484" s="123"/>
      <c r="E484" s="123"/>
      <c r="F484" s="123"/>
      <c r="G484" s="123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3"/>
      <c r="U484" s="123"/>
      <c r="V484" s="123"/>
      <c r="W484" s="123"/>
      <c r="X484" s="123"/>
      <c r="Y484" s="123"/>
      <c r="Z484" s="123"/>
    </row>
    <row r="485" ht="9.75" customHeight="1">
      <c r="A485" s="123"/>
      <c r="B485" s="123"/>
      <c r="C485" s="123"/>
      <c r="D485" s="123"/>
      <c r="E485" s="123"/>
      <c r="F485" s="123"/>
      <c r="G485" s="123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3"/>
      <c r="U485" s="123"/>
      <c r="V485" s="123"/>
      <c r="W485" s="123"/>
      <c r="X485" s="123"/>
      <c r="Y485" s="123"/>
      <c r="Z485" s="123"/>
    </row>
    <row r="486" ht="9.75" customHeight="1">
      <c r="A486" s="123"/>
      <c r="B486" s="123"/>
      <c r="C486" s="123"/>
      <c r="D486" s="123"/>
      <c r="E486" s="123"/>
      <c r="F486" s="123"/>
      <c r="G486" s="123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3"/>
      <c r="U486" s="123"/>
      <c r="V486" s="123"/>
      <c r="W486" s="123"/>
      <c r="X486" s="123"/>
      <c r="Y486" s="123"/>
      <c r="Z486" s="123"/>
    </row>
    <row r="487" ht="9.75" customHeight="1">
      <c r="A487" s="123"/>
      <c r="B487" s="123"/>
      <c r="C487" s="123"/>
      <c r="D487" s="123"/>
      <c r="E487" s="123"/>
      <c r="F487" s="123"/>
      <c r="G487" s="123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3"/>
      <c r="U487" s="123"/>
      <c r="V487" s="123"/>
      <c r="W487" s="123"/>
      <c r="X487" s="123"/>
      <c r="Y487" s="123"/>
      <c r="Z487" s="123"/>
    </row>
    <row r="488" ht="9.75" customHeight="1">
      <c r="A488" s="123"/>
      <c r="B488" s="123"/>
      <c r="C488" s="123"/>
      <c r="D488" s="123"/>
      <c r="E488" s="123"/>
      <c r="F488" s="123"/>
      <c r="G488" s="123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3"/>
      <c r="U488" s="123"/>
      <c r="V488" s="123"/>
      <c r="W488" s="123"/>
      <c r="X488" s="123"/>
      <c r="Y488" s="123"/>
      <c r="Z488" s="123"/>
    </row>
    <row r="489" ht="9.75" customHeight="1">
      <c r="A489" s="123"/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3"/>
      <c r="U489" s="123"/>
      <c r="V489" s="123"/>
      <c r="W489" s="123"/>
      <c r="X489" s="123"/>
      <c r="Y489" s="123"/>
      <c r="Z489" s="123"/>
    </row>
    <row r="490" ht="9.75" customHeight="1">
      <c r="A490" s="123"/>
      <c r="B490" s="123"/>
      <c r="C490" s="123"/>
      <c r="D490" s="123"/>
      <c r="E490" s="123"/>
      <c r="F490" s="123"/>
      <c r="G490" s="123"/>
      <c r="H490" s="123"/>
      <c r="I490" s="123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3"/>
      <c r="U490" s="123"/>
      <c r="V490" s="123"/>
      <c r="W490" s="123"/>
      <c r="X490" s="123"/>
      <c r="Y490" s="123"/>
      <c r="Z490" s="123"/>
    </row>
    <row r="491" ht="9.75" customHeight="1">
      <c r="A491" s="123"/>
      <c r="B491" s="123"/>
      <c r="C491" s="123"/>
      <c r="D491" s="123"/>
      <c r="E491" s="123"/>
      <c r="F491" s="123"/>
      <c r="G491" s="123"/>
      <c r="H491" s="123"/>
      <c r="I491" s="123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3"/>
      <c r="U491" s="123"/>
      <c r="V491" s="123"/>
      <c r="W491" s="123"/>
      <c r="X491" s="123"/>
      <c r="Y491" s="123"/>
      <c r="Z491" s="123"/>
    </row>
    <row r="492" ht="9.75" customHeight="1">
      <c r="A492" s="123"/>
      <c r="B492" s="123"/>
      <c r="C492" s="123"/>
      <c r="D492" s="123"/>
      <c r="E492" s="123"/>
      <c r="F492" s="123"/>
      <c r="G492" s="123"/>
      <c r="H492" s="123"/>
      <c r="I492" s="123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3"/>
      <c r="U492" s="123"/>
      <c r="V492" s="123"/>
      <c r="W492" s="123"/>
      <c r="X492" s="123"/>
      <c r="Y492" s="123"/>
      <c r="Z492" s="123"/>
    </row>
    <row r="493" ht="9.75" customHeight="1">
      <c r="A493" s="123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3"/>
      <c r="U493" s="123"/>
      <c r="V493" s="123"/>
      <c r="W493" s="123"/>
      <c r="X493" s="123"/>
      <c r="Y493" s="123"/>
      <c r="Z493" s="123"/>
    </row>
    <row r="494" ht="9.75" customHeight="1">
      <c r="A494" s="123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3"/>
      <c r="U494" s="123"/>
      <c r="V494" s="123"/>
      <c r="W494" s="123"/>
      <c r="X494" s="123"/>
      <c r="Y494" s="123"/>
      <c r="Z494" s="123"/>
    </row>
    <row r="495" ht="9.75" customHeight="1">
      <c r="A495" s="123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3"/>
      <c r="U495" s="123"/>
      <c r="V495" s="123"/>
      <c r="W495" s="123"/>
      <c r="X495" s="123"/>
      <c r="Y495" s="123"/>
      <c r="Z495" s="123"/>
    </row>
    <row r="496" ht="9.75" customHeight="1">
      <c r="A496" s="123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3"/>
      <c r="U496" s="123"/>
      <c r="V496" s="123"/>
      <c r="W496" s="123"/>
      <c r="X496" s="123"/>
      <c r="Y496" s="123"/>
      <c r="Z496" s="123"/>
    </row>
    <row r="497" ht="9.75" customHeight="1">
      <c r="A497" s="123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3"/>
      <c r="U497" s="123"/>
      <c r="V497" s="123"/>
      <c r="W497" s="123"/>
      <c r="X497" s="123"/>
      <c r="Y497" s="123"/>
      <c r="Z497" s="123"/>
    </row>
    <row r="498" ht="9.75" customHeight="1">
      <c r="A498" s="123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3"/>
      <c r="U498" s="123"/>
      <c r="V498" s="123"/>
      <c r="W498" s="123"/>
      <c r="X498" s="123"/>
      <c r="Y498" s="123"/>
      <c r="Z498" s="123"/>
    </row>
    <row r="499" ht="9.75" customHeight="1">
      <c r="A499" s="123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3"/>
      <c r="U499" s="123"/>
      <c r="V499" s="123"/>
      <c r="W499" s="123"/>
      <c r="X499" s="123"/>
      <c r="Y499" s="123"/>
      <c r="Z499" s="123"/>
    </row>
    <row r="500" ht="9.75" customHeight="1">
      <c r="A500" s="123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3"/>
      <c r="U500" s="123"/>
      <c r="V500" s="123"/>
      <c r="W500" s="123"/>
      <c r="X500" s="123"/>
      <c r="Y500" s="123"/>
      <c r="Z500" s="123"/>
    </row>
    <row r="501" ht="9.75" customHeight="1">
      <c r="A501" s="123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3"/>
      <c r="U501" s="123"/>
      <c r="V501" s="123"/>
      <c r="W501" s="123"/>
      <c r="X501" s="123"/>
      <c r="Y501" s="123"/>
      <c r="Z501" s="123"/>
    </row>
    <row r="502" ht="9.75" customHeight="1">
      <c r="A502" s="123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123"/>
      <c r="V502" s="123"/>
      <c r="W502" s="123"/>
      <c r="X502" s="123"/>
      <c r="Y502" s="123"/>
      <c r="Z502" s="123"/>
    </row>
    <row r="503" ht="9.75" customHeight="1">
      <c r="A503" s="123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3"/>
      <c r="U503" s="123"/>
      <c r="V503" s="123"/>
      <c r="W503" s="123"/>
      <c r="X503" s="123"/>
      <c r="Y503" s="123"/>
      <c r="Z503" s="123"/>
    </row>
    <row r="504" ht="9.75" customHeight="1">
      <c r="A504" s="123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3"/>
      <c r="U504" s="123"/>
      <c r="V504" s="123"/>
      <c r="W504" s="123"/>
      <c r="X504" s="123"/>
      <c r="Y504" s="123"/>
      <c r="Z504" s="123"/>
    </row>
    <row r="505" ht="9.75" customHeight="1">
      <c r="A505" s="123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3"/>
      <c r="U505" s="123"/>
      <c r="V505" s="123"/>
      <c r="W505" s="123"/>
      <c r="X505" s="123"/>
      <c r="Y505" s="123"/>
      <c r="Z505" s="123"/>
    </row>
    <row r="506" ht="9.75" customHeight="1">
      <c r="A506" s="123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3"/>
      <c r="U506" s="123"/>
      <c r="V506" s="123"/>
      <c r="W506" s="123"/>
      <c r="X506" s="123"/>
      <c r="Y506" s="123"/>
      <c r="Z506" s="123"/>
    </row>
    <row r="507" ht="9.75" customHeight="1">
      <c r="A507" s="123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3"/>
      <c r="U507" s="123"/>
      <c r="V507" s="123"/>
      <c r="W507" s="123"/>
      <c r="X507" s="123"/>
      <c r="Y507" s="123"/>
      <c r="Z507" s="123"/>
    </row>
    <row r="508" ht="9.75" customHeight="1">
      <c r="A508" s="123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3"/>
      <c r="U508" s="123"/>
      <c r="V508" s="123"/>
      <c r="W508" s="123"/>
      <c r="X508" s="123"/>
      <c r="Y508" s="123"/>
      <c r="Z508" s="123"/>
    </row>
    <row r="509" ht="9.75" customHeight="1">
      <c r="A509" s="123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3"/>
      <c r="U509" s="123"/>
      <c r="V509" s="123"/>
      <c r="W509" s="123"/>
      <c r="X509" s="123"/>
      <c r="Y509" s="123"/>
      <c r="Z509" s="123"/>
    </row>
    <row r="510" ht="9.75" customHeight="1">
      <c r="A510" s="123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3"/>
      <c r="U510" s="123"/>
      <c r="V510" s="123"/>
      <c r="W510" s="123"/>
      <c r="X510" s="123"/>
      <c r="Y510" s="123"/>
      <c r="Z510" s="123"/>
    </row>
    <row r="511" ht="9.75" customHeight="1">
      <c r="A511" s="123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3"/>
      <c r="U511" s="123"/>
      <c r="V511" s="123"/>
      <c r="W511" s="123"/>
      <c r="X511" s="123"/>
      <c r="Y511" s="123"/>
      <c r="Z511" s="123"/>
    </row>
    <row r="512" ht="9.75" customHeight="1">
      <c r="A512" s="123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3"/>
      <c r="U512" s="123"/>
      <c r="V512" s="123"/>
      <c r="W512" s="123"/>
      <c r="X512" s="123"/>
      <c r="Y512" s="123"/>
      <c r="Z512" s="123"/>
    </row>
    <row r="513" ht="9.75" customHeight="1">
      <c r="A513" s="123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3"/>
      <c r="U513" s="123"/>
      <c r="V513" s="123"/>
      <c r="W513" s="123"/>
      <c r="X513" s="123"/>
      <c r="Y513" s="123"/>
      <c r="Z513" s="123"/>
    </row>
    <row r="514" ht="9.75" customHeight="1">
      <c r="A514" s="123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3"/>
      <c r="U514" s="123"/>
      <c r="V514" s="123"/>
      <c r="W514" s="123"/>
      <c r="X514" s="123"/>
      <c r="Y514" s="123"/>
      <c r="Z514" s="123"/>
    </row>
    <row r="515" ht="9.75" customHeight="1">
      <c r="A515" s="123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3"/>
      <c r="U515" s="123"/>
      <c r="V515" s="123"/>
      <c r="W515" s="123"/>
      <c r="X515" s="123"/>
      <c r="Y515" s="123"/>
      <c r="Z515" s="123"/>
    </row>
    <row r="516" ht="9.75" customHeight="1">
      <c r="A516" s="123"/>
      <c r="B516" s="123"/>
      <c r="C516" s="123"/>
      <c r="D516" s="123"/>
      <c r="E516" s="123"/>
      <c r="F516" s="123"/>
      <c r="G516" s="123"/>
      <c r="H516" s="123"/>
      <c r="I516" s="123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3"/>
      <c r="U516" s="123"/>
      <c r="V516" s="123"/>
      <c r="W516" s="123"/>
      <c r="X516" s="123"/>
      <c r="Y516" s="123"/>
      <c r="Z516" s="123"/>
    </row>
    <row r="517" ht="9.75" customHeight="1">
      <c r="A517" s="123"/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3"/>
      <c r="U517" s="123"/>
      <c r="V517" s="123"/>
      <c r="W517" s="123"/>
      <c r="X517" s="123"/>
      <c r="Y517" s="123"/>
      <c r="Z517" s="123"/>
    </row>
    <row r="518" ht="9.75" customHeight="1">
      <c r="A518" s="123"/>
      <c r="B518" s="123"/>
      <c r="C518" s="123"/>
      <c r="D518" s="123"/>
      <c r="E518" s="123"/>
      <c r="F518" s="123"/>
      <c r="G518" s="123"/>
      <c r="H518" s="123"/>
      <c r="I518" s="123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3"/>
      <c r="U518" s="123"/>
      <c r="V518" s="123"/>
      <c r="W518" s="123"/>
      <c r="X518" s="123"/>
      <c r="Y518" s="123"/>
      <c r="Z518" s="123"/>
    </row>
    <row r="519" ht="9.75" customHeight="1">
      <c r="A519" s="123"/>
      <c r="B519" s="123"/>
      <c r="C519" s="123"/>
      <c r="D519" s="123"/>
      <c r="E519" s="123"/>
      <c r="F519" s="123"/>
      <c r="G519" s="123"/>
      <c r="H519" s="123"/>
      <c r="I519" s="123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3"/>
      <c r="U519" s="123"/>
      <c r="V519" s="123"/>
      <c r="W519" s="123"/>
      <c r="X519" s="123"/>
      <c r="Y519" s="123"/>
      <c r="Z519" s="123"/>
    </row>
    <row r="520" ht="9.75" customHeight="1">
      <c r="A520" s="123"/>
      <c r="B520" s="123"/>
      <c r="C520" s="123"/>
      <c r="D520" s="123"/>
      <c r="E520" s="123"/>
      <c r="F520" s="123"/>
      <c r="G520" s="123"/>
      <c r="H520" s="123"/>
      <c r="I520" s="123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3"/>
      <c r="U520" s="123"/>
      <c r="V520" s="123"/>
      <c r="W520" s="123"/>
      <c r="X520" s="123"/>
      <c r="Y520" s="123"/>
      <c r="Z520" s="123"/>
    </row>
    <row r="521" ht="9.75" customHeight="1">
      <c r="A521" s="123"/>
      <c r="B521" s="123"/>
      <c r="C521" s="123"/>
      <c r="D521" s="123"/>
      <c r="E521" s="123"/>
      <c r="F521" s="123"/>
      <c r="G521" s="123"/>
      <c r="H521" s="123"/>
      <c r="I521" s="123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3"/>
      <c r="U521" s="123"/>
      <c r="V521" s="123"/>
      <c r="W521" s="123"/>
      <c r="X521" s="123"/>
      <c r="Y521" s="123"/>
      <c r="Z521" s="123"/>
    </row>
    <row r="522" ht="9.75" customHeight="1">
      <c r="A522" s="123"/>
      <c r="B522" s="123"/>
      <c r="C522" s="123"/>
      <c r="D522" s="123"/>
      <c r="E522" s="123"/>
      <c r="F522" s="123"/>
      <c r="G522" s="123"/>
      <c r="H522" s="123"/>
      <c r="I522" s="123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3"/>
      <c r="U522" s="123"/>
      <c r="V522" s="123"/>
      <c r="W522" s="123"/>
      <c r="X522" s="123"/>
      <c r="Y522" s="123"/>
      <c r="Z522" s="123"/>
    </row>
    <row r="523" ht="9.75" customHeight="1">
      <c r="A523" s="123"/>
      <c r="B523" s="123"/>
      <c r="C523" s="123"/>
      <c r="D523" s="123"/>
      <c r="E523" s="123"/>
      <c r="F523" s="123"/>
      <c r="G523" s="123"/>
      <c r="H523" s="123"/>
      <c r="I523" s="123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3"/>
      <c r="U523" s="123"/>
      <c r="V523" s="123"/>
      <c r="W523" s="123"/>
      <c r="X523" s="123"/>
      <c r="Y523" s="123"/>
      <c r="Z523" s="123"/>
    </row>
    <row r="524" ht="9.75" customHeight="1">
      <c r="A524" s="123"/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3"/>
      <c r="U524" s="123"/>
      <c r="V524" s="123"/>
      <c r="W524" s="123"/>
      <c r="X524" s="123"/>
      <c r="Y524" s="123"/>
      <c r="Z524" s="123"/>
    </row>
    <row r="525" ht="9.75" customHeight="1">
      <c r="A525" s="123"/>
      <c r="B525" s="123"/>
      <c r="C525" s="123"/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3"/>
      <c r="U525" s="123"/>
      <c r="V525" s="123"/>
      <c r="W525" s="123"/>
      <c r="X525" s="123"/>
      <c r="Y525" s="123"/>
      <c r="Z525" s="123"/>
    </row>
    <row r="526" ht="9.75" customHeight="1">
      <c r="A526" s="123"/>
      <c r="B526" s="123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</row>
    <row r="527" ht="9.75" customHeight="1">
      <c r="A527" s="123"/>
      <c r="B527" s="123"/>
      <c r="C527" s="123"/>
      <c r="D527" s="123"/>
      <c r="E527" s="123"/>
      <c r="F527" s="123"/>
      <c r="G527" s="123"/>
      <c r="H527" s="123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3"/>
      <c r="U527" s="123"/>
      <c r="V527" s="123"/>
      <c r="W527" s="123"/>
      <c r="X527" s="123"/>
      <c r="Y527" s="123"/>
      <c r="Z527" s="123"/>
    </row>
    <row r="528" ht="9.75" customHeight="1">
      <c r="A528" s="123"/>
      <c r="B528" s="123"/>
      <c r="C528" s="123"/>
      <c r="D528" s="123"/>
      <c r="E528" s="123"/>
      <c r="F528" s="123"/>
      <c r="G528" s="123"/>
      <c r="H528" s="123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3"/>
      <c r="U528" s="123"/>
      <c r="V528" s="123"/>
      <c r="W528" s="123"/>
      <c r="X528" s="123"/>
      <c r="Y528" s="123"/>
      <c r="Z528" s="123"/>
    </row>
    <row r="529" ht="9.75" customHeight="1">
      <c r="A529" s="123"/>
      <c r="B529" s="123"/>
      <c r="C529" s="123"/>
      <c r="D529" s="123"/>
      <c r="E529" s="123"/>
      <c r="F529" s="123"/>
      <c r="G529" s="123"/>
      <c r="H529" s="123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3"/>
      <c r="U529" s="123"/>
      <c r="V529" s="123"/>
      <c r="W529" s="123"/>
      <c r="X529" s="123"/>
      <c r="Y529" s="123"/>
      <c r="Z529" s="123"/>
    </row>
    <row r="530" ht="9.75" customHeight="1">
      <c r="A530" s="123"/>
      <c r="B530" s="123"/>
      <c r="C530" s="123"/>
      <c r="D530" s="123"/>
      <c r="E530" s="123"/>
      <c r="F530" s="123"/>
      <c r="G530" s="123"/>
      <c r="H530" s="123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3"/>
      <c r="U530" s="123"/>
      <c r="V530" s="123"/>
      <c r="W530" s="123"/>
      <c r="X530" s="123"/>
      <c r="Y530" s="123"/>
      <c r="Z530" s="123"/>
    </row>
    <row r="531" ht="9.75" customHeight="1">
      <c r="A531" s="123"/>
      <c r="B531" s="123"/>
      <c r="C531" s="123"/>
      <c r="D531" s="123"/>
      <c r="E531" s="123"/>
      <c r="F531" s="123"/>
      <c r="G531" s="123"/>
      <c r="H531" s="123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3"/>
      <c r="U531" s="123"/>
      <c r="V531" s="123"/>
      <c r="W531" s="123"/>
      <c r="X531" s="123"/>
      <c r="Y531" s="123"/>
      <c r="Z531" s="123"/>
    </row>
    <row r="532" ht="9.75" customHeight="1">
      <c r="A532" s="123"/>
      <c r="B532" s="123"/>
      <c r="C532" s="123"/>
      <c r="D532" s="123"/>
      <c r="E532" s="123"/>
      <c r="F532" s="123"/>
      <c r="G532" s="123"/>
      <c r="H532" s="123"/>
      <c r="I532" s="123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3"/>
      <c r="U532" s="123"/>
      <c r="V532" s="123"/>
      <c r="W532" s="123"/>
      <c r="X532" s="123"/>
      <c r="Y532" s="123"/>
      <c r="Z532" s="123"/>
    </row>
    <row r="533" ht="9.75" customHeight="1">
      <c r="A533" s="123"/>
      <c r="B533" s="123"/>
      <c r="C533" s="123"/>
      <c r="D533" s="123"/>
      <c r="E533" s="123"/>
      <c r="F533" s="123"/>
      <c r="G533" s="123"/>
      <c r="H533" s="123"/>
      <c r="I533" s="123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3"/>
      <c r="U533" s="123"/>
      <c r="V533" s="123"/>
      <c r="W533" s="123"/>
      <c r="X533" s="123"/>
      <c r="Y533" s="123"/>
      <c r="Z533" s="123"/>
    </row>
    <row r="534" ht="9.75" customHeight="1">
      <c r="A534" s="123"/>
      <c r="B534" s="123"/>
      <c r="C534" s="123"/>
      <c r="D534" s="123"/>
      <c r="E534" s="123"/>
      <c r="F534" s="123"/>
      <c r="G534" s="123"/>
      <c r="H534" s="123"/>
      <c r="I534" s="123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3"/>
      <c r="U534" s="123"/>
      <c r="V534" s="123"/>
      <c r="W534" s="123"/>
      <c r="X534" s="123"/>
      <c r="Y534" s="123"/>
      <c r="Z534" s="123"/>
    </row>
    <row r="535" ht="9.75" customHeight="1">
      <c r="A535" s="123"/>
      <c r="B535" s="123"/>
      <c r="C535" s="123"/>
      <c r="D535" s="123"/>
      <c r="E535" s="123"/>
      <c r="F535" s="123"/>
      <c r="G535" s="123"/>
      <c r="H535" s="123"/>
      <c r="I535" s="123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3"/>
      <c r="U535" s="123"/>
      <c r="V535" s="123"/>
      <c r="W535" s="123"/>
      <c r="X535" s="123"/>
      <c r="Y535" s="123"/>
      <c r="Z535" s="123"/>
    </row>
    <row r="536" ht="9.75" customHeight="1">
      <c r="A536" s="123"/>
      <c r="B536" s="123"/>
      <c r="C536" s="123"/>
      <c r="D536" s="123"/>
      <c r="E536" s="123"/>
      <c r="F536" s="123"/>
      <c r="G536" s="123"/>
      <c r="H536" s="123"/>
      <c r="I536" s="123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3"/>
      <c r="U536" s="123"/>
      <c r="V536" s="123"/>
      <c r="W536" s="123"/>
      <c r="X536" s="123"/>
      <c r="Y536" s="123"/>
      <c r="Z536" s="123"/>
    </row>
    <row r="537" ht="9.75" customHeight="1">
      <c r="A537" s="123"/>
      <c r="B537" s="123"/>
      <c r="C537" s="123"/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3"/>
      <c r="U537" s="123"/>
      <c r="V537" s="123"/>
      <c r="W537" s="123"/>
      <c r="X537" s="123"/>
      <c r="Y537" s="123"/>
      <c r="Z537" s="123"/>
    </row>
    <row r="538" ht="9.75" customHeight="1">
      <c r="A538" s="123"/>
      <c r="B538" s="123"/>
      <c r="C538" s="123"/>
      <c r="D538" s="123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3"/>
      <c r="U538" s="123"/>
      <c r="V538" s="123"/>
      <c r="W538" s="123"/>
      <c r="X538" s="123"/>
      <c r="Y538" s="123"/>
      <c r="Z538" s="123"/>
    </row>
    <row r="539" ht="9.75" customHeight="1">
      <c r="A539" s="123"/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</row>
    <row r="540" ht="9.75" customHeight="1">
      <c r="A540" s="123"/>
      <c r="B540" s="123"/>
      <c r="C540" s="123"/>
      <c r="D540" s="123"/>
      <c r="E540" s="123"/>
      <c r="F540" s="123"/>
      <c r="G540" s="123"/>
      <c r="H540" s="123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3"/>
      <c r="U540" s="123"/>
      <c r="V540" s="123"/>
      <c r="W540" s="123"/>
      <c r="X540" s="123"/>
      <c r="Y540" s="123"/>
      <c r="Z540" s="123"/>
    </row>
    <row r="541" ht="9.75" customHeight="1">
      <c r="A541" s="123"/>
      <c r="B541" s="123"/>
      <c r="C541" s="123"/>
      <c r="D541" s="123"/>
      <c r="E541" s="123"/>
      <c r="F541" s="123"/>
      <c r="G541" s="123"/>
      <c r="H541" s="123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3"/>
      <c r="U541" s="123"/>
      <c r="V541" s="123"/>
      <c r="W541" s="123"/>
      <c r="X541" s="123"/>
      <c r="Y541" s="123"/>
      <c r="Z541" s="123"/>
    </row>
    <row r="542" ht="9.75" customHeight="1">
      <c r="A542" s="123"/>
      <c r="B542" s="123"/>
      <c r="C542" s="123"/>
      <c r="D542" s="123"/>
      <c r="E542" s="123"/>
      <c r="F542" s="123"/>
      <c r="G542" s="123"/>
      <c r="H542" s="123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3"/>
      <c r="U542" s="123"/>
      <c r="V542" s="123"/>
      <c r="W542" s="123"/>
      <c r="X542" s="123"/>
      <c r="Y542" s="123"/>
      <c r="Z542" s="123"/>
    </row>
    <row r="543" ht="9.75" customHeight="1">
      <c r="A543" s="123"/>
      <c r="B543" s="123"/>
      <c r="C543" s="123"/>
      <c r="D543" s="123"/>
      <c r="E543" s="123"/>
      <c r="F543" s="123"/>
      <c r="G543" s="123"/>
      <c r="H543" s="123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3"/>
      <c r="U543" s="123"/>
      <c r="V543" s="123"/>
      <c r="W543" s="123"/>
      <c r="X543" s="123"/>
      <c r="Y543" s="123"/>
      <c r="Z543" s="123"/>
    </row>
    <row r="544" ht="9.75" customHeight="1">
      <c r="A544" s="123"/>
      <c r="B544" s="123"/>
      <c r="C544" s="123"/>
      <c r="D544" s="123"/>
      <c r="E544" s="123"/>
      <c r="F544" s="123"/>
      <c r="G544" s="123"/>
      <c r="H544" s="123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3"/>
      <c r="U544" s="123"/>
      <c r="V544" s="123"/>
      <c r="W544" s="123"/>
      <c r="X544" s="123"/>
      <c r="Y544" s="123"/>
      <c r="Z544" s="123"/>
    </row>
    <row r="545" ht="9.75" customHeight="1">
      <c r="A545" s="123"/>
      <c r="B545" s="123"/>
      <c r="C545" s="123"/>
      <c r="D545" s="123"/>
      <c r="E545" s="123"/>
      <c r="F545" s="123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3"/>
      <c r="U545" s="123"/>
      <c r="V545" s="123"/>
      <c r="W545" s="123"/>
      <c r="X545" s="123"/>
      <c r="Y545" s="123"/>
      <c r="Z545" s="123"/>
    </row>
    <row r="546" ht="9.75" customHeight="1">
      <c r="A546" s="123"/>
      <c r="B546" s="123"/>
      <c r="C546" s="123"/>
      <c r="D546" s="123"/>
      <c r="E546" s="123"/>
      <c r="F546" s="123"/>
      <c r="G546" s="123"/>
      <c r="H546" s="123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3"/>
      <c r="U546" s="123"/>
      <c r="V546" s="123"/>
      <c r="W546" s="123"/>
      <c r="X546" s="123"/>
      <c r="Y546" s="123"/>
      <c r="Z546" s="123"/>
    </row>
    <row r="547" ht="9.75" customHeight="1">
      <c r="A547" s="123"/>
      <c r="B547" s="123"/>
      <c r="C547" s="123"/>
      <c r="D547" s="123"/>
      <c r="E547" s="123"/>
      <c r="F547" s="123"/>
      <c r="G547" s="123"/>
      <c r="H547" s="123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3"/>
      <c r="U547" s="123"/>
      <c r="V547" s="123"/>
      <c r="W547" s="123"/>
      <c r="X547" s="123"/>
      <c r="Y547" s="123"/>
      <c r="Z547" s="123"/>
    </row>
    <row r="548" ht="9.75" customHeight="1">
      <c r="A548" s="123"/>
      <c r="B548" s="123"/>
      <c r="C548" s="123"/>
      <c r="D548" s="123"/>
      <c r="E548" s="123"/>
      <c r="F548" s="123"/>
      <c r="G548" s="123"/>
      <c r="H548" s="12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3"/>
      <c r="U548" s="123"/>
      <c r="V548" s="123"/>
      <c r="W548" s="123"/>
      <c r="X548" s="123"/>
      <c r="Y548" s="123"/>
      <c r="Z548" s="123"/>
    </row>
    <row r="549" ht="9.75" customHeight="1">
      <c r="A549" s="123"/>
      <c r="B549" s="123"/>
      <c r="C549" s="123"/>
      <c r="D549" s="123"/>
      <c r="E549" s="123"/>
      <c r="F549" s="123"/>
      <c r="G549" s="123"/>
      <c r="H549" s="123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3"/>
      <c r="U549" s="123"/>
      <c r="V549" s="123"/>
      <c r="W549" s="123"/>
      <c r="X549" s="123"/>
      <c r="Y549" s="123"/>
      <c r="Z549" s="123"/>
    </row>
    <row r="550" ht="9.75" customHeight="1">
      <c r="A550" s="123"/>
      <c r="B550" s="123"/>
      <c r="C550" s="123"/>
      <c r="D550" s="123"/>
      <c r="E550" s="123"/>
      <c r="F550" s="123"/>
      <c r="G550" s="123"/>
      <c r="H550" s="123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3"/>
      <c r="U550" s="123"/>
      <c r="V550" s="123"/>
      <c r="W550" s="123"/>
      <c r="X550" s="123"/>
      <c r="Y550" s="123"/>
      <c r="Z550" s="123"/>
    </row>
    <row r="551" ht="9.75" customHeight="1">
      <c r="A551" s="123"/>
      <c r="B551" s="123"/>
      <c r="C551" s="123"/>
      <c r="D551" s="123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3"/>
      <c r="U551" s="123"/>
      <c r="V551" s="123"/>
      <c r="W551" s="123"/>
      <c r="X551" s="123"/>
      <c r="Y551" s="123"/>
      <c r="Z551" s="123"/>
    </row>
    <row r="552" ht="9.75" customHeight="1">
      <c r="A552" s="123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</row>
    <row r="553" ht="9.75" customHeight="1">
      <c r="A553" s="123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3"/>
      <c r="U553" s="123"/>
      <c r="V553" s="123"/>
      <c r="W553" s="123"/>
      <c r="X553" s="123"/>
      <c r="Y553" s="123"/>
      <c r="Z553" s="123"/>
    </row>
    <row r="554" ht="9.75" customHeight="1">
      <c r="A554" s="123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3"/>
      <c r="U554" s="123"/>
      <c r="V554" s="123"/>
      <c r="W554" s="123"/>
      <c r="X554" s="123"/>
      <c r="Y554" s="123"/>
      <c r="Z554" s="123"/>
    </row>
    <row r="555" ht="9.75" customHeight="1">
      <c r="A555" s="123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3"/>
      <c r="U555" s="123"/>
      <c r="V555" s="123"/>
      <c r="W555" s="123"/>
      <c r="X555" s="123"/>
      <c r="Y555" s="123"/>
      <c r="Z555" s="123"/>
    </row>
    <row r="556" ht="9.75" customHeight="1">
      <c r="A556" s="123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3"/>
      <c r="U556" s="123"/>
      <c r="V556" s="123"/>
      <c r="W556" s="123"/>
      <c r="X556" s="123"/>
      <c r="Y556" s="123"/>
      <c r="Z556" s="123"/>
    </row>
    <row r="557" ht="9.75" customHeight="1">
      <c r="A557" s="123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3"/>
      <c r="U557" s="123"/>
      <c r="V557" s="123"/>
      <c r="W557" s="123"/>
      <c r="X557" s="123"/>
      <c r="Y557" s="123"/>
      <c r="Z557" s="123"/>
    </row>
    <row r="558" ht="9.75" customHeight="1">
      <c r="A558" s="123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3"/>
      <c r="U558" s="123"/>
      <c r="V558" s="123"/>
      <c r="W558" s="123"/>
      <c r="X558" s="123"/>
      <c r="Y558" s="123"/>
      <c r="Z558" s="123"/>
    </row>
    <row r="559" ht="9.75" customHeight="1">
      <c r="A559" s="123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3"/>
      <c r="U559" s="123"/>
      <c r="V559" s="123"/>
      <c r="W559" s="123"/>
      <c r="X559" s="123"/>
      <c r="Y559" s="123"/>
      <c r="Z559" s="123"/>
    </row>
    <row r="560" ht="9.75" customHeight="1">
      <c r="A560" s="123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3"/>
      <c r="U560" s="123"/>
      <c r="V560" s="123"/>
      <c r="W560" s="123"/>
      <c r="X560" s="123"/>
      <c r="Y560" s="123"/>
      <c r="Z560" s="123"/>
    </row>
    <row r="561" ht="9.75" customHeight="1">
      <c r="A561" s="123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3"/>
      <c r="U561" s="123"/>
      <c r="V561" s="123"/>
      <c r="W561" s="123"/>
      <c r="X561" s="123"/>
      <c r="Y561" s="123"/>
      <c r="Z561" s="123"/>
    </row>
    <row r="562" ht="9.75" customHeight="1">
      <c r="A562" s="123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3"/>
      <c r="U562" s="123"/>
      <c r="V562" s="123"/>
      <c r="W562" s="123"/>
      <c r="X562" s="123"/>
      <c r="Y562" s="123"/>
      <c r="Z562" s="123"/>
    </row>
    <row r="563" ht="9.75" customHeight="1">
      <c r="A563" s="123"/>
      <c r="B563" s="123"/>
      <c r="C563" s="123"/>
      <c r="D563" s="123"/>
      <c r="E563" s="123"/>
      <c r="F563" s="123"/>
      <c r="G563" s="123"/>
      <c r="H563" s="123"/>
      <c r="I563" s="123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3"/>
      <c r="U563" s="123"/>
      <c r="V563" s="123"/>
      <c r="W563" s="123"/>
      <c r="X563" s="123"/>
      <c r="Y563" s="123"/>
      <c r="Z563" s="123"/>
    </row>
    <row r="564" ht="9.75" customHeight="1">
      <c r="A564" s="123"/>
      <c r="B564" s="123"/>
      <c r="C564" s="123"/>
      <c r="D564" s="123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3"/>
      <c r="U564" s="123"/>
      <c r="V564" s="123"/>
      <c r="W564" s="123"/>
      <c r="X564" s="123"/>
      <c r="Y564" s="123"/>
      <c r="Z564" s="123"/>
    </row>
    <row r="565" ht="9.75" customHeight="1">
      <c r="A565" s="123"/>
      <c r="B565" s="123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</row>
    <row r="566" ht="9.75" customHeight="1">
      <c r="A566" s="123"/>
      <c r="B566" s="123"/>
      <c r="C566" s="123"/>
      <c r="D566" s="123"/>
      <c r="E566" s="123"/>
      <c r="F566" s="123"/>
      <c r="G566" s="123"/>
      <c r="H566" s="123"/>
      <c r="I566" s="123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3"/>
      <c r="U566" s="123"/>
      <c r="V566" s="123"/>
      <c r="W566" s="123"/>
      <c r="X566" s="123"/>
      <c r="Y566" s="123"/>
      <c r="Z566" s="123"/>
    </row>
    <row r="567" ht="9.75" customHeight="1">
      <c r="A567" s="123"/>
      <c r="B567" s="123"/>
      <c r="C567" s="123"/>
      <c r="D567" s="123"/>
      <c r="E567" s="123"/>
      <c r="F567" s="123"/>
      <c r="G567" s="123"/>
      <c r="H567" s="123"/>
      <c r="I567" s="123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3"/>
      <c r="U567" s="123"/>
      <c r="V567" s="123"/>
      <c r="W567" s="123"/>
      <c r="X567" s="123"/>
      <c r="Y567" s="123"/>
      <c r="Z567" s="123"/>
    </row>
    <row r="568" ht="9.75" customHeight="1">
      <c r="A568" s="123"/>
      <c r="B568" s="123"/>
      <c r="C568" s="123"/>
      <c r="D568" s="123"/>
      <c r="E568" s="123"/>
      <c r="F568" s="123"/>
      <c r="G568" s="123"/>
      <c r="H568" s="123"/>
      <c r="I568" s="123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3"/>
      <c r="U568" s="123"/>
      <c r="V568" s="123"/>
      <c r="W568" s="123"/>
      <c r="X568" s="123"/>
      <c r="Y568" s="123"/>
      <c r="Z568" s="123"/>
    </row>
    <row r="569" ht="9.75" customHeight="1">
      <c r="A569" s="123"/>
      <c r="B569" s="123"/>
      <c r="C569" s="123"/>
      <c r="D569" s="123"/>
      <c r="E569" s="123"/>
      <c r="F569" s="123"/>
      <c r="G569" s="123"/>
      <c r="H569" s="123"/>
      <c r="I569" s="123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3"/>
      <c r="U569" s="123"/>
      <c r="V569" s="123"/>
      <c r="W569" s="123"/>
      <c r="X569" s="123"/>
      <c r="Y569" s="123"/>
      <c r="Z569" s="123"/>
    </row>
    <row r="570" ht="9.75" customHeight="1">
      <c r="A570" s="123"/>
      <c r="B570" s="123"/>
      <c r="C570" s="123"/>
      <c r="D570" s="123"/>
      <c r="E570" s="123"/>
      <c r="F570" s="123"/>
      <c r="G570" s="123"/>
      <c r="H570" s="123"/>
      <c r="I570" s="123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3"/>
      <c r="U570" s="123"/>
      <c r="V570" s="123"/>
      <c r="W570" s="123"/>
      <c r="X570" s="123"/>
      <c r="Y570" s="123"/>
      <c r="Z570" s="123"/>
    </row>
    <row r="571" ht="9.75" customHeight="1">
      <c r="A571" s="123"/>
      <c r="B571" s="123"/>
      <c r="C571" s="123"/>
      <c r="D571" s="123"/>
      <c r="E571" s="123"/>
      <c r="F571" s="123"/>
      <c r="G571" s="123"/>
      <c r="H571" s="123"/>
      <c r="I571" s="123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3"/>
      <c r="U571" s="123"/>
      <c r="V571" s="123"/>
      <c r="W571" s="123"/>
      <c r="X571" s="123"/>
      <c r="Y571" s="123"/>
      <c r="Z571" s="123"/>
    </row>
    <row r="572" ht="9.75" customHeight="1">
      <c r="A572" s="123"/>
      <c r="B572" s="123"/>
      <c r="C572" s="123"/>
      <c r="D572" s="123"/>
      <c r="E572" s="123"/>
      <c r="F572" s="123"/>
      <c r="G572" s="123"/>
      <c r="H572" s="123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3"/>
      <c r="U572" s="123"/>
      <c r="V572" s="123"/>
      <c r="W572" s="123"/>
      <c r="X572" s="123"/>
      <c r="Y572" s="123"/>
      <c r="Z572" s="123"/>
    </row>
    <row r="573" ht="9.75" customHeight="1">
      <c r="A573" s="123"/>
      <c r="B573" s="123"/>
      <c r="C573" s="123"/>
      <c r="D573" s="123"/>
      <c r="E573" s="123"/>
      <c r="F573" s="123"/>
      <c r="G573" s="123"/>
      <c r="H573" s="123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3"/>
      <c r="U573" s="123"/>
      <c r="V573" s="123"/>
      <c r="W573" s="123"/>
      <c r="X573" s="123"/>
      <c r="Y573" s="123"/>
      <c r="Z573" s="123"/>
    </row>
    <row r="574" ht="9.75" customHeight="1">
      <c r="A574" s="123"/>
      <c r="B574" s="123"/>
      <c r="C574" s="123"/>
      <c r="D574" s="123"/>
      <c r="E574" s="123"/>
      <c r="F574" s="123"/>
      <c r="G574" s="123"/>
      <c r="H574" s="123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3"/>
      <c r="U574" s="123"/>
      <c r="V574" s="123"/>
      <c r="W574" s="123"/>
      <c r="X574" s="123"/>
      <c r="Y574" s="123"/>
      <c r="Z574" s="123"/>
    </row>
    <row r="575" ht="9.75" customHeight="1">
      <c r="A575" s="123"/>
      <c r="B575" s="123"/>
      <c r="C575" s="123"/>
      <c r="D575" s="123"/>
      <c r="E575" s="123"/>
      <c r="F575" s="123"/>
      <c r="G575" s="123"/>
      <c r="H575" s="12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3"/>
      <c r="U575" s="123"/>
      <c r="V575" s="123"/>
      <c r="W575" s="123"/>
      <c r="X575" s="123"/>
      <c r="Y575" s="123"/>
      <c r="Z575" s="123"/>
    </row>
    <row r="576" ht="9.75" customHeight="1">
      <c r="A576" s="123"/>
      <c r="B576" s="123"/>
      <c r="C576" s="123"/>
      <c r="D576" s="123"/>
      <c r="E576" s="123"/>
      <c r="F576" s="123"/>
      <c r="G576" s="123"/>
      <c r="H576" s="123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3"/>
      <c r="U576" s="123"/>
      <c r="V576" s="123"/>
      <c r="W576" s="123"/>
      <c r="X576" s="123"/>
      <c r="Y576" s="123"/>
      <c r="Z576" s="123"/>
    </row>
    <row r="577" ht="9.75" customHeight="1">
      <c r="A577" s="123"/>
      <c r="B577" s="123"/>
      <c r="C577" s="123"/>
      <c r="D577" s="123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3"/>
      <c r="U577" s="123"/>
      <c r="V577" s="123"/>
      <c r="W577" s="123"/>
      <c r="X577" s="123"/>
      <c r="Y577" s="123"/>
      <c r="Z577" s="123"/>
    </row>
    <row r="578" ht="9.75" customHeight="1">
      <c r="A578" s="123"/>
      <c r="B578" s="123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</row>
    <row r="579" ht="9.75" customHeight="1">
      <c r="A579" s="123"/>
      <c r="B579" s="123"/>
      <c r="C579" s="123"/>
      <c r="D579" s="123"/>
      <c r="E579" s="123"/>
      <c r="F579" s="123"/>
      <c r="G579" s="123"/>
      <c r="H579" s="123"/>
      <c r="I579" s="123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3"/>
      <c r="U579" s="123"/>
      <c r="V579" s="123"/>
      <c r="W579" s="123"/>
      <c r="X579" s="123"/>
      <c r="Y579" s="123"/>
      <c r="Z579" s="123"/>
    </row>
    <row r="580" ht="9.75" customHeight="1">
      <c r="A580" s="123"/>
      <c r="B580" s="123"/>
      <c r="C580" s="123"/>
      <c r="D580" s="123"/>
      <c r="E580" s="123"/>
      <c r="F580" s="123"/>
      <c r="G580" s="123"/>
      <c r="H580" s="123"/>
      <c r="I580" s="123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3"/>
      <c r="U580" s="123"/>
      <c r="V580" s="123"/>
      <c r="W580" s="123"/>
      <c r="X580" s="123"/>
      <c r="Y580" s="123"/>
      <c r="Z580" s="123"/>
    </row>
    <row r="581" ht="9.75" customHeight="1">
      <c r="A581" s="123"/>
      <c r="B581" s="123"/>
      <c r="C581" s="123"/>
      <c r="D581" s="123"/>
      <c r="E581" s="123"/>
      <c r="F581" s="123"/>
      <c r="G581" s="123"/>
      <c r="H581" s="123"/>
      <c r="I581" s="123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3"/>
      <c r="U581" s="123"/>
      <c r="V581" s="123"/>
      <c r="W581" s="123"/>
      <c r="X581" s="123"/>
      <c r="Y581" s="123"/>
      <c r="Z581" s="123"/>
    </row>
    <row r="582" ht="9.75" customHeight="1">
      <c r="A582" s="123"/>
      <c r="B582" s="123"/>
      <c r="C582" s="123"/>
      <c r="D582" s="123"/>
      <c r="E582" s="123"/>
      <c r="F582" s="123"/>
      <c r="G582" s="123"/>
      <c r="H582" s="123"/>
      <c r="I582" s="123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3"/>
      <c r="U582" s="123"/>
      <c r="V582" s="123"/>
      <c r="W582" s="123"/>
      <c r="X582" s="123"/>
      <c r="Y582" s="123"/>
      <c r="Z582" s="123"/>
    </row>
    <row r="583" ht="9.75" customHeight="1">
      <c r="A583" s="123"/>
      <c r="B583" s="123"/>
      <c r="C583" s="123"/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3"/>
      <c r="U583" s="123"/>
      <c r="V583" s="123"/>
      <c r="W583" s="123"/>
      <c r="X583" s="123"/>
      <c r="Y583" s="123"/>
      <c r="Z583" s="123"/>
    </row>
    <row r="584" ht="9.75" customHeight="1">
      <c r="A584" s="123"/>
      <c r="B584" s="123"/>
      <c r="C584" s="123"/>
      <c r="D584" s="123"/>
      <c r="E584" s="123"/>
      <c r="F584" s="123"/>
      <c r="G584" s="123"/>
      <c r="H584" s="123"/>
      <c r="I584" s="123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3"/>
      <c r="U584" s="123"/>
      <c r="V584" s="123"/>
      <c r="W584" s="123"/>
      <c r="X584" s="123"/>
      <c r="Y584" s="123"/>
      <c r="Z584" s="123"/>
    </row>
    <row r="585" ht="9.75" customHeight="1">
      <c r="A585" s="123"/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3"/>
      <c r="U585" s="123"/>
      <c r="V585" s="123"/>
      <c r="W585" s="123"/>
      <c r="X585" s="123"/>
      <c r="Y585" s="123"/>
      <c r="Z585" s="123"/>
    </row>
    <row r="586" ht="9.75" customHeight="1">
      <c r="A586" s="123"/>
      <c r="B586" s="123"/>
      <c r="C586" s="123"/>
      <c r="D586" s="123"/>
      <c r="E586" s="123"/>
      <c r="F586" s="123"/>
      <c r="G586" s="123"/>
      <c r="H586" s="123"/>
      <c r="I586" s="123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3"/>
      <c r="U586" s="123"/>
      <c r="V586" s="123"/>
      <c r="W586" s="123"/>
      <c r="X586" s="123"/>
      <c r="Y586" s="123"/>
      <c r="Z586" s="123"/>
    </row>
    <row r="587" ht="9.75" customHeight="1">
      <c r="A587" s="123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3"/>
      <c r="U587" s="123"/>
      <c r="V587" s="123"/>
      <c r="W587" s="123"/>
      <c r="X587" s="123"/>
      <c r="Y587" s="123"/>
      <c r="Z587" s="123"/>
    </row>
    <row r="588" ht="9.75" customHeight="1">
      <c r="A588" s="123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3"/>
      <c r="U588" s="123"/>
      <c r="V588" s="123"/>
      <c r="W588" s="123"/>
      <c r="X588" s="123"/>
      <c r="Y588" s="123"/>
      <c r="Z588" s="123"/>
    </row>
    <row r="589" ht="9.75" customHeight="1">
      <c r="A589" s="123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3"/>
      <c r="U589" s="123"/>
      <c r="V589" s="123"/>
      <c r="W589" s="123"/>
      <c r="X589" s="123"/>
      <c r="Y589" s="123"/>
      <c r="Z589" s="123"/>
    </row>
    <row r="590" ht="9.75" customHeight="1">
      <c r="A590" s="123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3"/>
      <c r="U590" s="123"/>
      <c r="V590" s="123"/>
      <c r="W590" s="123"/>
      <c r="X590" s="123"/>
      <c r="Y590" s="123"/>
      <c r="Z590" s="123"/>
    </row>
    <row r="591" ht="9.75" customHeight="1">
      <c r="A591" s="123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</row>
    <row r="592" ht="9.75" customHeight="1">
      <c r="A592" s="123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3"/>
      <c r="U592" s="123"/>
      <c r="V592" s="123"/>
      <c r="W592" s="123"/>
      <c r="X592" s="123"/>
      <c r="Y592" s="123"/>
      <c r="Z592" s="123"/>
    </row>
    <row r="593" ht="9.75" customHeight="1">
      <c r="A593" s="123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3"/>
      <c r="U593" s="123"/>
      <c r="V593" s="123"/>
      <c r="W593" s="123"/>
      <c r="X593" s="123"/>
      <c r="Y593" s="123"/>
      <c r="Z593" s="123"/>
    </row>
    <row r="594" ht="9.75" customHeight="1">
      <c r="A594" s="123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3"/>
      <c r="U594" s="123"/>
      <c r="V594" s="123"/>
      <c r="W594" s="123"/>
      <c r="X594" s="123"/>
      <c r="Y594" s="123"/>
      <c r="Z594" s="123"/>
    </row>
    <row r="595" ht="9.75" customHeight="1">
      <c r="A595" s="123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3"/>
      <c r="U595" s="123"/>
      <c r="V595" s="123"/>
      <c r="W595" s="123"/>
      <c r="X595" s="123"/>
      <c r="Y595" s="123"/>
      <c r="Z595" s="123"/>
    </row>
    <row r="596" ht="9.75" customHeight="1">
      <c r="A596" s="123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3"/>
      <c r="U596" s="123"/>
      <c r="V596" s="123"/>
      <c r="W596" s="123"/>
      <c r="X596" s="123"/>
      <c r="Y596" s="123"/>
      <c r="Z596" s="123"/>
    </row>
    <row r="597" ht="9.75" customHeight="1">
      <c r="A597" s="123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3"/>
      <c r="U597" s="123"/>
      <c r="V597" s="123"/>
      <c r="W597" s="123"/>
      <c r="X597" s="123"/>
      <c r="Y597" s="123"/>
      <c r="Z597" s="123"/>
    </row>
    <row r="598" ht="9.75" customHeight="1">
      <c r="A598" s="123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3"/>
      <c r="U598" s="123"/>
      <c r="V598" s="123"/>
      <c r="W598" s="123"/>
      <c r="X598" s="123"/>
      <c r="Y598" s="123"/>
      <c r="Z598" s="123"/>
    </row>
    <row r="599" ht="9.75" customHeight="1">
      <c r="A599" s="123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3"/>
      <c r="U599" s="123"/>
      <c r="V599" s="123"/>
      <c r="W599" s="123"/>
      <c r="X599" s="123"/>
      <c r="Y599" s="123"/>
      <c r="Z599" s="123"/>
    </row>
    <row r="600" ht="9.75" customHeight="1">
      <c r="A600" s="123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3"/>
      <c r="U600" s="123"/>
      <c r="V600" s="123"/>
      <c r="W600" s="123"/>
      <c r="X600" s="123"/>
      <c r="Y600" s="123"/>
      <c r="Z600" s="123"/>
    </row>
    <row r="601" ht="9.75" customHeight="1">
      <c r="A601" s="123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3"/>
      <c r="U601" s="123"/>
      <c r="V601" s="123"/>
      <c r="W601" s="123"/>
      <c r="X601" s="123"/>
      <c r="Y601" s="123"/>
      <c r="Z601" s="123"/>
    </row>
    <row r="602" ht="9.75" customHeight="1">
      <c r="A602" s="123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3"/>
      <c r="U602" s="123"/>
      <c r="V602" s="123"/>
      <c r="W602" s="123"/>
      <c r="X602" s="123"/>
      <c r="Y602" s="123"/>
      <c r="Z602" s="123"/>
    </row>
    <row r="603" ht="9.75" customHeight="1">
      <c r="A603" s="123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3"/>
      <c r="U603" s="123"/>
      <c r="V603" s="123"/>
      <c r="W603" s="123"/>
      <c r="X603" s="123"/>
      <c r="Y603" s="123"/>
      <c r="Z603" s="123"/>
    </row>
    <row r="604" ht="9.75" customHeight="1">
      <c r="A604" s="123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</row>
    <row r="605" ht="9.75" customHeight="1">
      <c r="A605" s="123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3"/>
      <c r="U605" s="123"/>
      <c r="V605" s="123"/>
      <c r="W605" s="123"/>
      <c r="X605" s="123"/>
      <c r="Y605" s="123"/>
      <c r="Z605" s="123"/>
    </row>
    <row r="606" ht="9.75" customHeight="1">
      <c r="A606" s="123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3"/>
      <c r="U606" s="123"/>
      <c r="V606" s="123"/>
      <c r="W606" s="123"/>
      <c r="X606" s="123"/>
      <c r="Y606" s="123"/>
      <c r="Z606" s="123"/>
    </row>
    <row r="607" ht="9.75" customHeight="1">
      <c r="A607" s="123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3"/>
      <c r="U607" s="123"/>
      <c r="V607" s="123"/>
      <c r="W607" s="123"/>
      <c r="X607" s="123"/>
      <c r="Y607" s="123"/>
      <c r="Z607" s="123"/>
    </row>
    <row r="608" ht="9.75" customHeight="1">
      <c r="A608" s="123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3"/>
      <c r="U608" s="123"/>
      <c r="V608" s="123"/>
      <c r="W608" s="123"/>
      <c r="X608" s="123"/>
      <c r="Y608" s="123"/>
      <c r="Z608" s="123"/>
    </row>
    <row r="609" ht="9.75" customHeight="1">
      <c r="A609" s="123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3"/>
      <c r="U609" s="123"/>
      <c r="V609" s="123"/>
      <c r="W609" s="123"/>
      <c r="X609" s="123"/>
      <c r="Y609" s="123"/>
      <c r="Z609" s="123"/>
    </row>
    <row r="610" ht="9.75" customHeight="1">
      <c r="A610" s="123"/>
      <c r="B610" s="123"/>
      <c r="C610" s="123"/>
      <c r="D610" s="123"/>
      <c r="E610" s="123"/>
      <c r="F610" s="123"/>
      <c r="G610" s="123"/>
      <c r="H610" s="123"/>
      <c r="I610" s="123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3"/>
      <c r="U610" s="123"/>
      <c r="V610" s="123"/>
      <c r="W610" s="123"/>
      <c r="X610" s="123"/>
      <c r="Y610" s="123"/>
      <c r="Z610" s="123"/>
    </row>
    <row r="611" ht="9.75" customHeight="1">
      <c r="A611" s="123"/>
      <c r="B611" s="123"/>
      <c r="C611" s="123"/>
      <c r="D611" s="123"/>
      <c r="E611" s="123"/>
      <c r="F611" s="123"/>
      <c r="G611" s="123"/>
      <c r="H611" s="123"/>
      <c r="I611" s="123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3"/>
      <c r="U611" s="123"/>
      <c r="V611" s="123"/>
      <c r="W611" s="123"/>
      <c r="X611" s="123"/>
      <c r="Y611" s="123"/>
      <c r="Z611" s="123"/>
    </row>
    <row r="612" ht="9.75" customHeight="1">
      <c r="A612" s="123"/>
      <c r="B612" s="123"/>
      <c r="C612" s="123"/>
      <c r="D612" s="123"/>
      <c r="E612" s="123"/>
      <c r="F612" s="123"/>
      <c r="G612" s="123"/>
      <c r="H612" s="123"/>
      <c r="I612" s="123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3"/>
      <c r="U612" s="123"/>
      <c r="V612" s="123"/>
      <c r="W612" s="123"/>
      <c r="X612" s="123"/>
      <c r="Y612" s="123"/>
      <c r="Z612" s="123"/>
    </row>
    <row r="613" ht="9.75" customHeight="1">
      <c r="A613" s="123"/>
      <c r="B613" s="123"/>
      <c r="C613" s="123"/>
      <c r="D613" s="123"/>
      <c r="E613" s="123"/>
      <c r="F613" s="123"/>
      <c r="G613" s="123"/>
      <c r="H613" s="123"/>
      <c r="I613" s="123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3"/>
      <c r="U613" s="123"/>
      <c r="V613" s="123"/>
      <c r="W613" s="123"/>
      <c r="X613" s="123"/>
      <c r="Y613" s="123"/>
      <c r="Z613" s="123"/>
    </row>
    <row r="614" ht="9.75" customHeight="1">
      <c r="A614" s="123"/>
      <c r="B614" s="123"/>
      <c r="C614" s="123"/>
      <c r="D614" s="123"/>
      <c r="E614" s="123"/>
      <c r="F614" s="123"/>
      <c r="G614" s="123"/>
      <c r="H614" s="123"/>
      <c r="I614" s="123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3"/>
      <c r="U614" s="123"/>
      <c r="V614" s="123"/>
      <c r="W614" s="123"/>
      <c r="X614" s="123"/>
      <c r="Y614" s="123"/>
      <c r="Z614" s="123"/>
    </row>
    <row r="615" ht="9.75" customHeight="1">
      <c r="A615" s="123"/>
      <c r="B615" s="123"/>
      <c r="C615" s="123"/>
      <c r="D615" s="123"/>
      <c r="E615" s="123"/>
      <c r="F615" s="123"/>
      <c r="G615" s="123"/>
      <c r="H615" s="123"/>
      <c r="I615" s="123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3"/>
      <c r="U615" s="123"/>
      <c r="V615" s="123"/>
      <c r="W615" s="123"/>
      <c r="X615" s="123"/>
      <c r="Y615" s="123"/>
      <c r="Z615" s="123"/>
    </row>
    <row r="616" ht="9.75" customHeight="1">
      <c r="A616" s="123"/>
      <c r="B616" s="123"/>
      <c r="C616" s="123"/>
      <c r="D616" s="123"/>
      <c r="E616" s="123"/>
      <c r="F616" s="123"/>
      <c r="G616" s="123"/>
      <c r="H616" s="123"/>
      <c r="I616" s="123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3"/>
      <c r="U616" s="123"/>
      <c r="V616" s="123"/>
      <c r="W616" s="123"/>
      <c r="X616" s="123"/>
      <c r="Y616" s="123"/>
      <c r="Z616" s="123"/>
    </row>
    <row r="617" ht="9.75" customHeight="1">
      <c r="A617" s="123"/>
      <c r="B617" s="123"/>
      <c r="C617" s="123"/>
      <c r="D617" s="123"/>
      <c r="E617" s="123"/>
      <c r="F617" s="123"/>
      <c r="G617" s="123"/>
      <c r="H617" s="123"/>
      <c r="I617" s="123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3"/>
      <c r="U617" s="123"/>
      <c r="V617" s="123"/>
      <c r="W617" s="123"/>
      <c r="X617" s="123"/>
      <c r="Y617" s="123"/>
      <c r="Z617" s="123"/>
    </row>
    <row r="618" ht="9.75" customHeight="1">
      <c r="A618" s="123"/>
      <c r="B618" s="123"/>
      <c r="C618" s="123"/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3"/>
      <c r="U618" s="123"/>
      <c r="V618" s="123"/>
      <c r="W618" s="123"/>
      <c r="X618" s="123"/>
      <c r="Y618" s="123"/>
      <c r="Z618" s="123"/>
    </row>
    <row r="619" ht="9.75" customHeight="1">
      <c r="A619" s="123"/>
      <c r="B619" s="123"/>
      <c r="C619" s="123"/>
      <c r="D619" s="123"/>
      <c r="E619" s="123"/>
      <c r="F619" s="123"/>
      <c r="G619" s="123"/>
      <c r="H619" s="123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3"/>
      <c r="U619" s="123"/>
      <c r="V619" s="123"/>
      <c r="W619" s="123"/>
      <c r="X619" s="123"/>
      <c r="Y619" s="123"/>
      <c r="Z619" s="123"/>
    </row>
    <row r="620" ht="9.75" customHeight="1">
      <c r="A620" s="123"/>
      <c r="B620" s="123"/>
      <c r="C620" s="123"/>
      <c r="D620" s="123"/>
      <c r="E620" s="123"/>
      <c r="F620" s="123"/>
      <c r="G620" s="123"/>
      <c r="H620" s="123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3"/>
      <c r="U620" s="123"/>
      <c r="V620" s="123"/>
      <c r="W620" s="123"/>
      <c r="X620" s="123"/>
      <c r="Y620" s="123"/>
      <c r="Z620" s="123"/>
    </row>
    <row r="621" ht="9.75" customHeight="1">
      <c r="A621" s="123"/>
      <c r="B621" s="123"/>
      <c r="C621" s="123"/>
      <c r="D621" s="123"/>
      <c r="E621" s="123"/>
      <c r="F621" s="123"/>
      <c r="G621" s="123"/>
      <c r="H621" s="123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3"/>
      <c r="U621" s="123"/>
      <c r="V621" s="123"/>
      <c r="W621" s="123"/>
      <c r="X621" s="123"/>
      <c r="Y621" s="123"/>
      <c r="Z621" s="123"/>
    </row>
    <row r="622" ht="9.75" customHeight="1">
      <c r="A622" s="123"/>
      <c r="B622" s="123"/>
      <c r="C622" s="123"/>
      <c r="D622" s="123"/>
      <c r="E622" s="123"/>
      <c r="F622" s="123"/>
      <c r="G622" s="123"/>
      <c r="H622" s="123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3"/>
      <c r="U622" s="123"/>
      <c r="V622" s="123"/>
      <c r="W622" s="123"/>
      <c r="X622" s="123"/>
      <c r="Y622" s="123"/>
      <c r="Z622" s="123"/>
    </row>
    <row r="623" ht="9.75" customHeight="1">
      <c r="A623" s="123"/>
      <c r="B623" s="123"/>
      <c r="C623" s="123"/>
      <c r="D623" s="123"/>
      <c r="E623" s="123"/>
      <c r="F623" s="123"/>
      <c r="G623" s="123"/>
      <c r="H623" s="123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3"/>
      <c r="U623" s="123"/>
      <c r="V623" s="123"/>
      <c r="W623" s="123"/>
      <c r="X623" s="123"/>
      <c r="Y623" s="123"/>
      <c r="Z623" s="123"/>
    </row>
    <row r="624" ht="9.75" customHeight="1">
      <c r="A624" s="123"/>
      <c r="B624" s="123"/>
      <c r="C624" s="123"/>
      <c r="D624" s="123"/>
      <c r="E624" s="123"/>
      <c r="F624" s="123"/>
      <c r="G624" s="123"/>
      <c r="H624" s="123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3"/>
      <c r="U624" s="123"/>
      <c r="V624" s="123"/>
      <c r="W624" s="123"/>
      <c r="X624" s="123"/>
      <c r="Y624" s="123"/>
      <c r="Z624" s="123"/>
    </row>
    <row r="625" ht="9.75" customHeight="1">
      <c r="A625" s="123"/>
      <c r="B625" s="123"/>
      <c r="C625" s="123"/>
      <c r="D625" s="123"/>
      <c r="E625" s="123"/>
      <c r="F625" s="123"/>
      <c r="G625" s="123"/>
      <c r="H625" s="123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123"/>
      <c r="V625" s="123"/>
      <c r="W625" s="123"/>
      <c r="X625" s="123"/>
      <c r="Y625" s="123"/>
      <c r="Z625" s="123"/>
    </row>
    <row r="626" ht="9.75" customHeight="1">
      <c r="A626" s="123"/>
      <c r="B626" s="123"/>
      <c r="C626" s="123"/>
      <c r="D626" s="123"/>
      <c r="E626" s="123"/>
      <c r="F626" s="123"/>
      <c r="G626" s="123"/>
      <c r="H626" s="123"/>
      <c r="I626" s="123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3"/>
      <c r="U626" s="123"/>
      <c r="V626" s="123"/>
      <c r="W626" s="123"/>
      <c r="X626" s="123"/>
      <c r="Y626" s="123"/>
      <c r="Z626" s="123"/>
    </row>
    <row r="627" ht="9.75" customHeight="1">
      <c r="A627" s="123"/>
      <c r="B627" s="123"/>
      <c r="C627" s="123"/>
      <c r="D627" s="123"/>
      <c r="E627" s="123"/>
      <c r="F627" s="123"/>
      <c r="G627" s="123"/>
      <c r="H627" s="123"/>
      <c r="I627" s="123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3"/>
      <c r="U627" s="123"/>
      <c r="V627" s="123"/>
      <c r="W627" s="123"/>
      <c r="X627" s="123"/>
      <c r="Y627" s="123"/>
      <c r="Z627" s="123"/>
    </row>
    <row r="628" ht="9.75" customHeight="1">
      <c r="A628" s="123"/>
      <c r="B628" s="123"/>
      <c r="C628" s="123"/>
      <c r="D628" s="123"/>
      <c r="E628" s="123"/>
      <c r="F628" s="123"/>
      <c r="G628" s="123"/>
      <c r="H628" s="123"/>
      <c r="I628" s="123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3"/>
      <c r="U628" s="123"/>
      <c r="V628" s="123"/>
      <c r="W628" s="123"/>
      <c r="X628" s="123"/>
      <c r="Y628" s="123"/>
      <c r="Z628" s="123"/>
    </row>
    <row r="629" ht="9.75" customHeight="1">
      <c r="A629" s="123"/>
      <c r="B629" s="123"/>
      <c r="C629" s="123"/>
      <c r="D629" s="123"/>
      <c r="E629" s="123"/>
      <c r="F629" s="123"/>
      <c r="G629" s="123"/>
      <c r="H629" s="123"/>
      <c r="I629" s="123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3"/>
      <c r="U629" s="123"/>
      <c r="V629" s="123"/>
      <c r="W629" s="123"/>
      <c r="X629" s="123"/>
      <c r="Y629" s="123"/>
      <c r="Z629" s="123"/>
    </row>
    <row r="630" ht="9.75" customHeight="1">
      <c r="A630" s="123"/>
      <c r="B630" s="123"/>
      <c r="C630" s="123"/>
      <c r="D630" s="123"/>
      <c r="E630" s="123"/>
      <c r="F630" s="123"/>
      <c r="G630" s="123"/>
      <c r="H630" s="123"/>
      <c r="I630" s="123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3"/>
      <c r="U630" s="123"/>
      <c r="V630" s="123"/>
      <c r="W630" s="123"/>
      <c r="X630" s="123"/>
      <c r="Y630" s="123"/>
      <c r="Z630" s="123"/>
    </row>
    <row r="631" ht="9.75" customHeight="1">
      <c r="A631" s="123"/>
      <c r="B631" s="123"/>
      <c r="C631" s="123"/>
      <c r="D631" s="123"/>
      <c r="E631" s="123"/>
      <c r="F631" s="123"/>
      <c r="G631" s="123"/>
      <c r="H631" s="123"/>
      <c r="I631" s="123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3"/>
      <c r="U631" s="123"/>
      <c r="V631" s="123"/>
      <c r="W631" s="123"/>
      <c r="X631" s="123"/>
      <c r="Y631" s="123"/>
      <c r="Z631" s="123"/>
    </row>
    <row r="632" ht="9.75" customHeight="1">
      <c r="A632" s="123"/>
      <c r="B632" s="123"/>
      <c r="C632" s="123"/>
      <c r="D632" s="123"/>
      <c r="E632" s="123"/>
      <c r="F632" s="123"/>
      <c r="G632" s="123"/>
      <c r="H632" s="123"/>
      <c r="I632" s="123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3"/>
      <c r="U632" s="123"/>
      <c r="V632" s="123"/>
      <c r="W632" s="123"/>
      <c r="X632" s="123"/>
      <c r="Y632" s="123"/>
      <c r="Z632" s="123"/>
    </row>
    <row r="633" ht="9.75" customHeight="1">
      <c r="A633" s="123"/>
      <c r="B633" s="123"/>
      <c r="C633" s="123"/>
      <c r="D633" s="123"/>
      <c r="E633" s="123"/>
      <c r="F633" s="123"/>
      <c r="G633" s="123"/>
      <c r="H633" s="123"/>
      <c r="I633" s="123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3"/>
      <c r="U633" s="123"/>
      <c r="V633" s="123"/>
      <c r="W633" s="123"/>
      <c r="X633" s="123"/>
      <c r="Y633" s="123"/>
      <c r="Z633" s="123"/>
    </row>
    <row r="634" ht="9.75" customHeight="1">
      <c r="A634" s="123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3"/>
      <c r="U634" s="123"/>
      <c r="V634" s="123"/>
      <c r="W634" s="123"/>
      <c r="X634" s="123"/>
      <c r="Y634" s="123"/>
      <c r="Z634" s="123"/>
    </row>
    <row r="635" ht="9.75" customHeight="1">
      <c r="A635" s="123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3"/>
      <c r="U635" s="123"/>
      <c r="V635" s="123"/>
      <c r="W635" s="123"/>
      <c r="X635" s="123"/>
      <c r="Y635" s="123"/>
      <c r="Z635" s="123"/>
    </row>
    <row r="636" ht="9.75" customHeight="1">
      <c r="A636" s="123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3"/>
      <c r="U636" s="123"/>
      <c r="V636" s="123"/>
      <c r="W636" s="123"/>
      <c r="X636" s="123"/>
      <c r="Y636" s="123"/>
      <c r="Z636" s="123"/>
    </row>
    <row r="637" ht="9.75" customHeight="1">
      <c r="A637" s="123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3"/>
      <c r="U637" s="123"/>
      <c r="V637" s="123"/>
      <c r="W637" s="123"/>
      <c r="X637" s="123"/>
      <c r="Y637" s="123"/>
      <c r="Z637" s="123"/>
    </row>
    <row r="638" ht="9.75" customHeight="1">
      <c r="A638" s="123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3"/>
      <c r="U638" s="123"/>
      <c r="V638" s="123"/>
      <c r="W638" s="123"/>
      <c r="X638" s="123"/>
      <c r="Y638" s="123"/>
      <c r="Z638" s="123"/>
    </row>
    <row r="639" ht="9.75" customHeight="1">
      <c r="A639" s="123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3"/>
      <c r="W639" s="123"/>
      <c r="X639" s="123"/>
      <c r="Y639" s="123"/>
      <c r="Z639" s="123"/>
    </row>
    <row r="640" ht="9.75" customHeight="1">
      <c r="A640" s="123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3"/>
      <c r="U640" s="123"/>
      <c r="V640" s="123"/>
      <c r="W640" s="123"/>
      <c r="X640" s="123"/>
      <c r="Y640" s="123"/>
      <c r="Z640" s="123"/>
    </row>
    <row r="641" ht="9.75" customHeight="1">
      <c r="A641" s="123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3"/>
      <c r="U641" s="123"/>
      <c r="V641" s="123"/>
      <c r="W641" s="123"/>
      <c r="X641" s="123"/>
      <c r="Y641" s="123"/>
      <c r="Z641" s="123"/>
    </row>
    <row r="642" ht="9.75" customHeight="1">
      <c r="A642" s="123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3"/>
      <c r="U642" s="123"/>
      <c r="V642" s="123"/>
      <c r="W642" s="123"/>
      <c r="X642" s="123"/>
      <c r="Y642" s="123"/>
      <c r="Z642" s="123"/>
    </row>
    <row r="643" ht="9.75" customHeight="1">
      <c r="A643" s="123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3"/>
      <c r="U643" s="123"/>
      <c r="V643" s="123"/>
      <c r="W643" s="123"/>
      <c r="X643" s="123"/>
      <c r="Y643" s="123"/>
      <c r="Z643" s="123"/>
    </row>
    <row r="644" ht="9.75" customHeight="1">
      <c r="A644" s="123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3"/>
      <c r="U644" s="123"/>
      <c r="V644" s="123"/>
      <c r="W644" s="123"/>
      <c r="X644" s="123"/>
      <c r="Y644" s="123"/>
      <c r="Z644" s="123"/>
    </row>
    <row r="645" ht="9.75" customHeight="1">
      <c r="A645" s="123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3"/>
      <c r="U645" s="123"/>
      <c r="V645" s="123"/>
      <c r="W645" s="123"/>
      <c r="X645" s="123"/>
      <c r="Y645" s="123"/>
      <c r="Z645" s="123"/>
    </row>
    <row r="646" ht="9.75" customHeight="1">
      <c r="A646" s="123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3"/>
      <c r="U646" s="123"/>
      <c r="V646" s="123"/>
      <c r="W646" s="123"/>
      <c r="X646" s="123"/>
      <c r="Y646" s="123"/>
      <c r="Z646" s="123"/>
    </row>
    <row r="647" ht="9.75" customHeight="1">
      <c r="A647" s="123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3"/>
      <c r="U647" s="123"/>
      <c r="V647" s="123"/>
      <c r="W647" s="123"/>
      <c r="X647" s="123"/>
      <c r="Y647" s="123"/>
      <c r="Z647" s="123"/>
    </row>
    <row r="648" ht="9.75" customHeight="1">
      <c r="A648" s="123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3"/>
      <c r="U648" s="123"/>
      <c r="V648" s="123"/>
      <c r="W648" s="123"/>
      <c r="X648" s="123"/>
      <c r="Y648" s="123"/>
      <c r="Z648" s="123"/>
    </row>
    <row r="649" ht="9.75" customHeight="1">
      <c r="A649" s="123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3"/>
      <c r="U649" s="123"/>
      <c r="V649" s="123"/>
      <c r="W649" s="123"/>
      <c r="X649" s="123"/>
      <c r="Y649" s="123"/>
      <c r="Z649" s="123"/>
    </row>
    <row r="650" ht="9.75" customHeight="1">
      <c r="A650" s="123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3"/>
      <c r="U650" s="123"/>
      <c r="V650" s="123"/>
      <c r="W650" s="123"/>
      <c r="X650" s="123"/>
      <c r="Y650" s="123"/>
      <c r="Z650" s="123"/>
    </row>
    <row r="651" ht="9.75" customHeight="1">
      <c r="A651" s="123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123"/>
      <c r="V651" s="123"/>
      <c r="W651" s="123"/>
      <c r="X651" s="123"/>
      <c r="Y651" s="123"/>
      <c r="Z651" s="123"/>
    </row>
    <row r="652" ht="9.75" customHeight="1">
      <c r="A652" s="123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3"/>
      <c r="U652" s="123"/>
      <c r="V652" s="123"/>
      <c r="W652" s="123"/>
      <c r="X652" s="123"/>
      <c r="Y652" s="123"/>
      <c r="Z652" s="123"/>
    </row>
    <row r="653" ht="9.75" customHeight="1">
      <c r="A653" s="123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3"/>
      <c r="U653" s="123"/>
      <c r="V653" s="123"/>
      <c r="W653" s="123"/>
      <c r="X653" s="123"/>
      <c r="Y653" s="123"/>
      <c r="Z653" s="123"/>
    </row>
    <row r="654" ht="9.75" customHeight="1">
      <c r="A654" s="123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3"/>
      <c r="U654" s="123"/>
      <c r="V654" s="123"/>
      <c r="W654" s="123"/>
      <c r="X654" s="123"/>
      <c r="Y654" s="123"/>
      <c r="Z654" s="123"/>
    </row>
    <row r="655" ht="9.75" customHeight="1">
      <c r="A655" s="123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3"/>
      <c r="U655" s="123"/>
      <c r="V655" s="123"/>
      <c r="W655" s="123"/>
      <c r="X655" s="123"/>
      <c r="Y655" s="123"/>
      <c r="Z655" s="123"/>
    </row>
    <row r="656" ht="9.75" customHeight="1">
      <c r="A656" s="123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3"/>
      <c r="U656" s="123"/>
      <c r="V656" s="123"/>
      <c r="W656" s="123"/>
      <c r="X656" s="123"/>
      <c r="Y656" s="123"/>
      <c r="Z656" s="123"/>
    </row>
    <row r="657" ht="9.75" customHeight="1">
      <c r="A657" s="123"/>
      <c r="B657" s="123"/>
      <c r="C657" s="123"/>
      <c r="D657" s="123"/>
      <c r="E657" s="123"/>
      <c r="F657" s="123"/>
      <c r="G657" s="123"/>
      <c r="H657" s="123"/>
      <c r="I657" s="123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3"/>
      <c r="U657" s="123"/>
      <c r="V657" s="123"/>
      <c r="W657" s="123"/>
      <c r="X657" s="123"/>
      <c r="Y657" s="123"/>
      <c r="Z657" s="123"/>
    </row>
    <row r="658" ht="9.75" customHeight="1">
      <c r="A658" s="123"/>
      <c r="B658" s="123"/>
      <c r="C658" s="123"/>
      <c r="D658" s="123"/>
      <c r="E658" s="123"/>
      <c r="F658" s="123"/>
      <c r="G658" s="123"/>
      <c r="H658" s="123"/>
      <c r="I658" s="123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3"/>
      <c r="U658" s="123"/>
      <c r="V658" s="123"/>
      <c r="W658" s="123"/>
      <c r="X658" s="123"/>
      <c r="Y658" s="123"/>
      <c r="Z658" s="123"/>
    </row>
    <row r="659" ht="9.75" customHeight="1">
      <c r="A659" s="123"/>
      <c r="B659" s="123"/>
      <c r="C659" s="123"/>
      <c r="D659" s="123"/>
      <c r="E659" s="123"/>
      <c r="F659" s="123"/>
      <c r="G659" s="123"/>
      <c r="H659" s="123"/>
      <c r="I659" s="123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3"/>
      <c r="U659" s="123"/>
      <c r="V659" s="123"/>
      <c r="W659" s="123"/>
      <c r="X659" s="123"/>
      <c r="Y659" s="123"/>
      <c r="Z659" s="123"/>
    </row>
    <row r="660" ht="9.75" customHeight="1">
      <c r="A660" s="123"/>
      <c r="B660" s="123"/>
      <c r="C660" s="123"/>
      <c r="D660" s="123"/>
      <c r="E660" s="123"/>
      <c r="F660" s="123"/>
      <c r="G660" s="123"/>
      <c r="H660" s="123"/>
      <c r="I660" s="123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3"/>
      <c r="U660" s="123"/>
      <c r="V660" s="123"/>
      <c r="W660" s="123"/>
      <c r="X660" s="123"/>
      <c r="Y660" s="123"/>
      <c r="Z660" s="123"/>
    </row>
    <row r="661" ht="9.75" customHeight="1">
      <c r="A661" s="123"/>
      <c r="B661" s="123"/>
      <c r="C661" s="123"/>
      <c r="D661" s="123"/>
      <c r="E661" s="123"/>
      <c r="F661" s="123"/>
      <c r="G661" s="123"/>
      <c r="H661" s="123"/>
      <c r="I661" s="123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3"/>
      <c r="U661" s="123"/>
      <c r="V661" s="123"/>
      <c r="W661" s="123"/>
      <c r="X661" s="123"/>
      <c r="Y661" s="123"/>
      <c r="Z661" s="123"/>
    </row>
    <row r="662" ht="9.75" customHeight="1">
      <c r="A662" s="123"/>
      <c r="B662" s="123"/>
      <c r="C662" s="123"/>
      <c r="D662" s="123"/>
      <c r="E662" s="123"/>
      <c r="F662" s="123"/>
      <c r="G662" s="123"/>
      <c r="H662" s="123"/>
      <c r="I662" s="123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3"/>
      <c r="U662" s="123"/>
      <c r="V662" s="123"/>
      <c r="W662" s="123"/>
      <c r="X662" s="123"/>
      <c r="Y662" s="123"/>
      <c r="Z662" s="123"/>
    </row>
    <row r="663" ht="9.75" customHeight="1">
      <c r="A663" s="123"/>
      <c r="B663" s="123"/>
      <c r="C663" s="123"/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3"/>
      <c r="U663" s="123"/>
      <c r="V663" s="123"/>
      <c r="W663" s="123"/>
      <c r="X663" s="123"/>
      <c r="Y663" s="123"/>
      <c r="Z663" s="123"/>
    </row>
    <row r="664" ht="9.75" customHeight="1">
      <c r="A664" s="123"/>
      <c r="B664" s="123"/>
      <c r="C664" s="123"/>
      <c r="D664" s="123"/>
      <c r="E664" s="123"/>
      <c r="F664" s="123"/>
      <c r="G664" s="123"/>
      <c r="H664" s="123"/>
      <c r="I664" s="123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3"/>
      <c r="U664" s="123"/>
      <c r="V664" s="123"/>
      <c r="W664" s="123"/>
      <c r="X664" s="123"/>
      <c r="Y664" s="123"/>
      <c r="Z664" s="123"/>
    </row>
    <row r="665" ht="9.75" customHeight="1">
      <c r="A665" s="123"/>
      <c r="B665" s="123"/>
      <c r="C665" s="123"/>
      <c r="D665" s="123"/>
      <c r="E665" s="123"/>
      <c r="F665" s="123"/>
      <c r="G665" s="123"/>
      <c r="H665" s="123"/>
      <c r="I665" s="123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3"/>
      <c r="U665" s="123"/>
      <c r="V665" s="123"/>
      <c r="W665" s="123"/>
      <c r="X665" s="123"/>
      <c r="Y665" s="123"/>
      <c r="Z665" s="123"/>
    </row>
    <row r="666" ht="9.75" customHeight="1">
      <c r="A666" s="123"/>
      <c r="B666" s="123"/>
      <c r="C666" s="123"/>
      <c r="D666" s="123"/>
      <c r="E666" s="123"/>
      <c r="F666" s="123"/>
      <c r="G666" s="123"/>
      <c r="H666" s="123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3"/>
      <c r="U666" s="123"/>
      <c r="V666" s="123"/>
      <c r="W666" s="123"/>
      <c r="X666" s="123"/>
      <c r="Y666" s="123"/>
      <c r="Z666" s="123"/>
    </row>
    <row r="667" ht="9.75" customHeight="1">
      <c r="A667" s="123"/>
      <c r="B667" s="123"/>
      <c r="C667" s="123"/>
      <c r="D667" s="123"/>
      <c r="E667" s="123"/>
      <c r="F667" s="123"/>
      <c r="G667" s="123"/>
      <c r="H667" s="123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3"/>
      <c r="U667" s="123"/>
      <c r="V667" s="123"/>
      <c r="W667" s="123"/>
      <c r="X667" s="123"/>
      <c r="Y667" s="123"/>
      <c r="Z667" s="123"/>
    </row>
    <row r="668" ht="9.75" customHeight="1">
      <c r="A668" s="123"/>
      <c r="B668" s="123"/>
      <c r="C668" s="123"/>
      <c r="D668" s="123"/>
      <c r="E668" s="123"/>
      <c r="F668" s="123"/>
      <c r="G668" s="123"/>
      <c r="H668" s="123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3"/>
      <c r="U668" s="123"/>
      <c r="V668" s="123"/>
      <c r="W668" s="123"/>
      <c r="X668" s="123"/>
      <c r="Y668" s="123"/>
      <c r="Z668" s="123"/>
    </row>
    <row r="669" ht="9.75" customHeight="1">
      <c r="A669" s="123"/>
      <c r="B669" s="123"/>
      <c r="C669" s="123"/>
      <c r="D669" s="123"/>
      <c r="E669" s="123"/>
      <c r="F669" s="123"/>
      <c r="G669" s="123"/>
      <c r="H669" s="123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3"/>
      <c r="U669" s="123"/>
      <c r="V669" s="123"/>
      <c r="W669" s="123"/>
      <c r="X669" s="123"/>
      <c r="Y669" s="123"/>
      <c r="Z669" s="123"/>
    </row>
    <row r="670" ht="9.75" customHeight="1">
      <c r="A670" s="123"/>
      <c r="B670" s="123"/>
      <c r="C670" s="123"/>
      <c r="D670" s="123"/>
      <c r="E670" s="123"/>
      <c r="F670" s="123"/>
      <c r="G670" s="123"/>
      <c r="H670" s="123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3"/>
      <c r="U670" s="123"/>
      <c r="V670" s="123"/>
      <c r="W670" s="123"/>
      <c r="X670" s="123"/>
      <c r="Y670" s="123"/>
      <c r="Z670" s="123"/>
    </row>
    <row r="671" ht="9.75" customHeight="1">
      <c r="A671" s="123"/>
      <c r="B671" s="123"/>
      <c r="C671" s="123"/>
      <c r="D671" s="123"/>
      <c r="E671" s="123"/>
      <c r="F671" s="123"/>
      <c r="G671" s="123"/>
      <c r="H671" s="123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3"/>
      <c r="U671" s="123"/>
      <c r="V671" s="123"/>
      <c r="W671" s="123"/>
      <c r="X671" s="123"/>
      <c r="Y671" s="123"/>
      <c r="Z671" s="123"/>
    </row>
    <row r="672" ht="9.75" customHeight="1">
      <c r="A672" s="123"/>
      <c r="B672" s="123"/>
      <c r="C672" s="123"/>
      <c r="D672" s="123"/>
      <c r="E672" s="123"/>
      <c r="F672" s="123"/>
      <c r="G672" s="123"/>
      <c r="H672" s="123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3"/>
      <c r="U672" s="123"/>
      <c r="V672" s="123"/>
      <c r="W672" s="123"/>
      <c r="X672" s="123"/>
      <c r="Y672" s="123"/>
      <c r="Z672" s="123"/>
    </row>
    <row r="673" ht="9.75" customHeight="1">
      <c r="A673" s="123"/>
      <c r="B673" s="123"/>
      <c r="C673" s="123"/>
      <c r="D673" s="123"/>
      <c r="E673" s="123"/>
      <c r="F673" s="123"/>
      <c r="G673" s="123"/>
      <c r="H673" s="123"/>
      <c r="I673" s="123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3"/>
      <c r="U673" s="123"/>
      <c r="V673" s="123"/>
      <c r="W673" s="123"/>
      <c r="X673" s="123"/>
      <c r="Y673" s="123"/>
      <c r="Z673" s="123"/>
    </row>
    <row r="674" ht="9.75" customHeight="1">
      <c r="A674" s="123"/>
      <c r="B674" s="123"/>
      <c r="C674" s="123"/>
      <c r="D674" s="123"/>
      <c r="E674" s="123"/>
      <c r="F674" s="123"/>
      <c r="G674" s="123"/>
      <c r="H674" s="123"/>
      <c r="I674" s="123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3"/>
      <c r="U674" s="123"/>
      <c r="V674" s="123"/>
      <c r="W674" s="123"/>
      <c r="X674" s="123"/>
      <c r="Y674" s="123"/>
      <c r="Z674" s="123"/>
    </row>
    <row r="675" ht="9.75" customHeight="1">
      <c r="A675" s="123"/>
      <c r="B675" s="123"/>
      <c r="C675" s="123"/>
      <c r="D675" s="123"/>
      <c r="E675" s="123"/>
      <c r="F675" s="123"/>
      <c r="G675" s="123"/>
      <c r="H675" s="123"/>
      <c r="I675" s="123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3"/>
      <c r="U675" s="123"/>
      <c r="V675" s="123"/>
      <c r="W675" s="123"/>
      <c r="X675" s="123"/>
      <c r="Y675" s="123"/>
      <c r="Z675" s="123"/>
    </row>
    <row r="676" ht="9.75" customHeight="1">
      <c r="A676" s="123"/>
      <c r="B676" s="123"/>
      <c r="C676" s="123"/>
      <c r="D676" s="123"/>
      <c r="E676" s="123"/>
      <c r="F676" s="123"/>
      <c r="G676" s="123"/>
      <c r="H676" s="123"/>
      <c r="I676" s="123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3"/>
      <c r="U676" s="123"/>
      <c r="V676" s="123"/>
      <c r="W676" s="123"/>
      <c r="X676" s="123"/>
      <c r="Y676" s="123"/>
      <c r="Z676" s="123"/>
    </row>
    <row r="677" ht="9.75" customHeight="1">
      <c r="A677" s="123"/>
      <c r="B677" s="123"/>
      <c r="C677" s="123"/>
      <c r="D677" s="123"/>
      <c r="E677" s="123"/>
      <c r="F677" s="123"/>
      <c r="G677" s="123"/>
      <c r="H677" s="123"/>
      <c r="I677" s="123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3"/>
      <c r="U677" s="123"/>
      <c r="V677" s="123"/>
      <c r="W677" s="123"/>
      <c r="X677" s="123"/>
      <c r="Y677" s="123"/>
      <c r="Z677" s="123"/>
    </row>
    <row r="678" ht="9.75" customHeight="1">
      <c r="A678" s="123"/>
      <c r="B678" s="123"/>
      <c r="C678" s="123"/>
      <c r="D678" s="123"/>
      <c r="E678" s="123"/>
      <c r="F678" s="123"/>
      <c r="G678" s="123"/>
      <c r="H678" s="123"/>
      <c r="I678" s="123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3"/>
      <c r="U678" s="123"/>
      <c r="V678" s="123"/>
      <c r="W678" s="123"/>
      <c r="X678" s="123"/>
      <c r="Y678" s="123"/>
      <c r="Z678" s="123"/>
    </row>
    <row r="679" ht="9.75" customHeight="1">
      <c r="A679" s="123"/>
      <c r="B679" s="123"/>
      <c r="C679" s="123"/>
      <c r="D679" s="123"/>
      <c r="E679" s="123"/>
      <c r="F679" s="123"/>
      <c r="G679" s="123"/>
      <c r="H679" s="123"/>
      <c r="I679" s="123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3"/>
      <c r="U679" s="123"/>
      <c r="V679" s="123"/>
      <c r="W679" s="123"/>
      <c r="X679" s="123"/>
      <c r="Y679" s="123"/>
      <c r="Z679" s="123"/>
    </row>
    <row r="680" ht="9.75" customHeight="1">
      <c r="A680" s="123"/>
      <c r="B680" s="123"/>
      <c r="C680" s="123"/>
      <c r="D680" s="123"/>
      <c r="E680" s="123"/>
      <c r="F680" s="123"/>
      <c r="G680" s="123"/>
      <c r="H680" s="123"/>
      <c r="I680" s="123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3"/>
      <c r="U680" s="123"/>
      <c r="V680" s="123"/>
      <c r="W680" s="123"/>
      <c r="X680" s="123"/>
      <c r="Y680" s="123"/>
      <c r="Z680" s="123"/>
    </row>
    <row r="681" ht="9.75" customHeight="1">
      <c r="A681" s="123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3"/>
      <c r="U681" s="123"/>
      <c r="V681" s="123"/>
      <c r="W681" s="123"/>
      <c r="X681" s="123"/>
      <c r="Y681" s="123"/>
      <c r="Z681" s="123"/>
    </row>
    <row r="682" ht="9.75" customHeight="1">
      <c r="A682" s="123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3"/>
      <c r="U682" s="123"/>
      <c r="V682" s="123"/>
      <c r="W682" s="123"/>
      <c r="X682" s="123"/>
      <c r="Y682" s="123"/>
      <c r="Z682" s="123"/>
    </row>
    <row r="683" ht="9.75" customHeight="1">
      <c r="A683" s="123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3"/>
      <c r="U683" s="123"/>
      <c r="V683" s="123"/>
      <c r="W683" s="123"/>
      <c r="X683" s="123"/>
      <c r="Y683" s="123"/>
      <c r="Z683" s="123"/>
    </row>
    <row r="684" ht="9.75" customHeight="1">
      <c r="A684" s="123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3"/>
      <c r="U684" s="123"/>
      <c r="V684" s="123"/>
      <c r="W684" s="123"/>
      <c r="X684" s="123"/>
      <c r="Y684" s="123"/>
      <c r="Z684" s="123"/>
    </row>
    <row r="685" ht="9.75" customHeight="1">
      <c r="A685" s="123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3"/>
      <c r="U685" s="123"/>
      <c r="V685" s="123"/>
      <c r="W685" s="123"/>
      <c r="X685" s="123"/>
      <c r="Y685" s="123"/>
      <c r="Z685" s="123"/>
    </row>
    <row r="686" ht="9.75" customHeight="1">
      <c r="A686" s="123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3"/>
      <c r="U686" s="123"/>
      <c r="V686" s="123"/>
      <c r="W686" s="123"/>
      <c r="X686" s="123"/>
      <c r="Y686" s="123"/>
      <c r="Z686" s="123"/>
    </row>
    <row r="687" ht="9.75" customHeight="1">
      <c r="A687" s="123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3"/>
      <c r="U687" s="123"/>
      <c r="V687" s="123"/>
      <c r="W687" s="123"/>
      <c r="X687" s="123"/>
      <c r="Y687" s="123"/>
      <c r="Z687" s="123"/>
    </row>
    <row r="688" ht="9.75" customHeight="1">
      <c r="A688" s="123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3"/>
      <c r="U688" s="123"/>
      <c r="V688" s="123"/>
      <c r="W688" s="123"/>
      <c r="X688" s="123"/>
      <c r="Y688" s="123"/>
      <c r="Z688" s="123"/>
    </row>
    <row r="689" ht="9.75" customHeight="1">
      <c r="A689" s="123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3"/>
      <c r="U689" s="123"/>
      <c r="V689" s="123"/>
      <c r="W689" s="123"/>
      <c r="X689" s="123"/>
      <c r="Y689" s="123"/>
      <c r="Z689" s="123"/>
    </row>
    <row r="690" ht="9.75" customHeight="1">
      <c r="A690" s="123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3"/>
      <c r="U690" s="123"/>
      <c r="V690" s="123"/>
      <c r="W690" s="123"/>
      <c r="X690" s="123"/>
      <c r="Y690" s="123"/>
      <c r="Z690" s="123"/>
    </row>
    <row r="691" ht="9.75" customHeight="1">
      <c r="A691" s="123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3"/>
      <c r="U691" s="123"/>
      <c r="V691" s="123"/>
      <c r="W691" s="123"/>
      <c r="X691" s="123"/>
      <c r="Y691" s="123"/>
      <c r="Z691" s="123"/>
    </row>
    <row r="692" ht="9.75" customHeight="1">
      <c r="A692" s="123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3"/>
      <c r="U692" s="123"/>
      <c r="V692" s="123"/>
      <c r="W692" s="123"/>
      <c r="X692" s="123"/>
      <c r="Y692" s="123"/>
      <c r="Z692" s="123"/>
    </row>
    <row r="693" ht="9.75" customHeight="1">
      <c r="A693" s="123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3"/>
      <c r="U693" s="123"/>
      <c r="V693" s="123"/>
      <c r="W693" s="123"/>
      <c r="X693" s="123"/>
      <c r="Y693" s="123"/>
      <c r="Z693" s="123"/>
    </row>
    <row r="694" ht="9.75" customHeight="1">
      <c r="A694" s="123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3"/>
      <c r="U694" s="123"/>
      <c r="V694" s="123"/>
      <c r="W694" s="123"/>
      <c r="X694" s="123"/>
      <c r="Y694" s="123"/>
      <c r="Z694" s="123"/>
    </row>
    <row r="695" ht="9.75" customHeight="1">
      <c r="A695" s="123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3"/>
      <c r="U695" s="123"/>
      <c r="V695" s="123"/>
      <c r="W695" s="123"/>
      <c r="X695" s="123"/>
      <c r="Y695" s="123"/>
      <c r="Z695" s="123"/>
    </row>
    <row r="696" ht="9.75" customHeight="1">
      <c r="A696" s="123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3"/>
      <c r="U696" s="123"/>
      <c r="V696" s="123"/>
      <c r="W696" s="123"/>
      <c r="X696" s="123"/>
      <c r="Y696" s="123"/>
      <c r="Z696" s="123"/>
    </row>
    <row r="697" ht="9.75" customHeight="1">
      <c r="A697" s="123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3"/>
      <c r="U697" s="123"/>
      <c r="V697" s="123"/>
      <c r="W697" s="123"/>
      <c r="X697" s="123"/>
      <c r="Y697" s="123"/>
      <c r="Z697" s="123"/>
    </row>
    <row r="698" ht="9.75" customHeight="1">
      <c r="A698" s="123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3"/>
      <c r="U698" s="123"/>
      <c r="V698" s="123"/>
      <c r="W698" s="123"/>
      <c r="X698" s="123"/>
      <c r="Y698" s="123"/>
      <c r="Z698" s="123"/>
    </row>
    <row r="699" ht="9.75" customHeight="1">
      <c r="A699" s="123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3"/>
      <c r="U699" s="123"/>
      <c r="V699" s="123"/>
      <c r="W699" s="123"/>
      <c r="X699" s="123"/>
      <c r="Y699" s="123"/>
      <c r="Z699" s="123"/>
    </row>
    <row r="700" ht="9.75" customHeight="1">
      <c r="A700" s="123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3"/>
      <c r="U700" s="123"/>
      <c r="V700" s="123"/>
      <c r="W700" s="123"/>
      <c r="X700" s="123"/>
      <c r="Y700" s="123"/>
      <c r="Z700" s="123"/>
    </row>
    <row r="701" ht="9.75" customHeight="1">
      <c r="A701" s="123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3"/>
      <c r="U701" s="123"/>
      <c r="V701" s="123"/>
      <c r="W701" s="123"/>
      <c r="X701" s="123"/>
      <c r="Y701" s="123"/>
      <c r="Z701" s="123"/>
    </row>
    <row r="702" ht="9.75" customHeight="1">
      <c r="A702" s="123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3"/>
      <c r="U702" s="123"/>
      <c r="V702" s="123"/>
      <c r="W702" s="123"/>
      <c r="X702" s="123"/>
      <c r="Y702" s="123"/>
      <c r="Z702" s="123"/>
    </row>
    <row r="703" ht="9.75" customHeight="1">
      <c r="A703" s="123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3"/>
      <c r="U703" s="123"/>
      <c r="V703" s="123"/>
      <c r="W703" s="123"/>
      <c r="X703" s="123"/>
      <c r="Y703" s="123"/>
      <c r="Z703" s="123"/>
    </row>
    <row r="704" ht="9.75" customHeight="1">
      <c r="A704" s="123"/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3"/>
      <c r="U704" s="123"/>
      <c r="V704" s="123"/>
      <c r="W704" s="123"/>
      <c r="X704" s="123"/>
      <c r="Y704" s="123"/>
      <c r="Z704" s="123"/>
    </row>
    <row r="705" ht="9.75" customHeight="1">
      <c r="A705" s="123"/>
      <c r="B705" s="123"/>
      <c r="C705" s="123"/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3"/>
      <c r="U705" s="123"/>
      <c r="V705" s="123"/>
      <c r="W705" s="123"/>
      <c r="X705" s="123"/>
      <c r="Y705" s="123"/>
      <c r="Z705" s="123"/>
    </row>
    <row r="706" ht="9.75" customHeight="1">
      <c r="A706" s="123"/>
      <c r="B706" s="123"/>
      <c r="C706" s="123"/>
      <c r="D706" s="123"/>
      <c r="E706" s="123"/>
      <c r="F706" s="123"/>
      <c r="G706" s="123"/>
      <c r="H706" s="123"/>
      <c r="I706" s="123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3"/>
      <c r="U706" s="123"/>
      <c r="V706" s="123"/>
      <c r="W706" s="123"/>
      <c r="X706" s="123"/>
      <c r="Y706" s="123"/>
      <c r="Z706" s="123"/>
    </row>
    <row r="707" ht="9.75" customHeight="1">
      <c r="A707" s="123"/>
      <c r="B707" s="123"/>
      <c r="C707" s="123"/>
      <c r="D707" s="123"/>
      <c r="E707" s="123"/>
      <c r="F707" s="123"/>
      <c r="G707" s="123"/>
      <c r="H707" s="123"/>
      <c r="I707" s="123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3"/>
      <c r="U707" s="123"/>
      <c r="V707" s="123"/>
      <c r="W707" s="123"/>
      <c r="X707" s="123"/>
      <c r="Y707" s="123"/>
      <c r="Z707" s="123"/>
    </row>
    <row r="708" ht="9.75" customHeight="1">
      <c r="A708" s="123"/>
      <c r="B708" s="123"/>
      <c r="C708" s="123"/>
      <c r="D708" s="123"/>
      <c r="E708" s="123"/>
      <c r="F708" s="123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</row>
    <row r="709" ht="9.75" customHeight="1">
      <c r="A709" s="123"/>
      <c r="B709" s="123"/>
      <c r="C709" s="123"/>
      <c r="D709" s="123"/>
      <c r="E709" s="123"/>
      <c r="F709" s="123"/>
      <c r="G709" s="123"/>
      <c r="H709" s="123"/>
      <c r="I709" s="123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3"/>
      <c r="U709" s="123"/>
      <c r="V709" s="123"/>
      <c r="W709" s="123"/>
      <c r="X709" s="123"/>
      <c r="Y709" s="123"/>
      <c r="Z709" s="123"/>
    </row>
    <row r="710" ht="9.75" customHeight="1">
      <c r="A710" s="123"/>
      <c r="B710" s="123"/>
      <c r="C710" s="123"/>
      <c r="D710" s="123"/>
      <c r="E710" s="123"/>
      <c r="F710" s="123"/>
      <c r="G710" s="123"/>
      <c r="H710" s="123"/>
      <c r="I710" s="123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3"/>
      <c r="U710" s="123"/>
      <c r="V710" s="123"/>
      <c r="W710" s="123"/>
      <c r="X710" s="123"/>
      <c r="Y710" s="123"/>
      <c r="Z710" s="123"/>
    </row>
    <row r="711" ht="9.75" customHeight="1">
      <c r="A711" s="123"/>
      <c r="B711" s="123"/>
      <c r="C711" s="123"/>
      <c r="D711" s="123"/>
      <c r="E711" s="123"/>
      <c r="F711" s="123"/>
      <c r="G711" s="123"/>
      <c r="H711" s="123"/>
      <c r="I711" s="123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3"/>
      <c r="U711" s="123"/>
      <c r="V711" s="123"/>
      <c r="W711" s="123"/>
      <c r="X711" s="123"/>
      <c r="Y711" s="123"/>
      <c r="Z711" s="123"/>
    </row>
    <row r="712" ht="9.75" customHeight="1">
      <c r="A712" s="123"/>
      <c r="B712" s="123"/>
      <c r="C712" s="123"/>
      <c r="D712" s="123"/>
      <c r="E712" s="123"/>
      <c r="F712" s="123"/>
      <c r="G712" s="123"/>
      <c r="H712" s="123"/>
      <c r="I712" s="123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3"/>
      <c r="U712" s="123"/>
      <c r="V712" s="123"/>
      <c r="W712" s="123"/>
      <c r="X712" s="123"/>
      <c r="Y712" s="123"/>
      <c r="Z712" s="123"/>
    </row>
    <row r="713" ht="9.75" customHeight="1">
      <c r="A713" s="123"/>
      <c r="B713" s="123"/>
      <c r="C713" s="123"/>
      <c r="D713" s="123"/>
      <c r="E713" s="123"/>
      <c r="F713" s="123"/>
      <c r="G713" s="123"/>
      <c r="H713" s="123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3"/>
      <c r="U713" s="123"/>
      <c r="V713" s="123"/>
      <c r="W713" s="123"/>
      <c r="X713" s="123"/>
      <c r="Y713" s="123"/>
      <c r="Z713" s="123"/>
    </row>
    <row r="714" ht="9.75" customHeight="1">
      <c r="A714" s="123"/>
      <c r="B714" s="123"/>
      <c r="C714" s="123"/>
      <c r="D714" s="123"/>
      <c r="E714" s="123"/>
      <c r="F714" s="123"/>
      <c r="G714" s="123"/>
      <c r="H714" s="123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3"/>
      <c r="U714" s="123"/>
      <c r="V714" s="123"/>
      <c r="W714" s="123"/>
      <c r="X714" s="123"/>
      <c r="Y714" s="123"/>
      <c r="Z714" s="123"/>
    </row>
    <row r="715" ht="9.75" customHeight="1">
      <c r="A715" s="123"/>
      <c r="B715" s="123"/>
      <c r="C715" s="123"/>
      <c r="D715" s="123"/>
      <c r="E715" s="123"/>
      <c r="F715" s="123"/>
      <c r="G715" s="123"/>
      <c r="H715" s="123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3"/>
      <c r="U715" s="123"/>
      <c r="V715" s="123"/>
      <c r="W715" s="123"/>
      <c r="X715" s="123"/>
      <c r="Y715" s="123"/>
      <c r="Z715" s="123"/>
    </row>
    <row r="716" ht="9.75" customHeight="1">
      <c r="A716" s="123"/>
      <c r="B716" s="123"/>
      <c r="C716" s="123"/>
      <c r="D716" s="123"/>
      <c r="E716" s="123"/>
      <c r="F716" s="123"/>
      <c r="G716" s="123"/>
      <c r="H716" s="12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3"/>
      <c r="U716" s="123"/>
      <c r="V716" s="123"/>
      <c r="W716" s="123"/>
      <c r="X716" s="123"/>
      <c r="Y716" s="123"/>
      <c r="Z716" s="123"/>
    </row>
    <row r="717" ht="9.75" customHeight="1">
      <c r="A717" s="123"/>
      <c r="B717" s="123"/>
      <c r="C717" s="123"/>
      <c r="D717" s="123"/>
      <c r="E717" s="123"/>
      <c r="F717" s="123"/>
      <c r="G717" s="123"/>
      <c r="H717" s="123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3"/>
      <c r="U717" s="123"/>
      <c r="V717" s="123"/>
      <c r="W717" s="123"/>
      <c r="X717" s="123"/>
      <c r="Y717" s="123"/>
      <c r="Z717" s="123"/>
    </row>
    <row r="718" ht="9.75" customHeight="1">
      <c r="A718" s="123"/>
      <c r="B718" s="123"/>
      <c r="C718" s="123"/>
      <c r="D718" s="123"/>
      <c r="E718" s="123"/>
      <c r="F718" s="123"/>
      <c r="G718" s="123"/>
      <c r="H718" s="123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3"/>
      <c r="U718" s="123"/>
      <c r="V718" s="123"/>
      <c r="W718" s="123"/>
      <c r="X718" s="123"/>
      <c r="Y718" s="123"/>
      <c r="Z718" s="123"/>
    </row>
    <row r="719" ht="9.75" customHeight="1">
      <c r="A719" s="123"/>
      <c r="B719" s="123"/>
      <c r="C719" s="123"/>
      <c r="D719" s="123"/>
      <c r="E719" s="123"/>
      <c r="F719" s="123"/>
      <c r="G719" s="123"/>
      <c r="H719" s="123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3"/>
      <c r="U719" s="123"/>
      <c r="V719" s="123"/>
      <c r="W719" s="123"/>
      <c r="X719" s="123"/>
      <c r="Y719" s="123"/>
      <c r="Z719" s="123"/>
    </row>
    <row r="720" ht="9.75" customHeight="1">
      <c r="A720" s="123"/>
      <c r="B720" s="123"/>
      <c r="C720" s="123"/>
      <c r="D720" s="123"/>
      <c r="E720" s="123"/>
      <c r="F720" s="123"/>
      <c r="G720" s="123"/>
      <c r="H720" s="123"/>
      <c r="I720" s="123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3"/>
      <c r="U720" s="123"/>
      <c r="V720" s="123"/>
      <c r="W720" s="123"/>
      <c r="X720" s="123"/>
      <c r="Y720" s="123"/>
      <c r="Z720" s="123"/>
    </row>
    <row r="721" ht="9.75" customHeight="1">
      <c r="A721" s="123"/>
      <c r="B721" s="123"/>
      <c r="C721" s="123"/>
      <c r="D721" s="123"/>
      <c r="E721" s="123"/>
      <c r="F721" s="123"/>
      <c r="G721" s="123"/>
      <c r="H721" s="123"/>
      <c r="I721" s="123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3"/>
      <c r="U721" s="123"/>
      <c r="V721" s="123"/>
      <c r="W721" s="123"/>
      <c r="X721" s="123"/>
      <c r="Y721" s="123"/>
      <c r="Z721" s="123"/>
    </row>
    <row r="722" ht="9.75" customHeight="1">
      <c r="A722" s="123"/>
      <c r="B722" s="123"/>
      <c r="C722" s="123"/>
      <c r="D722" s="123"/>
      <c r="E722" s="123"/>
      <c r="F722" s="123"/>
      <c r="G722" s="123"/>
      <c r="H722" s="123"/>
      <c r="I722" s="123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3"/>
      <c r="U722" s="123"/>
      <c r="V722" s="123"/>
      <c r="W722" s="123"/>
      <c r="X722" s="123"/>
      <c r="Y722" s="123"/>
      <c r="Z722" s="123"/>
    </row>
    <row r="723" ht="9.75" customHeight="1">
      <c r="A723" s="123"/>
      <c r="B723" s="123"/>
      <c r="C723" s="123"/>
      <c r="D723" s="123"/>
      <c r="E723" s="123"/>
      <c r="F723" s="123"/>
      <c r="G723" s="123"/>
      <c r="H723" s="123"/>
      <c r="I723" s="123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123"/>
      <c r="V723" s="123"/>
      <c r="W723" s="123"/>
      <c r="X723" s="123"/>
      <c r="Y723" s="123"/>
      <c r="Z723" s="123"/>
    </row>
    <row r="724" ht="9.75" customHeight="1">
      <c r="A724" s="123"/>
      <c r="B724" s="123"/>
      <c r="C724" s="123"/>
      <c r="D724" s="123"/>
      <c r="E724" s="123"/>
      <c r="F724" s="123"/>
      <c r="G724" s="123"/>
      <c r="H724" s="123"/>
      <c r="I724" s="123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3"/>
      <c r="U724" s="123"/>
      <c r="V724" s="123"/>
      <c r="W724" s="123"/>
      <c r="X724" s="123"/>
      <c r="Y724" s="123"/>
      <c r="Z724" s="123"/>
    </row>
    <row r="725" ht="9.75" customHeight="1">
      <c r="A725" s="123"/>
      <c r="B725" s="123"/>
      <c r="C725" s="123"/>
      <c r="D725" s="123"/>
      <c r="E725" s="123"/>
      <c r="F725" s="123"/>
      <c r="G725" s="123"/>
      <c r="H725" s="123"/>
      <c r="I725" s="123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3"/>
      <c r="U725" s="123"/>
      <c r="V725" s="123"/>
      <c r="W725" s="123"/>
      <c r="X725" s="123"/>
      <c r="Y725" s="123"/>
      <c r="Z725" s="123"/>
    </row>
    <row r="726" ht="9.75" customHeight="1">
      <c r="A726" s="123"/>
      <c r="B726" s="123"/>
      <c r="C726" s="123"/>
      <c r="D726" s="123"/>
      <c r="E726" s="123"/>
      <c r="F726" s="123"/>
      <c r="G726" s="123"/>
      <c r="H726" s="123"/>
      <c r="I726" s="123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3"/>
      <c r="U726" s="123"/>
      <c r="V726" s="123"/>
      <c r="W726" s="123"/>
      <c r="X726" s="123"/>
      <c r="Y726" s="123"/>
      <c r="Z726" s="123"/>
    </row>
    <row r="727" ht="9.75" customHeight="1">
      <c r="A727" s="123"/>
      <c r="B727" s="123"/>
      <c r="C727" s="123"/>
      <c r="D727" s="123"/>
      <c r="E727" s="123"/>
      <c r="F727" s="123"/>
      <c r="G727" s="123"/>
      <c r="H727" s="123"/>
      <c r="I727" s="123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3"/>
      <c r="U727" s="123"/>
      <c r="V727" s="123"/>
      <c r="W727" s="123"/>
      <c r="X727" s="123"/>
      <c r="Y727" s="123"/>
      <c r="Z727" s="123"/>
    </row>
    <row r="728" ht="9.75" customHeight="1">
      <c r="A728" s="123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3"/>
      <c r="U728" s="123"/>
      <c r="V728" s="123"/>
      <c r="W728" s="123"/>
      <c r="X728" s="123"/>
      <c r="Y728" s="123"/>
      <c r="Z728" s="123"/>
    </row>
    <row r="729" ht="9.75" customHeight="1">
      <c r="A729" s="123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3"/>
      <c r="U729" s="123"/>
      <c r="V729" s="123"/>
      <c r="W729" s="123"/>
      <c r="X729" s="123"/>
      <c r="Y729" s="123"/>
      <c r="Z729" s="123"/>
    </row>
    <row r="730" ht="9.75" customHeight="1">
      <c r="A730" s="123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3"/>
      <c r="U730" s="123"/>
      <c r="V730" s="123"/>
      <c r="W730" s="123"/>
      <c r="X730" s="123"/>
      <c r="Y730" s="123"/>
      <c r="Z730" s="123"/>
    </row>
    <row r="731" ht="9.75" customHeight="1">
      <c r="A731" s="123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3"/>
      <c r="U731" s="123"/>
      <c r="V731" s="123"/>
      <c r="W731" s="123"/>
      <c r="X731" s="123"/>
      <c r="Y731" s="123"/>
      <c r="Z731" s="123"/>
    </row>
    <row r="732" ht="9.75" customHeight="1">
      <c r="A732" s="123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3"/>
      <c r="U732" s="123"/>
      <c r="V732" s="123"/>
      <c r="W732" s="123"/>
      <c r="X732" s="123"/>
      <c r="Y732" s="123"/>
      <c r="Z732" s="123"/>
    </row>
    <row r="733" ht="9.75" customHeight="1">
      <c r="A733" s="123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3"/>
      <c r="U733" s="123"/>
      <c r="V733" s="123"/>
      <c r="W733" s="123"/>
      <c r="X733" s="123"/>
      <c r="Y733" s="123"/>
      <c r="Z733" s="123"/>
    </row>
    <row r="734" ht="9.75" customHeight="1">
      <c r="A734" s="123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3"/>
      <c r="U734" s="123"/>
      <c r="V734" s="123"/>
      <c r="W734" s="123"/>
      <c r="X734" s="123"/>
      <c r="Y734" s="123"/>
      <c r="Z734" s="123"/>
    </row>
    <row r="735" ht="9.75" customHeight="1">
      <c r="A735" s="123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3"/>
      <c r="U735" s="123"/>
      <c r="V735" s="123"/>
      <c r="W735" s="123"/>
      <c r="X735" s="123"/>
      <c r="Y735" s="123"/>
      <c r="Z735" s="123"/>
    </row>
    <row r="736" ht="9.75" customHeight="1">
      <c r="A736" s="123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3"/>
      <c r="U736" s="123"/>
      <c r="V736" s="123"/>
      <c r="W736" s="123"/>
      <c r="X736" s="123"/>
      <c r="Y736" s="123"/>
      <c r="Z736" s="123"/>
    </row>
    <row r="737" ht="9.75" customHeight="1">
      <c r="A737" s="123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3"/>
      <c r="U737" s="123"/>
      <c r="V737" s="123"/>
      <c r="W737" s="123"/>
      <c r="X737" s="123"/>
      <c r="Y737" s="123"/>
      <c r="Z737" s="123"/>
    </row>
    <row r="738" ht="9.75" customHeight="1">
      <c r="A738" s="123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3"/>
      <c r="U738" s="123"/>
      <c r="V738" s="123"/>
      <c r="W738" s="123"/>
      <c r="X738" s="123"/>
      <c r="Y738" s="123"/>
      <c r="Z738" s="123"/>
    </row>
    <row r="739" ht="9.75" customHeight="1">
      <c r="A739" s="123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3"/>
      <c r="U739" s="123"/>
      <c r="V739" s="123"/>
      <c r="W739" s="123"/>
      <c r="X739" s="123"/>
      <c r="Y739" s="123"/>
      <c r="Z739" s="123"/>
    </row>
    <row r="740" ht="9.75" customHeight="1">
      <c r="A740" s="123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3"/>
      <c r="U740" s="123"/>
      <c r="V740" s="123"/>
      <c r="W740" s="123"/>
      <c r="X740" s="123"/>
      <c r="Y740" s="123"/>
      <c r="Z740" s="123"/>
    </row>
    <row r="741" ht="9.75" customHeight="1">
      <c r="A741" s="123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3"/>
      <c r="U741" s="123"/>
      <c r="V741" s="123"/>
      <c r="W741" s="123"/>
      <c r="X741" s="123"/>
      <c r="Y741" s="123"/>
      <c r="Z741" s="123"/>
    </row>
    <row r="742" ht="9.75" customHeight="1">
      <c r="A742" s="123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3"/>
      <c r="U742" s="123"/>
      <c r="V742" s="123"/>
      <c r="W742" s="123"/>
      <c r="X742" s="123"/>
      <c r="Y742" s="123"/>
      <c r="Z742" s="123"/>
    </row>
    <row r="743" ht="9.75" customHeight="1">
      <c r="A743" s="123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3"/>
      <c r="U743" s="123"/>
      <c r="V743" s="123"/>
      <c r="W743" s="123"/>
      <c r="X743" s="123"/>
      <c r="Y743" s="123"/>
      <c r="Z743" s="123"/>
    </row>
    <row r="744" ht="9.75" customHeight="1">
      <c r="A744" s="123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3"/>
      <c r="U744" s="123"/>
      <c r="V744" s="123"/>
      <c r="W744" s="123"/>
      <c r="X744" s="123"/>
      <c r="Y744" s="123"/>
      <c r="Z744" s="123"/>
    </row>
    <row r="745" ht="9.75" customHeight="1">
      <c r="A745" s="123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3"/>
      <c r="U745" s="123"/>
      <c r="V745" s="123"/>
      <c r="W745" s="123"/>
      <c r="X745" s="123"/>
      <c r="Y745" s="123"/>
      <c r="Z745" s="123"/>
    </row>
    <row r="746" ht="9.75" customHeight="1">
      <c r="A746" s="123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3"/>
      <c r="U746" s="123"/>
      <c r="V746" s="123"/>
      <c r="W746" s="123"/>
      <c r="X746" s="123"/>
      <c r="Y746" s="123"/>
      <c r="Z746" s="123"/>
    </row>
    <row r="747" ht="9.75" customHeight="1">
      <c r="A747" s="123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3"/>
      <c r="U747" s="123"/>
      <c r="V747" s="123"/>
      <c r="W747" s="123"/>
      <c r="X747" s="123"/>
      <c r="Y747" s="123"/>
      <c r="Z747" s="123"/>
    </row>
    <row r="748" ht="9.75" customHeight="1">
      <c r="A748" s="123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3"/>
      <c r="U748" s="123"/>
      <c r="V748" s="123"/>
      <c r="W748" s="123"/>
      <c r="X748" s="123"/>
      <c r="Y748" s="123"/>
      <c r="Z748" s="123"/>
    </row>
    <row r="749" ht="9.75" customHeight="1">
      <c r="A749" s="123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3"/>
      <c r="U749" s="123"/>
      <c r="V749" s="123"/>
      <c r="W749" s="123"/>
      <c r="X749" s="123"/>
      <c r="Y749" s="123"/>
      <c r="Z749" s="123"/>
    </row>
    <row r="750" ht="9.75" customHeight="1">
      <c r="A750" s="123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3"/>
      <c r="U750" s="123"/>
      <c r="V750" s="123"/>
      <c r="W750" s="123"/>
      <c r="X750" s="123"/>
      <c r="Y750" s="123"/>
      <c r="Z750" s="123"/>
    </row>
    <row r="751" ht="9.75" customHeight="1">
      <c r="A751" s="123"/>
      <c r="B751" s="123"/>
      <c r="C751" s="123"/>
      <c r="D751" s="123"/>
      <c r="E751" s="123"/>
      <c r="F751" s="123"/>
      <c r="G751" s="123"/>
      <c r="H751" s="123"/>
      <c r="I751" s="123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3"/>
      <c r="U751" s="123"/>
      <c r="V751" s="123"/>
      <c r="W751" s="123"/>
      <c r="X751" s="123"/>
      <c r="Y751" s="123"/>
      <c r="Z751" s="123"/>
    </row>
    <row r="752" ht="9.75" customHeight="1">
      <c r="A752" s="123"/>
      <c r="B752" s="123"/>
      <c r="C752" s="123"/>
      <c r="D752" s="123"/>
      <c r="E752" s="123"/>
      <c r="F752" s="123"/>
      <c r="G752" s="123"/>
      <c r="H752" s="123"/>
      <c r="I752" s="123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3"/>
      <c r="U752" s="123"/>
      <c r="V752" s="123"/>
      <c r="W752" s="123"/>
      <c r="X752" s="123"/>
      <c r="Y752" s="123"/>
      <c r="Z752" s="123"/>
    </row>
    <row r="753" ht="9.75" customHeight="1">
      <c r="A753" s="123"/>
      <c r="B753" s="123"/>
      <c r="C753" s="123"/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3"/>
      <c r="U753" s="123"/>
      <c r="V753" s="123"/>
      <c r="W753" s="123"/>
      <c r="X753" s="123"/>
      <c r="Y753" s="123"/>
      <c r="Z753" s="123"/>
    </row>
    <row r="754" ht="9.75" customHeight="1">
      <c r="A754" s="123"/>
      <c r="B754" s="123"/>
      <c r="C754" s="123"/>
      <c r="D754" s="123"/>
      <c r="E754" s="123"/>
      <c r="F754" s="123"/>
      <c r="G754" s="123"/>
      <c r="H754" s="123"/>
      <c r="I754" s="123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3"/>
      <c r="U754" s="123"/>
      <c r="V754" s="123"/>
      <c r="W754" s="123"/>
      <c r="X754" s="123"/>
      <c r="Y754" s="123"/>
      <c r="Z754" s="123"/>
    </row>
    <row r="755" ht="9.75" customHeight="1">
      <c r="A755" s="123"/>
      <c r="B755" s="123"/>
      <c r="C755" s="123"/>
      <c r="D755" s="123"/>
      <c r="E755" s="123"/>
      <c r="F755" s="123"/>
      <c r="G755" s="123"/>
      <c r="H755" s="123"/>
      <c r="I755" s="123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3"/>
      <c r="U755" s="123"/>
      <c r="V755" s="123"/>
      <c r="W755" s="123"/>
      <c r="X755" s="123"/>
      <c r="Y755" s="123"/>
      <c r="Z755" s="123"/>
    </row>
    <row r="756" ht="9.75" customHeight="1">
      <c r="A756" s="123"/>
      <c r="B756" s="123"/>
      <c r="C756" s="123"/>
      <c r="D756" s="123"/>
      <c r="E756" s="123"/>
      <c r="F756" s="123"/>
      <c r="G756" s="123"/>
      <c r="H756" s="123"/>
      <c r="I756" s="123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3"/>
      <c r="U756" s="123"/>
      <c r="V756" s="123"/>
      <c r="W756" s="123"/>
      <c r="X756" s="123"/>
      <c r="Y756" s="123"/>
      <c r="Z756" s="123"/>
    </row>
    <row r="757" ht="9.75" customHeight="1">
      <c r="A757" s="123"/>
      <c r="B757" s="123"/>
      <c r="C757" s="123"/>
      <c r="D757" s="123"/>
      <c r="E757" s="123"/>
      <c r="F757" s="123"/>
      <c r="G757" s="123"/>
      <c r="H757" s="123"/>
      <c r="I757" s="123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3"/>
      <c r="U757" s="123"/>
      <c r="V757" s="123"/>
      <c r="W757" s="123"/>
      <c r="X757" s="123"/>
      <c r="Y757" s="123"/>
      <c r="Z757" s="123"/>
    </row>
    <row r="758" ht="9.75" customHeight="1">
      <c r="A758" s="123"/>
      <c r="B758" s="123"/>
      <c r="C758" s="123"/>
      <c r="D758" s="123"/>
      <c r="E758" s="123"/>
      <c r="F758" s="123"/>
      <c r="G758" s="123"/>
      <c r="H758" s="123"/>
      <c r="I758" s="123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3"/>
      <c r="U758" s="123"/>
      <c r="V758" s="123"/>
      <c r="W758" s="123"/>
      <c r="X758" s="123"/>
      <c r="Y758" s="123"/>
      <c r="Z758" s="123"/>
    </row>
    <row r="759" ht="9.75" customHeight="1">
      <c r="A759" s="123"/>
      <c r="B759" s="123"/>
      <c r="C759" s="123"/>
      <c r="D759" s="123"/>
      <c r="E759" s="123"/>
      <c r="F759" s="123"/>
      <c r="G759" s="123"/>
      <c r="H759" s="123"/>
      <c r="I759" s="123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3"/>
      <c r="U759" s="123"/>
      <c r="V759" s="123"/>
      <c r="W759" s="123"/>
      <c r="X759" s="123"/>
      <c r="Y759" s="123"/>
      <c r="Z759" s="123"/>
    </row>
    <row r="760" ht="9.75" customHeight="1">
      <c r="A760" s="123"/>
      <c r="B760" s="123"/>
      <c r="C760" s="123"/>
      <c r="D760" s="123"/>
      <c r="E760" s="123"/>
      <c r="F760" s="123"/>
      <c r="G760" s="123"/>
      <c r="H760" s="123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3"/>
      <c r="U760" s="123"/>
      <c r="V760" s="123"/>
      <c r="W760" s="123"/>
      <c r="X760" s="123"/>
      <c r="Y760" s="123"/>
      <c r="Z760" s="123"/>
    </row>
    <row r="761" ht="9.75" customHeight="1">
      <c r="A761" s="123"/>
      <c r="B761" s="123"/>
      <c r="C761" s="123"/>
      <c r="D761" s="123"/>
      <c r="E761" s="123"/>
      <c r="F761" s="123"/>
      <c r="G761" s="123"/>
      <c r="H761" s="123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3"/>
      <c r="U761" s="123"/>
      <c r="V761" s="123"/>
      <c r="W761" s="123"/>
      <c r="X761" s="123"/>
      <c r="Y761" s="123"/>
      <c r="Z761" s="123"/>
    </row>
    <row r="762" ht="9.75" customHeight="1">
      <c r="A762" s="123"/>
      <c r="B762" s="123"/>
      <c r="C762" s="123"/>
      <c r="D762" s="123"/>
      <c r="E762" s="123"/>
      <c r="F762" s="123"/>
      <c r="G762" s="123"/>
      <c r="H762" s="123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3"/>
      <c r="U762" s="123"/>
      <c r="V762" s="123"/>
      <c r="W762" s="123"/>
      <c r="X762" s="123"/>
      <c r="Y762" s="123"/>
      <c r="Z762" s="123"/>
    </row>
    <row r="763" ht="9.75" customHeight="1">
      <c r="A763" s="123"/>
      <c r="B763" s="123"/>
      <c r="C763" s="123"/>
      <c r="D763" s="123"/>
      <c r="E763" s="123"/>
      <c r="F763" s="123"/>
      <c r="G763" s="123"/>
      <c r="H763" s="12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</row>
    <row r="764" ht="9.75" customHeight="1">
      <c r="A764" s="123"/>
      <c r="B764" s="123"/>
      <c r="C764" s="123"/>
      <c r="D764" s="123"/>
      <c r="E764" s="123"/>
      <c r="F764" s="123"/>
      <c r="G764" s="123"/>
      <c r="H764" s="123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3"/>
      <c r="U764" s="123"/>
      <c r="V764" s="123"/>
      <c r="W764" s="123"/>
      <c r="X764" s="123"/>
      <c r="Y764" s="123"/>
      <c r="Z764" s="123"/>
    </row>
    <row r="765" ht="9.75" customHeight="1">
      <c r="A765" s="123"/>
      <c r="B765" s="123"/>
      <c r="C765" s="123"/>
      <c r="D765" s="123"/>
      <c r="E765" s="123"/>
      <c r="F765" s="123"/>
      <c r="G765" s="123"/>
      <c r="H765" s="123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3"/>
      <c r="U765" s="123"/>
      <c r="V765" s="123"/>
      <c r="W765" s="123"/>
      <c r="X765" s="123"/>
      <c r="Y765" s="123"/>
      <c r="Z765" s="123"/>
    </row>
    <row r="766" ht="9.75" customHeight="1">
      <c r="A766" s="123"/>
      <c r="B766" s="123"/>
      <c r="C766" s="123"/>
      <c r="D766" s="123"/>
      <c r="E766" s="123"/>
      <c r="F766" s="123"/>
      <c r="G766" s="123"/>
      <c r="H766" s="123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3"/>
      <c r="U766" s="123"/>
      <c r="V766" s="123"/>
      <c r="W766" s="123"/>
      <c r="X766" s="123"/>
      <c r="Y766" s="123"/>
      <c r="Z766" s="123"/>
    </row>
    <row r="767" ht="9.75" customHeight="1">
      <c r="A767" s="123"/>
      <c r="B767" s="123"/>
      <c r="C767" s="123"/>
      <c r="D767" s="123"/>
      <c r="E767" s="123"/>
      <c r="F767" s="123"/>
      <c r="G767" s="123"/>
      <c r="H767" s="123"/>
      <c r="I767" s="123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3"/>
      <c r="U767" s="123"/>
      <c r="V767" s="123"/>
      <c r="W767" s="123"/>
      <c r="X767" s="123"/>
      <c r="Y767" s="123"/>
      <c r="Z767" s="123"/>
    </row>
    <row r="768" ht="9.75" customHeight="1">
      <c r="A768" s="123"/>
      <c r="B768" s="123"/>
      <c r="C768" s="123"/>
      <c r="D768" s="123"/>
      <c r="E768" s="123"/>
      <c r="F768" s="123"/>
      <c r="G768" s="123"/>
      <c r="H768" s="123"/>
      <c r="I768" s="123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3"/>
      <c r="U768" s="123"/>
      <c r="V768" s="123"/>
      <c r="W768" s="123"/>
      <c r="X768" s="123"/>
      <c r="Y768" s="123"/>
      <c r="Z768" s="123"/>
    </row>
    <row r="769" ht="9.75" customHeight="1">
      <c r="A769" s="123"/>
      <c r="B769" s="123"/>
      <c r="C769" s="123"/>
      <c r="D769" s="123"/>
      <c r="E769" s="123"/>
      <c r="F769" s="123"/>
      <c r="G769" s="123"/>
      <c r="H769" s="123"/>
      <c r="I769" s="123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3"/>
      <c r="U769" s="123"/>
      <c r="V769" s="123"/>
      <c r="W769" s="123"/>
      <c r="X769" s="123"/>
      <c r="Y769" s="123"/>
      <c r="Z769" s="123"/>
    </row>
    <row r="770" ht="9.75" customHeight="1">
      <c r="A770" s="123"/>
      <c r="B770" s="123"/>
      <c r="C770" s="123"/>
      <c r="D770" s="123"/>
      <c r="E770" s="123"/>
      <c r="F770" s="123"/>
      <c r="G770" s="123"/>
      <c r="H770" s="123"/>
      <c r="I770" s="123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3"/>
      <c r="U770" s="123"/>
      <c r="V770" s="123"/>
      <c r="W770" s="123"/>
      <c r="X770" s="123"/>
      <c r="Y770" s="123"/>
      <c r="Z770" s="123"/>
    </row>
    <row r="771" ht="9.75" customHeight="1">
      <c r="A771" s="123"/>
      <c r="B771" s="123"/>
      <c r="C771" s="123"/>
      <c r="D771" s="123"/>
      <c r="E771" s="123"/>
      <c r="F771" s="123"/>
      <c r="G771" s="123"/>
      <c r="H771" s="123"/>
      <c r="I771" s="123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3"/>
      <c r="U771" s="123"/>
      <c r="V771" s="123"/>
      <c r="W771" s="123"/>
      <c r="X771" s="123"/>
      <c r="Y771" s="123"/>
      <c r="Z771" s="123"/>
    </row>
    <row r="772" ht="9.75" customHeight="1">
      <c r="A772" s="123"/>
      <c r="B772" s="123"/>
      <c r="C772" s="123"/>
      <c r="D772" s="123"/>
      <c r="E772" s="123"/>
      <c r="F772" s="123"/>
      <c r="G772" s="123"/>
      <c r="H772" s="123"/>
      <c r="I772" s="123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3"/>
      <c r="U772" s="123"/>
      <c r="V772" s="123"/>
      <c r="W772" s="123"/>
      <c r="X772" s="123"/>
      <c r="Y772" s="123"/>
      <c r="Z772" s="123"/>
    </row>
    <row r="773" ht="9.75" customHeight="1">
      <c r="A773" s="123"/>
      <c r="B773" s="123"/>
      <c r="C773" s="123"/>
      <c r="D773" s="123"/>
      <c r="E773" s="123"/>
      <c r="F773" s="123"/>
      <c r="G773" s="123"/>
      <c r="H773" s="123"/>
      <c r="I773" s="123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3"/>
      <c r="U773" s="123"/>
      <c r="V773" s="123"/>
      <c r="W773" s="123"/>
      <c r="X773" s="123"/>
      <c r="Y773" s="123"/>
      <c r="Z773" s="123"/>
    </row>
    <row r="774" ht="9.75" customHeight="1">
      <c r="A774" s="123"/>
      <c r="B774" s="123"/>
      <c r="C774" s="123"/>
      <c r="D774" s="123"/>
      <c r="E774" s="123"/>
      <c r="F774" s="123"/>
      <c r="G774" s="123"/>
      <c r="H774" s="123"/>
      <c r="I774" s="123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3"/>
      <c r="U774" s="123"/>
      <c r="V774" s="123"/>
      <c r="W774" s="123"/>
      <c r="X774" s="123"/>
      <c r="Y774" s="123"/>
      <c r="Z774" s="123"/>
    </row>
    <row r="775" ht="9.75" customHeight="1">
      <c r="A775" s="123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3"/>
      <c r="U775" s="123"/>
      <c r="V775" s="123"/>
      <c r="W775" s="123"/>
      <c r="X775" s="123"/>
      <c r="Y775" s="123"/>
      <c r="Z775" s="123"/>
    </row>
    <row r="776" ht="9.75" customHeight="1">
      <c r="A776" s="123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3"/>
      <c r="U776" s="123"/>
      <c r="V776" s="123"/>
      <c r="W776" s="123"/>
      <c r="X776" s="123"/>
      <c r="Y776" s="123"/>
      <c r="Z776" s="123"/>
    </row>
    <row r="777" ht="9.75" customHeight="1">
      <c r="A777" s="123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3"/>
      <c r="U777" s="123"/>
      <c r="V777" s="123"/>
      <c r="W777" s="123"/>
      <c r="X777" s="123"/>
      <c r="Y777" s="123"/>
      <c r="Z777" s="123"/>
    </row>
    <row r="778" ht="9.75" customHeight="1">
      <c r="A778" s="123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3"/>
      <c r="U778" s="123"/>
      <c r="V778" s="123"/>
      <c r="W778" s="123"/>
      <c r="X778" s="123"/>
      <c r="Y778" s="123"/>
      <c r="Z778" s="123"/>
    </row>
    <row r="779" ht="9.75" customHeight="1">
      <c r="A779" s="123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3"/>
      <c r="U779" s="123"/>
      <c r="V779" s="123"/>
      <c r="W779" s="123"/>
      <c r="X779" s="123"/>
      <c r="Y779" s="123"/>
      <c r="Z779" s="123"/>
    </row>
    <row r="780" ht="9.75" customHeight="1">
      <c r="A780" s="123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3"/>
      <c r="U780" s="123"/>
      <c r="V780" s="123"/>
      <c r="W780" s="123"/>
      <c r="X780" s="123"/>
      <c r="Y780" s="123"/>
      <c r="Z780" s="123"/>
    </row>
    <row r="781" ht="9.75" customHeight="1">
      <c r="A781" s="123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3"/>
      <c r="U781" s="123"/>
      <c r="V781" s="123"/>
      <c r="W781" s="123"/>
      <c r="X781" s="123"/>
      <c r="Y781" s="123"/>
      <c r="Z781" s="123"/>
    </row>
    <row r="782" ht="9.75" customHeight="1">
      <c r="A782" s="123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3"/>
      <c r="U782" s="123"/>
      <c r="V782" s="123"/>
      <c r="W782" s="123"/>
      <c r="X782" s="123"/>
      <c r="Y782" s="123"/>
      <c r="Z782" s="123"/>
    </row>
    <row r="783" ht="9.75" customHeight="1">
      <c r="A783" s="123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3"/>
      <c r="U783" s="123"/>
      <c r="V783" s="123"/>
      <c r="W783" s="123"/>
      <c r="X783" s="123"/>
      <c r="Y783" s="123"/>
      <c r="Z783" s="123"/>
    </row>
    <row r="784" ht="9.75" customHeight="1">
      <c r="A784" s="123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3"/>
      <c r="U784" s="123"/>
      <c r="V784" s="123"/>
      <c r="W784" s="123"/>
      <c r="X784" s="123"/>
      <c r="Y784" s="123"/>
      <c r="Z784" s="123"/>
    </row>
    <row r="785" ht="9.75" customHeight="1">
      <c r="A785" s="123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3"/>
      <c r="U785" s="123"/>
      <c r="V785" s="123"/>
      <c r="W785" s="123"/>
      <c r="X785" s="123"/>
      <c r="Y785" s="123"/>
      <c r="Z785" s="123"/>
    </row>
    <row r="786" ht="9.75" customHeight="1">
      <c r="A786" s="123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3"/>
      <c r="U786" s="123"/>
      <c r="V786" s="123"/>
      <c r="W786" s="123"/>
      <c r="X786" s="123"/>
      <c r="Y786" s="123"/>
      <c r="Z786" s="123"/>
    </row>
    <row r="787" ht="9.75" customHeight="1">
      <c r="A787" s="123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3"/>
      <c r="U787" s="123"/>
      <c r="V787" s="123"/>
      <c r="W787" s="123"/>
      <c r="X787" s="123"/>
      <c r="Y787" s="123"/>
      <c r="Z787" s="123"/>
    </row>
    <row r="788" ht="9.75" customHeight="1">
      <c r="A788" s="123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3"/>
      <c r="U788" s="123"/>
      <c r="V788" s="123"/>
      <c r="W788" s="123"/>
      <c r="X788" s="123"/>
      <c r="Y788" s="123"/>
      <c r="Z788" s="123"/>
    </row>
    <row r="789" ht="9.75" customHeight="1">
      <c r="A789" s="123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3"/>
      <c r="U789" s="123"/>
      <c r="V789" s="123"/>
      <c r="W789" s="123"/>
      <c r="X789" s="123"/>
      <c r="Y789" s="123"/>
      <c r="Z789" s="123"/>
    </row>
    <row r="790" ht="9.75" customHeight="1">
      <c r="A790" s="123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3"/>
      <c r="U790" s="123"/>
      <c r="V790" s="123"/>
      <c r="W790" s="123"/>
      <c r="X790" s="123"/>
      <c r="Y790" s="123"/>
      <c r="Z790" s="123"/>
    </row>
    <row r="791" ht="9.75" customHeight="1">
      <c r="A791" s="123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3"/>
      <c r="U791" s="123"/>
      <c r="V791" s="123"/>
      <c r="W791" s="123"/>
      <c r="X791" s="123"/>
      <c r="Y791" s="123"/>
      <c r="Z791" s="123"/>
    </row>
    <row r="792" ht="9.75" customHeight="1">
      <c r="A792" s="123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3"/>
      <c r="U792" s="123"/>
      <c r="V792" s="123"/>
      <c r="W792" s="123"/>
      <c r="X792" s="123"/>
      <c r="Y792" s="123"/>
      <c r="Z792" s="123"/>
    </row>
    <row r="793" ht="9.75" customHeight="1">
      <c r="A793" s="123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3"/>
      <c r="U793" s="123"/>
      <c r="V793" s="123"/>
      <c r="W793" s="123"/>
      <c r="X793" s="123"/>
      <c r="Y793" s="123"/>
      <c r="Z793" s="123"/>
    </row>
    <row r="794" ht="9.75" customHeight="1">
      <c r="A794" s="123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3"/>
      <c r="U794" s="123"/>
      <c r="V794" s="123"/>
      <c r="W794" s="123"/>
      <c r="X794" s="123"/>
      <c r="Y794" s="123"/>
      <c r="Z794" s="123"/>
    </row>
    <row r="795" ht="9.75" customHeight="1">
      <c r="A795" s="123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3"/>
      <c r="U795" s="123"/>
      <c r="V795" s="123"/>
      <c r="W795" s="123"/>
      <c r="X795" s="123"/>
      <c r="Y795" s="123"/>
      <c r="Z795" s="123"/>
    </row>
    <row r="796" ht="9.75" customHeight="1">
      <c r="A796" s="123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3"/>
      <c r="U796" s="123"/>
      <c r="V796" s="123"/>
      <c r="W796" s="123"/>
      <c r="X796" s="123"/>
      <c r="Y796" s="123"/>
      <c r="Z796" s="123"/>
    </row>
    <row r="797" ht="9.75" customHeight="1">
      <c r="A797" s="123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3"/>
      <c r="U797" s="123"/>
      <c r="V797" s="123"/>
      <c r="W797" s="123"/>
      <c r="X797" s="123"/>
      <c r="Y797" s="123"/>
      <c r="Z797" s="123"/>
    </row>
    <row r="798" ht="9.75" customHeight="1">
      <c r="A798" s="123"/>
      <c r="B798" s="123"/>
      <c r="C798" s="123"/>
      <c r="D798" s="123"/>
      <c r="E798" s="123"/>
      <c r="F798" s="123"/>
      <c r="G798" s="123"/>
      <c r="H798" s="123"/>
      <c r="I798" s="123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3"/>
      <c r="U798" s="123"/>
      <c r="V798" s="123"/>
      <c r="W798" s="123"/>
      <c r="X798" s="123"/>
      <c r="Y798" s="123"/>
      <c r="Z798" s="123"/>
    </row>
    <row r="799" ht="9.75" customHeight="1">
      <c r="A799" s="123"/>
      <c r="B799" s="123"/>
      <c r="C799" s="123"/>
      <c r="D799" s="123"/>
      <c r="E799" s="123"/>
      <c r="F799" s="123"/>
      <c r="G799" s="123"/>
      <c r="H799" s="123"/>
      <c r="I799" s="123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3"/>
      <c r="U799" s="123"/>
      <c r="V799" s="123"/>
      <c r="W799" s="123"/>
      <c r="X799" s="123"/>
      <c r="Y799" s="123"/>
      <c r="Z799" s="123"/>
    </row>
    <row r="800" ht="9.75" customHeight="1">
      <c r="A800" s="123"/>
      <c r="B800" s="123"/>
      <c r="C800" s="123"/>
      <c r="D800" s="123"/>
      <c r="E800" s="123"/>
      <c r="F800" s="123"/>
      <c r="G800" s="123"/>
      <c r="H800" s="123"/>
      <c r="I800" s="123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3"/>
      <c r="U800" s="123"/>
      <c r="V800" s="123"/>
      <c r="W800" s="123"/>
      <c r="X800" s="123"/>
      <c r="Y800" s="123"/>
      <c r="Z800" s="123"/>
    </row>
    <row r="801" ht="9.75" customHeight="1">
      <c r="A801" s="123"/>
      <c r="B801" s="123"/>
      <c r="C801" s="123"/>
      <c r="D801" s="123"/>
      <c r="E801" s="123"/>
      <c r="F801" s="123"/>
      <c r="G801" s="123"/>
      <c r="H801" s="123"/>
      <c r="I801" s="123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3"/>
      <c r="U801" s="123"/>
      <c r="V801" s="123"/>
      <c r="W801" s="123"/>
      <c r="X801" s="123"/>
      <c r="Y801" s="123"/>
      <c r="Z801" s="123"/>
    </row>
    <row r="802" ht="9.75" customHeight="1">
      <c r="A802" s="123"/>
      <c r="B802" s="123"/>
      <c r="C802" s="123"/>
      <c r="D802" s="123"/>
      <c r="E802" s="123"/>
      <c r="F802" s="123"/>
      <c r="G802" s="123"/>
      <c r="H802" s="123"/>
      <c r="I802" s="123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3"/>
      <c r="U802" s="123"/>
      <c r="V802" s="123"/>
      <c r="W802" s="123"/>
      <c r="X802" s="123"/>
      <c r="Y802" s="123"/>
      <c r="Z802" s="123"/>
    </row>
    <row r="803" ht="9.75" customHeight="1">
      <c r="A803" s="123"/>
      <c r="B803" s="123"/>
      <c r="C803" s="123"/>
      <c r="D803" s="123"/>
      <c r="E803" s="123"/>
      <c r="F803" s="123"/>
      <c r="G803" s="123"/>
      <c r="H803" s="123"/>
      <c r="I803" s="123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3"/>
      <c r="U803" s="123"/>
      <c r="V803" s="123"/>
      <c r="W803" s="123"/>
      <c r="X803" s="123"/>
      <c r="Y803" s="123"/>
      <c r="Z803" s="123"/>
    </row>
    <row r="804" ht="9.75" customHeight="1">
      <c r="A804" s="123"/>
      <c r="B804" s="123"/>
      <c r="C804" s="123"/>
      <c r="D804" s="123"/>
      <c r="E804" s="123"/>
      <c r="F804" s="123"/>
      <c r="G804" s="123"/>
      <c r="H804" s="123"/>
      <c r="I804" s="123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3"/>
      <c r="U804" s="123"/>
      <c r="V804" s="123"/>
      <c r="W804" s="123"/>
      <c r="X804" s="123"/>
      <c r="Y804" s="123"/>
      <c r="Z804" s="123"/>
    </row>
    <row r="805" ht="9.75" customHeight="1">
      <c r="A805" s="123"/>
      <c r="B805" s="123"/>
      <c r="C805" s="123"/>
      <c r="D805" s="123"/>
      <c r="E805" s="123"/>
      <c r="F805" s="123"/>
      <c r="G805" s="123"/>
      <c r="H805" s="123"/>
      <c r="I805" s="123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3"/>
      <c r="U805" s="123"/>
      <c r="V805" s="123"/>
      <c r="W805" s="123"/>
      <c r="X805" s="123"/>
      <c r="Y805" s="123"/>
      <c r="Z805" s="123"/>
    </row>
    <row r="806" ht="9.75" customHeight="1">
      <c r="A806" s="123"/>
      <c r="B806" s="123"/>
      <c r="C806" s="123"/>
      <c r="D806" s="123"/>
      <c r="E806" s="123"/>
      <c r="F806" s="123"/>
      <c r="G806" s="123"/>
      <c r="H806" s="123"/>
      <c r="I806" s="123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3"/>
      <c r="U806" s="123"/>
      <c r="V806" s="123"/>
      <c r="W806" s="123"/>
      <c r="X806" s="123"/>
      <c r="Y806" s="123"/>
      <c r="Z806" s="123"/>
    </row>
    <row r="807" ht="9.75" customHeight="1">
      <c r="A807" s="123"/>
      <c r="B807" s="123"/>
      <c r="C807" s="123"/>
      <c r="D807" s="123"/>
      <c r="E807" s="123"/>
      <c r="F807" s="123"/>
      <c r="G807" s="123"/>
      <c r="H807" s="123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3"/>
      <c r="U807" s="123"/>
      <c r="V807" s="123"/>
      <c r="W807" s="123"/>
      <c r="X807" s="123"/>
      <c r="Y807" s="123"/>
      <c r="Z807" s="123"/>
    </row>
    <row r="808" ht="9.75" customHeight="1">
      <c r="A808" s="123"/>
      <c r="B808" s="123"/>
      <c r="C808" s="123"/>
      <c r="D808" s="123"/>
      <c r="E808" s="123"/>
      <c r="F808" s="123"/>
      <c r="G808" s="123"/>
      <c r="H808" s="123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3"/>
      <c r="U808" s="123"/>
      <c r="V808" s="123"/>
      <c r="W808" s="123"/>
      <c r="X808" s="123"/>
      <c r="Y808" s="123"/>
      <c r="Z808" s="123"/>
    </row>
    <row r="809" ht="9.75" customHeight="1">
      <c r="A809" s="123"/>
      <c r="B809" s="123"/>
      <c r="C809" s="123"/>
      <c r="D809" s="123"/>
      <c r="E809" s="123"/>
      <c r="F809" s="123"/>
      <c r="G809" s="123"/>
      <c r="H809" s="123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3"/>
      <c r="U809" s="123"/>
      <c r="V809" s="123"/>
      <c r="W809" s="123"/>
      <c r="X809" s="123"/>
      <c r="Y809" s="123"/>
      <c r="Z809" s="123"/>
    </row>
    <row r="810" ht="9.75" customHeight="1">
      <c r="A810" s="123"/>
      <c r="B810" s="123"/>
      <c r="C810" s="123"/>
      <c r="D810" s="123"/>
      <c r="E810" s="123"/>
      <c r="F810" s="123"/>
      <c r="G810" s="123"/>
      <c r="H810" s="123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3"/>
      <c r="U810" s="123"/>
      <c r="V810" s="123"/>
      <c r="W810" s="123"/>
      <c r="X810" s="123"/>
      <c r="Y810" s="123"/>
      <c r="Z810" s="123"/>
    </row>
    <row r="811" ht="9.75" customHeight="1">
      <c r="A811" s="123"/>
      <c r="B811" s="123"/>
      <c r="C811" s="123"/>
      <c r="D811" s="123"/>
      <c r="E811" s="123"/>
      <c r="F811" s="123"/>
      <c r="G811" s="123"/>
      <c r="H811" s="123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3"/>
      <c r="U811" s="123"/>
      <c r="V811" s="123"/>
      <c r="W811" s="123"/>
      <c r="X811" s="123"/>
      <c r="Y811" s="123"/>
      <c r="Z811" s="123"/>
    </row>
    <row r="812" ht="9.75" customHeight="1">
      <c r="A812" s="123"/>
      <c r="B812" s="123"/>
      <c r="C812" s="123"/>
      <c r="D812" s="123"/>
      <c r="E812" s="123"/>
      <c r="F812" s="123"/>
      <c r="G812" s="123"/>
      <c r="H812" s="123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3"/>
      <c r="U812" s="123"/>
      <c r="V812" s="123"/>
      <c r="W812" s="123"/>
      <c r="X812" s="123"/>
      <c r="Y812" s="123"/>
      <c r="Z812" s="123"/>
    </row>
    <row r="813" ht="9.75" customHeight="1">
      <c r="A813" s="123"/>
      <c r="B813" s="123"/>
      <c r="C813" s="123"/>
      <c r="D813" s="123"/>
      <c r="E813" s="123"/>
      <c r="F813" s="123"/>
      <c r="G813" s="123"/>
      <c r="H813" s="123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3"/>
      <c r="U813" s="123"/>
      <c r="V813" s="123"/>
      <c r="W813" s="123"/>
      <c r="X813" s="123"/>
      <c r="Y813" s="123"/>
      <c r="Z813" s="123"/>
    </row>
    <row r="814" ht="9.75" customHeight="1">
      <c r="A814" s="123"/>
      <c r="B814" s="123"/>
      <c r="C814" s="123"/>
      <c r="D814" s="123"/>
      <c r="E814" s="123"/>
      <c r="F814" s="123"/>
      <c r="G814" s="123"/>
      <c r="H814" s="123"/>
      <c r="I814" s="123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3"/>
      <c r="U814" s="123"/>
      <c r="V814" s="123"/>
      <c r="W814" s="123"/>
      <c r="X814" s="123"/>
      <c r="Y814" s="123"/>
      <c r="Z814" s="123"/>
    </row>
    <row r="815" ht="9.75" customHeight="1">
      <c r="A815" s="123"/>
      <c r="B815" s="123"/>
      <c r="C815" s="123"/>
      <c r="D815" s="123"/>
      <c r="E815" s="123"/>
      <c r="F815" s="123"/>
      <c r="G815" s="123"/>
      <c r="H815" s="123"/>
      <c r="I815" s="123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3"/>
      <c r="U815" s="123"/>
      <c r="V815" s="123"/>
      <c r="W815" s="123"/>
      <c r="X815" s="123"/>
      <c r="Y815" s="123"/>
      <c r="Z815" s="123"/>
    </row>
    <row r="816" ht="9.75" customHeight="1">
      <c r="A816" s="123"/>
      <c r="B816" s="123"/>
      <c r="C816" s="123"/>
      <c r="D816" s="123"/>
      <c r="E816" s="123"/>
      <c r="F816" s="123"/>
      <c r="G816" s="123"/>
      <c r="H816" s="123"/>
      <c r="I816" s="123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3"/>
      <c r="U816" s="123"/>
      <c r="V816" s="123"/>
      <c r="W816" s="123"/>
      <c r="X816" s="123"/>
      <c r="Y816" s="123"/>
      <c r="Z816" s="123"/>
    </row>
    <row r="817" ht="9.75" customHeight="1">
      <c r="A817" s="123"/>
      <c r="B817" s="123"/>
      <c r="C817" s="123"/>
      <c r="D817" s="123"/>
      <c r="E817" s="123"/>
      <c r="F817" s="123"/>
      <c r="G817" s="123"/>
      <c r="H817" s="123"/>
      <c r="I817" s="123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3"/>
      <c r="U817" s="123"/>
      <c r="V817" s="123"/>
      <c r="W817" s="123"/>
      <c r="X817" s="123"/>
      <c r="Y817" s="123"/>
      <c r="Z817" s="123"/>
    </row>
    <row r="818" ht="9.75" customHeight="1">
      <c r="A818" s="123"/>
      <c r="B818" s="123"/>
      <c r="C818" s="123"/>
      <c r="D818" s="123"/>
      <c r="E818" s="123"/>
      <c r="F818" s="123"/>
      <c r="G818" s="123"/>
      <c r="H818" s="123"/>
      <c r="I818" s="123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3"/>
      <c r="U818" s="123"/>
      <c r="V818" s="123"/>
      <c r="W818" s="123"/>
      <c r="X818" s="123"/>
      <c r="Y818" s="123"/>
      <c r="Z818" s="123"/>
    </row>
    <row r="819" ht="9.75" customHeight="1">
      <c r="A819" s="123"/>
      <c r="B819" s="123"/>
      <c r="C819" s="123"/>
      <c r="D819" s="123"/>
      <c r="E819" s="123"/>
      <c r="F819" s="123"/>
      <c r="G819" s="123"/>
      <c r="H819" s="123"/>
      <c r="I819" s="123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3"/>
      <c r="U819" s="123"/>
      <c r="V819" s="123"/>
      <c r="W819" s="123"/>
      <c r="X819" s="123"/>
      <c r="Y819" s="123"/>
      <c r="Z819" s="123"/>
    </row>
    <row r="820" ht="9.75" customHeight="1">
      <c r="A820" s="123"/>
      <c r="B820" s="123"/>
      <c r="C820" s="123"/>
      <c r="D820" s="123"/>
      <c r="E820" s="123"/>
      <c r="F820" s="123"/>
      <c r="G820" s="123"/>
      <c r="H820" s="123"/>
      <c r="I820" s="123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3"/>
      <c r="U820" s="123"/>
      <c r="V820" s="123"/>
      <c r="W820" s="123"/>
      <c r="X820" s="123"/>
      <c r="Y820" s="123"/>
      <c r="Z820" s="123"/>
    </row>
    <row r="821" ht="9.75" customHeight="1">
      <c r="A821" s="123"/>
      <c r="B821" s="123"/>
      <c r="C821" s="123"/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3"/>
      <c r="U821" s="123"/>
      <c r="V821" s="123"/>
      <c r="W821" s="123"/>
      <c r="X821" s="123"/>
      <c r="Y821" s="123"/>
      <c r="Z821" s="123"/>
    </row>
    <row r="822" ht="9.75" customHeight="1">
      <c r="A822" s="123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3"/>
      <c r="U822" s="123"/>
      <c r="V822" s="123"/>
      <c r="W822" s="123"/>
      <c r="X822" s="123"/>
      <c r="Y822" s="123"/>
      <c r="Z822" s="123"/>
    </row>
    <row r="823" ht="9.75" customHeight="1">
      <c r="A823" s="123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3"/>
      <c r="U823" s="123"/>
      <c r="V823" s="123"/>
      <c r="W823" s="123"/>
      <c r="X823" s="123"/>
      <c r="Y823" s="123"/>
      <c r="Z823" s="123"/>
    </row>
    <row r="824" ht="9.75" customHeight="1">
      <c r="A824" s="123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3"/>
      <c r="U824" s="123"/>
      <c r="V824" s="123"/>
      <c r="W824" s="123"/>
      <c r="X824" s="123"/>
      <c r="Y824" s="123"/>
      <c r="Z824" s="123"/>
    </row>
    <row r="825" ht="9.75" customHeight="1">
      <c r="A825" s="123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3"/>
      <c r="U825" s="123"/>
      <c r="V825" s="123"/>
      <c r="W825" s="123"/>
      <c r="X825" s="123"/>
      <c r="Y825" s="123"/>
      <c r="Z825" s="123"/>
    </row>
    <row r="826" ht="9.75" customHeight="1">
      <c r="A826" s="123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3"/>
      <c r="U826" s="123"/>
      <c r="V826" s="123"/>
      <c r="W826" s="123"/>
      <c r="X826" s="123"/>
      <c r="Y826" s="123"/>
      <c r="Z826" s="123"/>
    </row>
    <row r="827" ht="9.75" customHeight="1">
      <c r="A827" s="123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3"/>
      <c r="U827" s="123"/>
      <c r="V827" s="123"/>
      <c r="W827" s="123"/>
      <c r="X827" s="123"/>
      <c r="Y827" s="123"/>
      <c r="Z827" s="123"/>
    </row>
    <row r="828" ht="9.75" customHeight="1">
      <c r="A828" s="123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3"/>
      <c r="U828" s="123"/>
      <c r="V828" s="123"/>
      <c r="W828" s="123"/>
      <c r="X828" s="123"/>
      <c r="Y828" s="123"/>
      <c r="Z828" s="123"/>
    </row>
    <row r="829" ht="9.75" customHeight="1">
      <c r="A829" s="123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3"/>
      <c r="U829" s="123"/>
      <c r="V829" s="123"/>
      <c r="W829" s="123"/>
      <c r="X829" s="123"/>
      <c r="Y829" s="123"/>
      <c r="Z829" s="123"/>
    </row>
    <row r="830" ht="9.75" customHeight="1">
      <c r="A830" s="123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3"/>
      <c r="U830" s="123"/>
      <c r="V830" s="123"/>
      <c r="W830" s="123"/>
      <c r="X830" s="123"/>
      <c r="Y830" s="123"/>
      <c r="Z830" s="123"/>
    </row>
    <row r="831" ht="9.75" customHeight="1">
      <c r="A831" s="123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3"/>
      <c r="U831" s="123"/>
      <c r="V831" s="123"/>
      <c r="W831" s="123"/>
      <c r="X831" s="123"/>
      <c r="Y831" s="123"/>
      <c r="Z831" s="123"/>
    </row>
    <row r="832" ht="9.75" customHeight="1">
      <c r="A832" s="123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3"/>
      <c r="U832" s="123"/>
      <c r="V832" s="123"/>
      <c r="W832" s="123"/>
      <c r="X832" s="123"/>
      <c r="Y832" s="123"/>
      <c r="Z832" s="123"/>
    </row>
    <row r="833" ht="9.75" customHeight="1">
      <c r="A833" s="123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3"/>
      <c r="U833" s="123"/>
      <c r="V833" s="123"/>
      <c r="W833" s="123"/>
      <c r="X833" s="123"/>
      <c r="Y833" s="123"/>
      <c r="Z833" s="123"/>
    </row>
    <row r="834" ht="9.75" customHeight="1">
      <c r="A834" s="123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3"/>
      <c r="U834" s="123"/>
      <c r="V834" s="123"/>
      <c r="W834" s="123"/>
      <c r="X834" s="123"/>
      <c r="Y834" s="123"/>
      <c r="Z834" s="123"/>
    </row>
    <row r="835" ht="9.75" customHeight="1">
      <c r="A835" s="123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3"/>
      <c r="U835" s="123"/>
      <c r="V835" s="123"/>
      <c r="W835" s="123"/>
      <c r="X835" s="123"/>
      <c r="Y835" s="123"/>
      <c r="Z835" s="123"/>
    </row>
    <row r="836" ht="9.75" customHeight="1">
      <c r="A836" s="123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3"/>
      <c r="U836" s="123"/>
      <c r="V836" s="123"/>
      <c r="W836" s="123"/>
      <c r="X836" s="123"/>
      <c r="Y836" s="123"/>
      <c r="Z836" s="123"/>
    </row>
    <row r="837" ht="9.75" customHeight="1">
      <c r="A837" s="123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3"/>
      <c r="U837" s="123"/>
      <c r="V837" s="123"/>
      <c r="W837" s="123"/>
      <c r="X837" s="123"/>
      <c r="Y837" s="123"/>
      <c r="Z837" s="123"/>
    </row>
    <row r="838" ht="9.75" customHeight="1">
      <c r="A838" s="123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3"/>
      <c r="U838" s="123"/>
      <c r="V838" s="123"/>
      <c r="W838" s="123"/>
      <c r="X838" s="123"/>
      <c r="Y838" s="123"/>
      <c r="Z838" s="123"/>
    </row>
    <row r="839" ht="9.75" customHeight="1">
      <c r="A839" s="123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3"/>
      <c r="U839" s="123"/>
      <c r="V839" s="123"/>
      <c r="W839" s="123"/>
      <c r="X839" s="123"/>
      <c r="Y839" s="123"/>
      <c r="Z839" s="123"/>
    </row>
    <row r="840" ht="9.75" customHeight="1">
      <c r="A840" s="123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3"/>
      <c r="U840" s="123"/>
      <c r="V840" s="123"/>
      <c r="W840" s="123"/>
      <c r="X840" s="123"/>
      <c r="Y840" s="123"/>
      <c r="Z840" s="123"/>
    </row>
    <row r="841" ht="9.75" customHeight="1">
      <c r="A841" s="123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3"/>
      <c r="U841" s="123"/>
      <c r="V841" s="123"/>
      <c r="W841" s="123"/>
      <c r="X841" s="123"/>
      <c r="Y841" s="123"/>
      <c r="Z841" s="123"/>
    </row>
    <row r="842" ht="9.75" customHeight="1">
      <c r="A842" s="123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3"/>
      <c r="U842" s="123"/>
      <c r="V842" s="123"/>
      <c r="W842" s="123"/>
      <c r="X842" s="123"/>
      <c r="Y842" s="123"/>
      <c r="Z842" s="123"/>
    </row>
    <row r="843" ht="9.75" customHeight="1">
      <c r="A843" s="123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3"/>
      <c r="U843" s="123"/>
      <c r="V843" s="123"/>
      <c r="W843" s="123"/>
      <c r="X843" s="123"/>
      <c r="Y843" s="123"/>
      <c r="Z843" s="123"/>
    </row>
    <row r="844" ht="9.75" customHeight="1">
      <c r="A844" s="123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3"/>
      <c r="U844" s="123"/>
      <c r="V844" s="123"/>
      <c r="W844" s="123"/>
      <c r="X844" s="123"/>
      <c r="Y844" s="123"/>
      <c r="Z844" s="123"/>
    </row>
    <row r="845" ht="9.75" customHeight="1">
      <c r="A845" s="123"/>
      <c r="B845" s="123"/>
      <c r="C845" s="123"/>
      <c r="D845" s="123"/>
      <c r="E845" s="123"/>
      <c r="F845" s="123"/>
      <c r="G845" s="123"/>
      <c r="H845" s="123"/>
      <c r="I845" s="123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3"/>
      <c r="U845" s="123"/>
      <c r="V845" s="123"/>
      <c r="W845" s="123"/>
      <c r="X845" s="123"/>
      <c r="Y845" s="123"/>
      <c r="Z845" s="123"/>
    </row>
    <row r="846" ht="9.75" customHeight="1">
      <c r="A846" s="123"/>
      <c r="B846" s="123"/>
      <c r="C846" s="123"/>
      <c r="D846" s="123"/>
      <c r="E846" s="123"/>
      <c r="F846" s="123"/>
      <c r="G846" s="123"/>
      <c r="H846" s="123"/>
      <c r="I846" s="123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3"/>
      <c r="U846" s="123"/>
      <c r="V846" s="123"/>
      <c r="W846" s="123"/>
      <c r="X846" s="123"/>
      <c r="Y846" s="123"/>
      <c r="Z846" s="123"/>
    </row>
    <row r="847" ht="9.75" customHeight="1">
      <c r="A847" s="123"/>
      <c r="B847" s="123"/>
      <c r="C847" s="123"/>
      <c r="D847" s="123"/>
      <c r="E847" s="123"/>
      <c r="F847" s="123"/>
      <c r="G847" s="123"/>
      <c r="H847" s="123"/>
      <c r="I847" s="123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3"/>
      <c r="U847" s="123"/>
      <c r="V847" s="123"/>
      <c r="W847" s="123"/>
      <c r="X847" s="123"/>
      <c r="Y847" s="123"/>
      <c r="Z847" s="123"/>
    </row>
    <row r="848" ht="9.75" customHeight="1">
      <c r="A848" s="123"/>
      <c r="B848" s="123"/>
      <c r="C848" s="123"/>
      <c r="D848" s="123"/>
      <c r="E848" s="123"/>
      <c r="F848" s="123"/>
      <c r="G848" s="123"/>
      <c r="H848" s="123"/>
      <c r="I848" s="123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3"/>
      <c r="U848" s="123"/>
      <c r="V848" s="123"/>
      <c r="W848" s="123"/>
      <c r="X848" s="123"/>
      <c r="Y848" s="123"/>
      <c r="Z848" s="123"/>
    </row>
    <row r="849" ht="9.75" customHeight="1">
      <c r="A849" s="123"/>
      <c r="B849" s="123"/>
      <c r="C849" s="123"/>
      <c r="D849" s="123"/>
      <c r="E849" s="123"/>
      <c r="F849" s="123"/>
      <c r="G849" s="123"/>
      <c r="H849" s="123"/>
      <c r="I849" s="123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3"/>
      <c r="U849" s="123"/>
      <c r="V849" s="123"/>
      <c r="W849" s="123"/>
      <c r="X849" s="123"/>
      <c r="Y849" s="123"/>
      <c r="Z849" s="123"/>
    </row>
    <row r="850" ht="9.75" customHeight="1">
      <c r="A850" s="123"/>
      <c r="B850" s="123"/>
      <c r="C850" s="123"/>
      <c r="D850" s="123"/>
      <c r="E850" s="123"/>
      <c r="F850" s="123"/>
      <c r="G850" s="123"/>
      <c r="H850" s="123"/>
      <c r="I850" s="123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3"/>
      <c r="U850" s="123"/>
      <c r="V850" s="123"/>
      <c r="W850" s="123"/>
      <c r="X850" s="123"/>
      <c r="Y850" s="123"/>
      <c r="Z850" s="123"/>
    </row>
    <row r="851" ht="9.75" customHeight="1">
      <c r="A851" s="123"/>
      <c r="B851" s="123"/>
      <c r="C851" s="123"/>
      <c r="D851" s="123"/>
      <c r="E851" s="123"/>
      <c r="F851" s="123"/>
      <c r="G851" s="123"/>
      <c r="H851" s="123"/>
      <c r="I851" s="123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3"/>
      <c r="U851" s="123"/>
      <c r="V851" s="123"/>
      <c r="W851" s="123"/>
      <c r="X851" s="123"/>
      <c r="Y851" s="123"/>
      <c r="Z851" s="123"/>
    </row>
    <row r="852" ht="9.75" customHeight="1">
      <c r="A852" s="123"/>
      <c r="B852" s="123"/>
      <c r="C852" s="123"/>
      <c r="D852" s="123"/>
      <c r="E852" s="123"/>
      <c r="F852" s="123"/>
      <c r="G852" s="123"/>
      <c r="H852" s="123"/>
      <c r="I852" s="123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3"/>
      <c r="U852" s="123"/>
      <c r="V852" s="123"/>
      <c r="W852" s="123"/>
      <c r="X852" s="123"/>
      <c r="Y852" s="123"/>
      <c r="Z852" s="123"/>
    </row>
    <row r="853" ht="9.75" customHeight="1">
      <c r="A853" s="123"/>
      <c r="B853" s="123"/>
      <c r="C853" s="123"/>
      <c r="D853" s="123"/>
      <c r="E853" s="123"/>
      <c r="F853" s="123"/>
      <c r="G853" s="123"/>
      <c r="H853" s="123"/>
      <c r="I853" s="123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3"/>
      <c r="U853" s="123"/>
      <c r="V853" s="123"/>
      <c r="W853" s="123"/>
      <c r="X853" s="123"/>
      <c r="Y853" s="123"/>
      <c r="Z853" s="123"/>
    </row>
    <row r="854" ht="9.75" customHeight="1">
      <c r="A854" s="123"/>
      <c r="B854" s="123"/>
      <c r="C854" s="123"/>
      <c r="D854" s="123"/>
      <c r="E854" s="123"/>
      <c r="F854" s="123"/>
      <c r="G854" s="123"/>
      <c r="H854" s="123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3"/>
      <c r="U854" s="123"/>
      <c r="V854" s="123"/>
      <c r="W854" s="123"/>
      <c r="X854" s="123"/>
      <c r="Y854" s="123"/>
      <c r="Z854" s="123"/>
    </row>
    <row r="855" ht="9.75" customHeight="1">
      <c r="A855" s="123"/>
      <c r="B855" s="123"/>
      <c r="C855" s="123"/>
      <c r="D855" s="123"/>
      <c r="E855" s="123"/>
      <c r="F855" s="123"/>
      <c r="G855" s="123"/>
      <c r="H855" s="123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3"/>
      <c r="U855" s="123"/>
      <c r="V855" s="123"/>
      <c r="W855" s="123"/>
      <c r="X855" s="123"/>
      <c r="Y855" s="123"/>
      <c r="Z855" s="123"/>
    </row>
    <row r="856" ht="9.75" customHeight="1">
      <c r="A856" s="123"/>
      <c r="B856" s="123"/>
      <c r="C856" s="123"/>
      <c r="D856" s="123"/>
      <c r="E856" s="123"/>
      <c r="F856" s="123"/>
      <c r="G856" s="123"/>
      <c r="H856" s="123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3"/>
      <c r="U856" s="123"/>
      <c r="V856" s="123"/>
      <c r="W856" s="123"/>
      <c r="X856" s="123"/>
      <c r="Y856" s="123"/>
      <c r="Z856" s="123"/>
    </row>
    <row r="857" ht="9.75" customHeight="1">
      <c r="A857" s="123"/>
      <c r="B857" s="123"/>
      <c r="C857" s="123"/>
      <c r="D857" s="123"/>
      <c r="E857" s="123"/>
      <c r="F857" s="123"/>
      <c r="G857" s="123"/>
      <c r="H857" s="123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3"/>
      <c r="U857" s="123"/>
      <c r="V857" s="123"/>
      <c r="W857" s="123"/>
      <c r="X857" s="123"/>
      <c r="Y857" s="123"/>
      <c r="Z857" s="123"/>
    </row>
    <row r="858" ht="9.75" customHeight="1">
      <c r="A858" s="123"/>
      <c r="B858" s="123"/>
      <c r="C858" s="123"/>
      <c r="D858" s="123"/>
      <c r="E858" s="123"/>
      <c r="F858" s="123"/>
      <c r="G858" s="123"/>
      <c r="H858" s="123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3"/>
      <c r="U858" s="123"/>
      <c r="V858" s="123"/>
      <c r="W858" s="123"/>
      <c r="X858" s="123"/>
      <c r="Y858" s="123"/>
      <c r="Z858" s="123"/>
    </row>
    <row r="859" ht="9.75" customHeight="1">
      <c r="A859" s="123"/>
      <c r="B859" s="123"/>
      <c r="C859" s="123"/>
      <c r="D859" s="123"/>
      <c r="E859" s="123"/>
      <c r="F859" s="123"/>
      <c r="G859" s="123"/>
      <c r="H859" s="123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3"/>
      <c r="U859" s="123"/>
      <c r="V859" s="123"/>
      <c r="W859" s="123"/>
      <c r="X859" s="123"/>
      <c r="Y859" s="123"/>
      <c r="Z859" s="123"/>
    </row>
    <row r="860" ht="9.75" customHeight="1">
      <c r="A860" s="123"/>
      <c r="B860" s="123"/>
      <c r="C860" s="123"/>
      <c r="D860" s="123"/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3"/>
      <c r="U860" s="123"/>
      <c r="V860" s="123"/>
      <c r="W860" s="123"/>
      <c r="X860" s="123"/>
      <c r="Y860" s="123"/>
      <c r="Z860" s="123"/>
    </row>
    <row r="861" ht="9.75" customHeight="1">
      <c r="A861" s="123"/>
      <c r="B861" s="123"/>
      <c r="C861" s="123"/>
      <c r="D861" s="123"/>
      <c r="E861" s="123"/>
      <c r="F861" s="123"/>
      <c r="G861" s="123"/>
      <c r="H861" s="123"/>
      <c r="I861" s="123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3"/>
      <c r="U861" s="123"/>
      <c r="V861" s="123"/>
      <c r="W861" s="123"/>
      <c r="X861" s="123"/>
      <c r="Y861" s="123"/>
      <c r="Z861" s="123"/>
    </row>
    <row r="862" ht="9.75" customHeight="1">
      <c r="A862" s="123"/>
      <c r="B862" s="123"/>
      <c r="C862" s="123"/>
      <c r="D862" s="123"/>
      <c r="E862" s="123"/>
      <c r="F862" s="123"/>
      <c r="G862" s="123"/>
      <c r="H862" s="123"/>
      <c r="I862" s="123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3"/>
      <c r="U862" s="123"/>
      <c r="V862" s="123"/>
      <c r="W862" s="123"/>
      <c r="X862" s="123"/>
      <c r="Y862" s="123"/>
      <c r="Z862" s="123"/>
    </row>
    <row r="863" ht="9.75" customHeight="1">
      <c r="A863" s="123"/>
      <c r="B863" s="123"/>
      <c r="C863" s="123"/>
      <c r="D863" s="123"/>
      <c r="E863" s="123"/>
      <c r="F863" s="123"/>
      <c r="G863" s="123"/>
      <c r="H863" s="123"/>
      <c r="I863" s="123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3"/>
      <c r="U863" s="123"/>
      <c r="V863" s="123"/>
      <c r="W863" s="123"/>
      <c r="X863" s="123"/>
      <c r="Y863" s="123"/>
      <c r="Z863" s="123"/>
    </row>
    <row r="864" ht="9.75" customHeight="1">
      <c r="A864" s="123"/>
      <c r="B864" s="123"/>
      <c r="C864" s="123"/>
      <c r="D864" s="123"/>
      <c r="E864" s="123"/>
      <c r="F864" s="123"/>
      <c r="G864" s="123"/>
      <c r="H864" s="123"/>
      <c r="I864" s="123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3"/>
      <c r="U864" s="123"/>
      <c r="V864" s="123"/>
      <c r="W864" s="123"/>
      <c r="X864" s="123"/>
      <c r="Y864" s="123"/>
      <c r="Z864" s="123"/>
    </row>
    <row r="865" ht="9.75" customHeight="1">
      <c r="A865" s="123"/>
      <c r="B865" s="123"/>
      <c r="C865" s="123"/>
      <c r="D865" s="123"/>
      <c r="E865" s="123"/>
      <c r="F865" s="123"/>
      <c r="G865" s="123"/>
      <c r="H865" s="123"/>
      <c r="I865" s="123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3"/>
      <c r="U865" s="123"/>
      <c r="V865" s="123"/>
      <c r="W865" s="123"/>
      <c r="X865" s="123"/>
      <c r="Y865" s="123"/>
      <c r="Z865" s="123"/>
    </row>
    <row r="866" ht="9.75" customHeight="1">
      <c r="A866" s="123"/>
      <c r="B866" s="123"/>
      <c r="C866" s="123"/>
      <c r="D866" s="123"/>
      <c r="E866" s="123"/>
      <c r="F866" s="123"/>
      <c r="G866" s="123"/>
      <c r="H866" s="123"/>
      <c r="I866" s="123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3"/>
      <c r="U866" s="123"/>
      <c r="V866" s="123"/>
      <c r="W866" s="123"/>
      <c r="X866" s="123"/>
      <c r="Y866" s="123"/>
      <c r="Z866" s="123"/>
    </row>
    <row r="867" ht="9.75" customHeight="1">
      <c r="A867" s="123"/>
      <c r="B867" s="123"/>
      <c r="C867" s="123"/>
      <c r="D867" s="123"/>
      <c r="E867" s="123"/>
      <c r="F867" s="123"/>
      <c r="G867" s="123"/>
      <c r="H867" s="123"/>
      <c r="I867" s="123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3"/>
      <c r="U867" s="123"/>
      <c r="V867" s="123"/>
      <c r="W867" s="123"/>
      <c r="X867" s="123"/>
      <c r="Y867" s="123"/>
      <c r="Z867" s="123"/>
    </row>
    <row r="868" ht="9.75" customHeight="1">
      <c r="A868" s="123"/>
      <c r="B868" s="123"/>
      <c r="C868" s="123"/>
      <c r="D868" s="123"/>
      <c r="E868" s="123"/>
      <c r="F868" s="123"/>
      <c r="G868" s="123"/>
      <c r="H868" s="123"/>
      <c r="I868" s="123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3"/>
      <c r="U868" s="123"/>
      <c r="V868" s="123"/>
      <c r="W868" s="123"/>
      <c r="X868" s="123"/>
      <c r="Y868" s="123"/>
      <c r="Z868" s="123"/>
    </row>
    <row r="869" ht="9.75" customHeight="1">
      <c r="A869" s="123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3"/>
      <c r="U869" s="123"/>
      <c r="V869" s="123"/>
      <c r="W869" s="123"/>
      <c r="X869" s="123"/>
      <c r="Y869" s="123"/>
      <c r="Z869" s="123"/>
    </row>
    <row r="870" ht="9.75" customHeight="1">
      <c r="A870" s="123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3"/>
      <c r="U870" s="123"/>
      <c r="V870" s="123"/>
      <c r="W870" s="123"/>
      <c r="X870" s="123"/>
      <c r="Y870" s="123"/>
      <c r="Z870" s="123"/>
    </row>
    <row r="871" ht="9.75" customHeight="1">
      <c r="A871" s="123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3"/>
      <c r="U871" s="123"/>
      <c r="V871" s="123"/>
      <c r="W871" s="123"/>
      <c r="X871" s="123"/>
      <c r="Y871" s="123"/>
      <c r="Z871" s="123"/>
    </row>
    <row r="872" ht="9.75" customHeight="1">
      <c r="A872" s="123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3"/>
      <c r="U872" s="123"/>
      <c r="V872" s="123"/>
      <c r="W872" s="123"/>
      <c r="X872" s="123"/>
      <c r="Y872" s="123"/>
      <c r="Z872" s="123"/>
    </row>
    <row r="873" ht="9.75" customHeight="1">
      <c r="A873" s="123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3"/>
      <c r="U873" s="123"/>
      <c r="V873" s="123"/>
      <c r="W873" s="123"/>
      <c r="X873" s="123"/>
      <c r="Y873" s="123"/>
      <c r="Z873" s="123"/>
    </row>
    <row r="874" ht="9.75" customHeight="1">
      <c r="A874" s="123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3"/>
      <c r="U874" s="123"/>
      <c r="V874" s="123"/>
      <c r="W874" s="123"/>
      <c r="X874" s="123"/>
      <c r="Y874" s="123"/>
      <c r="Z874" s="123"/>
    </row>
    <row r="875" ht="9.75" customHeight="1">
      <c r="A875" s="123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3"/>
      <c r="U875" s="123"/>
      <c r="V875" s="123"/>
      <c r="W875" s="123"/>
      <c r="X875" s="123"/>
      <c r="Y875" s="123"/>
      <c r="Z875" s="123"/>
    </row>
    <row r="876" ht="9.75" customHeight="1">
      <c r="A876" s="123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3"/>
      <c r="U876" s="123"/>
      <c r="V876" s="123"/>
      <c r="W876" s="123"/>
      <c r="X876" s="123"/>
      <c r="Y876" s="123"/>
      <c r="Z876" s="123"/>
    </row>
    <row r="877" ht="9.75" customHeight="1">
      <c r="A877" s="123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3"/>
      <c r="U877" s="123"/>
      <c r="V877" s="123"/>
      <c r="W877" s="123"/>
      <c r="X877" s="123"/>
      <c r="Y877" s="123"/>
      <c r="Z877" s="123"/>
    </row>
    <row r="878" ht="9.75" customHeight="1">
      <c r="A878" s="123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3"/>
      <c r="U878" s="123"/>
      <c r="V878" s="123"/>
      <c r="W878" s="123"/>
      <c r="X878" s="123"/>
      <c r="Y878" s="123"/>
      <c r="Z878" s="123"/>
    </row>
    <row r="879" ht="9.75" customHeight="1">
      <c r="A879" s="123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3"/>
      <c r="U879" s="123"/>
      <c r="V879" s="123"/>
      <c r="W879" s="123"/>
      <c r="X879" s="123"/>
      <c r="Y879" s="123"/>
      <c r="Z879" s="123"/>
    </row>
    <row r="880" ht="9.75" customHeight="1">
      <c r="A880" s="123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3"/>
      <c r="U880" s="123"/>
      <c r="V880" s="123"/>
      <c r="W880" s="123"/>
      <c r="X880" s="123"/>
      <c r="Y880" s="123"/>
      <c r="Z880" s="123"/>
    </row>
    <row r="881" ht="9.75" customHeight="1">
      <c r="A881" s="123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3"/>
      <c r="U881" s="123"/>
      <c r="V881" s="123"/>
      <c r="W881" s="123"/>
      <c r="X881" s="123"/>
      <c r="Y881" s="123"/>
      <c r="Z881" s="123"/>
    </row>
    <row r="882" ht="9.75" customHeight="1">
      <c r="A882" s="123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3"/>
      <c r="U882" s="123"/>
      <c r="V882" s="123"/>
      <c r="W882" s="123"/>
      <c r="X882" s="123"/>
      <c r="Y882" s="123"/>
      <c r="Z882" s="123"/>
    </row>
    <row r="883" ht="9.75" customHeight="1">
      <c r="A883" s="123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3"/>
      <c r="U883" s="123"/>
      <c r="V883" s="123"/>
      <c r="W883" s="123"/>
      <c r="X883" s="123"/>
      <c r="Y883" s="123"/>
      <c r="Z883" s="123"/>
    </row>
    <row r="884" ht="9.75" customHeight="1">
      <c r="A884" s="123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3"/>
      <c r="U884" s="123"/>
      <c r="V884" s="123"/>
      <c r="W884" s="123"/>
      <c r="X884" s="123"/>
      <c r="Y884" s="123"/>
      <c r="Z884" s="123"/>
    </row>
    <row r="885" ht="9.75" customHeight="1">
      <c r="A885" s="123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3"/>
      <c r="U885" s="123"/>
      <c r="V885" s="123"/>
      <c r="W885" s="123"/>
      <c r="X885" s="123"/>
      <c r="Y885" s="123"/>
      <c r="Z885" s="123"/>
    </row>
    <row r="886" ht="9.75" customHeight="1">
      <c r="A886" s="123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3"/>
      <c r="U886" s="123"/>
      <c r="V886" s="123"/>
      <c r="W886" s="123"/>
      <c r="X886" s="123"/>
      <c r="Y886" s="123"/>
      <c r="Z886" s="123"/>
    </row>
    <row r="887" ht="9.75" customHeight="1">
      <c r="A887" s="123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3"/>
      <c r="U887" s="123"/>
      <c r="V887" s="123"/>
      <c r="W887" s="123"/>
      <c r="X887" s="123"/>
      <c r="Y887" s="123"/>
      <c r="Z887" s="123"/>
    </row>
    <row r="888" ht="9.75" customHeight="1">
      <c r="A888" s="123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3"/>
      <c r="U888" s="123"/>
      <c r="V888" s="123"/>
      <c r="W888" s="123"/>
      <c r="X888" s="123"/>
      <c r="Y888" s="123"/>
      <c r="Z888" s="123"/>
    </row>
    <row r="889" ht="9.75" customHeight="1">
      <c r="A889" s="123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3"/>
      <c r="U889" s="123"/>
      <c r="V889" s="123"/>
      <c r="W889" s="123"/>
      <c r="X889" s="123"/>
      <c r="Y889" s="123"/>
      <c r="Z889" s="123"/>
    </row>
    <row r="890" ht="9.75" customHeight="1">
      <c r="A890" s="123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3"/>
      <c r="U890" s="123"/>
      <c r="V890" s="123"/>
      <c r="W890" s="123"/>
      <c r="X890" s="123"/>
      <c r="Y890" s="123"/>
      <c r="Z890" s="123"/>
    </row>
    <row r="891" ht="9.75" customHeight="1">
      <c r="A891" s="123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3"/>
      <c r="U891" s="123"/>
      <c r="V891" s="123"/>
      <c r="W891" s="123"/>
      <c r="X891" s="123"/>
      <c r="Y891" s="123"/>
      <c r="Z891" s="123"/>
    </row>
    <row r="892" ht="9.75" customHeight="1">
      <c r="A892" s="123"/>
      <c r="B892" s="123"/>
      <c r="C892" s="123"/>
      <c r="D892" s="123"/>
      <c r="E892" s="123"/>
      <c r="F892" s="123"/>
      <c r="G892" s="123"/>
      <c r="H892" s="123"/>
      <c r="I892" s="123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3"/>
      <c r="U892" s="123"/>
      <c r="V892" s="123"/>
      <c r="W892" s="123"/>
      <c r="X892" s="123"/>
      <c r="Y892" s="123"/>
      <c r="Z892" s="123"/>
    </row>
    <row r="893" ht="9.75" customHeight="1">
      <c r="A893" s="123"/>
      <c r="B893" s="123"/>
      <c r="C893" s="123"/>
      <c r="D893" s="123"/>
      <c r="E893" s="123"/>
      <c r="F893" s="123"/>
      <c r="G893" s="123"/>
      <c r="H893" s="123"/>
      <c r="I893" s="123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3"/>
      <c r="U893" s="123"/>
      <c r="V893" s="123"/>
      <c r="W893" s="123"/>
      <c r="X893" s="123"/>
      <c r="Y893" s="123"/>
      <c r="Z893" s="123"/>
    </row>
    <row r="894" ht="9.75" customHeight="1">
      <c r="A894" s="123"/>
      <c r="B894" s="123"/>
      <c r="C894" s="123"/>
      <c r="D894" s="123"/>
      <c r="E894" s="123"/>
      <c r="F894" s="123"/>
      <c r="G894" s="123"/>
      <c r="H894" s="123"/>
      <c r="I894" s="123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3"/>
      <c r="U894" s="123"/>
      <c r="V894" s="123"/>
      <c r="W894" s="123"/>
      <c r="X894" s="123"/>
      <c r="Y894" s="123"/>
      <c r="Z894" s="123"/>
    </row>
    <row r="895" ht="9.75" customHeight="1">
      <c r="A895" s="123"/>
      <c r="B895" s="123"/>
      <c r="C895" s="123"/>
      <c r="D895" s="123"/>
      <c r="E895" s="123"/>
      <c r="F895" s="123"/>
      <c r="G895" s="123"/>
      <c r="H895" s="123"/>
      <c r="I895" s="123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3"/>
      <c r="U895" s="123"/>
      <c r="V895" s="123"/>
      <c r="W895" s="123"/>
      <c r="X895" s="123"/>
      <c r="Y895" s="123"/>
      <c r="Z895" s="123"/>
    </row>
    <row r="896" ht="9.75" customHeight="1">
      <c r="A896" s="123"/>
      <c r="B896" s="123"/>
      <c r="C896" s="123"/>
      <c r="D896" s="123"/>
      <c r="E896" s="123"/>
      <c r="F896" s="123"/>
      <c r="G896" s="123"/>
      <c r="H896" s="123"/>
      <c r="I896" s="123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3"/>
      <c r="U896" s="123"/>
      <c r="V896" s="123"/>
      <c r="W896" s="123"/>
      <c r="X896" s="123"/>
      <c r="Y896" s="123"/>
      <c r="Z896" s="123"/>
    </row>
    <row r="897" ht="9.75" customHeight="1">
      <c r="A897" s="123"/>
      <c r="B897" s="123"/>
      <c r="C897" s="123"/>
      <c r="D897" s="123"/>
      <c r="E897" s="123"/>
      <c r="F897" s="123"/>
      <c r="G897" s="123"/>
      <c r="H897" s="123"/>
      <c r="I897" s="123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3"/>
      <c r="U897" s="123"/>
      <c r="V897" s="123"/>
      <c r="W897" s="123"/>
      <c r="X897" s="123"/>
      <c r="Y897" s="123"/>
      <c r="Z897" s="123"/>
    </row>
    <row r="898" ht="9.75" customHeight="1">
      <c r="A898" s="123"/>
      <c r="B898" s="123"/>
      <c r="C898" s="123"/>
      <c r="D898" s="123"/>
      <c r="E898" s="123"/>
      <c r="F898" s="123"/>
      <c r="G898" s="123"/>
      <c r="H898" s="123"/>
      <c r="I898" s="123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3"/>
      <c r="U898" s="123"/>
      <c r="V898" s="123"/>
      <c r="W898" s="123"/>
      <c r="X898" s="123"/>
      <c r="Y898" s="123"/>
      <c r="Z898" s="123"/>
    </row>
    <row r="899" ht="9.75" customHeight="1">
      <c r="A899" s="123"/>
      <c r="B899" s="123"/>
      <c r="C899" s="123"/>
      <c r="D899" s="123"/>
      <c r="E899" s="123"/>
      <c r="F899" s="123"/>
      <c r="G899" s="123"/>
      <c r="H899" s="123"/>
      <c r="I899" s="123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3"/>
      <c r="U899" s="123"/>
      <c r="V899" s="123"/>
      <c r="W899" s="123"/>
      <c r="X899" s="123"/>
      <c r="Y899" s="123"/>
      <c r="Z899" s="123"/>
    </row>
    <row r="900" ht="9.75" customHeight="1">
      <c r="A900" s="123"/>
      <c r="B900" s="123"/>
      <c r="C900" s="123"/>
      <c r="D900" s="123"/>
      <c r="E900" s="123"/>
      <c r="F900" s="123"/>
      <c r="G900" s="123"/>
      <c r="H900" s="123"/>
      <c r="I900" s="123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3"/>
      <c r="U900" s="123"/>
      <c r="V900" s="123"/>
      <c r="W900" s="123"/>
      <c r="X900" s="123"/>
      <c r="Y900" s="123"/>
      <c r="Z900" s="123"/>
    </row>
    <row r="901" ht="9.75" customHeight="1">
      <c r="A901" s="123"/>
      <c r="B901" s="123"/>
      <c r="C901" s="123"/>
      <c r="D901" s="123"/>
      <c r="E901" s="123"/>
      <c r="F901" s="123"/>
      <c r="G901" s="123"/>
      <c r="H901" s="123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3"/>
      <c r="U901" s="123"/>
      <c r="V901" s="123"/>
      <c r="W901" s="123"/>
      <c r="X901" s="123"/>
      <c r="Y901" s="123"/>
      <c r="Z901" s="123"/>
    </row>
    <row r="902" ht="9.75" customHeight="1">
      <c r="A902" s="123"/>
      <c r="B902" s="123"/>
      <c r="C902" s="123"/>
      <c r="D902" s="123"/>
      <c r="E902" s="123"/>
      <c r="F902" s="123"/>
      <c r="G902" s="123"/>
      <c r="H902" s="123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3"/>
      <c r="U902" s="123"/>
      <c r="V902" s="123"/>
      <c r="W902" s="123"/>
      <c r="X902" s="123"/>
      <c r="Y902" s="123"/>
      <c r="Z902" s="123"/>
    </row>
    <row r="903" ht="9.75" customHeight="1">
      <c r="A903" s="123"/>
      <c r="B903" s="123"/>
      <c r="C903" s="123"/>
      <c r="D903" s="123"/>
      <c r="E903" s="123"/>
      <c r="F903" s="123"/>
      <c r="G903" s="123"/>
      <c r="H903" s="123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3"/>
      <c r="U903" s="123"/>
      <c r="V903" s="123"/>
      <c r="W903" s="123"/>
      <c r="X903" s="123"/>
      <c r="Y903" s="123"/>
      <c r="Z903" s="123"/>
    </row>
    <row r="904" ht="9.75" customHeight="1">
      <c r="A904" s="123"/>
      <c r="B904" s="123"/>
      <c r="C904" s="123"/>
      <c r="D904" s="123"/>
      <c r="E904" s="123"/>
      <c r="F904" s="123"/>
      <c r="G904" s="123"/>
      <c r="H904" s="123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3"/>
      <c r="U904" s="123"/>
      <c r="V904" s="123"/>
      <c r="W904" s="123"/>
      <c r="X904" s="123"/>
      <c r="Y904" s="123"/>
      <c r="Z904" s="123"/>
    </row>
    <row r="905" ht="9.75" customHeight="1">
      <c r="A905" s="123"/>
      <c r="B905" s="123"/>
      <c r="C905" s="123"/>
      <c r="D905" s="123"/>
      <c r="E905" s="123"/>
      <c r="F905" s="123"/>
      <c r="G905" s="123"/>
      <c r="H905" s="123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3"/>
      <c r="U905" s="123"/>
      <c r="V905" s="123"/>
      <c r="W905" s="123"/>
      <c r="X905" s="123"/>
      <c r="Y905" s="123"/>
      <c r="Z905" s="123"/>
    </row>
    <row r="906" ht="9.75" customHeight="1">
      <c r="A906" s="123"/>
      <c r="B906" s="123"/>
      <c r="C906" s="123"/>
      <c r="D906" s="123"/>
      <c r="E906" s="123"/>
      <c r="F906" s="123"/>
      <c r="G906" s="123"/>
      <c r="H906" s="123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3"/>
      <c r="U906" s="123"/>
      <c r="V906" s="123"/>
      <c r="W906" s="123"/>
      <c r="X906" s="123"/>
      <c r="Y906" s="123"/>
      <c r="Z906" s="123"/>
    </row>
    <row r="907" ht="9.75" customHeight="1">
      <c r="A907" s="123"/>
      <c r="B907" s="123"/>
      <c r="C907" s="123"/>
      <c r="D907" s="123"/>
      <c r="E907" s="123"/>
      <c r="F907" s="123"/>
      <c r="G907" s="123"/>
      <c r="H907" s="123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3"/>
      <c r="U907" s="123"/>
      <c r="V907" s="123"/>
      <c r="W907" s="123"/>
      <c r="X907" s="123"/>
      <c r="Y907" s="123"/>
      <c r="Z907" s="123"/>
    </row>
    <row r="908" ht="9.75" customHeight="1">
      <c r="A908" s="123"/>
      <c r="B908" s="123"/>
      <c r="C908" s="123"/>
      <c r="D908" s="123"/>
      <c r="E908" s="123"/>
      <c r="F908" s="123"/>
      <c r="G908" s="123"/>
      <c r="H908" s="123"/>
      <c r="I908" s="123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3"/>
      <c r="U908" s="123"/>
      <c r="V908" s="123"/>
      <c r="W908" s="123"/>
      <c r="X908" s="123"/>
      <c r="Y908" s="123"/>
      <c r="Z908" s="123"/>
    </row>
    <row r="909" ht="9.75" customHeight="1">
      <c r="A909" s="123"/>
      <c r="B909" s="123"/>
      <c r="C909" s="123"/>
      <c r="D909" s="123"/>
      <c r="E909" s="123"/>
      <c r="F909" s="123"/>
      <c r="G909" s="123"/>
      <c r="H909" s="123"/>
      <c r="I909" s="123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3"/>
      <c r="U909" s="123"/>
      <c r="V909" s="123"/>
      <c r="W909" s="123"/>
      <c r="X909" s="123"/>
      <c r="Y909" s="123"/>
      <c r="Z909" s="123"/>
    </row>
    <row r="910" ht="9.75" customHeight="1">
      <c r="A910" s="123"/>
      <c r="B910" s="123"/>
      <c r="C910" s="123"/>
      <c r="D910" s="123"/>
      <c r="E910" s="123"/>
      <c r="F910" s="123"/>
      <c r="G910" s="123"/>
      <c r="H910" s="123"/>
      <c r="I910" s="123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3"/>
      <c r="U910" s="123"/>
      <c r="V910" s="123"/>
      <c r="W910" s="123"/>
      <c r="X910" s="123"/>
      <c r="Y910" s="123"/>
      <c r="Z910" s="123"/>
    </row>
    <row r="911" ht="9.75" customHeight="1">
      <c r="A911" s="123"/>
      <c r="B911" s="123"/>
      <c r="C911" s="123"/>
      <c r="D911" s="123"/>
      <c r="E911" s="123"/>
      <c r="F911" s="123"/>
      <c r="G911" s="123"/>
      <c r="H911" s="123"/>
      <c r="I911" s="123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3"/>
      <c r="U911" s="123"/>
      <c r="V911" s="123"/>
      <c r="W911" s="123"/>
      <c r="X911" s="123"/>
      <c r="Y911" s="123"/>
      <c r="Z911" s="123"/>
    </row>
    <row r="912" ht="9.75" customHeight="1">
      <c r="A912" s="123"/>
      <c r="B912" s="123"/>
      <c r="C912" s="123"/>
      <c r="D912" s="123"/>
      <c r="E912" s="123"/>
      <c r="F912" s="123"/>
      <c r="G912" s="123"/>
      <c r="H912" s="123"/>
      <c r="I912" s="123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3"/>
      <c r="U912" s="123"/>
      <c r="V912" s="123"/>
      <c r="W912" s="123"/>
      <c r="X912" s="123"/>
      <c r="Y912" s="123"/>
      <c r="Z912" s="123"/>
    </row>
    <row r="913" ht="9.75" customHeight="1">
      <c r="A913" s="123"/>
      <c r="B913" s="123"/>
      <c r="C913" s="123"/>
      <c r="D913" s="123"/>
      <c r="E913" s="123"/>
      <c r="F913" s="123"/>
      <c r="G913" s="123"/>
      <c r="H913" s="123"/>
      <c r="I913" s="123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3"/>
      <c r="U913" s="123"/>
      <c r="V913" s="123"/>
      <c r="W913" s="123"/>
      <c r="X913" s="123"/>
      <c r="Y913" s="123"/>
      <c r="Z913" s="123"/>
    </row>
    <row r="914" ht="9.75" customHeight="1">
      <c r="A914" s="123"/>
      <c r="B914" s="123"/>
      <c r="C914" s="123"/>
      <c r="D914" s="123"/>
      <c r="E914" s="123"/>
      <c r="F914" s="123"/>
      <c r="G914" s="123"/>
      <c r="H914" s="123"/>
      <c r="I914" s="123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3"/>
      <c r="U914" s="123"/>
      <c r="V914" s="123"/>
      <c r="W914" s="123"/>
      <c r="X914" s="123"/>
      <c r="Y914" s="123"/>
      <c r="Z914" s="123"/>
    </row>
    <row r="915" ht="9.75" customHeight="1">
      <c r="A915" s="123"/>
      <c r="B915" s="123"/>
      <c r="C915" s="123"/>
      <c r="D915" s="123"/>
      <c r="E915" s="123"/>
      <c r="F915" s="123"/>
      <c r="G915" s="123"/>
      <c r="H915" s="123"/>
      <c r="I915" s="123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3"/>
      <c r="U915" s="123"/>
      <c r="V915" s="123"/>
      <c r="W915" s="123"/>
      <c r="X915" s="123"/>
      <c r="Y915" s="123"/>
      <c r="Z915" s="123"/>
    </row>
    <row r="916" ht="9.75" customHeight="1">
      <c r="A916" s="123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3"/>
      <c r="U916" s="123"/>
      <c r="V916" s="123"/>
      <c r="W916" s="123"/>
      <c r="X916" s="123"/>
      <c r="Y916" s="123"/>
      <c r="Z916" s="123"/>
    </row>
    <row r="917" ht="9.75" customHeight="1">
      <c r="A917" s="123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3"/>
      <c r="U917" s="123"/>
      <c r="V917" s="123"/>
      <c r="W917" s="123"/>
      <c r="X917" s="123"/>
      <c r="Y917" s="123"/>
      <c r="Z917" s="123"/>
    </row>
    <row r="918" ht="9.75" customHeight="1">
      <c r="A918" s="123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3"/>
      <c r="U918" s="123"/>
      <c r="V918" s="123"/>
      <c r="W918" s="123"/>
      <c r="X918" s="123"/>
      <c r="Y918" s="123"/>
      <c r="Z918" s="123"/>
    </row>
    <row r="919" ht="9.75" customHeight="1">
      <c r="A919" s="123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3"/>
      <c r="U919" s="123"/>
      <c r="V919" s="123"/>
      <c r="W919" s="123"/>
      <c r="X919" s="123"/>
      <c r="Y919" s="123"/>
      <c r="Z919" s="123"/>
    </row>
    <row r="920" ht="9.75" customHeight="1">
      <c r="A920" s="123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3"/>
      <c r="U920" s="123"/>
      <c r="V920" s="123"/>
      <c r="W920" s="123"/>
      <c r="X920" s="123"/>
      <c r="Y920" s="123"/>
      <c r="Z920" s="123"/>
    </row>
    <row r="921" ht="9.75" customHeight="1">
      <c r="A921" s="123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3"/>
      <c r="U921" s="123"/>
      <c r="V921" s="123"/>
      <c r="W921" s="123"/>
      <c r="X921" s="123"/>
      <c r="Y921" s="123"/>
      <c r="Z921" s="123"/>
    </row>
    <row r="922" ht="9.75" customHeight="1">
      <c r="A922" s="123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3"/>
      <c r="U922" s="123"/>
      <c r="V922" s="123"/>
      <c r="W922" s="123"/>
      <c r="X922" s="123"/>
      <c r="Y922" s="123"/>
      <c r="Z922" s="123"/>
    </row>
    <row r="923" ht="9.75" customHeight="1">
      <c r="A923" s="123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3"/>
      <c r="U923" s="123"/>
      <c r="V923" s="123"/>
      <c r="W923" s="123"/>
      <c r="X923" s="123"/>
      <c r="Y923" s="123"/>
      <c r="Z923" s="123"/>
    </row>
    <row r="924" ht="9.75" customHeight="1">
      <c r="A924" s="123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3"/>
      <c r="U924" s="123"/>
      <c r="V924" s="123"/>
      <c r="W924" s="123"/>
      <c r="X924" s="123"/>
      <c r="Y924" s="123"/>
      <c r="Z924" s="123"/>
    </row>
    <row r="925" ht="9.75" customHeight="1">
      <c r="A925" s="123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3"/>
      <c r="U925" s="123"/>
      <c r="V925" s="123"/>
      <c r="W925" s="123"/>
      <c r="X925" s="123"/>
      <c r="Y925" s="123"/>
      <c r="Z925" s="123"/>
    </row>
    <row r="926" ht="9.75" customHeight="1">
      <c r="A926" s="123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3"/>
      <c r="U926" s="123"/>
      <c r="V926" s="123"/>
      <c r="W926" s="123"/>
      <c r="X926" s="123"/>
      <c r="Y926" s="123"/>
      <c r="Z926" s="123"/>
    </row>
    <row r="927" ht="9.75" customHeight="1">
      <c r="A927" s="123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3"/>
      <c r="U927" s="123"/>
      <c r="V927" s="123"/>
      <c r="W927" s="123"/>
      <c r="X927" s="123"/>
      <c r="Y927" s="123"/>
      <c r="Z927" s="123"/>
    </row>
    <row r="928" ht="9.75" customHeight="1">
      <c r="A928" s="123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3"/>
      <c r="U928" s="123"/>
      <c r="V928" s="123"/>
      <c r="W928" s="123"/>
      <c r="X928" s="123"/>
      <c r="Y928" s="123"/>
      <c r="Z928" s="123"/>
    </row>
    <row r="929" ht="9.75" customHeight="1">
      <c r="A929" s="123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3"/>
      <c r="U929" s="123"/>
      <c r="V929" s="123"/>
      <c r="W929" s="123"/>
      <c r="X929" s="123"/>
      <c r="Y929" s="123"/>
      <c r="Z929" s="123"/>
    </row>
    <row r="930" ht="9.75" customHeight="1">
      <c r="A930" s="123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3"/>
      <c r="U930" s="123"/>
      <c r="V930" s="123"/>
      <c r="W930" s="123"/>
      <c r="X930" s="123"/>
      <c r="Y930" s="123"/>
      <c r="Z930" s="123"/>
    </row>
    <row r="931" ht="9.75" customHeight="1">
      <c r="A931" s="123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3"/>
      <c r="U931" s="123"/>
      <c r="V931" s="123"/>
      <c r="W931" s="123"/>
      <c r="X931" s="123"/>
      <c r="Y931" s="123"/>
      <c r="Z931" s="123"/>
    </row>
    <row r="932" ht="9.75" customHeight="1">
      <c r="A932" s="123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3"/>
      <c r="U932" s="123"/>
      <c r="V932" s="123"/>
      <c r="W932" s="123"/>
      <c r="X932" s="123"/>
      <c r="Y932" s="123"/>
      <c r="Z932" s="123"/>
    </row>
    <row r="933" ht="9.75" customHeight="1">
      <c r="A933" s="123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3"/>
      <c r="U933" s="123"/>
      <c r="V933" s="123"/>
      <c r="W933" s="123"/>
      <c r="X933" s="123"/>
      <c r="Y933" s="123"/>
      <c r="Z933" s="123"/>
    </row>
    <row r="934" ht="9.75" customHeight="1">
      <c r="A934" s="123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3"/>
      <c r="U934" s="123"/>
      <c r="V934" s="123"/>
      <c r="W934" s="123"/>
      <c r="X934" s="123"/>
      <c r="Y934" s="123"/>
      <c r="Z934" s="123"/>
    </row>
    <row r="935" ht="9.75" customHeight="1">
      <c r="A935" s="123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3"/>
      <c r="U935" s="123"/>
      <c r="V935" s="123"/>
      <c r="W935" s="123"/>
      <c r="X935" s="123"/>
      <c r="Y935" s="123"/>
      <c r="Z935" s="123"/>
    </row>
    <row r="936" ht="9.75" customHeight="1">
      <c r="A936" s="123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3"/>
      <c r="U936" s="123"/>
      <c r="V936" s="123"/>
      <c r="W936" s="123"/>
      <c r="X936" s="123"/>
      <c r="Y936" s="123"/>
      <c r="Z936" s="123"/>
    </row>
    <row r="937" ht="9.75" customHeight="1">
      <c r="A937" s="123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3"/>
      <c r="U937" s="123"/>
      <c r="V937" s="123"/>
      <c r="W937" s="123"/>
      <c r="X937" s="123"/>
      <c r="Y937" s="123"/>
      <c r="Z937" s="123"/>
    </row>
    <row r="938" ht="9.75" customHeight="1">
      <c r="A938" s="123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3"/>
      <c r="U938" s="123"/>
      <c r="V938" s="123"/>
      <c r="W938" s="123"/>
      <c r="X938" s="123"/>
      <c r="Y938" s="123"/>
      <c r="Z938" s="123"/>
    </row>
    <row r="939" ht="9.75" customHeight="1">
      <c r="A939" s="123"/>
      <c r="B939" s="123"/>
      <c r="C939" s="123"/>
      <c r="D939" s="123"/>
      <c r="E939" s="123"/>
      <c r="F939" s="123"/>
      <c r="G939" s="123"/>
      <c r="H939" s="123"/>
      <c r="I939" s="123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3"/>
      <c r="U939" s="123"/>
      <c r="V939" s="123"/>
      <c r="W939" s="123"/>
      <c r="X939" s="123"/>
      <c r="Y939" s="123"/>
      <c r="Z939" s="123"/>
    </row>
    <row r="940" ht="9.75" customHeight="1">
      <c r="A940" s="123"/>
      <c r="B940" s="123"/>
      <c r="C940" s="123"/>
      <c r="D940" s="123"/>
      <c r="E940" s="123"/>
      <c r="F940" s="123"/>
      <c r="G940" s="123"/>
      <c r="H940" s="123"/>
      <c r="I940" s="123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3"/>
      <c r="U940" s="123"/>
      <c r="V940" s="123"/>
      <c r="W940" s="123"/>
      <c r="X940" s="123"/>
      <c r="Y940" s="123"/>
      <c r="Z940" s="123"/>
    </row>
    <row r="941" ht="9.75" customHeight="1">
      <c r="A941" s="123"/>
      <c r="B941" s="123"/>
      <c r="C941" s="123"/>
      <c r="D941" s="123"/>
      <c r="E941" s="123"/>
      <c r="F941" s="123"/>
      <c r="G941" s="123"/>
      <c r="H941" s="123"/>
      <c r="I941" s="123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3"/>
      <c r="U941" s="123"/>
      <c r="V941" s="123"/>
      <c r="W941" s="123"/>
      <c r="X941" s="123"/>
      <c r="Y941" s="123"/>
      <c r="Z941" s="123"/>
    </row>
    <row r="942" ht="9.75" customHeight="1">
      <c r="A942" s="123"/>
      <c r="B942" s="123"/>
      <c r="C942" s="123"/>
      <c r="D942" s="123"/>
      <c r="E942" s="123"/>
      <c r="F942" s="123"/>
      <c r="G942" s="123"/>
      <c r="H942" s="123"/>
      <c r="I942" s="123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3"/>
      <c r="U942" s="123"/>
      <c r="V942" s="123"/>
      <c r="W942" s="123"/>
      <c r="X942" s="123"/>
      <c r="Y942" s="123"/>
      <c r="Z942" s="123"/>
    </row>
    <row r="943" ht="9.75" customHeight="1">
      <c r="A943" s="123"/>
      <c r="B943" s="123"/>
      <c r="C943" s="123"/>
      <c r="D943" s="123"/>
      <c r="E943" s="123"/>
      <c r="F943" s="123"/>
      <c r="G943" s="123"/>
      <c r="H943" s="123"/>
      <c r="I943" s="123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3"/>
      <c r="U943" s="123"/>
      <c r="V943" s="123"/>
      <c r="W943" s="123"/>
      <c r="X943" s="123"/>
      <c r="Y943" s="123"/>
      <c r="Z943" s="123"/>
    </row>
    <row r="944" ht="9.75" customHeight="1">
      <c r="A944" s="123"/>
      <c r="B944" s="123"/>
      <c r="C944" s="123"/>
      <c r="D944" s="123"/>
      <c r="E944" s="123"/>
      <c r="F944" s="123"/>
      <c r="G944" s="123"/>
      <c r="H944" s="123"/>
      <c r="I944" s="123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3"/>
      <c r="U944" s="123"/>
      <c r="V944" s="123"/>
      <c r="W944" s="123"/>
      <c r="X944" s="123"/>
      <c r="Y944" s="123"/>
      <c r="Z944" s="123"/>
    </row>
    <row r="945" ht="9.75" customHeight="1">
      <c r="A945" s="123"/>
      <c r="B945" s="123"/>
      <c r="C945" s="123"/>
      <c r="D945" s="123"/>
      <c r="E945" s="123"/>
      <c r="F945" s="123"/>
      <c r="G945" s="123"/>
      <c r="H945" s="123"/>
      <c r="I945" s="123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3"/>
      <c r="U945" s="123"/>
      <c r="V945" s="123"/>
      <c r="W945" s="123"/>
      <c r="X945" s="123"/>
      <c r="Y945" s="123"/>
      <c r="Z945" s="123"/>
    </row>
    <row r="946" ht="9.75" customHeight="1">
      <c r="A946" s="123"/>
      <c r="B946" s="123"/>
      <c r="C946" s="123"/>
      <c r="D946" s="123"/>
      <c r="E946" s="123"/>
      <c r="F946" s="123"/>
      <c r="G946" s="123"/>
      <c r="H946" s="123"/>
      <c r="I946" s="123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3"/>
      <c r="U946" s="123"/>
      <c r="V946" s="123"/>
      <c r="W946" s="123"/>
      <c r="X946" s="123"/>
      <c r="Y946" s="123"/>
      <c r="Z946" s="123"/>
    </row>
    <row r="947" ht="9.75" customHeight="1">
      <c r="A947" s="123"/>
      <c r="B947" s="123"/>
      <c r="C947" s="123"/>
      <c r="D947" s="123"/>
      <c r="E947" s="123"/>
      <c r="F947" s="123"/>
      <c r="G947" s="123"/>
      <c r="H947" s="123"/>
      <c r="I947" s="123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3"/>
      <c r="U947" s="123"/>
      <c r="V947" s="123"/>
      <c r="W947" s="123"/>
      <c r="X947" s="123"/>
      <c r="Y947" s="123"/>
      <c r="Z947" s="123"/>
    </row>
    <row r="948" ht="9.75" customHeight="1">
      <c r="A948" s="123"/>
      <c r="B948" s="123"/>
      <c r="C948" s="123"/>
      <c r="D948" s="123"/>
      <c r="E948" s="123"/>
      <c r="F948" s="123"/>
      <c r="G948" s="123"/>
      <c r="H948" s="123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3"/>
      <c r="U948" s="123"/>
      <c r="V948" s="123"/>
      <c r="W948" s="123"/>
      <c r="X948" s="123"/>
      <c r="Y948" s="123"/>
      <c r="Z948" s="123"/>
    </row>
    <row r="949" ht="9.75" customHeight="1">
      <c r="A949" s="123"/>
      <c r="B949" s="123"/>
      <c r="C949" s="123"/>
      <c r="D949" s="123"/>
      <c r="E949" s="123"/>
      <c r="F949" s="123"/>
      <c r="G949" s="123"/>
      <c r="H949" s="123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3"/>
      <c r="U949" s="123"/>
      <c r="V949" s="123"/>
      <c r="W949" s="123"/>
      <c r="X949" s="123"/>
      <c r="Y949" s="123"/>
      <c r="Z949" s="123"/>
    </row>
    <row r="950" ht="9.75" customHeight="1">
      <c r="A950" s="123"/>
      <c r="B950" s="123"/>
      <c r="C950" s="123"/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3"/>
      <c r="U950" s="123"/>
      <c r="V950" s="123"/>
      <c r="W950" s="123"/>
      <c r="X950" s="123"/>
      <c r="Y950" s="123"/>
      <c r="Z950" s="123"/>
    </row>
    <row r="951" ht="9.75" customHeight="1">
      <c r="A951" s="123"/>
      <c r="B951" s="123"/>
      <c r="C951" s="123"/>
      <c r="D951" s="123"/>
      <c r="E951" s="123"/>
      <c r="F951" s="123"/>
      <c r="G951" s="123"/>
      <c r="H951" s="12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3"/>
      <c r="U951" s="123"/>
      <c r="V951" s="123"/>
      <c r="W951" s="123"/>
      <c r="X951" s="123"/>
      <c r="Y951" s="123"/>
      <c r="Z951" s="123"/>
    </row>
    <row r="952" ht="9.75" customHeight="1">
      <c r="A952" s="123"/>
      <c r="B952" s="123"/>
      <c r="C952" s="123"/>
      <c r="D952" s="123"/>
      <c r="E952" s="123"/>
      <c r="F952" s="123"/>
      <c r="G952" s="123"/>
      <c r="H952" s="123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3"/>
      <c r="U952" s="123"/>
      <c r="V952" s="123"/>
      <c r="W952" s="123"/>
      <c r="X952" s="123"/>
      <c r="Y952" s="123"/>
      <c r="Z952" s="123"/>
    </row>
    <row r="953" ht="9.75" customHeight="1">
      <c r="A953" s="123"/>
      <c r="B953" s="123"/>
      <c r="C953" s="123"/>
      <c r="D953" s="123"/>
      <c r="E953" s="123"/>
      <c r="F953" s="123"/>
      <c r="G953" s="123"/>
      <c r="H953" s="123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3"/>
      <c r="U953" s="123"/>
      <c r="V953" s="123"/>
      <c r="W953" s="123"/>
      <c r="X953" s="123"/>
      <c r="Y953" s="123"/>
      <c r="Z953" s="123"/>
    </row>
    <row r="954" ht="9.75" customHeight="1">
      <c r="A954" s="123"/>
      <c r="B954" s="123"/>
      <c r="C954" s="123"/>
      <c r="D954" s="123"/>
      <c r="E954" s="123"/>
      <c r="F954" s="123"/>
      <c r="G954" s="123"/>
      <c r="H954" s="123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3"/>
      <c r="U954" s="123"/>
      <c r="V954" s="123"/>
      <c r="W954" s="123"/>
      <c r="X954" s="123"/>
      <c r="Y954" s="123"/>
      <c r="Z954" s="123"/>
    </row>
    <row r="955" ht="9.75" customHeight="1">
      <c r="A955" s="123"/>
      <c r="B955" s="123"/>
      <c r="C955" s="123"/>
      <c r="D955" s="123"/>
      <c r="E955" s="123"/>
      <c r="F955" s="123"/>
      <c r="G955" s="123"/>
      <c r="H955" s="123"/>
      <c r="I955" s="123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3"/>
      <c r="U955" s="123"/>
      <c r="V955" s="123"/>
      <c r="W955" s="123"/>
      <c r="X955" s="123"/>
      <c r="Y955" s="123"/>
      <c r="Z955" s="123"/>
    </row>
    <row r="956" ht="9.75" customHeight="1">
      <c r="A956" s="123"/>
      <c r="B956" s="123"/>
      <c r="C956" s="123"/>
      <c r="D956" s="123"/>
      <c r="E956" s="123"/>
      <c r="F956" s="123"/>
      <c r="G956" s="123"/>
      <c r="H956" s="123"/>
      <c r="I956" s="123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3"/>
      <c r="U956" s="123"/>
      <c r="V956" s="123"/>
      <c r="W956" s="123"/>
      <c r="X956" s="123"/>
      <c r="Y956" s="123"/>
      <c r="Z956" s="123"/>
    </row>
    <row r="957" ht="9.75" customHeight="1">
      <c r="A957" s="123"/>
      <c r="B957" s="123"/>
      <c r="C957" s="123"/>
      <c r="D957" s="123"/>
      <c r="E957" s="123"/>
      <c r="F957" s="123"/>
      <c r="G957" s="123"/>
      <c r="H957" s="123"/>
      <c r="I957" s="123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3"/>
      <c r="U957" s="123"/>
      <c r="V957" s="123"/>
      <c r="W957" s="123"/>
      <c r="X957" s="123"/>
      <c r="Y957" s="123"/>
      <c r="Z957" s="123"/>
    </row>
    <row r="958" ht="9.75" customHeight="1">
      <c r="A958" s="123"/>
      <c r="B958" s="123"/>
      <c r="C958" s="123"/>
      <c r="D958" s="123"/>
      <c r="E958" s="123"/>
      <c r="F958" s="123"/>
      <c r="G958" s="123"/>
      <c r="H958" s="123"/>
      <c r="I958" s="123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3"/>
      <c r="U958" s="123"/>
      <c r="V958" s="123"/>
      <c r="W958" s="123"/>
      <c r="X958" s="123"/>
      <c r="Y958" s="123"/>
      <c r="Z958" s="123"/>
    </row>
    <row r="959" ht="9.75" customHeight="1">
      <c r="A959" s="123"/>
      <c r="B959" s="123"/>
      <c r="C959" s="123"/>
      <c r="D959" s="123"/>
      <c r="E959" s="123"/>
      <c r="F959" s="123"/>
      <c r="G959" s="123"/>
      <c r="H959" s="123"/>
      <c r="I959" s="123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3"/>
      <c r="U959" s="123"/>
      <c r="V959" s="123"/>
      <c r="W959" s="123"/>
      <c r="X959" s="123"/>
      <c r="Y959" s="123"/>
      <c r="Z959" s="123"/>
    </row>
    <row r="960" ht="9.75" customHeight="1">
      <c r="A960" s="123"/>
      <c r="B960" s="123"/>
      <c r="C960" s="123"/>
      <c r="D960" s="123"/>
      <c r="E960" s="123"/>
      <c r="F960" s="123"/>
      <c r="G960" s="123"/>
      <c r="H960" s="123"/>
      <c r="I960" s="123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3"/>
      <c r="U960" s="123"/>
      <c r="V960" s="123"/>
      <c r="W960" s="123"/>
      <c r="X960" s="123"/>
      <c r="Y960" s="123"/>
      <c r="Z960" s="123"/>
    </row>
    <row r="961" ht="9.75" customHeight="1">
      <c r="A961" s="123"/>
      <c r="B961" s="123"/>
      <c r="C961" s="123"/>
      <c r="D961" s="123"/>
      <c r="E961" s="123"/>
      <c r="F961" s="123"/>
      <c r="G961" s="123"/>
      <c r="H961" s="123"/>
      <c r="I961" s="123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3"/>
      <c r="U961" s="123"/>
      <c r="V961" s="123"/>
      <c r="W961" s="123"/>
      <c r="X961" s="123"/>
      <c r="Y961" s="123"/>
      <c r="Z961" s="123"/>
    </row>
    <row r="962" ht="9.75" customHeight="1">
      <c r="A962" s="123"/>
      <c r="B962" s="123"/>
      <c r="C962" s="123"/>
      <c r="D962" s="123"/>
      <c r="E962" s="123"/>
      <c r="F962" s="123"/>
      <c r="G962" s="123"/>
      <c r="H962" s="123"/>
      <c r="I962" s="123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3"/>
      <c r="U962" s="123"/>
      <c r="V962" s="123"/>
      <c r="W962" s="123"/>
      <c r="X962" s="123"/>
      <c r="Y962" s="123"/>
      <c r="Z962" s="123"/>
    </row>
    <row r="963" ht="9.75" customHeight="1">
      <c r="A963" s="123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3"/>
      <c r="U963" s="123"/>
      <c r="V963" s="123"/>
      <c r="W963" s="123"/>
      <c r="X963" s="123"/>
      <c r="Y963" s="123"/>
      <c r="Z963" s="123"/>
    </row>
    <row r="964" ht="9.75" customHeight="1">
      <c r="A964" s="123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3"/>
      <c r="U964" s="123"/>
      <c r="V964" s="123"/>
      <c r="W964" s="123"/>
      <c r="X964" s="123"/>
      <c r="Y964" s="123"/>
      <c r="Z964" s="123"/>
    </row>
    <row r="965" ht="9.75" customHeight="1">
      <c r="A965" s="123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3"/>
      <c r="U965" s="123"/>
      <c r="V965" s="123"/>
      <c r="W965" s="123"/>
      <c r="X965" s="123"/>
      <c r="Y965" s="123"/>
      <c r="Z965" s="123"/>
    </row>
    <row r="966" ht="9.75" customHeight="1">
      <c r="A966" s="123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3"/>
      <c r="U966" s="123"/>
      <c r="V966" s="123"/>
      <c r="W966" s="123"/>
      <c r="X966" s="123"/>
      <c r="Y966" s="123"/>
      <c r="Z966" s="123"/>
    </row>
    <row r="967" ht="9.75" customHeight="1">
      <c r="A967" s="123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3"/>
      <c r="U967" s="123"/>
      <c r="V967" s="123"/>
      <c r="W967" s="123"/>
      <c r="X967" s="123"/>
      <c r="Y967" s="123"/>
      <c r="Z967" s="123"/>
    </row>
    <row r="968" ht="9.75" customHeight="1">
      <c r="A968" s="123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3"/>
      <c r="U968" s="123"/>
      <c r="V968" s="123"/>
      <c r="W968" s="123"/>
      <c r="X968" s="123"/>
      <c r="Y968" s="123"/>
      <c r="Z968" s="123"/>
    </row>
    <row r="969" ht="9.75" customHeight="1">
      <c r="A969" s="123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3"/>
      <c r="U969" s="123"/>
      <c r="V969" s="123"/>
      <c r="W969" s="123"/>
      <c r="X969" s="123"/>
      <c r="Y969" s="123"/>
      <c r="Z969" s="123"/>
    </row>
    <row r="970" ht="9.75" customHeight="1">
      <c r="A970" s="123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3"/>
      <c r="U970" s="123"/>
      <c r="V970" s="123"/>
      <c r="W970" s="123"/>
      <c r="X970" s="123"/>
      <c r="Y970" s="123"/>
      <c r="Z970" s="123"/>
    </row>
    <row r="971" ht="9.75" customHeight="1">
      <c r="A971" s="123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3"/>
      <c r="U971" s="123"/>
      <c r="V971" s="123"/>
      <c r="W971" s="123"/>
      <c r="X971" s="123"/>
      <c r="Y971" s="123"/>
      <c r="Z971" s="123"/>
    </row>
    <row r="972" ht="9.75" customHeight="1">
      <c r="A972" s="123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3"/>
      <c r="U972" s="123"/>
      <c r="V972" s="123"/>
      <c r="W972" s="123"/>
      <c r="X972" s="123"/>
      <c r="Y972" s="123"/>
      <c r="Z972" s="123"/>
    </row>
    <row r="973" ht="9.75" customHeight="1">
      <c r="A973" s="123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3"/>
      <c r="U973" s="123"/>
      <c r="V973" s="123"/>
      <c r="W973" s="123"/>
      <c r="X973" s="123"/>
      <c r="Y973" s="123"/>
      <c r="Z973" s="123"/>
    </row>
    <row r="974" ht="9.75" customHeight="1">
      <c r="A974" s="123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3"/>
      <c r="U974" s="123"/>
      <c r="V974" s="123"/>
      <c r="W974" s="123"/>
      <c r="X974" s="123"/>
      <c r="Y974" s="123"/>
      <c r="Z974" s="123"/>
    </row>
    <row r="975" ht="9.75" customHeight="1">
      <c r="A975" s="123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3"/>
      <c r="U975" s="123"/>
      <c r="V975" s="123"/>
      <c r="W975" s="123"/>
      <c r="X975" s="123"/>
      <c r="Y975" s="123"/>
      <c r="Z975" s="123"/>
    </row>
    <row r="976" ht="9.75" customHeight="1">
      <c r="A976" s="123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3"/>
      <c r="U976" s="123"/>
      <c r="V976" s="123"/>
      <c r="W976" s="123"/>
      <c r="X976" s="123"/>
      <c r="Y976" s="123"/>
      <c r="Z976" s="123"/>
    </row>
    <row r="977" ht="9.75" customHeight="1">
      <c r="A977" s="123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3"/>
      <c r="U977" s="123"/>
      <c r="V977" s="123"/>
      <c r="W977" s="123"/>
      <c r="X977" s="123"/>
      <c r="Y977" s="123"/>
      <c r="Z977" s="123"/>
    </row>
    <row r="978" ht="9.75" customHeight="1">
      <c r="A978" s="123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3"/>
      <c r="U978" s="123"/>
      <c r="V978" s="123"/>
      <c r="W978" s="123"/>
      <c r="X978" s="123"/>
      <c r="Y978" s="123"/>
      <c r="Z978" s="123"/>
    </row>
    <row r="979" ht="9.75" customHeight="1">
      <c r="A979" s="123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3"/>
      <c r="U979" s="123"/>
      <c r="V979" s="123"/>
      <c r="W979" s="123"/>
      <c r="X979" s="123"/>
      <c r="Y979" s="123"/>
      <c r="Z979" s="123"/>
    </row>
    <row r="980" ht="9.75" customHeight="1">
      <c r="A980" s="123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3"/>
      <c r="U980" s="123"/>
      <c r="V980" s="123"/>
      <c r="W980" s="123"/>
      <c r="X980" s="123"/>
      <c r="Y980" s="123"/>
      <c r="Z980" s="123"/>
    </row>
    <row r="981" ht="9.75" customHeight="1">
      <c r="A981" s="123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3"/>
      <c r="U981" s="123"/>
      <c r="V981" s="123"/>
      <c r="W981" s="123"/>
      <c r="X981" s="123"/>
      <c r="Y981" s="123"/>
      <c r="Z981" s="123"/>
    </row>
    <row r="982" ht="9.75" customHeight="1">
      <c r="A982" s="123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3"/>
      <c r="U982" s="123"/>
      <c r="V982" s="123"/>
      <c r="W982" s="123"/>
      <c r="X982" s="123"/>
      <c r="Y982" s="123"/>
      <c r="Z982" s="123"/>
    </row>
    <row r="983" ht="9.75" customHeight="1">
      <c r="A983" s="123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3"/>
      <c r="U983" s="123"/>
      <c r="V983" s="123"/>
      <c r="W983" s="123"/>
      <c r="X983" s="123"/>
      <c r="Y983" s="123"/>
      <c r="Z983" s="123"/>
    </row>
    <row r="984" ht="9.75" customHeight="1">
      <c r="A984" s="123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3"/>
      <c r="U984" s="123"/>
      <c r="V984" s="123"/>
      <c r="W984" s="123"/>
      <c r="X984" s="123"/>
      <c r="Y984" s="123"/>
      <c r="Z984" s="123"/>
    </row>
    <row r="985" ht="9.75" customHeight="1">
      <c r="A985" s="123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3"/>
      <c r="U985" s="123"/>
      <c r="V985" s="123"/>
      <c r="W985" s="123"/>
      <c r="X985" s="123"/>
      <c r="Y985" s="123"/>
      <c r="Z985" s="123"/>
    </row>
    <row r="986" ht="9.75" customHeight="1">
      <c r="A986" s="123"/>
      <c r="B986" s="123"/>
      <c r="C986" s="123"/>
      <c r="D986" s="123"/>
      <c r="E986" s="123"/>
      <c r="F986" s="123"/>
      <c r="G986" s="123"/>
      <c r="H986" s="123"/>
      <c r="I986" s="123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3"/>
      <c r="U986" s="123"/>
      <c r="V986" s="123"/>
      <c r="W986" s="123"/>
      <c r="X986" s="123"/>
      <c r="Y986" s="123"/>
      <c r="Z986" s="123"/>
    </row>
    <row r="987" ht="9.75" customHeight="1">
      <c r="A987" s="123"/>
      <c r="B987" s="123"/>
      <c r="C987" s="123"/>
      <c r="D987" s="123"/>
      <c r="E987" s="123"/>
      <c r="F987" s="123"/>
      <c r="G987" s="123"/>
      <c r="H987" s="123"/>
      <c r="I987" s="123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3"/>
      <c r="U987" s="123"/>
      <c r="V987" s="123"/>
      <c r="W987" s="123"/>
      <c r="X987" s="123"/>
      <c r="Y987" s="123"/>
      <c r="Z987" s="123"/>
    </row>
    <row r="988" ht="9.75" customHeight="1">
      <c r="A988" s="123"/>
      <c r="B988" s="123"/>
      <c r="C988" s="123"/>
      <c r="D988" s="123"/>
      <c r="E988" s="123"/>
      <c r="F988" s="123"/>
      <c r="G988" s="123"/>
      <c r="H988" s="123"/>
      <c r="I988" s="123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3"/>
      <c r="U988" s="123"/>
      <c r="V988" s="123"/>
      <c r="W988" s="123"/>
      <c r="X988" s="123"/>
      <c r="Y988" s="123"/>
      <c r="Z988" s="123"/>
    </row>
    <row r="989" ht="9.75" customHeight="1">
      <c r="A989" s="123"/>
      <c r="B989" s="123"/>
      <c r="C989" s="123"/>
      <c r="D989" s="123"/>
      <c r="E989" s="123"/>
      <c r="F989" s="123"/>
      <c r="G989" s="123"/>
      <c r="H989" s="123"/>
      <c r="I989" s="123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3"/>
      <c r="U989" s="123"/>
      <c r="V989" s="123"/>
      <c r="W989" s="123"/>
      <c r="X989" s="123"/>
      <c r="Y989" s="123"/>
      <c r="Z989" s="123"/>
    </row>
    <row r="990" ht="9.75" customHeight="1">
      <c r="A990" s="123"/>
      <c r="B990" s="123"/>
      <c r="C990" s="123"/>
      <c r="D990" s="123"/>
      <c r="E990" s="123"/>
      <c r="F990" s="123"/>
      <c r="G990" s="123"/>
      <c r="H990" s="123"/>
      <c r="I990" s="123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3"/>
      <c r="U990" s="123"/>
      <c r="V990" s="123"/>
      <c r="W990" s="123"/>
      <c r="X990" s="123"/>
      <c r="Y990" s="123"/>
      <c r="Z990" s="123"/>
    </row>
    <row r="991" ht="9.75" customHeight="1">
      <c r="A991" s="123"/>
      <c r="B991" s="123"/>
      <c r="C991" s="123"/>
      <c r="D991" s="123"/>
      <c r="E991" s="123"/>
      <c r="F991" s="123"/>
      <c r="G991" s="123"/>
      <c r="H991" s="123"/>
      <c r="I991" s="123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3"/>
      <c r="U991" s="123"/>
      <c r="V991" s="123"/>
      <c r="W991" s="123"/>
      <c r="X991" s="123"/>
      <c r="Y991" s="123"/>
      <c r="Z991" s="123"/>
    </row>
    <row r="992" ht="9.75" customHeight="1">
      <c r="A992" s="123"/>
      <c r="B992" s="123"/>
      <c r="C992" s="123"/>
      <c r="D992" s="123"/>
      <c r="E992" s="123"/>
      <c r="F992" s="123"/>
      <c r="G992" s="123"/>
      <c r="H992" s="123"/>
      <c r="I992" s="123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3"/>
      <c r="U992" s="123"/>
      <c r="V992" s="123"/>
      <c r="W992" s="123"/>
      <c r="X992" s="123"/>
      <c r="Y992" s="123"/>
      <c r="Z992" s="123"/>
    </row>
    <row r="993" ht="9.75" customHeight="1">
      <c r="A993" s="123"/>
      <c r="B993" s="123"/>
      <c r="C993" s="123"/>
      <c r="D993" s="123"/>
      <c r="E993" s="123"/>
      <c r="F993" s="123"/>
      <c r="G993" s="123"/>
      <c r="H993" s="123"/>
      <c r="I993" s="123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3"/>
      <c r="U993" s="123"/>
      <c r="V993" s="123"/>
      <c r="W993" s="123"/>
      <c r="X993" s="123"/>
      <c r="Y993" s="123"/>
      <c r="Z993" s="123"/>
    </row>
    <row r="994" ht="9.75" customHeight="1">
      <c r="A994" s="123"/>
      <c r="B994" s="123"/>
      <c r="C994" s="123"/>
      <c r="D994" s="123"/>
      <c r="E994" s="123"/>
      <c r="F994" s="123"/>
      <c r="G994" s="123"/>
      <c r="H994" s="123"/>
      <c r="I994" s="123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3"/>
      <c r="U994" s="123"/>
      <c r="V994" s="123"/>
      <c r="W994" s="123"/>
      <c r="X994" s="123"/>
      <c r="Y994" s="123"/>
      <c r="Z994" s="123"/>
    </row>
    <row r="995" ht="9.75" customHeight="1">
      <c r="A995" s="123"/>
      <c r="B995" s="123"/>
      <c r="C995" s="123"/>
      <c r="D995" s="123"/>
      <c r="E995" s="123"/>
      <c r="F995" s="123"/>
      <c r="G995" s="123"/>
      <c r="H995" s="123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3"/>
      <c r="U995" s="123"/>
      <c r="V995" s="123"/>
      <c r="W995" s="123"/>
      <c r="X995" s="123"/>
      <c r="Y995" s="123"/>
      <c r="Z995" s="123"/>
    </row>
    <row r="996" ht="9.75" customHeight="1">
      <c r="A996" s="123"/>
      <c r="B996" s="123"/>
      <c r="C996" s="123"/>
      <c r="D996" s="123"/>
      <c r="E996" s="123"/>
      <c r="F996" s="123"/>
      <c r="G996" s="123"/>
      <c r="H996" s="123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3"/>
      <c r="U996" s="123"/>
      <c r="V996" s="123"/>
      <c r="W996" s="123"/>
      <c r="X996" s="123"/>
      <c r="Y996" s="123"/>
      <c r="Z996" s="123"/>
    </row>
    <row r="997" ht="9.75" customHeight="1">
      <c r="A997" s="123"/>
      <c r="B997" s="123"/>
      <c r="C997" s="123"/>
      <c r="D997" s="123"/>
      <c r="E997" s="123"/>
      <c r="F997" s="123"/>
      <c r="G997" s="123"/>
      <c r="H997" s="123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3"/>
      <c r="U997" s="123"/>
      <c r="V997" s="123"/>
      <c r="W997" s="123"/>
      <c r="X997" s="123"/>
      <c r="Y997" s="123"/>
      <c r="Z997" s="123"/>
    </row>
    <row r="998" ht="9.75" customHeight="1">
      <c r="A998" s="123"/>
      <c r="B998" s="123"/>
      <c r="C998" s="123"/>
      <c r="D998" s="123"/>
      <c r="E998" s="123"/>
      <c r="F998" s="123"/>
      <c r="G998" s="123"/>
      <c r="H998" s="12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3"/>
      <c r="U998" s="123"/>
      <c r="V998" s="123"/>
      <c r="W998" s="123"/>
      <c r="X998" s="123"/>
      <c r="Y998" s="123"/>
      <c r="Z998" s="123"/>
    </row>
    <row r="999" ht="9.75" customHeight="1">
      <c r="A999" s="123"/>
      <c r="B999" s="123"/>
      <c r="C999" s="123"/>
      <c r="D999" s="123"/>
      <c r="E999" s="123"/>
      <c r="F999" s="123"/>
      <c r="G999" s="123"/>
      <c r="H999" s="123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3"/>
      <c r="U999" s="123"/>
      <c r="V999" s="123"/>
      <c r="W999" s="123"/>
      <c r="X999" s="123"/>
      <c r="Y999" s="123"/>
      <c r="Z999" s="123"/>
    </row>
    <row r="1000" ht="9.75" customHeight="1">
      <c r="A1000" s="123"/>
      <c r="B1000" s="123"/>
      <c r="C1000" s="123"/>
      <c r="D1000" s="123"/>
      <c r="E1000" s="123"/>
      <c r="F1000" s="123"/>
      <c r="G1000" s="123"/>
      <c r="H1000" s="123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3"/>
      <c r="U1000" s="123"/>
      <c r="V1000" s="123"/>
      <c r="W1000" s="123"/>
      <c r="X1000" s="123"/>
      <c r="Y1000" s="123"/>
      <c r="Z1000" s="123"/>
    </row>
  </sheetData>
  <mergeCells count="71">
    <mergeCell ref="A37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2:B53"/>
    <mergeCell ref="A54:B54"/>
    <mergeCell ref="A62:B62"/>
    <mergeCell ref="A63:B63"/>
    <mergeCell ref="A64:B64"/>
    <mergeCell ref="A55:B55"/>
    <mergeCell ref="A56:B56"/>
    <mergeCell ref="A57:B57"/>
    <mergeCell ref="A58:B58"/>
    <mergeCell ref="A59:B59"/>
    <mergeCell ref="A60:B60"/>
    <mergeCell ref="A61:B61"/>
    <mergeCell ref="A2:O2"/>
    <mergeCell ref="A5:B5"/>
    <mergeCell ref="A6:O6"/>
    <mergeCell ref="C7:E7"/>
    <mergeCell ref="F7:F8"/>
    <mergeCell ref="H7:K7"/>
    <mergeCell ref="M7:O7"/>
    <mergeCell ref="C22:E22"/>
    <mergeCell ref="H22:K22"/>
    <mergeCell ref="A15:B15"/>
    <mergeCell ref="A16:B16"/>
    <mergeCell ref="A17:B17"/>
    <mergeCell ref="A18:B18"/>
    <mergeCell ref="A19:B19"/>
    <mergeCell ref="A21:O21"/>
    <mergeCell ref="F22:F23"/>
    <mergeCell ref="M22:O22"/>
    <mergeCell ref="A7:B8"/>
    <mergeCell ref="A9:B9"/>
    <mergeCell ref="A10:B10"/>
    <mergeCell ref="A11:B11"/>
    <mergeCell ref="A12:B12"/>
    <mergeCell ref="A13:B13"/>
    <mergeCell ref="A14:B14"/>
    <mergeCell ref="C37:E37"/>
    <mergeCell ref="H37:K37"/>
    <mergeCell ref="A22:B23"/>
    <mergeCell ref="A24:B24"/>
    <mergeCell ref="A25:B25"/>
    <mergeCell ref="A26:B26"/>
    <mergeCell ref="A27:B27"/>
    <mergeCell ref="A28:B28"/>
    <mergeCell ref="A29:B29"/>
    <mergeCell ref="M37:O37"/>
    <mergeCell ref="A51:O51"/>
    <mergeCell ref="C52:E52"/>
    <mergeCell ref="F52:F53"/>
    <mergeCell ref="H52:K52"/>
    <mergeCell ref="M52:O52"/>
    <mergeCell ref="A66:O66"/>
    <mergeCell ref="A30:B30"/>
    <mergeCell ref="A31:B31"/>
    <mergeCell ref="A32:B32"/>
    <mergeCell ref="A33:B33"/>
    <mergeCell ref="A34:B34"/>
    <mergeCell ref="A36:O36"/>
    <mergeCell ref="F37:F38"/>
  </mergeCells>
  <printOptions/>
  <pageMargins bottom="0.75" footer="0.0" header="0.0" left="0.7" right="0.7" top="0.75"/>
  <pageSetup paperSize="9" scale="56" orientation="portrait"/>
  <drawing r:id="rId1"/>
</worksheet>
</file>